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CA168E13-39C4-4B88-BE0F-848B73EB813C}" xr6:coauthVersionLast="43" xr6:coauthVersionMax="43" xr10:uidLastSave="{00000000-0000-0000-0000-000000000000}"/>
  <bookViews>
    <workbookView xWindow="-108" yWindow="-108" windowWidth="23256" windowHeight="12600" xr2:uid="{00000000-000D-0000-FFFF-FFFF00000000}"/>
  </bookViews>
  <sheets>
    <sheet name="overview" sheetId="15" r:id="rId1"/>
    <sheet name="Projet 1" sheetId="1" r:id="rId2"/>
    <sheet name="Projet 2" sheetId="7" r:id="rId3"/>
  </sheets>
  <definedNames>
    <definedName name="_xlnm._FilterDatabase" localSheetId="1" hidden="1">'Projet 1'!$A$1:$E$208</definedName>
    <definedName name="_xlnm._FilterDatabase" localSheetId="2" hidden="1">'Projet 2'!$A$1:$E$196</definedName>
    <definedName name="_xlnm.Print_Area" localSheetId="0">overview!$A$1:$FG$6</definedName>
    <definedName name="_xlnm.Print_Area" localSheetId="1">'Projet 1'!$A$1:$FG$49</definedName>
    <definedName name="_xlnm.Print_Area" localSheetId="2">'Projet 2'!$A$1:$HG$37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5" i="15" l="1"/>
  <c r="H3" i="15"/>
  <c r="H5" i="15" s="1"/>
  <c r="I3" i="15" l="1"/>
  <c r="J3" i="15" l="1"/>
  <c r="I5" i="15"/>
  <c r="K3" i="15" l="1"/>
  <c r="J5" i="15"/>
  <c r="L3" i="15" l="1"/>
  <c r="K5" i="15"/>
  <c r="M3" i="15" l="1"/>
  <c r="L5" i="15"/>
  <c r="M5" i="15" l="1"/>
  <c r="N3" i="15"/>
  <c r="N5" i="15" l="1"/>
  <c r="O3" i="15"/>
  <c r="P3" i="15" l="1"/>
  <c r="O5" i="15"/>
  <c r="P5" i="15" l="1"/>
  <c r="Q3" i="15"/>
  <c r="R3" i="15" l="1"/>
  <c r="Q5" i="15"/>
  <c r="R5" i="15" l="1"/>
  <c r="S3" i="15"/>
  <c r="T3" i="15" l="1"/>
  <c r="S5" i="15"/>
  <c r="U3" i="15" l="1"/>
  <c r="T5" i="15"/>
  <c r="U5" i="15" l="1"/>
  <c r="V3" i="15"/>
  <c r="W3" i="15" l="1"/>
  <c r="V5" i="15"/>
  <c r="W5" i="15" l="1"/>
  <c r="X3" i="15"/>
  <c r="X5" i="15" l="1"/>
  <c r="Y3" i="15"/>
  <c r="Y5" i="15" l="1"/>
  <c r="Z3" i="15"/>
  <c r="AA3" i="15" l="1"/>
  <c r="Z5" i="15"/>
  <c r="AB3" i="15" l="1"/>
  <c r="AA5" i="15"/>
  <c r="AC3" i="15" l="1"/>
  <c r="AB5" i="15"/>
  <c r="AC5" i="15" l="1"/>
  <c r="AD3" i="15"/>
  <c r="AD5" i="15" l="1"/>
  <c r="AE3" i="15"/>
  <c r="C10" i="7"/>
  <c r="C11" i="7"/>
  <c r="C12" i="7"/>
  <c r="D36" i="7"/>
  <c r="E36" i="7" s="1"/>
  <c r="D34" i="7"/>
  <c r="E34" i="7" s="1"/>
  <c r="E33" i="7" s="1"/>
  <c r="D32" i="7"/>
  <c r="C32" i="7" s="1"/>
  <c r="D31" i="7"/>
  <c r="C31" i="7" s="1"/>
  <c r="D30" i="7"/>
  <c r="C30" i="7" s="1"/>
  <c r="D28" i="7"/>
  <c r="C28" i="7" s="1"/>
  <c r="D29" i="7"/>
  <c r="C29" i="7" s="1"/>
  <c r="E27" i="7"/>
  <c r="AE5" i="15" l="1"/>
  <c r="AF3" i="15"/>
  <c r="D33" i="7"/>
  <c r="D27" i="7"/>
  <c r="C27" i="7" s="1"/>
  <c r="D26" i="7"/>
  <c r="C26" i="7" s="1"/>
  <c r="D25" i="7"/>
  <c r="C25" i="7" s="1"/>
  <c r="D24" i="7"/>
  <c r="C24" i="7" s="1"/>
  <c r="C23" i="7"/>
  <c r="C21" i="7"/>
  <c r="D22" i="7"/>
  <c r="C22" i="7" s="1"/>
  <c r="D18" i="7"/>
  <c r="C18" i="7" s="1"/>
  <c r="C16" i="7"/>
  <c r="C17" i="7"/>
  <c r="C19" i="7"/>
  <c r="C15" i="7"/>
  <c r="E20" i="7"/>
  <c r="E14" i="7"/>
  <c r="AF5" i="15" l="1"/>
  <c r="AG3" i="15"/>
  <c r="D20" i="7"/>
  <c r="C20" i="7" s="1"/>
  <c r="D14" i="7"/>
  <c r="C14" i="7" s="1"/>
  <c r="E13" i="7"/>
  <c r="AG5" i="15" l="1"/>
  <c r="AH3" i="15"/>
  <c r="D13" i="7"/>
  <c r="C13" i="7" s="1"/>
  <c r="AI3" i="15" l="1"/>
  <c r="AH5" i="15"/>
  <c r="E9" i="7"/>
  <c r="E8" i="7" s="1"/>
  <c r="D9" i="7"/>
  <c r="BF3" i="7"/>
  <c r="BE3" i="7" s="1"/>
  <c r="BD3" i="7" s="1"/>
  <c r="BC3" i="7" s="1"/>
  <c r="BB3" i="7" s="1"/>
  <c r="BA3" i="7" s="1"/>
  <c r="AZ3" i="7" s="1"/>
  <c r="AY3" i="7" s="1"/>
  <c r="AX3" i="7" s="1"/>
  <c r="AW3" i="7" s="1"/>
  <c r="AV3" i="7" s="1"/>
  <c r="AU3" i="7" s="1"/>
  <c r="AT3" i="7" s="1"/>
  <c r="AS3" i="7" s="1"/>
  <c r="AR3" i="7" s="1"/>
  <c r="AQ3" i="7" s="1"/>
  <c r="AP3" i="7" s="1"/>
  <c r="AO3" i="7" s="1"/>
  <c r="AN3" i="7" s="1"/>
  <c r="AM3" i="7" s="1"/>
  <c r="AL3" i="7" s="1"/>
  <c r="AK3" i="7" s="1"/>
  <c r="AJ3" i="7" s="1"/>
  <c r="AI3" i="7" s="1"/>
  <c r="AH3" i="7" s="1"/>
  <c r="AG3" i="7" s="1"/>
  <c r="AF3" i="7" s="1"/>
  <c r="AE3" i="7" s="1"/>
  <c r="AD3" i="7" s="1"/>
  <c r="AC3" i="7" s="1"/>
  <c r="AB3" i="7" s="1"/>
  <c r="AA3" i="7" s="1"/>
  <c r="Z3" i="7" s="1"/>
  <c r="Y3" i="7" s="1"/>
  <c r="X3" i="7" s="1"/>
  <c r="W3" i="7" s="1"/>
  <c r="V3" i="7" s="1"/>
  <c r="U3" i="7" s="1"/>
  <c r="T3" i="7" s="1"/>
  <c r="S3" i="7" s="1"/>
  <c r="R3" i="7" s="1"/>
  <c r="Q3" i="7" s="1"/>
  <c r="P3" i="7" s="1"/>
  <c r="O3" i="7" s="1"/>
  <c r="N3" i="7" s="1"/>
  <c r="M3" i="7" s="1"/>
  <c r="L3" i="7" s="1"/>
  <c r="K3" i="7" s="1"/>
  <c r="J3" i="7" s="1"/>
  <c r="I3" i="7" s="1"/>
  <c r="H3" i="7" s="1"/>
  <c r="D8" i="7" l="1"/>
  <c r="C8" i="7" s="1"/>
  <c r="C9" i="7"/>
  <c r="AJ3" i="15"/>
  <c r="AI5" i="15"/>
  <c r="H5" i="7"/>
  <c r="G3" i="7"/>
  <c r="G5" i="7" s="1"/>
  <c r="BG5" i="7"/>
  <c r="BH3" i="7"/>
  <c r="BH5" i="7" s="1"/>
  <c r="AK3" i="15" l="1"/>
  <c r="AJ5" i="15"/>
  <c r="I5" i="7"/>
  <c r="BI3" i="7"/>
  <c r="BI5" i="7" s="1"/>
  <c r="AK5" i="15" l="1"/>
  <c r="AL3" i="15"/>
  <c r="J5" i="7"/>
  <c r="BJ3" i="7"/>
  <c r="BK3" i="7" s="1"/>
  <c r="AL5" i="15" l="1"/>
  <c r="AM3" i="15"/>
  <c r="BJ5" i="7"/>
  <c r="K5" i="7"/>
  <c r="BK5" i="7"/>
  <c r="BL3" i="7"/>
  <c r="AM5" i="15" l="1"/>
  <c r="AN3" i="15"/>
  <c r="L5" i="7"/>
  <c r="BL5" i="7"/>
  <c r="BM3" i="7"/>
  <c r="AN5" i="15" l="1"/>
  <c r="AO3" i="15"/>
  <c r="M5" i="7"/>
  <c r="BN3" i="7"/>
  <c r="BM5" i="7"/>
  <c r="AP3" i="15" l="1"/>
  <c r="AO5" i="15"/>
  <c r="N5" i="7"/>
  <c r="BO3" i="7"/>
  <c r="BN5" i="7"/>
  <c r="AQ3" i="15" l="1"/>
  <c r="AP5" i="15"/>
  <c r="O5" i="7"/>
  <c r="BP3" i="7"/>
  <c r="BO5" i="7"/>
  <c r="C18" i="1"/>
  <c r="E20" i="1"/>
  <c r="D21" i="1" s="1"/>
  <c r="E21" i="1" s="1"/>
  <c r="D22" i="1" s="1"/>
  <c r="E22" i="1" s="1"/>
  <c r="E15" i="1"/>
  <c r="D16" i="1" s="1"/>
  <c r="E16" i="1" s="1"/>
  <c r="D17" i="1" s="1"/>
  <c r="E17" i="1" s="1"/>
  <c r="E11" i="1"/>
  <c r="D12" i="1" s="1"/>
  <c r="E12" i="1" s="1"/>
  <c r="D13" i="1" s="1"/>
  <c r="E13" i="1" s="1"/>
  <c r="C37" i="1"/>
  <c r="C36" i="1"/>
  <c r="C35" i="1"/>
  <c r="AR3" i="15" l="1"/>
  <c r="AQ5" i="15"/>
  <c r="P5" i="7"/>
  <c r="BP5" i="7"/>
  <c r="BQ3" i="7"/>
  <c r="D46" i="1"/>
  <c r="C39" i="1"/>
  <c r="C30" i="1"/>
  <c r="E30" i="1" s="1"/>
  <c r="C27" i="1"/>
  <c r="E9" i="1"/>
  <c r="D9" i="1"/>
  <c r="AS3" i="15" l="1"/>
  <c r="AR5" i="15"/>
  <c r="Q5" i="7"/>
  <c r="BR3" i="7"/>
  <c r="BQ5" i="7"/>
  <c r="D47" i="1"/>
  <c r="E47" i="1" s="1"/>
  <c r="AS5" i="15" l="1"/>
  <c r="AT3" i="15"/>
  <c r="R5" i="7"/>
  <c r="BS3" i="7"/>
  <c r="BR5" i="7"/>
  <c r="E34" i="1"/>
  <c r="C32" i="1"/>
  <c r="AT5" i="15" l="1"/>
  <c r="AU3" i="15"/>
  <c r="S5" i="7"/>
  <c r="BS5" i="7"/>
  <c r="BT3" i="7"/>
  <c r="D34" i="1"/>
  <c r="C34" i="1" s="1"/>
  <c r="E24" i="1"/>
  <c r="D24" i="1"/>
  <c r="C24" i="1" l="1"/>
  <c r="AU5" i="15"/>
  <c r="AV3" i="15"/>
  <c r="T5" i="7"/>
  <c r="BT5" i="7"/>
  <c r="BU3" i="7"/>
  <c r="C26" i="1"/>
  <c r="C28" i="1"/>
  <c r="C25" i="1"/>
  <c r="AV5" i="15" l="1"/>
  <c r="AW3" i="15"/>
  <c r="U5" i="7"/>
  <c r="BU5" i="7"/>
  <c r="BV3" i="7"/>
  <c r="C19" i="1"/>
  <c r="C14" i="1"/>
  <c r="C10" i="1"/>
  <c r="AW5" i="15" l="1"/>
  <c r="AX3" i="15"/>
  <c r="V5" i="7"/>
  <c r="BV5" i="7"/>
  <c r="BW3" i="7"/>
  <c r="G5" i="1"/>
  <c r="H3" i="1"/>
  <c r="H5" i="1" s="1"/>
  <c r="AX5" i="15" l="1"/>
  <c r="AY3" i="15"/>
  <c r="W5" i="7"/>
  <c r="BW5" i="7"/>
  <c r="BX3" i="7"/>
  <c r="I3" i="1"/>
  <c r="I5" i="1" s="1"/>
  <c r="AZ3" i="15" l="1"/>
  <c r="AY5" i="15"/>
  <c r="X5" i="7"/>
  <c r="BX5" i="7"/>
  <c r="BY3" i="7"/>
  <c r="J3" i="1"/>
  <c r="J5" i="1" s="1"/>
  <c r="BA3" i="15" l="1"/>
  <c r="AZ5" i="15"/>
  <c r="Y5" i="7"/>
  <c r="BY5" i="7"/>
  <c r="BZ3" i="7"/>
  <c r="K3" i="1"/>
  <c r="BA5" i="15" l="1"/>
  <c r="BB3" i="15"/>
  <c r="Z5" i="7"/>
  <c r="CA3" i="7"/>
  <c r="BZ5" i="7"/>
  <c r="L3" i="1"/>
  <c r="L5" i="1" s="1"/>
  <c r="K5" i="1"/>
  <c r="BB5" i="15" l="1"/>
  <c r="BC3" i="15"/>
  <c r="AA5" i="7"/>
  <c r="CA5" i="7"/>
  <c r="CB3" i="7"/>
  <c r="M3" i="1"/>
  <c r="M5" i="1" s="1"/>
  <c r="BC5" i="15" l="1"/>
  <c r="BD3" i="15"/>
  <c r="AB5" i="7"/>
  <c r="CB5" i="7"/>
  <c r="CC3" i="7"/>
  <c r="N3" i="1"/>
  <c r="N5" i="1" s="1"/>
  <c r="BD5" i="15" l="1"/>
  <c r="BE3" i="15"/>
  <c r="AC5" i="7"/>
  <c r="CC5" i="7"/>
  <c r="CD3" i="7"/>
  <c r="O3" i="1"/>
  <c r="O5" i="1" s="1"/>
  <c r="BF3" i="15" l="1"/>
  <c r="BE5" i="15"/>
  <c r="AD5" i="7"/>
  <c r="CD5" i="7"/>
  <c r="CE3" i="7"/>
  <c r="P3" i="1"/>
  <c r="P5" i="1" s="1"/>
  <c r="BG3" i="15" l="1"/>
  <c r="BF5" i="15"/>
  <c r="AE5" i="7"/>
  <c r="CE5" i="7"/>
  <c r="CF3" i="7"/>
  <c r="Q3" i="1"/>
  <c r="Q5" i="1" s="1"/>
  <c r="BH3" i="15" l="1"/>
  <c r="BG5" i="15"/>
  <c r="AF5" i="7"/>
  <c r="CG3" i="7"/>
  <c r="CF5" i="7"/>
  <c r="R3" i="1"/>
  <c r="R5" i="1" s="1"/>
  <c r="BI3" i="15" l="1"/>
  <c r="BH5" i="15"/>
  <c r="AG5" i="7"/>
  <c r="CG5" i="7"/>
  <c r="CH3" i="7"/>
  <c r="S3" i="1"/>
  <c r="S5" i="1" s="1"/>
  <c r="BI5" i="15" l="1"/>
  <c r="BJ3" i="15"/>
  <c r="AH5" i="7"/>
  <c r="CI3" i="7"/>
  <c r="CH5" i="7"/>
  <c r="T3" i="1"/>
  <c r="T5" i="1" s="1"/>
  <c r="BJ5" i="15" l="1"/>
  <c r="BK3" i="15"/>
  <c r="AI5" i="7"/>
  <c r="CI5" i="7"/>
  <c r="CJ3" i="7"/>
  <c r="U3" i="1"/>
  <c r="U5" i="1" s="1"/>
  <c r="BK5" i="15" l="1"/>
  <c r="BL3" i="15"/>
  <c r="AJ5" i="7"/>
  <c r="CJ5" i="7"/>
  <c r="CK3" i="7"/>
  <c r="V3" i="1"/>
  <c r="V5" i="1" s="1"/>
  <c r="BL5" i="15" l="1"/>
  <c r="BM3" i="15"/>
  <c r="AK5" i="7"/>
  <c r="CK5" i="7"/>
  <c r="CL3" i="7"/>
  <c r="W3" i="1"/>
  <c r="W5" i="1" s="1"/>
  <c r="BN3" i="15" l="1"/>
  <c r="BM5" i="15"/>
  <c r="AL5" i="7"/>
  <c r="CL5" i="7"/>
  <c r="CM3" i="7"/>
  <c r="X3" i="1"/>
  <c r="X5" i="1" s="1"/>
  <c r="BO3" i="15" l="1"/>
  <c r="BN5" i="15"/>
  <c r="AM5" i="7"/>
  <c r="CM5" i="7"/>
  <c r="CN3" i="7"/>
  <c r="Y3" i="1"/>
  <c r="Y5" i="1" s="1"/>
  <c r="BP3" i="15" l="1"/>
  <c r="BO5" i="15"/>
  <c r="AN5" i="7"/>
  <c r="CO3" i="7"/>
  <c r="CN5" i="7"/>
  <c r="Z3" i="1"/>
  <c r="Z5" i="1" s="1"/>
  <c r="BQ3" i="15" l="1"/>
  <c r="BP5" i="15"/>
  <c r="AO5" i="7"/>
  <c r="CO5" i="7"/>
  <c r="CP3" i="7"/>
  <c r="AA3" i="1"/>
  <c r="AA5" i="1" s="1"/>
  <c r="BQ5" i="15" l="1"/>
  <c r="BR3" i="15"/>
  <c r="AP5" i="7"/>
  <c r="CQ3" i="7"/>
  <c r="CP5" i="7"/>
  <c r="AB3" i="1"/>
  <c r="AB5" i="1" s="1"/>
  <c r="BS3" i="15" l="1"/>
  <c r="BR5" i="15"/>
  <c r="AQ5" i="7"/>
  <c r="CQ5" i="7"/>
  <c r="CR3" i="7"/>
  <c r="AC3" i="1"/>
  <c r="AC5" i="1" s="1"/>
  <c r="BT3" i="15" l="1"/>
  <c r="BS5" i="15"/>
  <c r="AR5" i="7"/>
  <c r="CR5" i="7"/>
  <c r="CS3" i="7"/>
  <c r="AD3" i="1"/>
  <c r="AD5" i="1" s="1"/>
  <c r="BT5" i="15" l="1"/>
  <c r="BU3" i="15"/>
  <c r="AS5" i="7"/>
  <c r="CS5" i="7"/>
  <c r="CT3" i="7"/>
  <c r="AE3" i="1"/>
  <c r="AE5" i="1" s="1"/>
  <c r="BU5" i="15" l="1"/>
  <c r="BV3" i="15"/>
  <c r="AT5" i="7"/>
  <c r="CT5" i="7"/>
  <c r="CU3" i="7"/>
  <c r="AF3" i="1"/>
  <c r="AF5" i="1" s="1"/>
  <c r="BW3" i="15" l="1"/>
  <c r="BV5" i="15"/>
  <c r="AU5" i="7"/>
  <c r="CU5" i="7"/>
  <c r="CV3" i="7"/>
  <c r="AG3" i="1"/>
  <c r="AG5" i="1" s="1"/>
  <c r="BX3" i="15" l="1"/>
  <c r="BW5" i="15"/>
  <c r="AV5" i="7"/>
  <c r="CW3" i="7"/>
  <c r="CV5" i="7"/>
  <c r="AH3" i="1"/>
  <c r="AH5" i="1" s="1"/>
  <c r="BY3" i="15" l="1"/>
  <c r="BX5" i="15"/>
  <c r="AW5" i="7"/>
  <c r="CW5" i="7"/>
  <c r="CX3" i="7"/>
  <c r="AI3" i="1"/>
  <c r="AI5" i="1" s="1"/>
  <c r="BY5" i="15" l="1"/>
  <c r="BZ3" i="15"/>
  <c r="AX5" i="7"/>
  <c r="CY3" i="7"/>
  <c r="CX5" i="7"/>
  <c r="AJ3" i="1"/>
  <c r="AJ5" i="1" s="1"/>
  <c r="BZ5" i="15" l="1"/>
  <c r="CA3" i="15"/>
  <c r="AY5" i="7"/>
  <c r="CY5" i="7"/>
  <c r="CZ3" i="7"/>
  <c r="AK3" i="1"/>
  <c r="AK5" i="1" s="1"/>
  <c r="CA5" i="15" l="1"/>
  <c r="CB3" i="15"/>
  <c r="AZ5" i="7"/>
  <c r="CZ5" i="7"/>
  <c r="DA3" i="7"/>
  <c r="AL3" i="1"/>
  <c r="AL5" i="1" s="1"/>
  <c r="CB5" i="15" l="1"/>
  <c r="CC3" i="15"/>
  <c r="BA5" i="7"/>
  <c r="DA5" i="7"/>
  <c r="DB3" i="7"/>
  <c r="AM3" i="1"/>
  <c r="AM5" i="1" s="1"/>
  <c r="CC5" i="15" l="1"/>
  <c r="CD3" i="15"/>
  <c r="BB5" i="7"/>
  <c r="DC3" i="7"/>
  <c r="DB5" i="7"/>
  <c r="AN3" i="1"/>
  <c r="AN5" i="1" s="1"/>
  <c r="CD5" i="15" l="1"/>
  <c r="CE3" i="15"/>
  <c r="BC5" i="7"/>
  <c r="DD3" i="7"/>
  <c r="DC5" i="7"/>
  <c r="AO3" i="1"/>
  <c r="AO5" i="1" s="1"/>
  <c r="CF3" i="15" l="1"/>
  <c r="CE5" i="15"/>
  <c r="BD5" i="7"/>
  <c r="DE3" i="7"/>
  <c r="DD5" i="7"/>
  <c r="AP3" i="1"/>
  <c r="AP5" i="1" s="1"/>
  <c r="CG3" i="15" l="1"/>
  <c r="CF5" i="15"/>
  <c r="BE5" i="7"/>
  <c r="BF5" i="7"/>
  <c r="DE5" i="7"/>
  <c r="DF3" i="7"/>
  <c r="AQ3" i="1"/>
  <c r="AQ5" i="1" s="1"/>
  <c r="CG5" i="15" l="1"/>
  <c r="CH3" i="15"/>
  <c r="DG3" i="7"/>
  <c r="DF5" i="7"/>
  <c r="AR3" i="1"/>
  <c r="AR5" i="1" s="1"/>
  <c r="AS3" i="1" l="1"/>
  <c r="AS5" i="1" s="1"/>
  <c r="CH5" i="15"/>
  <c r="CI3" i="15"/>
  <c r="DG5" i="7"/>
  <c r="DH3" i="7"/>
  <c r="AT3" i="1"/>
  <c r="AT5" i="1" s="1"/>
  <c r="CI5" i="15" l="1"/>
  <c r="CJ3" i="15"/>
  <c r="DH5" i="7"/>
  <c r="DI3" i="7"/>
  <c r="AU3" i="1"/>
  <c r="AU5" i="1" s="1"/>
  <c r="CJ5" i="15" l="1"/>
  <c r="CK3" i="15"/>
  <c r="DI5" i="7"/>
  <c r="DJ3" i="7"/>
  <c r="AV3" i="1"/>
  <c r="AV5" i="1" s="1"/>
  <c r="CL3" i="15" l="1"/>
  <c r="CK5" i="15"/>
  <c r="DJ5" i="7"/>
  <c r="DK3" i="7"/>
  <c r="AW3" i="1"/>
  <c r="AW5" i="1" s="1"/>
  <c r="CM3" i="15" l="1"/>
  <c r="CL5" i="15"/>
  <c r="DL3" i="7"/>
  <c r="DK5" i="7"/>
  <c r="AX3" i="1"/>
  <c r="AX5" i="1" s="1"/>
  <c r="CN3" i="15" l="1"/>
  <c r="CM5" i="15"/>
  <c r="DL5" i="7"/>
  <c r="DM3" i="7"/>
  <c r="AY3" i="1"/>
  <c r="AY5" i="1" s="1"/>
  <c r="CO3" i="15" l="1"/>
  <c r="CN5" i="15"/>
  <c r="DN3" i="7"/>
  <c r="DM5" i="7"/>
  <c r="AZ3" i="1"/>
  <c r="AZ5" i="1" s="1"/>
  <c r="CO5" i="15" l="1"/>
  <c r="CP3" i="15"/>
  <c r="DN5" i="7"/>
  <c r="DO3" i="7"/>
  <c r="BA3" i="1"/>
  <c r="BA5" i="1" s="1"/>
  <c r="CP5" i="15" l="1"/>
  <c r="CQ3" i="15"/>
  <c r="DO5" i="7"/>
  <c r="DP3" i="7"/>
  <c r="BB3" i="1"/>
  <c r="BB5" i="1" s="1"/>
  <c r="CQ5" i="15" l="1"/>
  <c r="CR3" i="15"/>
  <c r="DP5" i="7"/>
  <c r="DQ3" i="7"/>
  <c r="BC3" i="1"/>
  <c r="BC5" i="1" s="1"/>
  <c r="CR5" i="15" l="1"/>
  <c r="CS3" i="15"/>
  <c r="DQ5" i="7"/>
  <c r="DR3" i="7"/>
  <c r="BD3" i="1"/>
  <c r="BD5" i="1" s="1"/>
  <c r="CS5" i="15" l="1"/>
  <c r="CT3" i="15"/>
  <c r="DS3" i="7"/>
  <c r="DR5" i="7"/>
  <c r="BE3" i="1"/>
  <c r="BE5" i="1" s="1"/>
  <c r="CU3" i="15" l="1"/>
  <c r="CT5" i="15"/>
  <c r="DT3" i="7"/>
  <c r="DS5" i="7"/>
  <c r="BF3" i="1"/>
  <c r="BF5" i="1" s="1"/>
  <c r="CV3" i="15" l="1"/>
  <c r="CU5" i="15"/>
  <c r="DU3" i="7"/>
  <c r="DT5" i="7"/>
  <c r="BG3" i="1"/>
  <c r="BG5" i="1" s="1"/>
  <c r="CW3" i="15" l="1"/>
  <c r="CV5" i="15"/>
  <c r="DV3" i="7"/>
  <c r="DU5" i="7"/>
  <c r="BH3" i="1"/>
  <c r="BH5" i="1" s="1"/>
  <c r="CW5" i="15" l="1"/>
  <c r="CX3" i="15"/>
  <c r="DW3" i="7"/>
  <c r="DV5" i="7"/>
  <c r="BI3" i="1"/>
  <c r="BI5" i="1" s="1"/>
  <c r="CY3" i="15" l="1"/>
  <c r="CX5" i="15"/>
  <c r="DW5" i="7"/>
  <c r="DX3" i="7"/>
  <c r="BJ3" i="1"/>
  <c r="BJ5" i="1" s="1"/>
  <c r="CY5" i="15" l="1"/>
  <c r="CZ3" i="15"/>
  <c r="DX5" i="7"/>
  <c r="DY3" i="7"/>
  <c r="BK3" i="1"/>
  <c r="BK5" i="1" s="1"/>
  <c r="CZ5" i="15" l="1"/>
  <c r="DA3" i="15"/>
  <c r="DZ3" i="7"/>
  <c r="DY5" i="7"/>
  <c r="BL3" i="1"/>
  <c r="BL5" i="1" s="1"/>
  <c r="DB3" i="15" l="1"/>
  <c r="DA5" i="15"/>
  <c r="DZ5" i="7"/>
  <c r="EA3" i="7"/>
  <c r="BM3" i="1"/>
  <c r="BM5" i="1" s="1"/>
  <c r="DC3" i="15" l="1"/>
  <c r="DB5" i="15"/>
  <c r="EA5" i="7"/>
  <c r="EB3" i="7"/>
  <c r="BN3" i="1"/>
  <c r="BN5" i="1" s="1"/>
  <c r="DD3" i="15" l="1"/>
  <c r="DC5" i="15"/>
  <c r="EC3" i="7"/>
  <c r="EB5" i="7"/>
  <c r="BO3" i="1"/>
  <c r="BO5" i="1" s="1"/>
  <c r="DE3" i="15" l="1"/>
  <c r="DD5" i="15"/>
  <c r="ED3" i="7"/>
  <c r="EC5" i="7"/>
  <c r="BP3" i="1"/>
  <c r="BP5" i="1" s="1"/>
  <c r="DE5" i="15" l="1"/>
  <c r="DF3" i="15"/>
  <c r="EE3" i="7"/>
  <c r="ED5" i="7"/>
  <c r="BQ3" i="1"/>
  <c r="BQ5" i="1" s="1"/>
  <c r="DF5" i="15" l="1"/>
  <c r="DG3" i="15"/>
  <c r="EE5" i="7"/>
  <c r="EF3" i="7"/>
  <c r="BR3" i="1"/>
  <c r="BR5" i="1" s="1"/>
  <c r="DG5" i="15" l="1"/>
  <c r="DH3" i="15"/>
  <c r="EF5" i="7"/>
  <c r="EG3" i="7"/>
  <c r="BS3" i="1"/>
  <c r="BS5" i="1" s="1"/>
  <c r="DH5" i="15" l="1"/>
  <c r="DI3" i="15"/>
  <c r="EH3" i="7"/>
  <c r="EG5" i="7"/>
  <c r="BT3" i="1"/>
  <c r="BT5" i="1" s="1"/>
  <c r="DI5" i="15" l="1"/>
  <c r="DJ3" i="15"/>
  <c r="EI3" i="7"/>
  <c r="EH5" i="7"/>
  <c r="BU3" i="1"/>
  <c r="BU5" i="1" s="1"/>
  <c r="DK3" i="15" l="1"/>
  <c r="DJ5" i="15"/>
  <c r="EI5" i="7"/>
  <c r="EJ3" i="7"/>
  <c r="BV3" i="1"/>
  <c r="BV5" i="1" s="1"/>
  <c r="DL3" i="15" l="1"/>
  <c r="DK5" i="15"/>
  <c r="EK3" i="7"/>
  <c r="EJ5" i="7"/>
  <c r="BW3" i="1"/>
  <c r="BW5" i="1" s="1"/>
  <c r="DM3" i="15" l="1"/>
  <c r="DL5" i="15"/>
  <c r="EK5" i="7"/>
  <c r="EL3" i="7"/>
  <c r="BX3" i="1"/>
  <c r="BX5" i="1" s="1"/>
  <c r="DM5" i="15" l="1"/>
  <c r="DN3" i="15"/>
  <c r="EM3" i="7"/>
  <c r="EL5" i="7"/>
  <c r="BY3" i="1"/>
  <c r="BY5" i="1" s="1"/>
  <c r="DN5" i="15" l="1"/>
  <c r="DO3" i="15"/>
  <c r="EN3" i="7"/>
  <c r="EM5" i="7"/>
  <c r="BZ3" i="1"/>
  <c r="BZ5" i="1" s="1"/>
  <c r="DO5" i="15" l="1"/>
  <c r="DP3" i="15"/>
  <c r="EN5" i="7"/>
  <c r="EO3" i="7"/>
  <c r="CA3" i="1"/>
  <c r="CA5" i="1" s="1"/>
  <c r="DP5" i="15" l="1"/>
  <c r="DQ3" i="15"/>
  <c r="EO5" i="7"/>
  <c r="EP3" i="7"/>
  <c r="CB3" i="1"/>
  <c r="CB5" i="1" s="1"/>
  <c r="DR3" i="15" l="1"/>
  <c r="DQ5" i="15"/>
  <c r="EP5" i="7"/>
  <c r="EQ3" i="7"/>
  <c r="CC3" i="1"/>
  <c r="CC5" i="1" s="1"/>
  <c r="DR5" i="15" l="1"/>
  <c r="DS3" i="15"/>
  <c r="EQ5" i="7"/>
  <c r="ER3" i="7"/>
  <c r="CD3" i="1"/>
  <c r="CD5" i="1" s="1"/>
  <c r="DT3" i="15" l="1"/>
  <c r="DS5" i="15"/>
  <c r="ES3" i="7"/>
  <c r="ER5" i="7"/>
  <c r="CE3" i="1"/>
  <c r="CE5" i="1" s="1"/>
  <c r="DU3" i="15" l="1"/>
  <c r="DT5" i="15"/>
  <c r="ET3" i="7"/>
  <c r="ES5" i="7"/>
  <c r="CF3" i="1"/>
  <c r="CF5" i="1" s="1"/>
  <c r="DU5" i="15" l="1"/>
  <c r="DV3" i="15"/>
  <c r="EU3" i="7"/>
  <c r="ET5" i="7"/>
  <c r="CG3" i="1"/>
  <c r="CG5" i="1" s="1"/>
  <c r="DV5" i="15" l="1"/>
  <c r="DW3" i="15"/>
  <c r="EV3" i="7"/>
  <c r="EU5" i="7"/>
  <c r="CH3" i="1"/>
  <c r="CH5" i="1" s="1"/>
  <c r="DW5" i="15" l="1"/>
  <c r="DX3" i="15"/>
  <c r="EV5" i="7"/>
  <c r="EW3" i="7"/>
  <c r="CI3" i="1"/>
  <c r="CI5" i="1" s="1"/>
  <c r="DX5" i="15" l="1"/>
  <c r="DY3" i="15"/>
  <c r="EW5" i="7"/>
  <c r="EX3" i="7"/>
  <c r="CJ3" i="1"/>
  <c r="CJ5" i="1" s="1"/>
  <c r="DY5" i="15" l="1"/>
  <c r="DZ3" i="15"/>
  <c r="EX5" i="7"/>
  <c r="EY3" i="7"/>
  <c r="CK3" i="1"/>
  <c r="CK5" i="1" s="1"/>
  <c r="EA3" i="15" l="1"/>
  <c r="DZ5" i="15"/>
  <c r="EY5" i="7"/>
  <c r="EZ3" i="7"/>
  <c r="CL3" i="1"/>
  <c r="CL5" i="1" s="1"/>
  <c r="EB3" i="15" l="1"/>
  <c r="EA5" i="15"/>
  <c r="FA3" i="7"/>
  <c r="EZ5" i="7"/>
  <c r="CM3" i="1"/>
  <c r="CM5" i="1" s="1"/>
  <c r="EC3" i="15" l="1"/>
  <c r="EB5" i="15"/>
  <c r="FB3" i="7"/>
  <c r="FA5" i="7"/>
  <c r="CN3" i="1"/>
  <c r="CN5" i="1" s="1"/>
  <c r="EC5" i="15" l="1"/>
  <c r="ED3" i="15"/>
  <c r="FC3" i="7"/>
  <c r="FB5" i="7"/>
  <c r="CO3" i="1"/>
  <c r="CO5" i="1" s="1"/>
  <c r="EE3" i="15" l="1"/>
  <c r="ED5" i="15"/>
  <c r="FC5" i="7"/>
  <c r="FD3" i="7"/>
  <c r="CP3" i="1"/>
  <c r="CP5" i="1" s="1"/>
  <c r="EE5" i="15" l="1"/>
  <c r="EF3" i="15"/>
  <c r="FD5" i="7"/>
  <c r="FE3" i="7"/>
  <c r="CQ3" i="1"/>
  <c r="CQ5" i="1" s="1"/>
  <c r="EF5" i="15" l="1"/>
  <c r="EG3" i="15"/>
  <c r="FE5" i="7"/>
  <c r="FF3" i="7"/>
  <c r="CR3" i="1"/>
  <c r="CR5" i="1" s="1"/>
  <c r="EH3" i="15" l="1"/>
  <c r="EG5" i="15"/>
  <c r="FF5" i="7"/>
  <c r="FG3" i="7"/>
  <c r="CS3" i="1"/>
  <c r="CS5" i="1" s="1"/>
  <c r="EI3" i="15" l="1"/>
  <c r="EH5" i="15"/>
  <c r="FH3" i="7"/>
  <c r="FG5" i="7"/>
  <c r="CT3" i="1"/>
  <c r="CT5" i="1" s="1"/>
  <c r="EJ3" i="15" l="1"/>
  <c r="EI5" i="15"/>
  <c r="FI3" i="7"/>
  <c r="FH5" i="7"/>
  <c r="CU3" i="1"/>
  <c r="CU5" i="1" s="1"/>
  <c r="EK3" i="15" l="1"/>
  <c r="EJ5" i="15"/>
  <c r="FI5" i="7"/>
  <c r="FJ3" i="7"/>
  <c r="CV3" i="1"/>
  <c r="CV5" i="1" s="1"/>
  <c r="EK5" i="15" l="1"/>
  <c r="EL3" i="15"/>
  <c r="FK3" i="7"/>
  <c r="FJ5" i="7"/>
  <c r="CW3" i="1"/>
  <c r="CW5" i="1" s="1"/>
  <c r="EL5" i="15" l="1"/>
  <c r="EM3" i="15"/>
  <c r="FK5" i="7"/>
  <c r="FL3" i="7"/>
  <c r="CX3" i="1"/>
  <c r="CX5" i="1" s="1"/>
  <c r="EM5" i="15" l="1"/>
  <c r="EN3" i="15"/>
  <c r="FL5" i="7"/>
  <c r="FM3" i="7"/>
  <c r="CY3" i="1"/>
  <c r="CY5" i="1" s="1"/>
  <c r="EN5" i="15" l="1"/>
  <c r="EO3" i="15"/>
  <c r="FM5" i="7"/>
  <c r="FN3" i="7"/>
  <c r="CZ3" i="1"/>
  <c r="CZ5" i="1" s="1"/>
  <c r="EO5" i="15" l="1"/>
  <c r="EP3" i="15"/>
  <c r="FN5" i="7"/>
  <c r="FO3" i="7"/>
  <c r="DA3" i="1"/>
  <c r="DA5" i="1" s="1"/>
  <c r="EP5" i="15" l="1"/>
  <c r="EQ3" i="15"/>
  <c r="FO5" i="7"/>
  <c r="FP3" i="7"/>
  <c r="DB3" i="1"/>
  <c r="DB5" i="1" s="1"/>
  <c r="ER3" i="15" l="1"/>
  <c r="EQ5" i="15"/>
  <c r="FQ3" i="7"/>
  <c r="FP5" i="7"/>
  <c r="DC3" i="1"/>
  <c r="DC5" i="1" s="1"/>
  <c r="ES3" i="15" l="1"/>
  <c r="ER5" i="15"/>
  <c r="FR3" i="7"/>
  <c r="FQ5" i="7"/>
  <c r="DD3" i="1"/>
  <c r="DD5" i="1" s="1"/>
  <c r="ET3" i="15" l="1"/>
  <c r="ES5" i="15"/>
  <c r="FS3" i="7"/>
  <c r="FR5" i="7"/>
  <c r="DE3" i="1"/>
  <c r="DE5" i="1" s="1"/>
  <c r="ET5" i="15" l="1"/>
  <c r="EU3" i="15"/>
  <c r="FT3" i="7"/>
  <c r="FS5" i="7"/>
  <c r="DF3" i="1"/>
  <c r="DF5" i="1" s="1"/>
  <c r="EU5" i="15" l="1"/>
  <c r="EV3" i="15"/>
  <c r="FT5" i="7"/>
  <c r="FU3" i="7"/>
  <c r="DG3" i="1"/>
  <c r="DG5" i="1" s="1"/>
  <c r="EV5" i="15" l="1"/>
  <c r="EW3" i="15"/>
  <c r="FV3" i="7"/>
  <c r="FU5" i="7"/>
  <c r="DH3" i="1"/>
  <c r="DH5" i="1" s="1"/>
  <c r="EW5" i="15" l="1"/>
  <c r="EX3" i="15"/>
  <c r="FV5" i="7"/>
  <c r="FW3" i="7"/>
  <c r="DI3" i="1"/>
  <c r="DI5" i="1" s="1"/>
  <c r="EY3" i="15" l="1"/>
  <c r="EX5" i="15"/>
  <c r="FW5" i="7"/>
  <c r="FX3" i="7"/>
  <c r="DJ3" i="1"/>
  <c r="DJ5" i="1" s="1"/>
  <c r="EZ3" i="15" l="1"/>
  <c r="EY5" i="15"/>
  <c r="FX5" i="7"/>
  <c r="FY3" i="7"/>
  <c r="DK3" i="1"/>
  <c r="DK5" i="1" s="1"/>
  <c r="FA3" i="15" l="1"/>
  <c r="EZ5" i="15"/>
  <c r="FZ3" i="7"/>
  <c r="FY5" i="7"/>
  <c r="DL3" i="1"/>
  <c r="DL5" i="1" s="1"/>
  <c r="FB3" i="15" l="1"/>
  <c r="FA5" i="15"/>
  <c r="GA3" i="7"/>
  <c r="FZ5" i="7"/>
  <c r="DM3" i="1"/>
  <c r="DM5" i="1" s="1"/>
  <c r="FB5" i="15" l="1"/>
  <c r="FC3" i="15"/>
  <c r="GB3" i="7"/>
  <c r="GA5" i="7"/>
  <c r="DN3" i="1"/>
  <c r="DN5" i="1" s="1"/>
  <c r="FC5" i="15" l="1"/>
  <c r="FD3" i="15"/>
  <c r="GC3" i="7"/>
  <c r="GB5" i="7"/>
  <c r="DO3" i="1"/>
  <c r="DO5" i="1" s="1"/>
  <c r="FD5" i="15" l="1"/>
  <c r="FE3" i="15"/>
  <c r="GC5" i="7"/>
  <c r="GD3" i="7"/>
  <c r="DP3" i="1"/>
  <c r="DP5" i="1" s="1"/>
  <c r="FF3" i="15" l="1"/>
  <c r="FE5" i="15"/>
  <c r="GE3" i="7"/>
  <c r="GD5" i="7"/>
  <c r="DQ3" i="1"/>
  <c r="DQ5" i="1" s="1"/>
  <c r="FG3" i="15" l="1"/>
  <c r="FG5" i="15" s="1"/>
  <c r="FF5" i="15"/>
  <c r="GE5" i="7"/>
  <c r="GF3" i="7"/>
  <c r="DR3" i="1"/>
  <c r="DR5" i="1" s="1"/>
  <c r="GG3" i="7" l="1"/>
  <c r="GF5" i="7"/>
  <c r="DS3" i="1"/>
  <c r="DS5" i="1" s="1"/>
  <c r="GH3" i="7" l="1"/>
  <c r="GG5" i="7"/>
  <c r="DT3" i="1"/>
  <c r="DT5" i="1" s="1"/>
  <c r="GI3" i="7" l="1"/>
  <c r="GH5" i="7"/>
  <c r="DU3" i="1"/>
  <c r="DU5" i="1" s="1"/>
  <c r="GI5" i="7" l="1"/>
  <c r="GJ3" i="7"/>
  <c r="DV3" i="1"/>
  <c r="DV5" i="1" s="1"/>
  <c r="GJ5" i="7" l="1"/>
  <c r="GK3" i="7"/>
  <c r="DW3" i="1"/>
  <c r="DW5" i="1" s="1"/>
  <c r="GK5" i="7" l="1"/>
  <c r="GL3" i="7"/>
  <c r="DX3" i="1"/>
  <c r="DX5" i="1" s="1"/>
  <c r="GL5" i="7" l="1"/>
  <c r="GM3" i="7"/>
  <c r="DY3" i="1"/>
  <c r="DY5" i="1" s="1"/>
  <c r="GN3" i="7" l="1"/>
  <c r="GM5" i="7"/>
  <c r="DZ3" i="1"/>
  <c r="DZ5" i="1" s="1"/>
  <c r="GO3" i="7" l="1"/>
  <c r="GN5" i="7"/>
  <c r="EA3" i="1"/>
  <c r="EA5" i="1" s="1"/>
  <c r="GP3" i="7" l="1"/>
  <c r="GO5" i="7"/>
  <c r="EB3" i="1"/>
  <c r="EB5" i="1" s="1"/>
  <c r="GQ3" i="7" l="1"/>
  <c r="GP5" i="7"/>
  <c r="EC3" i="1"/>
  <c r="EC5" i="1" s="1"/>
  <c r="GQ5" i="7" l="1"/>
  <c r="GR3" i="7"/>
  <c r="ED3" i="1"/>
  <c r="ED5" i="1" s="1"/>
  <c r="GR5" i="7" l="1"/>
  <c r="GS3" i="7"/>
  <c r="EE3" i="1"/>
  <c r="EE5" i="1" s="1"/>
  <c r="GS5" i="7" l="1"/>
  <c r="GT3" i="7"/>
  <c r="EF3" i="1"/>
  <c r="EF5" i="1" s="1"/>
  <c r="GT5" i="7" l="1"/>
  <c r="GU3" i="7"/>
  <c r="EG3" i="1"/>
  <c r="EG5" i="1" s="1"/>
  <c r="GU5" i="7" l="1"/>
  <c r="GV3" i="7"/>
  <c r="EH3" i="1"/>
  <c r="EH5" i="1" s="1"/>
  <c r="GW3" i="7" l="1"/>
  <c r="GV5" i="7"/>
  <c r="EI3" i="1"/>
  <c r="EI5" i="1" s="1"/>
  <c r="GW5" i="7" l="1"/>
  <c r="GX3" i="7"/>
  <c r="EJ3" i="1"/>
  <c r="EJ5" i="1" s="1"/>
  <c r="GX5" i="7" l="1"/>
  <c r="GY3" i="7"/>
  <c r="EK3" i="1"/>
  <c r="EK5" i="1" s="1"/>
  <c r="GY5" i="7" l="1"/>
  <c r="GZ3" i="7"/>
  <c r="EL3" i="1"/>
  <c r="EL5" i="1" s="1"/>
  <c r="GZ5" i="7" l="1"/>
  <c r="HA3" i="7"/>
  <c r="EM3" i="1"/>
  <c r="EM5" i="1" s="1"/>
  <c r="HA5" i="7" l="1"/>
  <c r="HB3" i="7"/>
  <c r="EN3" i="1"/>
  <c r="EN5" i="1" s="1"/>
  <c r="HC3" i="7" l="1"/>
  <c r="HB5" i="7"/>
  <c r="EO3" i="1"/>
  <c r="EO5" i="1" s="1"/>
  <c r="HC5" i="7" l="1"/>
  <c r="HD3" i="7"/>
  <c r="EP3" i="1"/>
  <c r="EP5" i="1" s="1"/>
  <c r="HE3" i="7" l="1"/>
  <c r="HD5" i="7"/>
  <c r="EQ3" i="1"/>
  <c r="EQ5" i="1" s="1"/>
  <c r="HE5" i="7" l="1"/>
  <c r="HF3" i="7"/>
  <c r="ER3" i="1"/>
  <c r="ER5" i="1" s="1"/>
  <c r="HG3" i="7" l="1"/>
  <c r="HG5" i="7" s="1"/>
  <c r="HF5" i="7"/>
  <c r="ES3" i="1"/>
  <c r="ES5" i="1" s="1"/>
  <c r="ET3" i="1" l="1"/>
  <c r="ET5" i="1" s="1"/>
  <c r="EU3" i="1" l="1"/>
  <c r="EU5" i="1" s="1"/>
  <c r="EV3" i="1" l="1"/>
  <c r="EV5" i="1" s="1"/>
  <c r="EW3" i="1" l="1"/>
  <c r="EW5" i="1" s="1"/>
  <c r="EX3" i="1" l="1"/>
  <c r="EX5" i="1" s="1"/>
  <c r="EY3" i="1" l="1"/>
  <c r="EY5" i="1" s="1"/>
  <c r="EZ3" i="1" l="1"/>
  <c r="EZ5" i="1" s="1"/>
  <c r="FA3" i="1" l="1"/>
  <c r="FA5" i="1" s="1"/>
  <c r="FB3" i="1" l="1"/>
  <c r="FB5" i="1" s="1"/>
  <c r="FC3" i="1" l="1"/>
  <c r="FC5" i="1" s="1"/>
  <c r="FD3" i="1" l="1"/>
  <c r="FD5" i="1" s="1"/>
  <c r="FE3" i="1" l="1"/>
  <c r="FE5" i="1" s="1"/>
  <c r="FF3" i="1" l="1"/>
  <c r="FF5" i="1" s="1"/>
  <c r="FG3" i="1" l="1"/>
  <c r="FG5" i="1" s="1"/>
  <c r="C9" i="1" l="1"/>
  <c r="E31" i="1" l="1"/>
  <c r="D31" i="1" s="1"/>
  <c r="E29" i="1" l="1"/>
  <c r="D29" i="1"/>
  <c r="D23" i="1" l="1"/>
  <c r="C29" i="1"/>
  <c r="E23" i="1" l="1"/>
  <c r="C23" i="1" l="1"/>
  <c r="E39" i="1"/>
  <c r="D40" i="1" s="1"/>
  <c r="E40" i="1" l="1"/>
  <c r="D41" i="1" s="1"/>
  <c r="E41" i="1" s="1"/>
  <c r="D42" i="1" l="1"/>
  <c r="E42" i="1" s="1"/>
  <c r="D43" i="1" s="1"/>
  <c r="E43" i="1" s="1"/>
  <c r="D44" i="1" s="1"/>
  <c r="E44" i="1" s="1"/>
  <c r="D38" i="1" l="1"/>
  <c r="E38" i="1" l="1"/>
  <c r="D33" i="1" l="1"/>
  <c r="E33" i="1"/>
  <c r="C38" i="1"/>
  <c r="C33" i="1" l="1"/>
  <c r="E45" i="1" l="1"/>
  <c r="D45" i="1"/>
  <c r="E8" i="1" l="1"/>
  <c r="D8" i="1"/>
  <c r="C45" i="1"/>
  <c r="C33" i="7"/>
  <c r="C8" i="1" l="1"/>
</calcChain>
</file>

<file path=xl/sharedStrings.xml><?xml version="1.0" encoding="utf-8"?>
<sst xmlns="http://schemas.openxmlformats.org/spreadsheetml/2006/main" count="228" uniqueCount="59">
  <si>
    <t>Task</t>
  </si>
  <si>
    <t>Duration</t>
  </si>
  <si>
    <t>Start</t>
  </si>
  <si>
    <t>Finish</t>
  </si>
  <si>
    <t>Jan-19</t>
  </si>
  <si>
    <t>Jan-20</t>
  </si>
  <si>
    <t>Jan-21</t>
  </si>
  <si>
    <t>2019</t>
  </si>
  <si>
    <t>Apr-19</t>
  </si>
  <si>
    <t>Aug-19</t>
  </si>
  <si>
    <t>Dec-19</t>
  </si>
  <si>
    <t>Apr-20</t>
  </si>
  <si>
    <t>Aug-20</t>
  </si>
  <si>
    <t>Dec-20</t>
  </si>
  <si>
    <t>Apr-21</t>
  </si>
  <si>
    <t>Aug-21</t>
  </si>
  <si>
    <t>Dec-21</t>
  </si>
  <si>
    <t>Stability</t>
  </si>
  <si>
    <t>Category</t>
  </si>
  <si>
    <t>Overview</t>
  </si>
  <si>
    <t>Transfer part</t>
  </si>
  <si>
    <t>Milestone</t>
  </si>
  <si>
    <t>Planned</t>
  </si>
  <si>
    <t>On-going</t>
  </si>
  <si>
    <t>Critical</t>
  </si>
  <si>
    <t>Completed</t>
  </si>
  <si>
    <t>Not planned</t>
  </si>
  <si>
    <t>not planned</t>
  </si>
  <si>
    <t>2018</t>
  </si>
  <si>
    <t>Jan-18</t>
  </si>
  <si>
    <t>Apr-18</t>
  </si>
  <si>
    <t>Aug-18</t>
  </si>
  <si>
    <t>Dec-18</t>
  </si>
  <si>
    <t>1st</t>
  </si>
  <si>
    <t>2nd</t>
  </si>
  <si>
    <t>Analysis</t>
  </si>
  <si>
    <t>projet 1</t>
  </si>
  <si>
    <t>Client 1</t>
  </si>
  <si>
    <t>Capex</t>
  </si>
  <si>
    <t>Manufacturing</t>
  </si>
  <si>
    <t>activite1</t>
  </si>
  <si>
    <t>activite 2</t>
  </si>
  <si>
    <t>activite 3</t>
  </si>
  <si>
    <t>Milestone 1</t>
  </si>
  <si>
    <t>Milestone 2</t>
  </si>
  <si>
    <t>activite 4</t>
  </si>
  <si>
    <t>activite 5</t>
  </si>
  <si>
    <t>activite 6</t>
  </si>
  <si>
    <t>Milestone 3</t>
  </si>
  <si>
    <t>Milestone 4</t>
  </si>
  <si>
    <t>Activite 7</t>
  </si>
  <si>
    <t>Activite 8</t>
  </si>
  <si>
    <t>Activite 9</t>
  </si>
  <si>
    <t>Client 2</t>
  </si>
  <si>
    <t>Projet 2</t>
  </si>
  <si>
    <t>Activite 10</t>
  </si>
  <si>
    <t>Activite 11</t>
  </si>
  <si>
    <t>Activite 12</t>
  </si>
  <si>
    <t>Milestone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</si>
</sst>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\-yy;@"/>
  </numFmts>
  <fonts count="1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.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7030A0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7.5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14" fontId="0" fillId="3" borderId="5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14" fontId="1" fillId="5" borderId="0" xfId="0" applyNumberFormat="1" applyFont="1" applyFill="1" applyBorder="1" applyAlignment="1">
      <alignment horizontal="left" vertical="center"/>
    </xf>
    <xf numFmtId="14" fontId="1" fillId="0" borderId="0" xfId="0" applyNumberFormat="1" applyFont="1" applyFill="1" applyBorder="1" applyAlignment="1">
      <alignment horizontal="left" vertical="center"/>
    </xf>
    <xf numFmtId="14" fontId="2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8" fillId="5" borderId="0" xfId="0" applyFont="1" applyFill="1" applyAlignment="1">
      <alignment horizontal="left" vertical="center" indent="1"/>
    </xf>
    <xf numFmtId="0" fontId="9" fillId="0" borderId="0" xfId="0" applyFont="1" applyAlignment="1">
      <alignment horizontal="left" vertical="center" indent="2"/>
    </xf>
    <xf numFmtId="0" fontId="10" fillId="0" borderId="0" xfId="0" applyFont="1" applyAlignment="1">
      <alignment horizontal="left" vertical="center" indent="7"/>
    </xf>
    <xf numFmtId="0" fontId="3" fillId="0" borderId="0" xfId="0" applyFont="1" applyAlignment="1">
      <alignment horizontal="left" vertical="center" indent="4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64" fontId="3" fillId="4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5" borderId="0" xfId="0" applyNumberFormat="1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left" vertical="center" indent="3"/>
    </xf>
    <xf numFmtId="14" fontId="0" fillId="3" borderId="9" xfId="0" applyNumberForma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6" borderId="0" xfId="0" applyFont="1" applyFill="1" applyAlignment="1">
      <alignment horizontal="left" vertical="center"/>
    </xf>
    <xf numFmtId="14" fontId="3" fillId="6" borderId="0" xfId="0" applyNumberFormat="1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3" fillId="4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3" fillId="5" borderId="0" xfId="0" applyNumberFormat="1" applyFont="1" applyFill="1" applyAlignment="1">
      <alignment horizontal="left" vertical="center"/>
    </xf>
    <xf numFmtId="0" fontId="3" fillId="0" borderId="0" xfId="0" applyNumberFormat="1" applyFont="1" applyFill="1" applyAlignment="1">
      <alignment horizontal="left" vertical="center"/>
    </xf>
    <xf numFmtId="1" fontId="3" fillId="0" borderId="0" xfId="0" applyNumberFormat="1" applyFont="1" applyFill="1" applyAlignment="1">
      <alignment horizontal="left" vertical="center"/>
    </xf>
    <xf numFmtId="0" fontId="3" fillId="4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6" borderId="0" xfId="0" applyNumberFormat="1" applyFont="1" applyFill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164" fontId="6" fillId="4" borderId="0" xfId="0" applyNumberFormat="1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6" borderId="0" xfId="0" applyFont="1" applyFill="1" applyAlignment="1">
      <alignment horizontal="left" vertical="center"/>
    </xf>
    <xf numFmtId="0" fontId="7" fillId="5" borderId="0" xfId="0" applyFont="1" applyFill="1" applyAlignment="1">
      <alignment horizontal="left" vertical="center"/>
    </xf>
    <xf numFmtId="0" fontId="4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1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 indent="2"/>
    </xf>
    <xf numFmtId="0" fontId="0" fillId="6" borderId="6" xfId="0" applyFill="1" applyBorder="1" applyAlignment="1">
      <alignment horizontal="left" vertical="center"/>
    </xf>
    <xf numFmtId="0" fontId="1" fillId="6" borderId="0" xfId="0" applyFont="1" applyFill="1" applyBorder="1" applyAlignment="1">
      <alignment horizontal="center" vertical="center"/>
    </xf>
    <xf numFmtId="164" fontId="1" fillId="6" borderId="0" xfId="0" applyNumberFormat="1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left" vertical="center"/>
    </xf>
    <xf numFmtId="14" fontId="3" fillId="5" borderId="0" xfId="0" applyNumberFormat="1" applyFont="1" applyFill="1" applyAlignment="1">
      <alignment horizontal="left" vertical="center"/>
    </xf>
    <xf numFmtId="0" fontId="1" fillId="6" borderId="8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center" vertical="center"/>
    </xf>
    <xf numFmtId="164" fontId="6" fillId="4" borderId="0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4" fontId="9" fillId="0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49" fontId="0" fillId="3" borderId="4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</cellXfs>
  <cellStyles count="1">
    <cellStyle name="Normal" xfId="0" builtinId="0"/>
  </cellStyles>
  <dxfs count="183"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auto="1"/>
      </font>
      <fill>
        <patternFill>
          <bgColor theme="2" tint="-9.9948118533890809E-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C2D1FF"/>
      <color rgb="FF512373"/>
      <color rgb="FFFF0000"/>
      <color rgb="FFFF8989"/>
      <color rgb="FFFFB3B3"/>
      <color rgb="FFFF5B5B"/>
      <color rgb="FFFF3F3F"/>
      <color rgb="FFFFB42F"/>
      <color rgb="FFEA7500"/>
      <color rgb="FFFFFF2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Hery, Guillaume" id="{D2AE98A9-FE26-4075-9603-AC712DA7BA4E}" userId="S::guillaume.hery@recipharm.com::76cbf31d-d71c-474d-833f-761bd21db261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CF2A3-5C63-429D-ABF1-1F095EC8C51A}">
  <sheetPr codeName="Sheet1">
    <outlinePr summaryBelow="0"/>
    <pageSetUpPr fitToPage="1"/>
  </sheetPr>
  <dimension ref="A1:FG66"/>
  <sheetViews>
    <sheetView tabSelected="1" zoomScale="80" zoomScaleNormal="80" workbookViewId="0">
      <selection activeCell="A5" sqref="A5"/>
    </sheetView>
  </sheetViews>
  <sheetFormatPr baseColWidth="10" defaultColWidth="9.109375" defaultRowHeight="14.4" x14ac:dyDescent="0.3"/>
  <cols>
    <col min="1" max="1" width="82.5546875" style="12" customWidth="1"/>
    <col min="2" max="2" width="11" style="79" customWidth="1"/>
    <col min="3" max="3" width="8" style="77" customWidth="1"/>
    <col min="4" max="4" width="14.44140625" style="22" customWidth="1"/>
    <col min="5" max="5" width="13.5546875" style="22" customWidth="1"/>
    <col min="6" max="6" width="0.5546875" style="66" customWidth="1"/>
    <col min="7" max="163" width="3.6640625" style="5" customWidth="1"/>
    <col min="164" max="703" width="9.109375" style="5" customWidth="1"/>
    <col min="704" max="16384" width="9.109375" style="5"/>
  </cols>
  <sheetData>
    <row r="1" spans="1:163" s="1" customFormat="1" x14ac:dyDescent="0.3">
      <c r="A1" s="33"/>
      <c r="B1" s="71"/>
      <c r="C1" s="72"/>
      <c r="D1" s="34"/>
      <c r="E1" s="34"/>
      <c r="F1" s="64"/>
      <c r="G1" s="83" t="s">
        <v>7</v>
      </c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  <c r="BC1" s="84"/>
      <c r="BD1" s="84"/>
      <c r="BE1" s="84"/>
      <c r="BF1" s="85"/>
      <c r="BG1" s="86">
        <v>2020</v>
      </c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  <c r="BU1" s="87"/>
      <c r="BV1" s="87"/>
      <c r="BW1" s="87"/>
      <c r="BX1" s="87"/>
      <c r="BY1" s="87"/>
      <c r="BZ1" s="87"/>
      <c r="CA1" s="87"/>
      <c r="CB1" s="87"/>
      <c r="CC1" s="87"/>
      <c r="CD1" s="87"/>
      <c r="CE1" s="87"/>
      <c r="CF1" s="87"/>
      <c r="CG1" s="87"/>
      <c r="CH1" s="87"/>
      <c r="CI1" s="87"/>
      <c r="CJ1" s="87"/>
      <c r="CK1" s="87"/>
      <c r="CL1" s="87"/>
      <c r="CM1" s="87"/>
      <c r="CN1" s="87"/>
      <c r="CO1" s="87"/>
      <c r="CP1" s="87"/>
      <c r="CQ1" s="87"/>
      <c r="CR1" s="87"/>
      <c r="CS1" s="87"/>
      <c r="CT1" s="87"/>
      <c r="CU1" s="87"/>
      <c r="CV1" s="87"/>
      <c r="CW1" s="87"/>
      <c r="CX1" s="87"/>
      <c r="CY1" s="87"/>
      <c r="CZ1" s="87"/>
      <c r="DA1" s="87"/>
      <c r="DB1" s="87"/>
      <c r="DC1" s="87"/>
      <c r="DD1" s="87"/>
      <c r="DE1" s="87"/>
      <c r="DF1" s="87"/>
      <c r="DG1" s="88"/>
      <c r="DH1" s="86">
        <v>2021</v>
      </c>
      <c r="DI1" s="87"/>
      <c r="DJ1" s="87"/>
      <c r="DK1" s="87"/>
      <c r="DL1" s="87"/>
      <c r="DM1" s="87"/>
      <c r="DN1" s="87"/>
      <c r="DO1" s="87"/>
      <c r="DP1" s="87"/>
      <c r="DQ1" s="87"/>
      <c r="DR1" s="87"/>
      <c r="DS1" s="87"/>
      <c r="DT1" s="87"/>
      <c r="DU1" s="87"/>
      <c r="DV1" s="87"/>
      <c r="DW1" s="87"/>
      <c r="DX1" s="87"/>
      <c r="DY1" s="87"/>
      <c r="DZ1" s="87"/>
      <c r="EA1" s="87"/>
      <c r="EB1" s="87"/>
      <c r="EC1" s="87"/>
      <c r="ED1" s="87"/>
      <c r="EE1" s="87"/>
      <c r="EF1" s="87"/>
      <c r="EG1" s="87"/>
      <c r="EH1" s="87"/>
      <c r="EI1" s="87"/>
      <c r="EJ1" s="87"/>
      <c r="EK1" s="87"/>
      <c r="EL1" s="87"/>
      <c r="EM1" s="87"/>
      <c r="EN1" s="87"/>
      <c r="EO1" s="87"/>
      <c r="EP1" s="87"/>
      <c r="EQ1" s="87"/>
      <c r="ER1" s="87"/>
      <c r="ES1" s="87"/>
      <c r="ET1" s="87"/>
      <c r="EU1" s="87"/>
      <c r="EV1" s="87"/>
      <c r="EW1" s="87"/>
      <c r="EX1" s="87"/>
      <c r="EY1" s="87"/>
      <c r="EZ1" s="87"/>
      <c r="FA1" s="87"/>
      <c r="FB1" s="87"/>
      <c r="FC1" s="87"/>
      <c r="FD1" s="87"/>
      <c r="FE1" s="87"/>
      <c r="FF1" s="87"/>
      <c r="FG1" s="88"/>
    </row>
    <row r="2" spans="1:163" s="3" customFormat="1" x14ac:dyDescent="0.3">
      <c r="A2" s="35"/>
      <c r="B2" s="73"/>
      <c r="C2" s="72"/>
      <c r="D2" s="20"/>
      <c r="E2" s="20"/>
      <c r="F2" s="65"/>
      <c r="G2" s="80" t="s">
        <v>4</v>
      </c>
      <c r="H2" s="81"/>
      <c r="I2" s="81"/>
      <c r="J2" s="81"/>
      <c r="K2" s="82"/>
      <c r="L2" s="80">
        <v>43497</v>
      </c>
      <c r="M2" s="81"/>
      <c r="N2" s="81"/>
      <c r="O2" s="82"/>
      <c r="P2" s="80">
        <v>43525</v>
      </c>
      <c r="Q2" s="81"/>
      <c r="R2" s="81"/>
      <c r="S2" s="82"/>
      <c r="T2" s="80" t="s">
        <v>8</v>
      </c>
      <c r="U2" s="81"/>
      <c r="V2" s="81"/>
      <c r="W2" s="81"/>
      <c r="X2" s="82"/>
      <c r="Y2" s="80">
        <v>43586</v>
      </c>
      <c r="Z2" s="81"/>
      <c r="AA2" s="81"/>
      <c r="AB2" s="82"/>
      <c r="AC2" s="80">
        <v>43617</v>
      </c>
      <c r="AD2" s="81"/>
      <c r="AE2" s="81"/>
      <c r="AF2" s="82"/>
      <c r="AG2" s="80">
        <v>43647</v>
      </c>
      <c r="AH2" s="81"/>
      <c r="AI2" s="81"/>
      <c r="AJ2" s="81"/>
      <c r="AK2" s="82"/>
      <c r="AL2" s="80" t="s">
        <v>9</v>
      </c>
      <c r="AM2" s="81"/>
      <c r="AN2" s="81"/>
      <c r="AO2" s="82"/>
      <c r="AP2" s="80">
        <v>43709</v>
      </c>
      <c r="AQ2" s="81"/>
      <c r="AR2" s="81"/>
      <c r="AS2" s="81"/>
      <c r="AT2" s="82"/>
      <c r="AU2" s="80">
        <v>43739</v>
      </c>
      <c r="AV2" s="81"/>
      <c r="AW2" s="81"/>
      <c r="AX2" s="82"/>
      <c r="AY2" s="80">
        <v>43770</v>
      </c>
      <c r="AZ2" s="81"/>
      <c r="BA2" s="81"/>
      <c r="BB2" s="82"/>
      <c r="BC2" s="80" t="s">
        <v>10</v>
      </c>
      <c r="BD2" s="81"/>
      <c r="BE2" s="81"/>
      <c r="BF2" s="82"/>
      <c r="BG2" s="80" t="s">
        <v>5</v>
      </c>
      <c r="BH2" s="81"/>
      <c r="BI2" s="81"/>
      <c r="BJ2" s="81"/>
      <c r="BK2" s="82"/>
      <c r="BL2" s="80">
        <v>43862</v>
      </c>
      <c r="BM2" s="81"/>
      <c r="BN2" s="81"/>
      <c r="BO2" s="82"/>
      <c r="BP2" s="80">
        <v>43891</v>
      </c>
      <c r="BQ2" s="81"/>
      <c r="BR2" s="81"/>
      <c r="BS2" s="81"/>
      <c r="BT2" s="82"/>
      <c r="BU2" s="80" t="s">
        <v>11</v>
      </c>
      <c r="BV2" s="81"/>
      <c r="BW2" s="81"/>
      <c r="BX2" s="82"/>
      <c r="BY2" s="80">
        <v>43952</v>
      </c>
      <c r="BZ2" s="81"/>
      <c r="CA2" s="81"/>
      <c r="CB2" s="82"/>
      <c r="CC2" s="80">
        <v>43983</v>
      </c>
      <c r="CD2" s="81"/>
      <c r="CE2" s="81"/>
      <c r="CF2" s="81"/>
      <c r="CG2" s="82"/>
      <c r="CH2" s="80">
        <v>44013</v>
      </c>
      <c r="CI2" s="81"/>
      <c r="CJ2" s="81"/>
      <c r="CK2" s="82"/>
      <c r="CL2" s="80" t="s">
        <v>12</v>
      </c>
      <c r="CM2" s="81"/>
      <c r="CN2" s="81"/>
      <c r="CO2" s="81"/>
      <c r="CP2" s="82"/>
      <c r="CQ2" s="80">
        <v>44075</v>
      </c>
      <c r="CR2" s="81"/>
      <c r="CS2" s="81"/>
      <c r="CT2" s="82"/>
      <c r="CU2" s="80">
        <v>44105</v>
      </c>
      <c r="CV2" s="81"/>
      <c r="CW2" s="81"/>
      <c r="CX2" s="82"/>
      <c r="CY2" s="80">
        <v>44136</v>
      </c>
      <c r="CZ2" s="81"/>
      <c r="DA2" s="81"/>
      <c r="DB2" s="81"/>
      <c r="DC2" s="82"/>
      <c r="DD2" s="80" t="s">
        <v>13</v>
      </c>
      <c r="DE2" s="81"/>
      <c r="DF2" s="81"/>
      <c r="DG2" s="82"/>
      <c r="DH2" s="80" t="s">
        <v>6</v>
      </c>
      <c r="DI2" s="81"/>
      <c r="DJ2" s="81"/>
      <c r="DK2" s="82"/>
      <c r="DL2" s="80">
        <v>44228</v>
      </c>
      <c r="DM2" s="81"/>
      <c r="DN2" s="81"/>
      <c r="DO2" s="82"/>
      <c r="DP2" s="80">
        <v>44256</v>
      </c>
      <c r="DQ2" s="81"/>
      <c r="DR2" s="81"/>
      <c r="DS2" s="81"/>
      <c r="DT2" s="82"/>
      <c r="DU2" s="80" t="s">
        <v>14</v>
      </c>
      <c r="DV2" s="81"/>
      <c r="DW2" s="81"/>
      <c r="DX2" s="82"/>
      <c r="DY2" s="80">
        <v>44317</v>
      </c>
      <c r="DZ2" s="81"/>
      <c r="EA2" s="81"/>
      <c r="EB2" s="81"/>
      <c r="EC2" s="82"/>
      <c r="ED2" s="80">
        <v>44348</v>
      </c>
      <c r="EE2" s="81"/>
      <c r="EF2" s="81"/>
      <c r="EG2" s="82"/>
      <c r="EH2" s="80">
        <v>44378</v>
      </c>
      <c r="EI2" s="81"/>
      <c r="EJ2" s="81"/>
      <c r="EK2" s="82"/>
      <c r="EL2" s="80" t="s">
        <v>15</v>
      </c>
      <c r="EM2" s="81"/>
      <c r="EN2" s="81"/>
      <c r="EO2" s="81"/>
      <c r="EP2" s="82"/>
      <c r="EQ2" s="80">
        <v>44440</v>
      </c>
      <c r="ER2" s="81"/>
      <c r="ES2" s="81"/>
      <c r="ET2" s="82"/>
      <c r="EU2" s="80">
        <v>44470</v>
      </c>
      <c r="EV2" s="81"/>
      <c r="EW2" s="81"/>
      <c r="EX2" s="82"/>
      <c r="EY2" s="80">
        <v>44501</v>
      </c>
      <c r="EZ2" s="81"/>
      <c r="FA2" s="81"/>
      <c r="FB2" s="81"/>
      <c r="FC2" s="82"/>
      <c r="FD2" s="80" t="s">
        <v>16</v>
      </c>
      <c r="FE2" s="81"/>
      <c r="FF2" s="81"/>
      <c r="FG2" s="82"/>
    </row>
    <row r="3" spans="1:163" s="1" customFormat="1" ht="27" hidden="1" customHeight="1" x14ac:dyDescent="0.3">
      <c r="A3" s="36"/>
      <c r="B3" s="74"/>
      <c r="C3" s="75"/>
      <c r="D3" s="21"/>
      <c r="E3" s="21"/>
      <c r="F3" s="64"/>
      <c r="G3" s="28">
        <v>43466</v>
      </c>
      <c r="H3" s="4">
        <f>G3+6</f>
        <v>43472</v>
      </c>
      <c r="I3" s="4">
        <f>H3+7</f>
        <v>43479</v>
      </c>
      <c r="J3" s="4">
        <f t="shared" ref="J3:BU3" si="0">I3+7</f>
        <v>43486</v>
      </c>
      <c r="K3" s="4">
        <f t="shared" si="0"/>
        <v>43493</v>
      </c>
      <c r="L3" s="4">
        <f t="shared" si="0"/>
        <v>43500</v>
      </c>
      <c r="M3" s="4">
        <f t="shared" si="0"/>
        <v>43507</v>
      </c>
      <c r="N3" s="4">
        <f t="shared" si="0"/>
        <v>43514</v>
      </c>
      <c r="O3" s="4">
        <f t="shared" si="0"/>
        <v>43521</v>
      </c>
      <c r="P3" s="4">
        <f t="shared" si="0"/>
        <v>43528</v>
      </c>
      <c r="Q3" s="4">
        <f t="shared" si="0"/>
        <v>43535</v>
      </c>
      <c r="R3" s="4">
        <f t="shared" si="0"/>
        <v>43542</v>
      </c>
      <c r="S3" s="4">
        <f t="shared" si="0"/>
        <v>43549</v>
      </c>
      <c r="T3" s="4">
        <f t="shared" si="0"/>
        <v>43556</v>
      </c>
      <c r="U3" s="4">
        <f t="shared" si="0"/>
        <v>43563</v>
      </c>
      <c r="V3" s="4">
        <f t="shared" si="0"/>
        <v>43570</v>
      </c>
      <c r="W3" s="4">
        <f t="shared" si="0"/>
        <v>43577</v>
      </c>
      <c r="X3" s="4">
        <f t="shared" si="0"/>
        <v>43584</v>
      </c>
      <c r="Y3" s="4">
        <f t="shared" si="0"/>
        <v>43591</v>
      </c>
      <c r="Z3" s="4">
        <f t="shared" si="0"/>
        <v>43598</v>
      </c>
      <c r="AA3" s="4">
        <f t="shared" si="0"/>
        <v>43605</v>
      </c>
      <c r="AB3" s="4">
        <f t="shared" si="0"/>
        <v>43612</v>
      </c>
      <c r="AC3" s="4">
        <f t="shared" si="0"/>
        <v>43619</v>
      </c>
      <c r="AD3" s="4">
        <f t="shared" si="0"/>
        <v>43626</v>
      </c>
      <c r="AE3" s="4">
        <f t="shared" si="0"/>
        <v>43633</v>
      </c>
      <c r="AF3" s="4">
        <f t="shared" si="0"/>
        <v>43640</v>
      </c>
      <c r="AG3" s="4">
        <f t="shared" si="0"/>
        <v>43647</v>
      </c>
      <c r="AH3" s="4">
        <f t="shared" si="0"/>
        <v>43654</v>
      </c>
      <c r="AI3" s="4">
        <f t="shared" si="0"/>
        <v>43661</v>
      </c>
      <c r="AJ3" s="4">
        <f t="shared" si="0"/>
        <v>43668</v>
      </c>
      <c r="AK3" s="4">
        <f t="shared" si="0"/>
        <v>43675</v>
      </c>
      <c r="AL3" s="4">
        <f t="shared" si="0"/>
        <v>43682</v>
      </c>
      <c r="AM3" s="4">
        <f t="shared" si="0"/>
        <v>43689</v>
      </c>
      <c r="AN3" s="4">
        <f t="shared" si="0"/>
        <v>43696</v>
      </c>
      <c r="AO3" s="4">
        <f t="shared" si="0"/>
        <v>43703</v>
      </c>
      <c r="AP3" s="4">
        <f t="shared" si="0"/>
        <v>43710</v>
      </c>
      <c r="AQ3" s="4">
        <f t="shared" si="0"/>
        <v>43717</v>
      </c>
      <c r="AR3" s="4">
        <f t="shared" si="0"/>
        <v>43724</v>
      </c>
      <c r="AS3" s="4">
        <f t="shared" si="0"/>
        <v>43731</v>
      </c>
      <c r="AT3" s="4">
        <f t="shared" si="0"/>
        <v>43738</v>
      </c>
      <c r="AU3" s="4">
        <f t="shared" si="0"/>
        <v>43745</v>
      </c>
      <c r="AV3" s="4">
        <f t="shared" si="0"/>
        <v>43752</v>
      </c>
      <c r="AW3" s="4">
        <f t="shared" si="0"/>
        <v>43759</v>
      </c>
      <c r="AX3" s="4">
        <f t="shared" si="0"/>
        <v>43766</v>
      </c>
      <c r="AY3" s="4">
        <f t="shared" si="0"/>
        <v>43773</v>
      </c>
      <c r="AZ3" s="4">
        <f t="shared" si="0"/>
        <v>43780</v>
      </c>
      <c r="BA3" s="4">
        <f t="shared" si="0"/>
        <v>43787</v>
      </c>
      <c r="BB3" s="4">
        <f t="shared" si="0"/>
        <v>43794</v>
      </c>
      <c r="BC3" s="4">
        <f t="shared" si="0"/>
        <v>43801</v>
      </c>
      <c r="BD3" s="4">
        <f t="shared" si="0"/>
        <v>43808</v>
      </c>
      <c r="BE3" s="4">
        <f t="shared" si="0"/>
        <v>43815</v>
      </c>
      <c r="BF3" s="4">
        <f t="shared" si="0"/>
        <v>43822</v>
      </c>
      <c r="BG3" s="4">
        <f t="shared" si="0"/>
        <v>43829</v>
      </c>
      <c r="BH3" s="4">
        <f t="shared" si="0"/>
        <v>43836</v>
      </c>
      <c r="BI3" s="4">
        <f t="shared" si="0"/>
        <v>43843</v>
      </c>
      <c r="BJ3" s="4">
        <f t="shared" si="0"/>
        <v>43850</v>
      </c>
      <c r="BK3" s="4">
        <f t="shared" si="0"/>
        <v>43857</v>
      </c>
      <c r="BL3" s="4">
        <f t="shared" si="0"/>
        <v>43864</v>
      </c>
      <c r="BM3" s="4">
        <f t="shared" si="0"/>
        <v>43871</v>
      </c>
      <c r="BN3" s="4">
        <f t="shared" si="0"/>
        <v>43878</v>
      </c>
      <c r="BO3" s="4">
        <f t="shared" si="0"/>
        <v>43885</v>
      </c>
      <c r="BP3" s="4">
        <f t="shared" si="0"/>
        <v>43892</v>
      </c>
      <c r="BQ3" s="4">
        <f t="shared" si="0"/>
        <v>43899</v>
      </c>
      <c r="BR3" s="4">
        <f t="shared" si="0"/>
        <v>43906</v>
      </c>
      <c r="BS3" s="4">
        <f t="shared" si="0"/>
        <v>43913</v>
      </c>
      <c r="BT3" s="4">
        <f t="shared" si="0"/>
        <v>43920</v>
      </c>
      <c r="BU3" s="4">
        <f t="shared" si="0"/>
        <v>43927</v>
      </c>
      <c r="BV3" s="4">
        <f t="shared" ref="BV3:EG3" si="1">BU3+7</f>
        <v>43934</v>
      </c>
      <c r="BW3" s="4">
        <f t="shared" si="1"/>
        <v>43941</v>
      </c>
      <c r="BX3" s="4">
        <f t="shared" si="1"/>
        <v>43948</v>
      </c>
      <c r="BY3" s="4">
        <f t="shared" si="1"/>
        <v>43955</v>
      </c>
      <c r="BZ3" s="4">
        <f t="shared" si="1"/>
        <v>43962</v>
      </c>
      <c r="CA3" s="4">
        <f t="shared" si="1"/>
        <v>43969</v>
      </c>
      <c r="CB3" s="4">
        <f t="shared" si="1"/>
        <v>43976</v>
      </c>
      <c r="CC3" s="4">
        <f t="shared" si="1"/>
        <v>43983</v>
      </c>
      <c r="CD3" s="4">
        <f t="shared" si="1"/>
        <v>43990</v>
      </c>
      <c r="CE3" s="4">
        <f t="shared" si="1"/>
        <v>43997</v>
      </c>
      <c r="CF3" s="4">
        <f t="shared" si="1"/>
        <v>44004</v>
      </c>
      <c r="CG3" s="4">
        <f t="shared" si="1"/>
        <v>44011</v>
      </c>
      <c r="CH3" s="4">
        <f t="shared" si="1"/>
        <v>44018</v>
      </c>
      <c r="CI3" s="4">
        <f t="shared" si="1"/>
        <v>44025</v>
      </c>
      <c r="CJ3" s="4">
        <f t="shared" si="1"/>
        <v>44032</v>
      </c>
      <c r="CK3" s="4">
        <f t="shared" si="1"/>
        <v>44039</v>
      </c>
      <c r="CL3" s="4">
        <f t="shared" si="1"/>
        <v>44046</v>
      </c>
      <c r="CM3" s="4">
        <f t="shared" si="1"/>
        <v>44053</v>
      </c>
      <c r="CN3" s="4">
        <f t="shared" si="1"/>
        <v>44060</v>
      </c>
      <c r="CO3" s="4">
        <f t="shared" si="1"/>
        <v>44067</v>
      </c>
      <c r="CP3" s="4">
        <f t="shared" si="1"/>
        <v>44074</v>
      </c>
      <c r="CQ3" s="4">
        <f t="shared" si="1"/>
        <v>44081</v>
      </c>
      <c r="CR3" s="4">
        <f t="shared" si="1"/>
        <v>44088</v>
      </c>
      <c r="CS3" s="4">
        <f t="shared" si="1"/>
        <v>44095</v>
      </c>
      <c r="CT3" s="4">
        <f t="shared" si="1"/>
        <v>44102</v>
      </c>
      <c r="CU3" s="4">
        <f t="shared" si="1"/>
        <v>44109</v>
      </c>
      <c r="CV3" s="4">
        <f t="shared" si="1"/>
        <v>44116</v>
      </c>
      <c r="CW3" s="4">
        <f t="shared" si="1"/>
        <v>44123</v>
      </c>
      <c r="CX3" s="4">
        <f t="shared" si="1"/>
        <v>44130</v>
      </c>
      <c r="CY3" s="4">
        <f t="shared" si="1"/>
        <v>44137</v>
      </c>
      <c r="CZ3" s="4">
        <f t="shared" si="1"/>
        <v>44144</v>
      </c>
      <c r="DA3" s="4">
        <f t="shared" si="1"/>
        <v>44151</v>
      </c>
      <c r="DB3" s="4">
        <f t="shared" si="1"/>
        <v>44158</v>
      </c>
      <c r="DC3" s="4">
        <f t="shared" si="1"/>
        <v>44165</v>
      </c>
      <c r="DD3" s="4">
        <f t="shared" si="1"/>
        <v>44172</v>
      </c>
      <c r="DE3" s="4">
        <f t="shared" si="1"/>
        <v>44179</v>
      </c>
      <c r="DF3" s="4">
        <f t="shared" si="1"/>
        <v>44186</v>
      </c>
      <c r="DG3" s="4">
        <f t="shared" si="1"/>
        <v>44193</v>
      </c>
      <c r="DH3" s="4">
        <f t="shared" si="1"/>
        <v>44200</v>
      </c>
      <c r="DI3" s="4">
        <f t="shared" si="1"/>
        <v>44207</v>
      </c>
      <c r="DJ3" s="4">
        <f t="shared" si="1"/>
        <v>44214</v>
      </c>
      <c r="DK3" s="4">
        <f t="shared" si="1"/>
        <v>44221</v>
      </c>
      <c r="DL3" s="4">
        <f t="shared" si="1"/>
        <v>44228</v>
      </c>
      <c r="DM3" s="4">
        <f t="shared" si="1"/>
        <v>44235</v>
      </c>
      <c r="DN3" s="4">
        <f t="shared" si="1"/>
        <v>44242</v>
      </c>
      <c r="DO3" s="4">
        <f t="shared" si="1"/>
        <v>44249</v>
      </c>
      <c r="DP3" s="4">
        <f t="shared" si="1"/>
        <v>44256</v>
      </c>
      <c r="DQ3" s="4">
        <f t="shared" si="1"/>
        <v>44263</v>
      </c>
      <c r="DR3" s="4">
        <f t="shared" si="1"/>
        <v>44270</v>
      </c>
      <c r="DS3" s="4">
        <f t="shared" si="1"/>
        <v>44277</v>
      </c>
      <c r="DT3" s="4">
        <f t="shared" si="1"/>
        <v>44284</v>
      </c>
      <c r="DU3" s="4">
        <f t="shared" si="1"/>
        <v>44291</v>
      </c>
      <c r="DV3" s="4">
        <f t="shared" si="1"/>
        <v>44298</v>
      </c>
      <c r="DW3" s="4">
        <f t="shared" si="1"/>
        <v>44305</v>
      </c>
      <c r="DX3" s="4">
        <f t="shared" si="1"/>
        <v>44312</v>
      </c>
      <c r="DY3" s="4">
        <f t="shared" si="1"/>
        <v>44319</v>
      </c>
      <c r="DZ3" s="4">
        <f t="shared" si="1"/>
        <v>44326</v>
      </c>
      <c r="EA3" s="4">
        <f t="shared" si="1"/>
        <v>44333</v>
      </c>
      <c r="EB3" s="4">
        <f t="shared" si="1"/>
        <v>44340</v>
      </c>
      <c r="EC3" s="4">
        <f t="shared" si="1"/>
        <v>44347</v>
      </c>
      <c r="ED3" s="4">
        <f t="shared" si="1"/>
        <v>44354</v>
      </c>
      <c r="EE3" s="4">
        <f t="shared" si="1"/>
        <v>44361</v>
      </c>
      <c r="EF3" s="4">
        <f t="shared" si="1"/>
        <v>44368</v>
      </c>
      <c r="EG3" s="4">
        <f t="shared" si="1"/>
        <v>44375</v>
      </c>
      <c r="EH3" s="4">
        <f t="shared" ref="EH3:FG3" si="2">EG3+7</f>
        <v>44382</v>
      </c>
      <c r="EI3" s="4">
        <f t="shared" si="2"/>
        <v>44389</v>
      </c>
      <c r="EJ3" s="4">
        <f t="shared" si="2"/>
        <v>44396</v>
      </c>
      <c r="EK3" s="4">
        <f t="shared" si="2"/>
        <v>44403</v>
      </c>
      <c r="EL3" s="4">
        <f t="shared" si="2"/>
        <v>44410</v>
      </c>
      <c r="EM3" s="4">
        <f t="shared" si="2"/>
        <v>44417</v>
      </c>
      <c r="EN3" s="4">
        <f t="shared" si="2"/>
        <v>44424</v>
      </c>
      <c r="EO3" s="4">
        <f t="shared" si="2"/>
        <v>44431</v>
      </c>
      <c r="EP3" s="4">
        <f t="shared" si="2"/>
        <v>44438</v>
      </c>
      <c r="EQ3" s="4">
        <f t="shared" si="2"/>
        <v>44445</v>
      </c>
      <c r="ER3" s="4">
        <f t="shared" si="2"/>
        <v>44452</v>
      </c>
      <c r="ES3" s="4">
        <f t="shared" si="2"/>
        <v>44459</v>
      </c>
      <c r="ET3" s="4">
        <f t="shared" si="2"/>
        <v>44466</v>
      </c>
      <c r="EU3" s="4">
        <f t="shared" si="2"/>
        <v>44473</v>
      </c>
      <c r="EV3" s="4">
        <f t="shared" si="2"/>
        <v>44480</v>
      </c>
      <c r="EW3" s="4">
        <f t="shared" si="2"/>
        <v>44487</v>
      </c>
      <c r="EX3" s="4">
        <f t="shared" si="2"/>
        <v>44494</v>
      </c>
      <c r="EY3" s="4">
        <f t="shared" si="2"/>
        <v>44501</v>
      </c>
      <c r="EZ3" s="4">
        <f t="shared" si="2"/>
        <v>44508</v>
      </c>
      <c r="FA3" s="4">
        <f t="shared" si="2"/>
        <v>44515</v>
      </c>
      <c r="FB3" s="4">
        <f t="shared" si="2"/>
        <v>44522</v>
      </c>
      <c r="FC3" s="4">
        <f t="shared" si="2"/>
        <v>44529</v>
      </c>
      <c r="FD3" s="4">
        <f t="shared" si="2"/>
        <v>44536</v>
      </c>
      <c r="FE3" s="4">
        <f t="shared" si="2"/>
        <v>44543</v>
      </c>
      <c r="FF3" s="4">
        <f t="shared" si="2"/>
        <v>44550</v>
      </c>
      <c r="FG3" s="4">
        <f t="shared" si="2"/>
        <v>44557</v>
      </c>
    </row>
    <row r="4" spans="1:163" ht="38.25" hidden="1" customHeight="1" x14ac:dyDescent="0.3">
      <c r="B4" s="76"/>
      <c r="F4" s="64"/>
      <c r="G4" s="9" t="s">
        <v>19</v>
      </c>
      <c r="H4" s="10" t="s">
        <v>20</v>
      </c>
      <c r="I4" s="10" t="s">
        <v>21</v>
      </c>
      <c r="J4" s="10" t="s">
        <v>22</v>
      </c>
      <c r="K4" s="10" t="s">
        <v>24</v>
      </c>
      <c r="L4" s="10" t="s">
        <v>23</v>
      </c>
      <c r="M4" s="10" t="s">
        <v>25</v>
      </c>
      <c r="N4" s="11" t="s">
        <v>26</v>
      </c>
      <c r="O4" s="8"/>
      <c r="P4" s="8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</row>
    <row r="5" spans="1:163" s="1" customFormat="1" x14ac:dyDescent="0.3">
      <c r="A5" s="37" t="s">
        <v>0</v>
      </c>
      <c r="B5" s="38" t="s">
        <v>18</v>
      </c>
      <c r="C5" s="38" t="s">
        <v>1</v>
      </c>
      <c r="D5" s="39" t="s">
        <v>2</v>
      </c>
      <c r="E5" s="41" t="s">
        <v>3</v>
      </c>
      <c r="F5" s="69"/>
      <c r="G5" s="29">
        <f>_xlfn.ISOWEEKNUM(G3)</f>
        <v>1</v>
      </c>
      <c r="H5" s="7">
        <f t="shared" ref="H5:BS5" si="3">_xlfn.ISOWEEKNUM(H3)</f>
        <v>2</v>
      </c>
      <c r="I5" s="7">
        <f t="shared" si="3"/>
        <v>3</v>
      </c>
      <c r="J5" s="7">
        <f t="shared" si="3"/>
        <v>4</v>
      </c>
      <c r="K5" s="7">
        <f t="shared" si="3"/>
        <v>5</v>
      </c>
      <c r="L5" s="7">
        <f t="shared" si="3"/>
        <v>6</v>
      </c>
      <c r="M5" s="7">
        <f t="shared" si="3"/>
        <v>7</v>
      </c>
      <c r="N5" s="7">
        <f t="shared" si="3"/>
        <v>8</v>
      </c>
      <c r="O5" s="7">
        <f t="shared" si="3"/>
        <v>9</v>
      </c>
      <c r="P5" s="7">
        <f t="shared" si="3"/>
        <v>10</v>
      </c>
      <c r="Q5" s="7">
        <f t="shared" si="3"/>
        <v>11</v>
      </c>
      <c r="R5" s="7">
        <f t="shared" si="3"/>
        <v>12</v>
      </c>
      <c r="S5" s="7">
        <f t="shared" si="3"/>
        <v>13</v>
      </c>
      <c r="T5" s="7">
        <f t="shared" si="3"/>
        <v>14</v>
      </c>
      <c r="U5" s="7">
        <f t="shared" si="3"/>
        <v>15</v>
      </c>
      <c r="V5" s="7">
        <f t="shared" si="3"/>
        <v>16</v>
      </c>
      <c r="W5" s="7">
        <f t="shared" si="3"/>
        <v>17</v>
      </c>
      <c r="X5" s="7">
        <f t="shared" si="3"/>
        <v>18</v>
      </c>
      <c r="Y5" s="7">
        <f t="shared" si="3"/>
        <v>19</v>
      </c>
      <c r="Z5" s="7">
        <f t="shared" si="3"/>
        <v>20</v>
      </c>
      <c r="AA5" s="7">
        <f t="shared" si="3"/>
        <v>21</v>
      </c>
      <c r="AB5" s="7">
        <f t="shared" si="3"/>
        <v>22</v>
      </c>
      <c r="AC5" s="7">
        <f t="shared" si="3"/>
        <v>23</v>
      </c>
      <c r="AD5" s="7">
        <f t="shared" si="3"/>
        <v>24</v>
      </c>
      <c r="AE5" s="7">
        <f t="shared" si="3"/>
        <v>25</v>
      </c>
      <c r="AF5" s="7">
        <f t="shared" si="3"/>
        <v>26</v>
      </c>
      <c r="AG5" s="7">
        <f t="shared" si="3"/>
        <v>27</v>
      </c>
      <c r="AH5" s="7">
        <f t="shared" si="3"/>
        <v>28</v>
      </c>
      <c r="AI5" s="7">
        <f t="shared" si="3"/>
        <v>29</v>
      </c>
      <c r="AJ5" s="7">
        <f t="shared" si="3"/>
        <v>30</v>
      </c>
      <c r="AK5" s="7">
        <f t="shared" si="3"/>
        <v>31</v>
      </c>
      <c r="AL5" s="7">
        <f t="shared" si="3"/>
        <v>32</v>
      </c>
      <c r="AM5" s="7">
        <f t="shared" si="3"/>
        <v>33</v>
      </c>
      <c r="AN5" s="7">
        <f t="shared" si="3"/>
        <v>34</v>
      </c>
      <c r="AO5" s="7">
        <f t="shared" si="3"/>
        <v>35</v>
      </c>
      <c r="AP5" s="7">
        <f t="shared" si="3"/>
        <v>36</v>
      </c>
      <c r="AQ5" s="7">
        <f t="shared" si="3"/>
        <v>37</v>
      </c>
      <c r="AR5" s="7">
        <f t="shared" si="3"/>
        <v>38</v>
      </c>
      <c r="AS5" s="7">
        <f t="shared" si="3"/>
        <v>39</v>
      </c>
      <c r="AT5" s="7">
        <f t="shared" si="3"/>
        <v>40</v>
      </c>
      <c r="AU5" s="7">
        <f t="shared" si="3"/>
        <v>41</v>
      </c>
      <c r="AV5" s="7">
        <f t="shared" si="3"/>
        <v>42</v>
      </c>
      <c r="AW5" s="7">
        <f t="shared" si="3"/>
        <v>43</v>
      </c>
      <c r="AX5" s="7">
        <f t="shared" si="3"/>
        <v>44</v>
      </c>
      <c r="AY5" s="7">
        <f t="shared" si="3"/>
        <v>45</v>
      </c>
      <c r="AZ5" s="7">
        <f t="shared" si="3"/>
        <v>46</v>
      </c>
      <c r="BA5" s="7">
        <f t="shared" si="3"/>
        <v>47</v>
      </c>
      <c r="BB5" s="7">
        <f t="shared" si="3"/>
        <v>48</v>
      </c>
      <c r="BC5" s="7">
        <f t="shared" si="3"/>
        <v>49</v>
      </c>
      <c r="BD5" s="7">
        <f t="shared" si="3"/>
        <v>50</v>
      </c>
      <c r="BE5" s="7">
        <f t="shared" si="3"/>
        <v>51</v>
      </c>
      <c r="BF5" s="7">
        <f t="shared" si="3"/>
        <v>52</v>
      </c>
      <c r="BG5" s="7">
        <f t="shared" si="3"/>
        <v>1</v>
      </c>
      <c r="BH5" s="7">
        <f t="shared" si="3"/>
        <v>2</v>
      </c>
      <c r="BI5" s="7">
        <f t="shared" si="3"/>
        <v>3</v>
      </c>
      <c r="BJ5" s="7">
        <f t="shared" si="3"/>
        <v>4</v>
      </c>
      <c r="BK5" s="7">
        <f t="shared" si="3"/>
        <v>5</v>
      </c>
      <c r="BL5" s="7">
        <f t="shared" si="3"/>
        <v>6</v>
      </c>
      <c r="BM5" s="7">
        <f t="shared" si="3"/>
        <v>7</v>
      </c>
      <c r="BN5" s="7">
        <f t="shared" si="3"/>
        <v>8</v>
      </c>
      <c r="BO5" s="7">
        <f t="shared" si="3"/>
        <v>9</v>
      </c>
      <c r="BP5" s="7">
        <f t="shared" si="3"/>
        <v>10</v>
      </c>
      <c r="BQ5" s="7">
        <f t="shared" si="3"/>
        <v>11</v>
      </c>
      <c r="BR5" s="7">
        <f t="shared" si="3"/>
        <v>12</v>
      </c>
      <c r="BS5" s="7">
        <f t="shared" si="3"/>
        <v>13</v>
      </c>
      <c r="BT5" s="7">
        <f t="shared" ref="BT5:EE5" si="4">_xlfn.ISOWEEKNUM(BT3)</f>
        <v>14</v>
      </c>
      <c r="BU5" s="7">
        <f t="shared" si="4"/>
        <v>15</v>
      </c>
      <c r="BV5" s="7">
        <f t="shared" si="4"/>
        <v>16</v>
      </c>
      <c r="BW5" s="7">
        <f t="shared" si="4"/>
        <v>17</v>
      </c>
      <c r="BX5" s="7">
        <f t="shared" si="4"/>
        <v>18</v>
      </c>
      <c r="BY5" s="7">
        <f t="shared" si="4"/>
        <v>19</v>
      </c>
      <c r="BZ5" s="7">
        <f t="shared" si="4"/>
        <v>20</v>
      </c>
      <c r="CA5" s="7">
        <f t="shared" si="4"/>
        <v>21</v>
      </c>
      <c r="CB5" s="7">
        <f t="shared" si="4"/>
        <v>22</v>
      </c>
      <c r="CC5" s="7">
        <f t="shared" si="4"/>
        <v>23</v>
      </c>
      <c r="CD5" s="7">
        <f t="shared" si="4"/>
        <v>24</v>
      </c>
      <c r="CE5" s="7">
        <f t="shared" si="4"/>
        <v>25</v>
      </c>
      <c r="CF5" s="7">
        <f t="shared" si="4"/>
        <v>26</v>
      </c>
      <c r="CG5" s="7">
        <f t="shared" si="4"/>
        <v>27</v>
      </c>
      <c r="CH5" s="7">
        <f t="shared" si="4"/>
        <v>28</v>
      </c>
      <c r="CI5" s="7">
        <f t="shared" si="4"/>
        <v>29</v>
      </c>
      <c r="CJ5" s="7">
        <f t="shared" si="4"/>
        <v>30</v>
      </c>
      <c r="CK5" s="7">
        <f t="shared" si="4"/>
        <v>31</v>
      </c>
      <c r="CL5" s="7">
        <f t="shared" si="4"/>
        <v>32</v>
      </c>
      <c r="CM5" s="7">
        <f t="shared" si="4"/>
        <v>33</v>
      </c>
      <c r="CN5" s="7">
        <f t="shared" si="4"/>
        <v>34</v>
      </c>
      <c r="CO5" s="7">
        <f t="shared" si="4"/>
        <v>35</v>
      </c>
      <c r="CP5" s="7">
        <f t="shared" si="4"/>
        <v>36</v>
      </c>
      <c r="CQ5" s="7">
        <f t="shared" si="4"/>
        <v>37</v>
      </c>
      <c r="CR5" s="7">
        <f t="shared" si="4"/>
        <v>38</v>
      </c>
      <c r="CS5" s="7">
        <f t="shared" si="4"/>
        <v>39</v>
      </c>
      <c r="CT5" s="7">
        <f t="shared" si="4"/>
        <v>40</v>
      </c>
      <c r="CU5" s="7">
        <f t="shared" si="4"/>
        <v>41</v>
      </c>
      <c r="CV5" s="7">
        <f t="shared" si="4"/>
        <v>42</v>
      </c>
      <c r="CW5" s="7">
        <f t="shared" si="4"/>
        <v>43</v>
      </c>
      <c r="CX5" s="7">
        <f t="shared" si="4"/>
        <v>44</v>
      </c>
      <c r="CY5" s="7">
        <f t="shared" si="4"/>
        <v>45</v>
      </c>
      <c r="CZ5" s="7">
        <f t="shared" si="4"/>
        <v>46</v>
      </c>
      <c r="DA5" s="7">
        <f t="shared" si="4"/>
        <v>47</v>
      </c>
      <c r="DB5" s="7">
        <f t="shared" si="4"/>
        <v>48</v>
      </c>
      <c r="DC5" s="7">
        <f t="shared" si="4"/>
        <v>49</v>
      </c>
      <c r="DD5" s="7">
        <f t="shared" si="4"/>
        <v>50</v>
      </c>
      <c r="DE5" s="7">
        <f t="shared" si="4"/>
        <v>51</v>
      </c>
      <c r="DF5" s="7">
        <f t="shared" si="4"/>
        <v>52</v>
      </c>
      <c r="DG5" s="7">
        <f t="shared" si="4"/>
        <v>53</v>
      </c>
      <c r="DH5" s="7">
        <f t="shared" si="4"/>
        <v>1</v>
      </c>
      <c r="DI5" s="7">
        <f t="shared" si="4"/>
        <v>2</v>
      </c>
      <c r="DJ5" s="7">
        <f t="shared" si="4"/>
        <v>3</v>
      </c>
      <c r="DK5" s="7">
        <f t="shared" si="4"/>
        <v>4</v>
      </c>
      <c r="DL5" s="7">
        <f t="shared" si="4"/>
        <v>5</v>
      </c>
      <c r="DM5" s="7">
        <f t="shared" si="4"/>
        <v>6</v>
      </c>
      <c r="DN5" s="7">
        <f t="shared" si="4"/>
        <v>7</v>
      </c>
      <c r="DO5" s="7">
        <f t="shared" si="4"/>
        <v>8</v>
      </c>
      <c r="DP5" s="7">
        <f t="shared" si="4"/>
        <v>9</v>
      </c>
      <c r="DQ5" s="7">
        <f t="shared" si="4"/>
        <v>10</v>
      </c>
      <c r="DR5" s="7">
        <f t="shared" si="4"/>
        <v>11</v>
      </c>
      <c r="DS5" s="7">
        <f t="shared" si="4"/>
        <v>12</v>
      </c>
      <c r="DT5" s="7">
        <f t="shared" si="4"/>
        <v>13</v>
      </c>
      <c r="DU5" s="7">
        <f t="shared" si="4"/>
        <v>14</v>
      </c>
      <c r="DV5" s="7">
        <f t="shared" si="4"/>
        <v>15</v>
      </c>
      <c r="DW5" s="7">
        <f t="shared" si="4"/>
        <v>16</v>
      </c>
      <c r="DX5" s="7">
        <f t="shared" si="4"/>
        <v>17</v>
      </c>
      <c r="DY5" s="7">
        <f t="shared" si="4"/>
        <v>18</v>
      </c>
      <c r="DZ5" s="7">
        <f t="shared" si="4"/>
        <v>19</v>
      </c>
      <c r="EA5" s="7">
        <f t="shared" si="4"/>
        <v>20</v>
      </c>
      <c r="EB5" s="7">
        <f t="shared" si="4"/>
        <v>21</v>
      </c>
      <c r="EC5" s="7">
        <f t="shared" si="4"/>
        <v>22</v>
      </c>
      <c r="ED5" s="7">
        <f t="shared" si="4"/>
        <v>23</v>
      </c>
      <c r="EE5" s="7">
        <f t="shared" si="4"/>
        <v>24</v>
      </c>
      <c r="EF5" s="7">
        <f t="shared" ref="EF5:FG5" si="5">_xlfn.ISOWEEKNUM(EF3)</f>
        <v>25</v>
      </c>
      <c r="EG5" s="7">
        <f t="shared" si="5"/>
        <v>26</v>
      </c>
      <c r="EH5" s="7">
        <f t="shared" si="5"/>
        <v>27</v>
      </c>
      <c r="EI5" s="7">
        <f t="shared" si="5"/>
        <v>28</v>
      </c>
      <c r="EJ5" s="7">
        <f t="shared" si="5"/>
        <v>29</v>
      </c>
      <c r="EK5" s="7">
        <f t="shared" si="5"/>
        <v>30</v>
      </c>
      <c r="EL5" s="7">
        <f t="shared" si="5"/>
        <v>31</v>
      </c>
      <c r="EM5" s="7">
        <f t="shared" si="5"/>
        <v>32</v>
      </c>
      <c r="EN5" s="7">
        <f t="shared" si="5"/>
        <v>33</v>
      </c>
      <c r="EO5" s="7">
        <f t="shared" si="5"/>
        <v>34</v>
      </c>
      <c r="EP5" s="7">
        <f t="shared" si="5"/>
        <v>35</v>
      </c>
      <c r="EQ5" s="7">
        <f t="shared" si="5"/>
        <v>36</v>
      </c>
      <c r="ER5" s="7">
        <f t="shared" si="5"/>
        <v>37</v>
      </c>
      <c r="ES5" s="7">
        <f t="shared" si="5"/>
        <v>38</v>
      </c>
      <c r="ET5" s="7">
        <f t="shared" si="5"/>
        <v>39</v>
      </c>
      <c r="EU5" s="7">
        <f t="shared" si="5"/>
        <v>40</v>
      </c>
      <c r="EV5" s="7">
        <f t="shared" si="5"/>
        <v>41</v>
      </c>
      <c r="EW5" s="7">
        <f t="shared" si="5"/>
        <v>42</v>
      </c>
      <c r="EX5" s="7">
        <f t="shared" si="5"/>
        <v>43</v>
      </c>
      <c r="EY5" s="7">
        <f t="shared" si="5"/>
        <v>44</v>
      </c>
      <c r="EZ5" s="7">
        <f t="shared" si="5"/>
        <v>45</v>
      </c>
      <c r="FA5" s="7">
        <f t="shared" si="5"/>
        <v>46</v>
      </c>
      <c r="FB5" s="7">
        <f t="shared" si="5"/>
        <v>47</v>
      </c>
      <c r="FC5" s="7">
        <f t="shared" si="5"/>
        <v>48</v>
      </c>
      <c r="FD5" s="7">
        <f t="shared" si="5"/>
        <v>49</v>
      </c>
      <c r="FE5" s="7">
        <f t="shared" si="5"/>
        <v>50</v>
      </c>
      <c r="FF5" s="7">
        <f t="shared" si="5"/>
        <v>51</v>
      </c>
      <c r="FG5" s="7">
        <f t="shared" si="5"/>
        <v>52</v>
      </c>
    </row>
    <row r="6" spans="1:163" s="2" customFormat="1" x14ac:dyDescent="0.3">
      <c r="A6" s="62"/>
      <c r="B6" s="70"/>
      <c r="C6" s="70"/>
      <c r="D6" s="78"/>
      <c r="E6" s="78"/>
      <c r="F6" s="63"/>
    </row>
    <row r="7" spans="1:163" x14ac:dyDescent="0.3">
      <c r="A7" s="62"/>
      <c r="B7" s="70"/>
      <c r="C7" s="70"/>
      <c r="D7" s="78"/>
      <c r="E7" s="78"/>
    </row>
    <row r="8" spans="1:163" x14ac:dyDescent="0.3">
      <c r="A8" s="62"/>
      <c r="B8" s="70"/>
      <c r="C8" s="70"/>
      <c r="D8" s="78"/>
      <c r="E8" s="78"/>
    </row>
    <row r="9" spans="1:163" x14ac:dyDescent="0.3">
      <c r="A9" s="62"/>
      <c r="B9" s="70"/>
      <c r="C9" s="70"/>
      <c r="D9" s="78"/>
      <c r="E9" s="78"/>
    </row>
    <row r="10" spans="1:163" x14ac:dyDescent="0.3">
      <c r="A10" s="62"/>
      <c r="B10" s="70"/>
      <c r="C10" s="70"/>
      <c r="D10" s="78"/>
      <c r="E10" s="78"/>
    </row>
    <row r="11" spans="1:163" x14ac:dyDescent="0.3">
      <c r="A11" s="62"/>
      <c r="B11" s="70"/>
      <c r="C11" s="70"/>
      <c r="D11" s="78"/>
      <c r="E11" s="78"/>
    </row>
    <row r="12" spans="1:163" x14ac:dyDescent="0.3">
      <c r="A12" s="62"/>
      <c r="B12" s="70"/>
      <c r="C12" s="70"/>
      <c r="D12" s="78"/>
      <c r="E12" s="78"/>
    </row>
    <row r="13" spans="1:163" x14ac:dyDescent="0.3">
      <c r="A13" s="62"/>
      <c r="B13" s="70"/>
      <c r="C13" s="70"/>
      <c r="D13" s="78"/>
      <c r="E13" s="78"/>
    </row>
    <row r="14" spans="1:163" x14ac:dyDescent="0.3">
      <c r="A14" s="62"/>
      <c r="B14" s="70"/>
      <c r="C14" s="70"/>
      <c r="D14" s="78"/>
      <c r="E14" s="78"/>
    </row>
    <row r="15" spans="1:163" x14ac:dyDescent="0.3">
      <c r="A15" s="62"/>
      <c r="B15" s="70"/>
      <c r="C15" s="70"/>
      <c r="D15" s="78"/>
      <c r="E15" s="78"/>
    </row>
    <row r="16" spans="1:163" x14ac:dyDescent="0.3">
      <c r="A16" s="62"/>
      <c r="B16" s="70"/>
      <c r="C16" s="70"/>
      <c r="D16" s="78"/>
      <c r="E16" s="78"/>
    </row>
    <row r="17" spans="1:5" x14ac:dyDescent="0.3">
      <c r="A17" s="62"/>
      <c r="B17" s="70"/>
      <c r="C17" s="70"/>
      <c r="D17" s="78"/>
      <c r="E17" s="78"/>
    </row>
    <row r="18" spans="1:5" x14ac:dyDescent="0.3">
      <c r="A18" s="62"/>
      <c r="B18" s="70"/>
      <c r="C18" s="70"/>
      <c r="D18" s="78"/>
      <c r="E18" s="78"/>
    </row>
    <row r="19" spans="1:5" x14ac:dyDescent="0.3">
      <c r="A19" s="62"/>
      <c r="B19" s="70"/>
      <c r="C19" s="70"/>
      <c r="D19" s="78"/>
      <c r="E19" s="78"/>
    </row>
    <row r="20" spans="1:5" x14ac:dyDescent="0.3">
      <c r="A20" s="62"/>
      <c r="B20" s="70"/>
      <c r="C20" s="70"/>
      <c r="D20" s="78"/>
      <c r="E20" s="78"/>
    </row>
    <row r="21" spans="1:5" x14ac:dyDescent="0.3">
      <c r="A21" s="62"/>
      <c r="B21" s="70"/>
      <c r="C21" s="70"/>
      <c r="D21" s="78"/>
      <c r="E21" s="78"/>
    </row>
    <row r="22" spans="1:5" x14ac:dyDescent="0.3">
      <c r="A22" s="62"/>
      <c r="B22" s="70"/>
      <c r="C22" s="70"/>
      <c r="D22" s="78"/>
      <c r="E22" s="78"/>
    </row>
    <row r="23" spans="1:5" x14ac:dyDescent="0.3">
      <c r="A23" s="62"/>
      <c r="B23" s="70"/>
      <c r="C23" s="70"/>
      <c r="D23" s="78"/>
      <c r="E23" s="78"/>
    </row>
    <row r="24" spans="1:5" x14ac:dyDescent="0.3">
      <c r="A24" s="62"/>
      <c r="B24" s="70"/>
      <c r="C24" s="70"/>
      <c r="D24" s="78"/>
      <c r="E24" s="78"/>
    </row>
    <row r="25" spans="1:5" x14ac:dyDescent="0.3">
      <c r="A25" s="62"/>
      <c r="B25" s="70"/>
      <c r="C25" s="70"/>
      <c r="D25" s="78"/>
      <c r="E25" s="78"/>
    </row>
    <row r="26" spans="1:5" x14ac:dyDescent="0.3">
      <c r="A26" s="62"/>
      <c r="B26" s="70"/>
      <c r="C26" s="70"/>
      <c r="D26" s="78"/>
      <c r="E26" s="78"/>
    </row>
    <row r="27" spans="1:5" x14ac:dyDescent="0.3">
      <c r="A27" s="62"/>
      <c r="B27" s="70"/>
      <c r="C27" s="70"/>
      <c r="D27" s="78"/>
      <c r="E27" s="78"/>
    </row>
    <row r="28" spans="1:5" x14ac:dyDescent="0.3">
      <c r="A28" s="62"/>
      <c r="B28" s="70"/>
      <c r="C28" s="70"/>
      <c r="D28" s="78"/>
      <c r="E28" s="78"/>
    </row>
    <row r="29" spans="1:5" x14ac:dyDescent="0.3">
      <c r="A29" s="62"/>
      <c r="B29" s="70"/>
      <c r="C29" s="70"/>
      <c r="D29" s="78"/>
      <c r="E29" s="78"/>
    </row>
    <row r="30" spans="1:5" x14ac:dyDescent="0.3">
      <c r="A30" s="62"/>
      <c r="B30" s="70"/>
      <c r="C30" s="70"/>
      <c r="D30" s="78"/>
      <c r="E30" s="78"/>
    </row>
    <row r="31" spans="1:5" x14ac:dyDescent="0.3">
      <c r="A31" s="62"/>
      <c r="B31" s="70"/>
      <c r="C31" s="70"/>
      <c r="D31" s="78"/>
      <c r="E31" s="78"/>
    </row>
    <row r="32" spans="1:5" x14ac:dyDescent="0.3">
      <c r="A32" s="62"/>
      <c r="B32" s="70"/>
      <c r="C32" s="70"/>
      <c r="D32" s="78"/>
      <c r="E32" s="78"/>
    </row>
    <row r="33" spans="1:5" x14ac:dyDescent="0.3">
      <c r="A33" s="62"/>
      <c r="B33" s="70"/>
      <c r="C33" s="70"/>
      <c r="D33" s="78"/>
      <c r="E33" s="78"/>
    </row>
    <row r="34" spans="1:5" x14ac:dyDescent="0.3">
      <c r="A34" s="62"/>
      <c r="B34" s="70"/>
      <c r="C34" s="70"/>
      <c r="D34" s="78"/>
      <c r="E34" s="78"/>
    </row>
    <row r="35" spans="1:5" x14ac:dyDescent="0.3">
      <c r="A35" s="62"/>
      <c r="B35" s="70"/>
      <c r="C35" s="70"/>
      <c r="D35" s="78"/>
      <c r="E35" s="78"/>
    </row>
    <row r="36" spans="1:5" x14ac:dyDescent="0.3">
      <c r="A36" s="62"/>
      <c r="B36" s="70"/>
      <c r="C36" s="70"/>
      <c r="D36" s="78"/>
      <c r="E36" s="78"/>
    </row>
    <row r="37" spans="1:5" x14ac:dyDescent="0.3">
      <c r="A37" s="62"/>
      <c r="B37" s="70"/>
      <c r="C37" s="70"/>
      <c r="D37" s="78"/>
      <c r="E37" s="78"/>
    </row>
    <row r="38" spans="1:5" x14ac:dyDescent="0.3">
      <c r="A38" s="62"/>
      <c r="B38" s="70"/>
      <c r="C38" s="70"/>
      <c r="D38" s="78"/>
      <c r="E38" s="78"/>
    </row>
    <row r="39" spans="1:5" x14ac:dyDescent="0.3">
      <c r="A39" s="62"/>
      <c r="B39" s="70"/>
      <c r="C39" s="70"/>
      <c r="D39" s="78"/>
      <c r="E39" s="78"/>
    </row>
    <row r="40" spans="1:5" x14ac:dyDescent="0.3">
      <c r="A40" s="62"/>
      <c r="B40" s="70"/>
      <c r="C40" s="70"/>
      <c r="D40" s="78"/>
      <c r="E40" s="78"/>
    </row>
    <row r="41" spans="1:5" x14ac:dyDescent="0.3">
      <c r="A41" s="62"/>
      <c r="B41" s="70"/>
      <c r="C41" s="70"/>
      <c r="D41" s="78"/>
      <c r="E41" s="78"/>
    </row>
    <row r="42" spans="1:5" x14ac:dyDescent="0.3">
      <c r="A42" s="62"/>
      <c r="B42" s="70"/>
      <c r="C42" s="70"/>
      <c r="D42" s="78"/>
      <c r="E42" s="78"/>
    </row>
    <row r="43" spans="1:5" x14ac:dyDescent="0.3">
      <c r="A43" s="62"/>
      <c r="B43" s="70"/>
      <c r="C43" s="70"/>
      <c r="D43" s="78"/>
      <c r="E43" s="78"/>
    </row>
    <row r="44" spans="1:5" x14ac:dyDescent="0.3">
      <c r="A44" s="62"/>
      <c r="B44" s="70"/>
      <c r="C44" s="70"/>
      <c r="D44" s="78"/>
      <c r="E44" s="78"/>
    </row>
    <row r="45" spans="1:5" x14ac:dyDescent="0.3">
      <c r="A45" s="62"/>
      <c r="B45" s="70"/>
      <c r="C45" s="70"/>
      <c r="D45" s="78"/>
      <c r="E45" s="78"/>
    </row>
    <row r="46" spans="1:5" x14ac:dyDescent="0.3">
      <c r="A46" s="62"/>
      <c r="B46" s="70"/>
      <c r="C46" s="70"/>
      <c r="D46" s="78"/>
      <c r="E46" s="78"/>
    </row>
    <row r="47" spans="1:5" x14ac:dyDescent="0.3">
      <c r="A47" s="62"/>
      <c r="B47" s="70"/>
      <c r="C47" s="70"/>
      <c r="D47" s="78"/>
      <c r="E47" s="78"/>
    </row>
    <row r="48" spans="1:5" x14ac:dyDescent="0.3">
      <c r="A48" s="62"/>
      <c r="B48" s="70"/>
      <c r="C48" s="70"/>
      <c r="D48" s="78"/>
      <c r="E48" s="78"/>
    </row>
    <row r="49" spans="1:5" x14ac:dyDescent="0.3">
      <c r="A49" s="62"/>
      <c r="B49" s="70"/>
      <c r="C49" s="70"/>
      <c r="D49" s="78"/>
      <c r="E49" s="78"/>
    </row>
    <row r="50" spans="1:5" x14ac:dyDescent="0.3">
      <c r="A50" s="62"/>
      <c r="B50" s="70"/>
      <c r="C50" s="70"/>
      <c r="D50" s="78"/>
      <c r="E50" s="78"/>
    </row>
    <row r="51" spans="1:5" x14ac:dyDescent="0.3">
      <c r="A51" s="62"/>
      <c r="B51" s="70"/>
      <c r="C51" s="70"/>
      <c r="D51" s="78"/>
      <c r="E51" s="78"/>
    </row>
    <row r="52" spans="1:5" x14ac:dyDescent="0.3">
      <c r="A52" s="62"/>
      <c r="B52" s="70"/>
      <c r="C52" s="70"/>
      <c r="D52" s="78"/>
      <c r="E52" s="78"/>
    </row>
    <row r="53" spans="1:5" x14ac:dyDescent="0.3">
      <c r="A53" s="62"/>
      <c r="B53" s="70"/>
      <c r="C53" s="70"/>
      <c r="D53" s="78"/>
      <c r="E53" s="78"/>
    </row>
    <row r="54" spans="1:5" x14ac:dyDescent="0.3">
      <c r="A54" s="62"/>
      <c r="B54" s="70"/>
      <c r="C54" s="70"/>
      <c r="D54" s="78"/>
      <c r="E54" s="78"/>
    </row>
    <row r="55" spans="1:5" x14ac:dyDescent="0.3">
      <c r="A55" s="62"/>
      <c r="B55" s="70"/>
      <c r="C55" s="70"/>
      <c r="D55" s="78"/>
      <c r="E55" s="78"/>
    </row>
    <row r="56" spans="1:5" x14ac:dyDescent="0.3">
      <c r="A56" s="62"/>
      <c r="B56" s="70"/>
      <c r="C56" s="70"/>
      <c r="D56" s="78"/>
      <c r="E56" s="78"/>
    </row>
    <row r="57" spans="1:5" x14ac:dyDescent="0.3">
      <c r="A57" s="62"/>
      <c r="B57" s="70"/>
      <c r="C57" s="70"/>
      <c r="D57" s="78"/>
      <c r="E57" s="78"/>
    </row>
    <row r="58" spans="1:5" x14ac:dyDescent="0.3">
      <c r="A58" s="62"/>
      <c r="B58" s="70"/>
      <c r="C58" s="70"/>
      <c r="D58" s="78"/>
      <c r="E58" s="78"/>
    </row>
    <row r="59" spans="1:5" x14ac:dyDescent="0.3">
      <c r="A59" s="62"/>
      <c r="B59" s="70"/>
      <c r="C59" s="70"/>
      <c r="D59" s="78"/>
      <c r="E59" s="78"/>
    </row>
    <row r="60" spans="1:5" x14ac:dyDescent="0.3">
      <c r="A60" s="62"/>
      <c r="B60" s="70"/>
      <c r="C60" s="70"/>
      <c r="D60" s="78"/>
      <c r="E60" s="78"/>
    </row>
    <row r="61" spans="1:5" x14ac:dyDescent="0.3">
      <c r="A61" s="62"/>
      <c r="B61" s="70"/>
      <c r="C61" s="70"/>
      <c r="D61" s="78"/>
      <c r="E61" s="78"/>
    </row>
    <row r="62" spans="1:5" x14ac:dyDescent="0.3">
      <c r="A62" s="62"/>
      <c r="B62" s="70"/>
      <c r="C62" s="70"/>
      <c r="D62" s="78"/>
      <c r="E62" s="78"/>
    </row>
    <row r="63" spans="1:5" x14ac:dyDescent="0.3">
      <c r="A63" s="62"/>
      <c r="B63" s="70"/>
      <c r="C63" s="70"/>
      <c r="D63" s="78"/>
      <c r="E63" s="78"/>
    </row>
    <row r="64" spans="1:5" x14ac:dyDescent="0.3">
      <c r="A64" s="62"/>
      <c r="B64" s="70"/>
      <c r="C64" s="70"/>
      <c r="D64" s="78"/>
      <c r="E64" s="78"/>
    </row>
    <row r="65" spans="1:5" x14ac:dyDescent="0.3">
      <c r="A65" s="62"/>
      <c r="B65" s="70"/>
      <c r="C65" s="70"/>
      <c r="D65" s="78"/>
      <c r="E65" s="78"/>
    </row>
    <row r="66" spans="1:5" x14ac:dyDescent="0.3">
      <c r="A66" s="62"/>
      <c r="B66" s="70"/>
      <c r="C66" s="70"/>
      <c r="D66" s="78"/>
      <c r="E66" s="78"/>
    </row>
  </sheetData>
  <mergeCells count="39">
    <mergeCell ref="G1:BF1"/>
    <mergeCell ref="BG1:DG1"/>
    <mergeCell ref="DH1:FG1"/>
    <mergeCell ref="G2:K2"/>
    <mergeCell ref="L2:O2"/>
    <mergeCell ref="P2:S2"/>
    <mergeCell ref="T2:X2"/>
    <mergeCell ref="Y2:AB2"/>
    <mergeCell ref="AC2:AF2"/>
    <mergeCell ref="AG2:AK2"/>
    <mergeCell ref="CH2:CK2"/>
    <mergeCell ref="AL2:AO2"/>
    <mergeCell ref="AP2:AT2"/>
    <mergeCell ref="AU2:AX2"/>
    <mergeCell ref="AY2:BB2"/>
    <mergeCell ref="BC2:BF2"/>
    <mergeCell ref="BG2:BK2"/>
    <mergeCell ref="BL2:BO2"/>
    <mergeCell ref="BP2:BT2"/>
    <mergeCell ref="BU2:BX2"/>
    <mergeCell ref="BY2:CB2"/>
    <mergeCell ref="CC2:CG2"/>
    <mergeCell ref="EH2:EK2"/>
    <mergeCell ref="CL2:CP2"/>
    <mergeCell ref="CQ2:CT2"/>
    <mergeCell ref="CU2:CX2"/>
    <mergeCell ref="CY2:DC2"/>
    <mergeCell ref="DD2:DG2"/>
    <mergeCell ref="DH2:DK2"/>
    <mergeCell ref="DL2:DO2"/>
    <mergeCell ref="DP2:DT2"/>
    <mergeCell ref="DU2:DX2"/>
    <mergeCell ref="DY2:EC2"/>
    <mergeCell ref="ED2:EG2"/>
    <mergeCell ref="EL2:EP2"/>
    <mergeCell ref="EQ2:ET2"/>
    <mergeCell ref="EU2:EX2"/>
    <mergeCell ref="EY2:FC2"/>
    <mergeCell ref="FD2:FG2"/>
  </mergeCells>
  <conditionalFormatting sqref="G7:FG153">
    <cfRule type="expression" dxfId="182" priority="27543">
      <formula>AND($B7="Overview",$D7&lt;=G$3,$E7&gt;G$3)</formula>
    </cfRule>
    <cfRule type="expression" dxfId="181" priority="27545">
      <formula>AND($B7="Transfer part",$D7&lt;=G$3,$E7&gt;G$3)</formula>
    </cfRule>
    <cfRule type="expression" dxfId="180" priority="27547">
      <formula>AND($B7="Milestone",$D7&lt;=G$3,$E7&gt;G$3)</formula>
    </cfRule>
    <cfRule type="expression" dxfId="179" priority="27548">
      <formula>AND($B7="Planned",$D7&lt;=G$3,$E7&gt;G$3)</formula>
    </cfRule>
    <cfRule type="expression" dxfId="178" priority="27550">
      <formula>AND($B7="On-going",$D7&lt;=G$3,$E7&gt;G$3)</formula>
    </cfRule>
    <cfRule type="expression" dxfId="177" priority="27552">
      <formula>AND($B7="Completed",$D7&lt;=G$3,$E7&gt;G$3)</formula>
    </cfRule>
    <cfRule type="expression" dxfId="176" priority="27554">
      <formula>AND($B7="Critical",$D7&lt;=G$3,$E7&gt;G$3)</formula>
    </cfRule>
    <cfRule type="expression" priority="27556">
      <formula>OR(ISBLANK($D7),ISBLANK($E7))</formula>
    </cfRule>
    <cfRule type="expression" dxfId="175" priority="27557">
      <formula>AND(TODAY()&gt;=G$3, TODAY()&lt;H$3)</formula>
    </cfRule>
  </conditionalFormatting>
  <conditionalFormatting sqref="A6:E288">
    <cfRule type="expression" dxfId="174" priority="8128">
      <formula>AND($B6="Overview")</formula>
    </cfRule>
    <cfRule type="expression" dxfId="173" priority="11640" stopIfTrue="1">
      <formula>AND($B6="Transfer part")</formula>
    </cfRule>
    <cfRule type="expression" dxfId="172" priority="11642" stopIfTrue="1">
      <formula>AND($B6="Milestone")</formula>
    </cfRule>
    <cfRule type="expression" dxfId="171" priority="11645">
      <formula>AND($B6="On-going")</formula>
    </cfRule>
    <cfRule type="expression" dxfId="170" priority="11647" stopIfTrue="1">
      <formula>AND($B6="Completed")</formula>
    </cfRule>
    <cfRule type="expression" dxfId="169" priority="11649" stopIfTrue="1">
      <formula>AND($B6="Critical")</formula>
    </cfRule>
    <cfRule type="expression" dxfId="168" priority="11651">
      <formula>AND($B6="Not planned")</formula>
    </cfRule>
  </conditionalFormatting>
  <conditionalFormatting sqref="G6:FG6">
    <cfRule type="expression" dxfId="167" priority="50">
      <formula>AND($B6="Not planned")</formula>
    </cfRule>
  </conditionalFormatting>
  <conditionalFormatting sqref="G6:FG6">
    <cfRule type="expression" dxfId="166" priority="43">
      <formula>AND($B6="Overview",$D6&lt;=G$3,$E6&gt;G$3)</formula>
    </cfRule>
    <cfRule type="expression" dxfId="165" priority="44">
      <formula>AND($B6="Transfer part",$D6&lt;=G$3,$E6&gt;G$3)</formula>
    </cfRule>
    <cfRule type="expression" dxfId="164" priority="45">
      <formula>AND($B6="Milestone",$D6&lt;=G$3,$E6&gt;G$3)</formula>
    </cfRule>
    <cfRule type="expression" dxfId="163" priority="46">
      <formula>AND($B6="Planned",$D6&lt;=G$3,$E6&gt;G$3)</formula>
    </cfRule>
    <cfRule type="expression" dxfId="162" priority="47">
      <formula>AND($B6="On-going",$D6&lt;=G$3,$E6&gt;G$3)</formula>
    </cfRule>
    <cfRule type="expression" dxfId="161" priority="48">
      <formula>AND($B6="Completed",$D6&lt;=G$3,$E6&gt;G$3)</formula>
    </cfRule>
    <cfRule type="expression" dxfId="160" priority="49">
      <formula>AND($B6="Critical",$D6&lt;=G$3,$E6&gt;G$3)</formula>
    </cfRule>
    <cfRule type="expression" priority="51">
      <formula>OR(ISBLANK($D6),ISBLANK($E6))</formula>
    </cfRule>
    <cfRule type="expression" dxfId="159" priority="52">
      <formula>AND(TODAY()&gt;=G$3, TODAY()&lt;H$3)</formula>
    </cfRule>
  </conditionalFormatting>
  <pageMargins left="0.23622047244094491" right="0.23622047244094491" top="0.74803149606299213" bottom="0.74803149606299213" header="0.31496062992125984" footer="0.31496062992125984"/>
  <pageSetup paperSize="9" scale="46" orientation="landscape" r:id="rId1"/>
  <ignoredErrors>
    <ignoredError sqref="G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outlinePr summaryBelow="0"/>
    <pageSetUpPr fitToPage="1"/>
  </sheetPr>
  <dimension ref="A1:FG208"/>
  <sheetViews>
    <sheetView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C8" sqref="C8"/>
    </sheetView>
  </sheetViews>
  <sheetFormatPr baseColWidth="10" defaultColWidth="9.109375" defaultRowHeight="14.4" outlineLevelRow="2" x14ac:dyDescent="0.3"/>
  <cols>
    <col min="1" max="1" width="67.33203125" style="13" bestFit="1" customWidth="1"/>
    <col min="2" max="2" width="11" style="58" customWidth="1"/>
    <col min="3" max="3" width="8" style="49" customWidth="1"/>
    <col min="4" max="4" width="11" style="24" customWidth="1"/>
    <col min="5" max="5" width="11.109375" style="24" customWidth="1"/>
    <col min="6" max="6" width="0.5546875" style="40" customWidth="1"/>
    <col min="7" max="52" width="3.6640625" style="1" hidden="1" customWidth="1"/>
    <col min="53" max="104" width="3.6640625" style="1" customWidth="1"/>
    <col min="105" max="163" width="3.6640625" style="1" hidden="1" customWidth="1"/>
    <col min="164" max="702" width="3.6640625" style="1" customWidth="1"/>
    <col min="703" max="16384" width="9.109375" style="1"/>
  </cols>
  <sheetData>
    <row r="1" spans="1:163" x14ac:dyDescent="0.3">
      <c r="A1" s="33"/>
      <c r="B1" s="50"/>
      <c r="C1" s="45"/>
      <c r="D1" s="34"/>
      <c r="E1" s="34"/>
      <c r="F1" s="64"/>
      <c r="G1" s="83" t="s">
        <v>7</v>
      </c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  <c r="BC1" s="84"/>
      <c r="BD1" s="84"/>
      <c r="BE1" s="84"/>
      <c r="BF1" s="85"/>
      <c r="BG1" s="86">
        <v>2020</v>
      </c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  <c r="BU1" s="87"/>
      <c r="BV1" s="87"/>
      <c r="BW1" s="87"/>
      <c r="BX1" s="87"/>
      <c r="BY1" s="87"/>
      <c r="BZ1" s="87"/>
      <c r="CA1" s="87"/>
      <c r="CB1" s="87"/>
      <c r="CC1" s="87"/>
      <c r="CD1" s="87"/>
      <c r="CE1" s="87"/>
      <c r="CF1" s="87"/>
      <c r="CG1" s="87"/>
      <c r="CH1" s="87"/>
      <c r="CI1" s="87"/>
      <c r="CJ1" s="87"/>
      <c r="CK1" s="87"/>
      <c r="CL1" s="87"/>
      <c r="CM1" s="87"/>
      <c r="CN1" s="87"/>
      <c r="CO1" s="87"/>
      <c r="CP1" s="87"/>
      <c r="CQ1" s="87"/>
      <c r="CR1" s="87"/>
      <c r="CS1" s="87"/>
      <c r="CT1" s="87"/>
      <c r="CU1" s="87"/>
      <c r="CV1" s="87"/>
      <c r="CW1" s="87"/>
      <c r="CX1" s="87"/>
      <c r="CY1" s="87"/>
      <c r="CZ1" s="87"/>
      <c r="DA1" s="87"/>
      <c r="DB1" s="87"/>
      <c r="DC1" s="87"/>
      <c r="DD1" s="87"/>
      <c r="DE1" s="87"/>
      <c r="DF1" s="87"/>
      <c r="DG1" s="88"/>
      <c r="DH1" s="86">
        <v>2021</v>
      </c>
      <c r="DI1" s="87"/>
      <c r="DJ1" s="87"/>
      <c r="DK1" s="87"/>
      <c r="DL1" s="87"/>
      <c r="DM1" s="87"/>
      <c r="DN1" s="87"/>
      <c r="DO1" s="87"/>
      <c r="DP1" s="87"/>
      <c r="DQ1" s="87"/>
      <c r="DR1" s="87"/>
      <c r="DS1" s="87"/>
      <c r="DT1" s="87"/>
      <c r="DU1" s="87"/>
      <c r="DV1" s="87"/>
      <c r="DW1" s="87"/>
      <c r="DX1" s="87"/>
      <c r="DY1" s="87"/>
      <c r="DZ1" s="87"/>
      <c r="EA1" s="87"/>
      <c r="EB1" s="87"/>
      <c r="EC1" s="87"/>
      <c r="ED1" s="87"/>
      <c r="EE1" s="87"/>
      <c r="EF1" s="87"/>
      <c r="EG1" s="87"/>
      <c r="EH1" s="87"/>
      <c r="EI1" s="87"/>
      <c r="EJ1" s="87"/>
      <c r="EK1" s="87"/>
      <c r="EL1" s="87"/>
      <c r="EM1" s="87"/>
      <c r="EN1" s="87"/>
      <c r="EO1" s="87"/>
      <c r="EP1" s="87"/>
      <c r="EQ1" s="87"/>
      <c r="ER1" s="87"/>
      <c r="ES1" s="87"/>
      <c r="ET1" s="87"/>
      <c r="EU1" s="87"/>
      <c r="EV1" s="87"/>
      <c r="EW1" s="87"/>
      <c r="EX1" s="87"/>
      <c r="EY1" s="87"/>
      <c r="EZ1" s="87"/>
      <c r="FA1" s="87"/>
      <c r="FB1" s="87"/>
      <c r="FC1" s="87"/>
      <c r="FD1" s="87"/>
      <c r="FE1" s="87"/>
      <c r="FF1" s="87"/>
      <c r="FG1" s="88"/>
    </row>
    <row r="2" spans="1:163" s="3" customFormat="1" x14ac:dyDescent="0.3">
      <c r="A2" s="35"/>
      <c r="B2" s="51"/>
      <c r="C2" s="45"/>
      <c r="D2" s="20"/>
      <c r="E2" s="20"/>
      <c r="F2" s="65"/>
      <c r="G2" s="80" t="s">
        <v>4</v>
      </c>
      <c r="H2" s="81"/>
      <c r="I2" s="81"/>
      <c r="J2" s="81"/>
      <c r="K2" s="82"/>
      <c r="L2" s="80">
        <v>43497</v>
      </c>
      <c r="M2" s="81"/>
      <c r="N2" s="81"/>
      <c r="O2" s="82"/>
      <c r="P2" s="80">
        <v>43525</v>
      </c>
      <c r="Q2" s="81"/>
      <c r="R2" s="81"/>
      <c r="S2" s="82"/>
      <c r="T2" s="80" t="s">
        <v>8</v>
      </c>
      <c r="U2" s="81"/>
      <c r="V2" s="81"/>
      <c r="W2" s="81"/>
      <c r="X2" s="82"/>
      <c r="Y2" s="80">
        <v>43586</v>
      </c>
      <c r="Z2" s="81"/>
      <c r="AA2" s="81"/>
      <c r="AB2" s="82"/>
      <c r="AC2" s="80">
        <v>43617</v>
      </c>
      <c r="AD2" s="81"/>
      <c r="AE2" s="81"/>
      <c r="AF2" s="82"/>
      <c r="AG2" s="80">
        <v>43647</v>
      </c>
      <c r="AH2" s="81"/>
      <c r="AI2" s="81"/>
      <c r="AJ2" s="81"/>
      <c r="AK2" s="82"/>
      <c r="AL2" s="80" t="s">
        <v>9</v>
      </c>
      <c r="AM2" s="81"/>
      <c r="AN2" s="81"/>
      <c r="AO2" s="82"/>
      <c r="AP2" s="80">
        <v>43709</v>
      </c>
      <c r="AQ2" s="81"/>
      <c r="AR2" s="81"/>
      <c r="AS2" s="81"/>
      <c r="AT2" s="82"/>
      <c r="AU2" s="80">
        <v>43739</v>
      </c>
      <c r="AV2" s="81"/>
      <c r="AW2" s="81"/>
      <c r="AX2" s="82"/>
      <c r="AY2" s="80">
        <v>43770</v>
      </c>
      <c r="AZ2" s="81"/>
      <c r="BA2" s="81"/>
      <c r="BB2" s="82"/>
      <c r="BC2" s="80" t="s">
        <v>10</v>
      </c>
      <c r="BD2" s="81"/>
      <c r="BE2" s="81"/>
      <c r="BF2" s="82"/>
      <c r="BG2" s="80" t="s">
        <v>5</v>
      </c>
      <c r="BH2" s="81"/>
      <c r="BI2" s="81"/>
      <c r="BJ2" s="81"/>
      <c r="BK2" s="82"/>
      <c r="BL2" s="80">
        <v>43862</v>
      </c>
      <c r="BM2" s="81"/>
      <c r="BN2" s="81"/>
      <c r="BO2" s="82"/>
      <c r="BP2" s="80">
        <v>43891</v>
      </c>
      <c r="BQ2" s="81"/>
      <c r="BR2" s="81"/>
      <c r="BS2" s="81"/>
      <c r="BT2" s="82"/>
      <c r="BU2" s="80" t="s">
        <v>11</v>
      </c>
      <c r="BV2" s="81"/>
      <c r="BW2" s="81"/>
      <c r="BX2" s="82"/>
      <c r="BY2" s="80">
        <v>43952</v>
      </c>
      <c r="BZ2" s="81"/>
      <c r="CA2" s="81"/>
      <c r="CB2" s="82"/>
      <c r="CC2" s="80">
        <v>43983</v>
      </c>
      <c r="CD2" s="81"/>
      <c r="CE2" s="81"/>
      <c r="CF2" s="81"/>
      <c r="CG2" s="82"/>
      <c r="CH2" s="80">
        <v>44013</v>
      </c>
      <c r="CI2" s="81"/>
      <c r="CJ2" s="81"/>
      <c r="CK2" s="82"/>
      <c r="CL2" s="80" t="s">
        <v>12</v>
      </c>
      <c r="CM2" s="81"/>
      <c r="CN2" s="81"/>
      <c r="CO2" s="81"/>
      <c r="CP2" s="82"/>
      <c r="CQ2" s="80">
        <v>44075</v>
      </c>
      <c r="CR2" s="81"/>
      <c r="CS2" s="81"/>
      <c r="CT2" s="82"/>
      <c r="CU2" s="80">
        <v>44105</v>
      </c>
      <c r="CV2" s="81"/>
      <c r="CW2" s="81"/>
      <c r="CX2" s="82"/>
      <c r="CY2" s="80">
        <v>44136</v>
      </c>
      <c r="CZ2" s="81"/>
      <c r="DA2" s="81"/>
      <c r="DB2" s="81"/>
      <c r="DC2" s="82"/>
      <c r="DD2" s="80" t="s">
        <v>13</v>
      </c>
      <c r="DE2" s="81"/>
      <c r="DF2" s="81"/>
      <c r="DG2" s="82"/>
      <c r="DH2" s="80" t="s">
        <v>6</v>
      </c>
      <c r="DI2" s="81"/>
      <c r="DJ2" s="81"/>
      <c r="DK2" s="82"/>
      <c r="DL2" s="80">
        <v>44228</v>
      </c>
      <c r="DM2" s="81"/>
      <c r="DN2" s="81"/>
      <c r="DO2" s="82"/>
      <c r="DP2" s="80">
        <v>44256</v>
      </c>
      <c r="DQ2" s="81"/>
      <c r="DR2" s="81"/>
      <c r="DS2" s="81"/>
      <c r="DT2" s="82"/>
      <c r="DU2" s="80" t="s">
        <v>14</v>
      </c>
      <c r="DV2" s="81"/>
      <c r="DW2" s="81"/>
      <c r="DX2" s="82"/>
      <c r="DY2" s="80">
        <v>44317</v>
      </c>
      <c r="DZ2" s="81"/>
      <c r="EA2" s="81"/>
      <c r="EB2" s="81"/>
      <c r="EC2" s="82"/>
      <c r="ED2" s="80">
        <v>44348</v>
      </c>
      <c r="EE2" s="81"/>
      <c r="EF2" s="81"/>
      <c r="EG2" s="82"/>
      <c r="EH2" s="80">
        <v>44378</v>
      </c>
      <c r="EI2" s="81"/>
      <c r="EJ2" s="81"/>
      <c r="EK2" s="82"/>
      <c r="EL2" s="80" t="s">
        <v>15</v>
      </c>
      <c r="EM2" s="81"/>
      <c r="EN2" s="81"/>
      <c r="EO2" s="81"/>
      <c r="EP2" s="82"/>
      <c r="EQ2" s="80">
        <v>44440</v>
      </c>
      <c r="ER2" s="81"/>
      <c r="ES2" s="81"/>
      <c r="ET2" s="82"/>
      <c r="EU2" s="80">
        <v>44470</v>
      </c>
      <c r="EV2" s="81"/>
      <c r="EW2" s="81"/>
      <c r="EX2" s="82"/>
      <c r="EY2" s="80">
        <v>44501</v>
      </c>
      <c r="EZ2" s="81"/>
      <c r="FA2" s="81"/>
      <c r="FB2" s="81"/>
      <c r="FC2" s="82"/>
      <c r="FD2" s="80" t="s">
        <v>16</v>
      </c>
      <c r="FE2" s="81"/>
      <c r="FF2" s="81"/>
      <c r="FG2" s="82"/>
    </row>
    <row r="3" spans="1:163" ht="18" customHeight="1" x14ac:dyDescent="0.3">
      <c r="A3" s="36"/>
      <c r="B3" s="52"/>
      <c r="C3" s="46"/>
      <c r="D3" s="21"/>
      <c r="E3" s="21"/>
      <c r="F3" s="64"/>
      <c r="G3" s="28">
        <v>43466</v>
      </c>
      <c r="H3" s="4">
        <f>G3+6</f>
        <v>43472</v>
      </c>
      <c r="I3" s="4">
        <f>H3+7</f>
        <v>43479</v>
      </c>
      <c r="J3" s="4">
        <f t="shared" ref="J3:BU3" si="0">I3+7</f>
        <v>43486</v>
      </c>
      <c r="K3" s="4">
        <f t="shared" si="0"/>
        <v>43493</v>
      </c>
      <c r="L3" s="4">
        <f t="shared" si="0"/>
        <v>43500</v>
      </c>
      <c r="M3" s="4">
        <f t="shared" si="0"/>
        <v>43507</v>
      </c>
      <c r="N3" s="4">
        <f t="shared" si="0"/>
        <v>43514</v>
      </c>
      <c r="O3" s="4">
        <f t="shared" si="0"/>
        <v>43521</v>
      </c>
      <c r="P3" s="4">
        <f t="shared" si="0"/>
        <v>43528</v>
      </c>
      <c r="Q3" s="4">
        <f t="shared" si="0"/>
        <v>43535</v>
      </c>
      <c r="R3" s="4">
        <f t="shared" si="0"/>
        <v>43542</v>
      </c>
      <c r="S3" s="4">
        <f t="shared" si="0"/>
        <v>43549</v>
      </c>
      <c r="T3" s="4">
        <f t="shared" si="0"/>
        <v>43556</v>
      </c>
      <c r="U3" s="4">
        <f t="shared" si="0"/>
        <v>43563</v>
      </c>
      <c r="V3" s="4">
        <f t="shared" si="0"/>
        <v>43570</v>
      </c>
      <c r="W3" s="4">
        <f t="shared" si="0"/>
        <v>43577</v>
      </c>
      <c r="X3" s="4">
        <f t="shared" si="0"/>
        <v>43584</v>
      </c>
      <c r="Y3" s="4">
        <f t="shared" si="0"/>
        <v>43591</v>
      </c>
      <c r="Z3" s="4">
        <f t="shared" si="0"/>
        <v>43598</v>
      </c>
      <c r="AA3" s="4">
        <f t="shared" si="0"/>
        <v>43605</v>
      </c>
      <c r="AB3" s="4">
        <f t="shared" si="0"/>
        <v>43612</v>
      </c>
      <c r="AC3" s="4">
        <f t="shared" si="0"/>
        <v>43619</v>
      </c>
      <c r="AD3" s="4">
        <f t="shared" si="0"/>
        <v>43626</v>
      </c>
      <c r="AE3" s="4">
        <f t="shared" si="0"/>
        <v>43633</v>
      </c>
      <c r="AF3" s="4">
        <f t="shared" si="0"/>
        <v>43640</v>
      </c>
      <c r="AG3" s="4">
        <f t="shared" si="0"/>
        <v>43647</v>
      </c>
      <c r="AH3" s="4">
        <f t="shared" si="0"/>
        <v>43654</v>
      </c>
      <c r="AI3" s="4">
        <f t="shared" si="0"/>
        <v>43661</v>
      </c>
      <c r="AJ3" s="4">
        <f t="shared" si="0"/>
        <v>43668</v>
      </c>
      <c r="AK3" s="4">
        <f t="shared" si="0"/>
        <v>43675</v>
      </c>
      <c r="AL3" s="4">
        <f t="shared" si="0"/>
        <v>43682</v>
      </c>
      <c r="AM3" s="4">
        <f t="shared" si="0"/>
        <v>43689</v>
      </c>
      <c r="AN3" s="4">
        <f t="shared" si="0"/>
        <v>43696</v>
      </c>
      <c r="AO3" s="4">
        <f t="shared" si="0"/>
        <v>43703</v>
      </c>
      <c r="AP3" s="4">
        <f t="shared" si="0"/>
        <v>43710</v>
      </c>
      <c r="AQ3" s="4">
        <f t="shared" si="0"/>
        <v>43717</v>
      </c>
      <c r="AR3" s="4">
        <f t="shared" si="0"/>
        <v>43724</v>
      </c>
      <c r="AS3" s="4">
        <f t="shared" si="0"/>
        <v>43731</v>
      </c>
      <c r="AT3" s="4">
        <f t="shared" si="0"/>
        <v>43738</v>
      </c>
      <c r="AU3" s="4">
        <f t="shared" si="0"/>
        <v>43745</v>
      </c>
      <c r="AV3" s="4">
        <f t="shared" si="0"/>
        <v>43752</v>
      </c>
      <c r="AW3" s="4">
        <f t="shared" si="0"/>
        <v>43759</v>
      </c>
      <c r="AX3" s="4">
        <f t="shared" si="0"/>
        <v>43766</v>
      </c>
      <c r="AY3" s="4">
        <f t="shared" si="0"/>
        <v>43773</v>
      </c>
      <c r="AZ3" s="4">
        <f t="shared" si="0"/>
        <v>43780</v>
      </c>
      <c r="BA3" s="4">
        <f t="shared" si="0"/>
        <v>43787</v>
      </c>
      <c r="BB3" s="4">
        <f t="shared" si="0"/>
        <v>43794</v>
      </c>
      <c r="BC3" s="4">
        <f t="shared" si="0"/>
        <v>43801</v>
      </c>
      <c r="BD3" s="4">
        <f t="shared" si="0"/>
        <v>43808</v>
      </c>
      <c r="BE3" s="4">
        <f t="shared" si="0"/>
        <v>43815</v>
      </c>
      <c r="BF3" s="4">
        <f t="shared" si="0"/>
        <v>43822</v>
      </c>
      <c r="BG3" s="4">
        <f t="shared" si="0"/>
        <v>43829</v>
      </c>
      <c r="BH3" s="4">
        <f t="shared" si="0"/>
        <v>43836</v>
      </c>
      <c r="BI3" s="4">
        <f t="shared" si="0"/>
        <v>43843</v>
      </c>
      <c r="BJ3" s="4">
        <f t="shared" si="0"/>
        <v>43850</v>
      </c>
      <c r="BK3" s="4">
        <f t="shared" si="0"/>
        <v>43857</v>
      </c>
      <c r="BL3" s="4">
        <f t="shared" si="0"/>
        <v>43864</v>
      </c>
      <c r="BM3" s="4">
        <f t="shared" si="0"/>
        <v>43871</v>
      </c>
      <c r="BN3" s="4">
        <f t="shared" si="0"/>
        <v>43878</v>
      </c>
      <c r="BO3" s="4">
        <f t="shared" si="0"/>
        <v>43885</v>
      </c>
      <c r="BP3" s="4">
        <f t="shared" si="0"/>
        <v>43892</v>
      </c>
      <c r="BQ3" s="4">
        <f t="shared" si="0"/>
        <v>43899</v>
      </c>
      <c r="BR3" s="4">
        <f t="shared" si="0"/>
        <v>43906</v>
      </c>
      <c r="BS3" s="4">
        <f t="shared" si="0"/>
        <v>43913</v>
      </c>
      <c r="BT3" s="4">
        <f t="shared" si="0"/>
        <v>43920</v>
      </c>
      <c r="BU3" s="4">
        <f t="shared" si="0"/>
        <v>43927</v>
      </c>
      <c r="BV3" s="4">
        <f t="shared" ref="BV3:EG3" si="1">BU3+7</f>
        <v>43934</v>
      </c>
      <c r="BW3" s="4">
        <f t="shared" si="1"/>
        <v>43941</v>
      </c>
      <c r="BX3" s="4">
        <f t="shared" si="1"/>
        <v>43948</v>
      </c>
      <c r="BY3" s="4">
        <f t="shared" si="1"/>
        <v>43955</v>
      </c>
      <c r="BZ3" s="4">
        <f t="shared" si="1"/>
        <v>43962</v>
      </c>
      <c r="CA3" s="4">
        <f t="shared" si="1"/>
        <v>43969</v>
      </c>
      <c r="CB3" s="4">
        <f t="shared" si="1"/>
        <v>43976</v>
      </c>
      <c r="CC3" s="4">
        <f t="shared" si="1"/>
        <v>43983</v>
      </c>
      <c r="CD3" s="4">
        <f t="shared" si="1"/>
        <v>43990</v>
      </c>
      <c r="CE3" s="4">
        <f t="shared" si="1"/>
        <v>43997</v>
      </c>
      <c r="CF3" s="4">
        <f t="shared" si="1"/>
        <v>44004</v>
      </c>
      <c r="CG3" s="4">
        <f t="shared" si="1"/>
        <v>44011</v>
      </c>
      <c r="CH3" s="4">
        <f t="shared" si="1"/>
        <v>44018</v>
      </c>
      <c r="CI3" s="4">
        <f t="shared" si="1"/>
        <v>44025</v>
      </c>
      <c r="CJ3" s="4">
        <f t="shared" si="1"/>
        <v>44032</v>
      </c>
      <c r="CK3" s="4">
        <f t="shared" si="1"/>
        <v>44039</v>
      </c>
      <c r="CL3" s="4">
        <f t="shared" si="1"/>
        <v>44046</v>
      </c>
      <c r="CM3" s="4">
        <f t="shared" si="1"/>
        <v>44053</v>
      </c>
      <c r="CN3" s="4">
        <f t="shared" si="1"/>
        <v>44060</v>
      </c>
      <c r="CO3" s="4">
        <f t="shared" si="1"/>
        <v>44067</v>
      </c>
      <c r="CP3" s="4">
        <f t="shared" si="1"/>
        <v>44074</v>
      </c>
      <c r="CQ3" s="4">
        <f t="shared" si="1"/>
        <v>44081</v>
      </c>
      <c r="CR3" s="4">
        <f t="shared" si="1"/>
        <v>44088</v>
      </c>
      <c r="CS3" s="4">
        <f t="shared" si="1"/>
        <v>44095</v>
      </c>
      <c r="CT3" s="4">
        <f t="shared" si="1"/>
        <v>44102</v>
      </c>
      <c r="CU3" s="4">
        <f t="shared" si="1"/>
        <v>44109</v>
      </c>
      <c r="CV3" s="4">
        <f t="shared" si="1"/>
        <v>44116</v>
      </c>
      <c r="CW3" s="4">
        <f t="shared" si="1"/>
        <v>44123</v>
      </c>
      <c r="CX3" s="4">
        <f t="shared" si="1"/>
        <v>44130</v>
      </c>
      <c r="CY3" s="4">
        <f t="shared" si="1"/>
        <v>44137</v>
      </c>
      <c r="CZ3" s="4">
        <f t="shared" si="1"/>
        <v>44144</v>
      </c>
      <c r="DA3" s="4">
        <f t="shared" si="1"/>
        <v>44151</v>
      </c>
      <c r="DB3" s="4">
        <f t="shared" si="1"/>
        <v>44158</v>
      </c>
      <c r="DC3" s="4">
        <f t="shared" si="1"/>
        <v>44165</v>
      </c>
      <c r="DD3" s="4">
        <f t="shared" si="1"/>
        <v>44172</v>
      </c>
      <c r="DE3" s="4">
        <f t="shared" si="1"/>
        <v>44179</v>
      </c>
      <c r="DF3" s="4">
        <f t="shared" si="1"/>
        <v>44186</v>
      </c>
      <c r="DG3" s="4">
        <f t="shared" si="1"/>
        <v>44193</v>
      </c>
      <c r="DH3" s="4">
        <f t="shared" si="1"/>
        <v>44200</v>
      </c>
      <c r="DI3" s="4">
        <f t="shared" si="1"/>
        <v>44207</v>
      </c>
      <c r="DJ3" s="4">
        <f t="shared" si="1"/>
        <v>44214</v>
      </c>
      <c r="DK3" s="4">
        <f t="shared" si="1"/>
        <v>44221</v>
      </c>
      <c r="DL3" s="4">
        <f t="shared" si="1"/>
        <v>44228</v>
      </c>
      <c r="DM3" s="4">
        <f t="shared" si="1"/>
        <v>44235</v>
      </c>
      <c r="DN3" s="4">
        <f t="shared" si="1"/>
        <v>44242</v>
      </c>
      <c r="DO3" s="4">
        <f t="shared" si="1"/>
        <v>44249</v>
      </c>
      <c r="DP3" s="4">
        <f t="shared" si="1"/>
        <v>44256</v>
      </c>
      <c r="DQ3" s="4">
        <f t="shared" si="1"/>
        <v>44263</v>
      </c>
      <c r="DR3" s="4">
        <f t="shared" si="1"/>
        <v>44270</v>
      </c>
      <c r="DS3" s="4">
        <f t="shared" si="1"/>
        <v>44277</v>
      </c>
      <c r="DT3" s="4">
        <f t="shared" si="1"/>
        <v>44284</v>
      </c>
      <c r="DU3" s="4">
        <f t="shared" si="1"/>
        <v>44291</v>
      </c>
      <c r="DV3" s="4">
        <f t="shared" si="1"/>
        <v>44298</v>
      </c>
      <c r="DW3" s="4">
        <f t="shared" si="1"/>
        <v>44305</v>
      </c>
      <c r="DX3" s="4">
        <f t="shared" si="1"/>
        <v>44312</v>
      </c>
      <c r="DY3" s="4">
        <f t="shared" si="1"/>
        <v>44319</v>
      </c>
      <c r="DZ3" s="4">
        <f t="shared" si="1"/>
        <v>44326</v>
      </c>
      <c r="EA3" s="4">
        <f t="shared" si="1"/>
        <v>44333</v>
      </c>
      <c r="EB3" s="4">
        <f t="shared" si="1"/>
        <v>44340</v>
      </c>
      <c r="EC3" s="4">
        <f t="shared" si="1"/>
        <v>44347</v>
      </c>
      <c r="ED3" s="4">
        <f t="shared" si="1"/>
        <v>44354</v>
      </c>
      <c r="EE3" s="4">
        <f t="shared" si="1"/>
        <v>44361</v>
      </c>
      <c r="EF3" s="4">
        <f t="shared" si="1"/>
        <v>44368</v>
      </c>
      <c r="EG3" s="4">
        <f t="shared" si="1"/>
        <v>44375</v>
      </c>
      <c r="EH3" s="4">
        <f t="shared" ref="EH3:FG3" si="2">EG3+7</f>
        <v>44382</v>
      </c>
      <c r="EI3" s="4">
        <f t="shared" si="2"/>
        <v>44389</v>
      </c>
      <c r="EJ3" s="4">
        <f t="shared" si="2"/>
        <v>44396</v>
      </c>
      <c r="EK3" s="4">
        <f t="shared" si="2"/>
        <v>44403</v>
      </c>
      <c r="EL3" s="4">
        <f t="shared" si="2"/>
        <v>44410</v>
      </c>
      <c r="EM3" s="4">
        <f t="shared" si="2"/>
        <v>44417</v>
      </c>
      <c r="EN3" s="4">
        <f t="shared" si="2"/>
        <v>44424</v>
      </c>
      <c r="EO3" s="4">
        <f t="shared" si="2"/>
        <v>44431</v>
      </c>
      <c r="EP3" s="4">
        <f t="shared" si="2"/>
        <v>44438</v>
      </c>
      <c r="EQ3" s="4">
        <f t="shared" si="2"/>
        <v>44445</v>
      </c>
      <c r="ER3" s="4">
        <f t="shared" si="2"/>
        <v>44452</v>
      </c>
      <c r="ES3" s="4">
        <f t="shared" si="2"/>
        <v>44459</v>
      </c>
      <c r="ET3" s="4">
        <f t="shared" si="2"/>
        <v>44466</v>
      </c>
      <c r="EU3" s="4">
        <f t="shared" si="2"/>
        <v>44473</v>
      </c>
      <c r="EV3" s="4">
        <f t="shared" si="2"/>
        <v>44480</v>
      </c>
      <c r="EW3" s="4">
        <f t="shared" si="2"/>
        <v>44487</v>
      </c>
      <c r="EX3" s="4">
        <f t="shared" si="2"/>
        <v>44494</v>
      </c>
      <c r="EY3" s="4">
        <f t="shared" si="2"/>
        <v>44501</v>
      </c>
      <c r="EZ3" s="4">
        <f t="shared" si="2"/>
        <v>44508</v>
      </c>
      <c r="FA3" s="4">
        <f t="shared" si="2"/>
        <v>44515</v>
      </c>
      <c r="FB3" s="4">
        <f t="shared" si="2"/>
        <v>44522</v>
      </c>
      <c r="FC3" s="4">
        <f t="shared" si="2"/>
        <v>44529</v>
      </c>
      <c r="FD3" s="4">
        <f t="shared" si="2"/>
        <v>44536</v>
      </c>
      <c r="FE3" s="4">
        <f t="shared" si="2"/>
        <v>44543</v>
      </c>
      <c r="FF3" s="4">
        <f t="shared" si="2"/>
        <v>44550</v>
      </c>
      <c r="FG3" s="4">
        <f t="shared" si="2"/>
        <v>44557</v>
      </c>
    </row>
    <row r="4" spans="1:163" s="5" customFormat="1" ht="7.5" customHeight="1" x14ac:dyDescent="0.3">
      <c r="A4" s="12"/>
      <c r="B4" s="53"/>
      <c r="C4" s="47"/>
      <c r="D4" s="22"/>
      <c r="E4" s="22"/>
      <c r="F4" s="64"/>
      <c r="G4" s="9" t="s">
        <v>19</v>
      </c>
      <c r="H4" s="10" t="s">
        <v>20</v>
      </c>
      <c r="I4" s="10" t="s">
        <v>21</v>
      </c>
      <c r="J4" s="10" t="s">
        <v>22</v>
      </c>
      <c r="K4" s="10" t="s">
        <v>24</v>
      </c>
      <c r="L4" s="10" t="s">
        <v>23</v>
      </c>
      <c r="M4" s="10" t="s">
        <v>25</v>
      </c>
      <c r="N4" s="11" t="s">
        <v>26</v>
      </c>
      <c r="O4" s="8"/>
      <c r="P4" s="8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</row>
    <row r="5" spans="1:163" x14ac:dyDescent="0.3">
      <c r="A5" s="37" t="s">
        <v>0</v>
      </c>
      <c r="B5" s="38" t="s">
        <v>18</v>
      </c>
      <c r="C5" s="38" t="s">
        <v>1</v>
      </c>
      <c r="D5" s="39" t="s">
        <v>2</v>
      </c>
      <c r="E5" s="41" t="s">
        <v>3</v>
      </c>
      <c r="F5" s="64"/>
      <c r="G5" s="29">
        <f>_xlfn.ISOWEEKNUM(G3)</f>
        <v>1</v>
      </c>
      <c r="H5" s="7">
        <f t="shared" ref="H5:I5" si="3">_xlfn.ISOWEEKNUM(H3)</f>
        <v>2</v>
      </c>
      <c r="I5" s="7">
        <f t="shared" si="3"/>
        <v>3</v>
      </c>
      <c r="J5" s="7">
        <f t="shared" ref="J5" si="4">_xlfn.ISOWEEKNUM(J3)</f>
        <v>4</v>
      </c>
      <c r="K5" s="7">
        <f t="shared" ref="K5" si="5">_xlfn.ISOWEEKNUM(K3)</f>
        <v>5</v>
      </c>
      <c r="L5" s="7">
        <f t="shared" ref="L5" si="6">_xlfn.ISOWEEKNUM(L3)</f>
        <v>6</v>
      </c>
      <c r="M5" s="7">
        <f t="shared" ref="M5" si="7">_xlfn.ISOWEEKNUM(M3)</f>
        <v>7</v>
      </c>
      <c r="N5" s="7">
        <f t="shared" ref="N5" si="8">_xlfn.ISOWEEKNUM(N3)</f>
        <v>8</v>
      </c>
      <c r="O5" s="7">
        <f t="shared" ref="O5" si="9">_xlfn.ISOWEEKNUM(O3)</f>
        <v>9</v>
      </c>
      <c r="P5" s="7">
        <f t="shared" ref="P5" si="10">_xlfn.ISOWEEKNUM(P3)</f>
        <v>10</v>
      </c>
      <c r="Q5" s="7">
        <f t="shared" ref="Q5" si="11">_xlfn.ISOWEEKNUM(Q3)</f>
        <v>11</v>
      </c>
      <c r="R5" s="7">
        <f t="shared" ref="R5" si="12">_xlfn.ISOWEEKNUM(R3)</f>
        <v>12</v>
      </c>
      <c r="S5" s="7">
        <f t="shared" ref="S5" si="13">_xlfn.ISOWEEKNUM(S3)</f>
        <v>13</v>
      </c>
      <c r="T5" s="7">
        <f t="shared" ref="T5" si="14">_xlfn.ISOWEEKNUM(T3)</f>
        <v>14</v>
      </c>
      <c r="U5" s="7">
        <f t="shared" ref="U5" si="15">_xlfn.ISOWEEKNUM(U3)</f>
        <v>15</v>
      </c>
      <c r="V5" s="7">
        <f t="shared" ref="V5" si="16">_xlfn.ISOWEEKNUM(V3)</f>
        <v>16</v>
      </c>
      <c r="W5" s="7">
        <f t="shared" ref="W5" si="17">_xlfn.ISOWEEKNUM(W3)</f>
        <v>17</v>
      </c>
      <c r="X5" s="7">
        <f t="shared" ref="X5" si="18">_xlfn.ISOWEEKNUM(X3)</f>
        <v>18</v>
      </c>
      <c r="Y5" s="7">
        <f t="shared" ref="Y5" si="19">_xlfn.ISOWEEKNUM(Y3)</f>
        <v>19</v>
      </c>
      <c r="Z5" s="7">
        <f t="shared" ref="Z5" si="20">_xlfn.ISOWEEKNUM(Z3)</f>
        <v>20</v>
      </c>
      <c r="AA5" s="7">
        <f t="shared" ref="AA5" si="21">_xlfn.ISOWEEKNUM(AA3)</f>
        <v>21</v>
      </c>
      <c r="AB5" s="7">
        <f t="shared" ref="AB5" si="22">_xlfn.ISOWEEKNUM(AB3)</f>
        <v>22</v>
      </c>
      <c r="AC5" s="7">
        <f t="shared" ref="AC5" si="23">_xlfn.ISOWEEKNUM(AC3)</f>
        <v>23</v>
      </c>
      <c r="AD5" s="7">
        <f t="shared" ref="AD5" si="24">_xlfn.ISOWEEKNUM(AD3)</f>
        <v>24</v>
      </c>
      <c r="AE5" s="7">
        <f t="shared" ref="AE5" si="25">_xlfn.ISOWEEKNUM(AE3)</f>
        <v>25</v>
      </c>
      <c r="AF5" s="7">
        <f t="shared" ref="AF5" si="26">_xlfn.ISOWEEKNUM(AF3)</f>
        <v>26</v>
      </c>
      <c r="AG5" s="7">
        <f t="shared" ref="AG5" si="27">_xlfn.ISOWEEKNUM(AG3)</f>
        <v>27</v>
      </c>
      <c r="AH5" s="7">
        <f t="shared" ref="AH5" si="28">_xlfn.ISOWEEKNUM(AH3)</f>
        <v>28</v>
      </c>
      <c r="AI5" s="7">
        <f t="shared" ref="AI5" si="29">_xlfn.ISOWEEKNUM(AI3)</f>
        <v>29</v>
      </c>
      <c r="AJ5" s="7">
        <f t="shared" ref="AJ5" si="30">_xlfn.ISOWEEKNUM(AJ3)</f>
        <v>30</v>
      </c>
      <c r="AK5" s="7">
        <f t="shared" ref="AK5" si="31">_xlfn.ISOWEEKNUM(AK3)</f>
        <v>31</v>
      </c>
      <c r="AL5" s="7">
        <f t="shared" ref="AL5" si="32">_xlfn.ISOWEEKNUM(AL3)</f>
        <v>32</v>
      </c>
      <c r="AM5" s="7">
        <f t="shared" ref="AM5" si="33">_xlfn.ISOWEEKNUM(AM3)</f>
        <v>33</v>
      </c>
      <c r="AN5" s="7">
        <f t="shared" ref="AN5" si="34">_xlfn.ISOWEEKNUM(AN3)</f>
        <v>34</v>
      </c>
      <c r="AO5" s="7">
        <f t="shared" ref="AO5" si="35">_xlfn.ISOWEEKNUM(AO3)</f>
        <v>35</v>
      </c>
      <c r="AP5" s="7">
        <f t="shared" ref="AP5" si="36">_xlfn.ISOWEEKNUM(AP3)</f>
        <v>36</v>
      </c>
      <c r="AQ5" s="7">
        <f t="shared" ref="AQ5" si="37">_xlfn.ISOWEEKNUM(AQ3)</f>
        <v>37</v>
      </c>
      <c r="AR5" s="7">
        <f t="shared" ref="AR5" si="38">_xlfn.ISOWEEKNUM(AR3)</f>
        <v>38</v>
      </c>
      <c r="AS5" s="7">
        <f t="shared" ref="AS5" si="39">_xlfn.ISOWEEKNUM(AS3)</f>
        <v>39</v>
      </c>
      <c r="AT5" s="7">
        <f t="shared" ref="AT5" si="40">_xlfn.ISOWEEKNUM(AT3)</f>
        <v>40</v>
      </c>
      <c r="AU5" s="7">
        <f t="shared" ref="AU5" si="41">_xlfn.ISOWEEKNUM(AU3)</f>
        <v>41</v>
      </c>
      <c r="AV5" s="7">
        <f t="shared" ref="AV5" si="42">_xlfn.ISOWEEKNUM(AV3)</f>
        <v>42</v>
      </c>
      <c r="AW5" s="7">
        <f t="shared" ref="AW5" si="43">_xlfn.ISOWEEKNUM(AW3)</f>
        <v>43</v>
      </c>
      <c r="AX5" s="7">
        <f t="shared" ref="AX5" si="44">_xlfn.ISOWEEKNUM(AX3)</f>
        <v>44</v>
      </c>
      <c r="AY5" s="7">
        <f t="shared" ref="AY5" si="45">_xlfn.ISOWEEKNUM(AY3)</f>
        <v>45</v>
      </c>
      <c r="AZ5" s="7">
        <f t="shared" ref="AZ5" si="46">_xlfn.ISOWEEKNUM(AZ3)</f>
        <v>46</v>
      </c>
      <c r="BA5" s="7">
        <f t="shared" ref="BA5" si="47">_xlfn.ISOWEEKNUM(BA3)</f>
        <v>47</v>
      </c>
      <c r="BB5" s="7">
        <f t="shared" ref="BB5" si="48">_xlfn.ISOWEEKNUM(BB3)</f>
        <v>48</v>
      </c>
      <c r="BC5" s="7">
        <f t="shared" ref="BC5" si="49">_xlfn.ISOWEEKNUM(BC3)</f>
        <v>49</v>
      </c>
      <c r="BD5" s="7">
        <f t="shared" ref="BD5" si="50">_xlfn.ISOWEEKNUM(BD3)</f>
        <v>50</v>
      </c>
      <c r="BE5" s="7">
        <f t="shared" ref="BE5" si="51">_xlfn.ISOWEEKNUM(BE3)</f>
        <v>51</v>
      </c>
      <c r="BF5" s="7">
        <f t="shared" ref="BF5:BG5" si="52">_xlfn.ISOWEEKNUM(BF3)</f>
        <v>52</v>
      </c>
      <c r="BG5" s="7">
        <f t="shared" si="52"/>
        <v>1</v>
      </c>
      <c r="BH5" s="7">
        <f t="shared" ref="BH5" si="53">_xlfn.ISOWEEKNUM(BH3)</f>
        <v>2</v>
      </c>
      <c r="BI5" s="7">
        <f t="shared" ref="BI5" si="54">_xlfn.ISOWEEKNUM(BI3)</f>
        <v>3</v>
      </c>
      <c r="BJ5" s="7">
        <f t="shared" ref="BJ5" si="55">_xlfn.ISOWEEKNUM(BJ3)</f>
        <v>4</v>
      </c>
      <c r="BK5" s="7">
        <f t="shared" ref="BK5" si="56">_xlfn.ISOWEEKNUM(BK3)</f>
        <v>5</v>
      </c>
      <c r="BL5" s="7">
        <f t="shared" ref="BL5" si="57">_xlfn.ISOWEEKNUM(BL3)</f>
        <v>6</v>
      </c>
      <c r="BM5" s="7">
        <f t="shared" ref="BM5" si="58">_xlfn.ISOWEEKNUM(BM3)</f>
        <v>7</v>
      </c>
      <c r="BN5" s="7">
        <f t="shared" ref="BN5" si="59">_xlfn.ISOWEEKNUM(BN3)</f>
        <v>8</v>
      </c>
      <c r="BO5" s="7">
        <f t="shared" ref="BO5" si="60">_xlfn.ISOWEEKNUM(BO3)</f>
        <v>9</v>
      </c>
      <c r="BP5" s="7">
        <f t="shared" ref="BP5" si="61">_xlfn.ISOWEEKNUM(BP3)</f>
        <v>10</v>
      </c>
      <c r="BQ5" s="7">
        <f t="shared" ref="BQ5" si="62">_xlfn.ISOWEEKNUM(BQ3)</f>
        <v>11</v>
      </c>
      <c r="BR5" s="7">
        <f t="shared" ref="BR5" si="63">_xlfn.ISOWEEKNUM(BR3)</f>
        <v>12</v>
      </c>
      <c r="BS5" s="7">
        <f t="shared" ref="BS5" si="64">_xlfn.ISOWEEKNUM(BS3)</f>
        <v>13</v>
      </c>
      <c r="BT5" s="7">
        <f t="shared" ref="BT5" si="65">_xlfn.ISOWEEKNUM(BT3)</f>
        <v>14</v>
      </c>
      <c r="BU5" s="7">
        <f t="shared" ref="BU5" si="66">_xlfn.ISOWEEKNUM(BU3)</f>
        <v>15</v>
      </c>
      <c r="BV5" s="7">
        <f t="shared" ref="BV5" si="67">_xlfn.ISOWEEKNUM(BV3)</f>
        <v>16</v>
      </c>
      <c r="BW5" s="7">
        <f t="shared" ref="BW5" si="68">_xlfn.ISOWEEKNUM(BW3)</f>
        <v>17</v>
      </c>
      <c r="BX5" s="7">
        <f t="shared" ref="BX5" si="69">_xlfn.ISOWEEKNUM(BX3)</f>
        <v>18</v>
      </c>
      <c r="BY5" s="7">
        <f t="shared" ref="BY5" si="70">_xlfn.ISOWEEKNUM(BY3)</f>
        <v>19</v>
      </c>
      <c r="BZ5" s="7">
        <f t="shared" ref="BZ5" si="71">_xlfn.ISOWEEKNUM(BZ3)</f>
        <v>20</v>
      </c>
      <c r="CA5" s="7">
        <f t="shared" ref="CA5" si="72">_xlfn.ISOWEEKNUM(CA3)</f>
        <v>21</v>
      </c>
      <c r="CB5" s="7">
        <f t="shared" ref="CB5" si="73">_xlfn.ISOWEEKNUM(CB3)</f>
        <v>22</v>
      </c>
      <c r="CC5" s="7">
        <f t="shared" ref="CC5" si="74">_xlfn.ISOWEEKNUM(CC3)</f>
        <v>23</v>
      </c>
      <c r="CD5" s="7">
        <f t="shared" ref="CD5" si="75">_xlfn.ISOWEEKNUM(CD3)</f>
        <v>24</v>
      </c>
      <c r="CE5" s="7">
        <f t="shared" ref="CE5" si="76">_xlfn.ISOWEEKNUM(CE3)</f>
        <v>25</v>
      </c>
      <c r="CF5" s="7">
        <f t="shared" ref="CF5" si="77">_xlfn.ISOWEEKNUM(CF3)</f>
        <v>26</v>
      </c>
      <c r="CG5" s="7">
        <f t="shared" ref="CG5" si="78">_xlfn.ISOWEEKNUM(CG3)</f>
        <v>27</v>
      </c>
      <c r="CH5" s="7">
        <f t="shared" ref="CH5" si="79">_xlfn.ISOWEEKNUM(CH3)</f>
        <v>28</v>
      </c>
      <c r="CI5" s="7">
        <f t="shared" ref="CI5" si="80">_xlfn.ISOWEEKNUM(CI3)</f>
        <v>29</v>
      </c>
      <c r="CJ5" s="7">
        <f t="shared" ref="CJ5" si="81">_xlfn.ISOWEEKNUM(CJ3)</f>
        <v>30</v>
      </c>
      <c r="CK5" s="7">
        <f t="shared" ref="CK5" si="82">_xlfn.ISOWEEKNUM(CK3)</f>
        <v>31</v>
      </c>
      <c r="CL5" s="7">
        <f t="shared" ref="CL5" si="83">_xlfn.ISOWEEKNUM(CL3)</f>
        <v>32</v>
      </c>
      <c r="CM5" s="7">
        <f t="shared" ref="CM5" si="84">_xlfn.ISOWEEKNUM(CM3)</f>
        <v>33</v>
      </c>
      <c r="CN5" s="7">
        <f t="shared" ref="CN5" si="85">_xlfn.ISOWEEKNUM(CN3)</f>
        <v>34</v>
      </c>
      <c r="CO5" s="7">
        <f t="shared" ref="CO5" si="86">_xlfn.ISOWEEKNUM(CO3)</f>
        <v>35</v>
      </c>
      <c r="CP5" s="7">
        <f t="shared" ref="CP5" si="87">_xlfn.ISOWEEKNUM(CP3)</f>
        <v>36</v>
      </c>
      <c r="CQ5" s="7">
        <f t="shared" ref="CQ5" si="88">_xlfn.ISOWEEKNUM(CQ3)</f>
        <v>37</v>
      </c>
      <c r="CR5" s="7">
        <f t="shared" ref="CR5" si="89">_xlfn.ISOWEEKNUM(CR3)</f>
        <v>38</v>
      </c>
      <c r="CS5" s="7">
        <f t="shared" ref="CS5" si="90">_xlfn.ISOWEEKNUM(CS3)</f>
        <v>39</v>
      </c>
      <c r="CT5" s="7">
        <f t="shared" ref="CT5" si="91">_xlfn.ISOWEEKNUM(CT3)</f>
        <v>40</v>
      </c>
      <c r="CU5" s="7">
        <f t="shared" ref="CU5" si="92">_xlfn.ISOWEEKNUM(CU3)</f>
        <v>41</v>
      </c>
      <c r="CV5" s="7">
        <f t="shared" ref="CV5" si="93">_xlfn.ISOWEEKNUM(CV3)</f>
        <v>42</v>
      </c>
      <c r="CW5" s="7">
        <f t="shared" ref="CW5" si="94">_xlfn.ISOWEEKNUM(CW3)</f>
        <v>43</v>
      </c>
      <c r="CX5" s="7">
        <f t="shared" ref="CX5" si="95">_xlfn.ISOWEEKNUM(CX3)</f>
        <v>44</v>
      </c>
      <c r="CY5" s="7">
        <f t="shared" ref="CY5" si="96">_xlfn.ISOWEEKNUM(CY3)</f>
        <v>45</v>
      </c>
      <c r="CZ5" s="7">
        <f t="shared" ref="CZ5" si="97">_xlfn.ISOWEEKNUM(CZ3)</f>
        <v>46</v>
      </c>
      <c r="DA5" s="7">
        <f t="shared" ref="DA5" si="98">_xlfn.ISOWEEKNUM(DA3)</f>
        <v>47</v>
      </c>
      <c r="DB5" s="7">
        <f t="shared" ref="DB5" si="99">_xlfn.ISOWEEKNUM(DB3)</f>
        <v>48</v>
      </c>
      <c r="DC5" s="7">
        <f t="shared" ref="DC5" si="100">_xlfn.ISOWEEKNUM(DC3)</f>
        <v>49</v>
      </c>
      <c r="DD5" s="7">
        <f t="shared" ref="DD5" si="101">_xlfn.ISOWEEKNUM(DD3)</f>
        <v>50</v>
      </c>
      <c r="DE5" s="7">
        <f t="shared" ref="DE5" si="102">_xlfn.ISOWEEKNUM(DE3)</f>
        <v>51</v>
      </c>
      <c r="DF5" s="7">
        <f t="shared" ref="DF5" si="103">_xlfn.ISOWEEKNUM(DF3)</f>
        <v>52</v>
      </c>
      <c r="DG5" s="7">
        <f t="shared" ref="DG5" si="104">_xlfn.ISOWEEKNUM(DG3)</f>
        <v>53</v>
      </c>
      <c r="DH5" s="7">
        <f t="shared" ref="DH5" si="105">_xlfn.ISOWEEKNUM(DH3)</f>
        <v>1</v>
      </c>
      <c r="DI5" s="7">
        <f t="shared" ref="DI5" si="106">_xlfn.ISOWEEKNUM(DI3)</f>
        <v>2</v>
      </c>
      <c r="DJ5" s="7">
        <f t="shared" ref="DJ5" si="107">_xlfn.ISOWEEKNUM(DJ3)</f>
        <v>3</v>
      </c>
      <c r="DK5" s="7">
        <f t="shared" ref="DK5" si="108">_xlfn.ISOWEEKNUM(DK3)</f>
        <v>4</v>
      </c>
      <c r="DL5" s="7">
        <f t="shared" ref="DL5" si="109">_xlfn.ISOWEEKNUM(DL3)</f>
        <v>5</v>
      </c>
      <c r="DM5" s="7">
        <f t="shared" ref="DM5" si="110">_xlfn.ISOWEEKNUM(DM3)</f>
        <v>6</v>
      </c>
      <c r="DN5" s="7">
        <f t="shared" ref="DN5" si="111">_xlfn.ISOWEEKNUM(DN3)</f>
        <v>7</v>
      </c>
      <c r="DO5" s="7">
        <f t="shared" ref="DO5" si="112">_xlfn.ISOWEEKNUM(DO3)</f>
        <v>8</v>
      </c>
      <c r="DP5" s="7">
        <f t="shared" ref="DP5" si="113">_xlfn.ISOWEEKNUM(DP3)</f>
        <v>9</v>
      </c>
      <c r="DQ5" s="7">
        <f t="shared" ref="DQ5" si="114">_xlfn.ISOWEEKNUM(DQ3)</f>
        <v>10</v>
      </c>
      <c r="DR5" s="7">
        <f t="shared" ref="DR5" si="115">_xlfn.ISOWEEKNUM(DR3)</f>
        <v>11</v>
      </c>
      <c r="DS5" s="7">
        <f t="shared" ref="DS5" si="116">_xlfn.ISOWEEKNUM(DS3)</f>
        <v>12</v>
      </c>
      <c r="DT5" s="7">
        <f t="shared" ref="DT5" si="117">_xlfn.ISOWEEKNUM(DT3)</f>
        <v>13</v>
      </c>
      <c r="DU5" s="7">
        <f t="shared" ref="DU5" si="118">_xlfn.ISOWEEKNUM(DU3)</f>
        <v>14</v>
      </c>
      <c r="DV5" s="7">
        <f t="shared" ref="DV5" si="119">_xlfn.ISOWEEKNUM(DV3)</f>
        <v>15</v>
      </c>
      <c r="DW5" s="7">
        <f t="shared" ref="DW5" si="120">_xlfn.ISOWEEKNUM(DW3)</f>
        <v>16</v>
      </c>
      <c r="DX5" s="7">
        <f t="shared" ref="DX5" si="121">_xlfn.ISOWEEKNUM(DX3)</f>
        <v>17</v>
      </c>
      <c r="DY5" s="7">
        <f t="shared" ref="DY5" si="122">_xlfn.ISOWEEKNUM(DY3)</f>
        <v>18</v>
      </c>
      <c r="DZ5" s="7">
        <f t="shared" ref="DZ5" si="123">_xlfn.ISOWEEKNUM(DZ3)</f>
        <v>19</v>
      </c>
      <c r="EA5" s="7">
        <f t="shared" ref="EA5" si="124">_xlfn.ISOWEEKNUM(EA3)</f>
        <v>20</v>
      </c>
      <c r="EB5" s="7">
        <f t="shared" ref="EB5" si="125">_xlfn.ISOWEEKNUM(EB3)</f>
        <v>21</v>
      </c>
      <c r="EC5" s="7">
        <f t="shared" ref="EC5" si="126">_xlfn.ISOWEEKNUM(EC3)</f>
        <v>22</v>
      </c>
      <c r="ED5" s="7">
        <f t="shared" ref="ED5" si="127">_xlfn.ISOWEEKNUM(ED3)</f>
        <v>23</v>
      </c>
      <c r="EE5" s="7">
        <f t="shared" ref="EE5" si="128">_xlfn.ISOWEEKNUM(EE3)</f>
        <v>24</v>
      </c>
      <c r="EF5" s="7">
        <f t="shared" ref="EF5" si="129">_xlfn.ISOWEEKNUM(EF3)</f>
        <v>25</v>
      </c>
      <c r="EG5" s="7">
        <f t="shared" ref="EG5" si="130">_xlfn.ISOWEEKNUM(EG3)</f>
        <v>26</v>
      </c>
      <c r="EH5" s="7">
        <f t="shared" ref="EH5" si="131">_xlfn.ISOWEEKNUM(EH3)</f>
        <v>27</v>
      </c>
      <c r="EI5" s="7">
        <f t="shared" ref="EI5" si="132">_xlfn.ISOWEEKNUM(EI3)</f>
        <v>28</v>
      </c>
      <c r="EJ5" s="7">
        <f t="shared" ref="EJ5" si="133">_xlfn.ISOWEEKNUM(EJ3)</f>
        <v>29</v>
      </c>
      <c r="EK5" s="7">
        <f t="shared" ref="EK5" si="134">_xlfn.ISOWEEKNUM(EK3)</f>
        <v>30</v>
      </c>
      <c r="EL5" s="7">
        <f t="shared" ref="EL5" si="135">_xlfn.ISOWEEKNUM(EL3)</f>
        <v>31</v>
      </c>
      <c r="EM5" s="7">
        <f t="shared" ref="EM5" si="136">_xlfn.ISOWEEKNUM(EM3)</f>
        <v>32</v>
      </c>
      <c r="EN5" s="7">
        <f t="shared" ref="EN5" si="137">_xlfn.ISOWEEKNUM(EN3)</f>
        <v>33</v>
      </c>
      <c r="EO5" s="7">
        <f t="shared" ref="EO5" si="138">_xlfn.ISOWEEKNUM(EO3)</f>
        <v>34</v>
      </c>
      <c r="EP5" s="7">
        <f t="shared" ref="EP5" si="139">_xlfn.ISOWEEKNUM(EP3)</f>
        <v>35</v>
      </c>
      <c r="EQ5" s="7">
        <f t="shared" ref="EQ5" si="140">_xlfn.ISOWEEKNUM(EQ3)</f>
        <v>36</v>
      </c>
      <c r="ER5" s="7">
        <f t="shared" ref="ER5" si="141">_xlfn.ISOWEEKNUM(ER3)</f>
        <v>37</v>
      </c>
      <c r="ES5" s="7">
        <f t="shared" ref="ES5" si="142">_xlfn.ISOWEEKNUM(ES3)</f>
        <v>38</v>
      </c>
      <c r="ET5" s="7">
        <f t="shared" ref="ET5" si="143">_xlfn.ISOWEEKNUM(ET3)</f>
        <v>39</v>
      </c>
      <c r="EU5" s="7">
        <f t="shared" ref="EU5" si="144">_xlfn.ISOWEEKNUM(EU3)</f>
        <v>40</v>
      </c>
      <c r="EV5" s="7">
        <f t="shared" ref="EV5" si="145">_xlfn.ISOWEEKNUM(EV3)</f>
        <v>41</v>
      </c>
      <c r="EW5" s="7">
        <f t="shared" ref="EW5" si="146">_xlfn.ISOWEEKNUM(EW3)</f>
        <v>42</v>
      </c>
      <c r="EX5" s="7">
        <f t="shared" ref="EX5" si="147">_xlfn.ISOWEEKNUM(EX3)</f>
        <v>43</v>
      </c>
      <c r="EY5" s="7">
        <f t="shared" ref="EY5" si="148">_xlfn.ISOWEEKNUM(EY3)</f>
        <v>44</v>
      </c>
      <c r="EZ5" s="7">
        <f t="shared" ref="EZ5" si="149">_xlfn.ISOWEEKNUM(EZ3)</f>
        <v>45</v>
      </c>
      <c r="FA5" s="7">
        <f t="shared" ref="FA5" si="150">_xlfn.ISOWEEKNUM(FA3)</f>
        <v>46</v>
      </c>
      <c r="FB5" s="7">
        <f t="shared" ref="FB5" si="151">_xlfn.ISOWEEKNUM(FB3)</f>
        <v>47</v>
      </c>
      <c r="FC5" s="7">
        <f t="shared" ref="FC5" si="152">_xlfn.ISOWEEKNUM(FC3)</f>
        <v>48</v>
      </c>
      <c r="FD5" s="7">
        <f t="shared" ref="FD5" si="153">_xlfn.ISOWEEKNUM(FD3)</f>
        <v>49</v>
      </c>
      <c r="FE5" s="7">
        <f t="shared" ref="FE5" si="154">_xlfn.ISOWEEKNUM(FE3)</f>
        <v>50</v>
      </c>
      <c r="FF5" s="7">
        <f t="shared" ref="FF5" si="155">_xlfn.ISOWEEKNUM(FF3)</f>
        <v>51</v>
      </c>
      <c r="FG5" s="7">
        <f t="shared" ref="FG5" si="156">_xlfn.ISOWEEKNUM(FG3)</f>
        <v>52</v>
      </c>
    </row>
    <row r="6" spans="1:163" ht="3" customHeight="1" x14ac:dyDescent="0.3">
      <c r="A6" s="30"/>
      <c r="B6" s="54"/>
      <c r="C6" s="48"/>
      <c r="D6" s="31"/>
      <c r="E6" s="31"/>
      <c r="F6" s="66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</row>
    <row r="7" spans="1:163" s="2" customFormat="1" ht="18.75" customHeight="1" x14ac:dyDescent="0.3">
      <c r="A7" s="89" t="s">
        <v>37</v>
      </c>
      <c r="B7" s="89"/>
      <c r="C7" s="89"/>
      <c r="D7" s="89"/>
      <c r="E7" s="90"/>
      <c r="F7" s="67"/>
    </row>
    <row r="8" spans="1:163" s="2" customFormat="1" x14ac:dyDescent="0.3">
      <c r="A8" s="14" t="s">
        <v>36</v>
      </c>
      <c r="B8" s="55" t="s">
        <v>19</v>
      </c>
      <c r="C8" s="42">
        <f>IF(ISBLANK(C11),"",NETWORKDAYS(D8,E8))</f>
        <v>245</v>
      </c>
      <c r="D8" s="25">
        <f>IF(ISBLANK(D9), "", MIN(D9:D48))</f>
        <v>43801</v>
      </c>
      <c r="E8" s="25">
        <f>IF(ISBLANK(E9),"",MAX(E9:E48))</f>
        <v>44141</v>
      </c>
      <c r="F8" s="63"/>
    </row>
    <row r="9" spans="1:163" s="2" customFormat="1" x14ac:dyDescent="0.3">
      <c r="A9" s="62" t="s">
        <v>35</v>
      </c>
      <c r="B9" s="56" t="s">
        <v>20</v>
      </c>
      <c r="C9" s="43">
        <f>NETWORKDAYS(D9,E9)</f>
        <v>65</v>
      </c>
      <c r="D9" s="26">
        <f>IF(ISBLANK(D10), "", MIN(D10:D22))</f>
        <v>43892</v>
      </c>
      <c r="E9" s="26">
        <f>IF(ISBLANK(E10), "", MAX(E10:E22))</f>
        <v>43980</v>
      </c>
      <c r="F9" s="63"/>
    </row>
    <row r="10" spans="1:163" s="2" customFormat="1" outlineLevel="1" x14ac:dyDescent="0.3">
      <c r="A10" s="27" t="s">
        <v>43</v>
      </c>
      <c r="B10" s="56" t="s">
        <v>21</v>
      </c>
      <c r="C10" s="43">
        <f>IF(ISBLANK(C11),"",NETWORKDAYS(D10,E10))</f>
        <v>65</v>
      </c>
      <c r="D10" s="26">
        <v>43892</v>
      </c>
      <c r="E10" s="26">
        <v>43980</v>
      </c>
      <c r="F10" s="63"/>
    </row>
    <row r="11" spans="1:163" s="2" customFormat="1" outlineLevel="2" x14ac:dyDescent="0.3">
      <c r="A11" s="16" t="s">
        <v>40</v>
      </c>
      <c r="B11" s="57" t="s">
        <v>22</v>
      </c>
      <c r="C11" s="43">
        <v>5</v>
      </c>
      <c r="D11" s="26">
        <v>43892</v>
      </c>
      <c r="E11" s="26">
        <f>WORKDAY(D11,C11-1)</f>
        <v>43896</v>
      </c>
      <c r="F11" s="63"/>
    </row>
    <row r="12" spans="1:163" s="2" customFormat="1" outlineLevel="2" x14ac:dyDescent="0.3">
      <c r="A12" s="16" t="s">
        <v>41</v>
      </c>
      <c r="B12" s="57" t="s">
        <v>22</v>
      </c>
      <c r="C12" s="43">
        <v>20</v>
      </c>
      <c r="D12" s="26">
        <f>WORKDAY(E11,1)</f>
        <v>43899</v>
      </c>
      <c r="E12" s="26">
        <f t="shared" ref="E12:E13" si="157">WORKDAY(D12,C12-1)</f>
        <v>43924</v>
      </c>
      <c r="F12" s="63"/>
    </row>
    <row r="13" spans="1:163" s="2" customFormat="1" outlineLevel="2" x14ac:dyDescent="0.3">
      <c r="A13" s="16" t="s">
        <v>42</v>
      </c>
      <c r="B13" s="57" t="s">
        <v>22</v>
      </c>
      <c r="C13" s="43">
        <v>30</v>
      </c>
      <c r="D13" s="26">
        <f t="shared" ref="D13" si="158">WORKDAY(E12,1)</f>
        <v>43927</v>
      </c>
      <c r="E13" s="26">
        <f t="shared" si="157"/>
        <v>43966</v>
      </c>
      <c r="F13" s="63"/>
    </row>
    <row r="14" spans="1:163" s="2" customFormat="1" outlineLevel="1" x14ac:dyDescent="0.3">
      <c r="A14" s="27" t="s">
        <v>44</v>
      </c>
      <c r="B14" s="56" t="s">
        <v>21</v>
      </c>
      <c r="C14" s="43">
        <f>IF(ISBLANK(C15),"",NETWORKDAYS(D14,E14))</f>
        <v>65</v>
      </c>
      <c r="D14" s="26">
        <v>43892</v>
      </c>
      <c r="E14" s="26">
        <v>43980</v>
      </c>
      <c r="F14" s="63"/>
    </row>
    <row r="15" spans="1:163" s="2" customFormat="1" outlineLevel="2" x14ac:dyDescent="0.3">
      <c r="A15" s="16" t="s">
        <v>45</v>
      </c>
      <c r="B15" s="57" t="s">
        <v>22</v>
      </c>
      <c r="C15" s="43">
        <v>5</v>
      </c>
      <c r="D15" s="26">
        <v>43892</v>
      </c>
      <c r="E15" s="26">
        <f>WORKDAY(D15,C15-1)</f>
        <v>43896</v>
      </c>
      <c r="F15" s="63"/>
    </row>
    <row r="16" spans="1:163" s="2" customFormat="1" outlineLevel="2" x14ac:dyDescent="0.3">
      <c r="A16" s="16" t="s">
        <v>46</v>
      </c>
      <c r="B16" s="57" t="s">
        <v>22</v>
      </c>
      <c r="C16" s="43">
        <v>20</v>
      </c>
      <c r="D16" s="26">
        <f>WORKDAY(E15,1)</f>
        <v>43899</v>
      </c>
      <c r="E16" s="26">
        <f t="shared" ref="E16:E17" si="159">WORKDAY(D16,C16-1)</f>
        <v>43924</v>
      </c>
      <c r="F16" s="63"/>
    </row>
    <row r="17" spans="1:6" s="2" customFormat="1" outlineLevel="2" x14ac:dyDescent="0.3">
      <c r="A17" s="16" t="s">
        <v>47</v>
      </c>
      <c r="B17" s="57" t="s">
        <v>22</v>
      </c>
      <c r="C17" s="43">
        <v>30</v>
      </c>
      <c r="D17" s="26">
        <f t="shared" ref="D17" si="160">WORKDAY(E16,1)</f>
        <v>43927</v>
      </c>
      <c r="E17" s="26">
        <f t="shared" si="159"/>
        <v>43966</v>
      </c>
      <c r="F17" s="63"/>
    </row>
    <row r="18" spans="1:6" s="2" customFormat="1" outlineLevel="1" x14ac:dyDescent="0.3">
      <c r="A18" s="27" t="s">
        <v>48</v>
      </c>
      <c r="B18" s="57" t="s">
        <v>21</v>
      </c>
      <c r="C18" s="43">
        <f>NETWORKDAYS(D18,E18)</f>
        <v>65</v>
      </c>
      <c r="D18" s="26">
        <v>43892</v>
      </c>
      <c r="E18" s="26">
        <v>43980</v>
      </c>
      <c r="F18" s="63"/>
    </row>
    <row r="19" spans="1:6" s="2" customFormat="1" outlineLevel="1" x14ac:dyDescent="0.3">
      <c r="A19" s="27" t="s">
        <v>49</v>
      </c>
      <c r="B19" s="57" t="s">
        <v>21</v>
      </c>
      <c r="C19" s="43">
        <f>IF(ISBLANK(C20),"",NETWORKDAYS(D19,E19))</f>
        <v>65</v>
      </c>
      <c r="D19" s="26">
        <v>43892</v>
      </c>
      <c r="E19" s="26">
        <v>43980</v>
      </c>
      <c r="F19" s="63"/>
    </row>
    <row r="20" spans="1:6" s="2" customFormat="1" outlineLevel="2" x14ac:dyDescent="0.3">
      <c r="A20" s="16" t="s">
        <v>50</v>
      </c>
      <c r="B20" s="57" t="s">
        <v>22</v>
      </c>
      <c r="C20" s="43">
        <v>5</v>
      </c>
      <c r="D20" s="26">
        <v>43892</v>
      </c>
      <c r="E20" s="26">
        <f>WORKDAY(D20,C20-1)</f>
        <v>43896</v>
      </c>
      <c r="F20" s="63"/>
    </row>
    <row r="21" spans="1:6" s="2" customFormat="1" outlineLevel="2" x14ac:dyDescent="0.3">
      <c r="A21" s="16" t="s">
        <v>51</v>
      </c>
      <c r="B21" s="57" t="s">
        <v>22</v>
      </c>
      <c r="C21" s="43">
        <v>20</v>
      </c>
      <c r="D21" s="26">
        <f>WORKDAY(E20,1)</f>
        <v>43899</v>
      </c>
      <c r="E21" s="26">
        <f t="shared" ref="E21:E22" si="161">WORKDAY(D21,C21-1)</f>
        <v>43924</v>
      </c>
      <c r="F21" s="63"/>
    </row>
    <row r="22" spans="1:6" s="2" customFormat="1" outlineLevel="2" x14ac:dyDescent="0.3">
      <c r="A22" s="16" t="s">
        <v>52</v>
      </c>
      <c r="B22" s="57" t="s">
        <v>22</v>
      </c>
      <c r="C22" s="43">
        <v>10</v>
      </c>
      <c r="D22" s="26">
        <f>WORKDAY(E21,1)</f>
        <v>43927</v>
      </c>
      <c r="E22" s="26">
        <f t="shared" si="161"/>
        <v>43938</v>
      </c>
      <c r="F22" s="63"/>
    </row>
    <row r="23" spans="1:6" s="2" customFormat="1" x14ac:dyDescent="0.3">
      <c r="A23" s="62" t="s">
        <v>38</v>
      </c>
      <c r="B23" s="57" t="s">
        <v>20</v>
      </c>
      <c r="C23" s="43">
        <f>NETWORKDAYS(D23,E23)</f>
        <v>209</v>
      </c>
      <c r="D23" s="26">
        <f>IF(ISBLANK(#REF!), "", MIN(D24:D32))</f>
        <v>43843</v>
      </c>
      <c r="E23" s="26">
        <f>IF(ISBLANK(#REF!), "", MAX(E24:E32))</f>
        <v>44133</v>
      </c>
      <c r="F23" s="63"/>
    </row>
    <row r="24" spans="1:6" s="2" customFormat="1" outlineLevel="1" x14ac:dyDescent="0.3">
      <c r="A24" s="27" t="s">
        <v>43</v>
      </c>
      <c r="B24" s="57" t="s">
        <v>21</v>
      </c>
      <c r="C24" s="43">
        <f>NETWORKDAYS(D24,E24)</f>
        <v>80</v>
      </c>
      <c r="D24" s="26">
        <f>IF(ISBLANK(D25), "", MIN(D25:D27))</f>
        <v>43843</v>
      </c>
      <c r="E24" s="26">
        <f>IF(ISBLANK(E25), "", MAX(E25:E27))</f>
        <v>43952</v>
      </c>
      <c r="F24" s="63"/>
    </row>
    <row r="25" spans="1:6" s="2" customFormat="1" outlineLevel="2" x14ac:dyDescent="0.3">
      <c r="A25" s="16" t="s">
        <v>40</v>
      </c>
      <c r="B25" s="57" t="s">
        <v>22</v>
      </c>
      <c r="C25" s="43">
        <f>NETWORKDAYS(D25,E25)</f>
        <v>25</v>
      </c>
      <c r="D25" s="26">
        <v>43843</v>
      </c>
      <c r="E25" s="26">
        <v>43875</v>
      </c>
      <c r="F25" s="63"/>
    </row>
    <row r="26" spans="1:6" s="2" customFormat="1" outlineLevel="2" x14ac:dyDescent="0.3">
      <c r="A26" s="16" t="s">
        <v>41</v>
      </c>
      <c r="B26" s="57" t="s">
        <v>22</v>
      </c>
      <c r="C26" s="43">
        <f t="shared" ref="C26:C32" si="162">NETWORKDAYS(D26,E26)</f>
        <v>55</v>
      </c>
      <c r="D26" s="26">
        <v>43878</v>
      </c>
      <c r="E26" s="26">
        <v>43952</v>
      </c>
      <c r="F26" s="63"/>
    </row>
    <row r="27" spans="1:6" s="2" customFormat="1" outlineLevel="2" x14ac:dyDescent="0.3">
      <c r="A27" s="16" t="s">
        <v>42</v>
      </c>
      <c r="B27" s="57" t="s">
        <v>22</v>
      </c>
      <c r="C27" s="43">
        <f>NETWORKDAYS(D27,E27)</f>
        <v>10</v>
      </c>
      <c r="D27" s="26">
        <v>43941</v>
      </c>
      <c r="E27" s="26">
        <v>43952</v>
      </c>
      <c r="F27" s="63"/>
    </row>
    <row r="28" spans="1:6" s="2" customFormat="1" outlineLevel="1" x14ac:dyDescent="0.3">
      <c r="A28" s="27" t="s">
        <v>44</v>
      </c>
      <c r="B28" s="57" t="s">
        <v>21</v>
      </c>
      <c r="C28" s="43">
        <f>NETWORKDAYS(D28,E28)</f>
        <v>129</v>
      </c>
      <c r="D28" s="26">
        <v>43955</v>
      </c>
      <c r="E28" s="26">
        <v>44133</v>
      </c>
      <c r="F28" s="63"/>
    </row>
    <row r="29" spans="1:6" s="2" customFormat="1" outlineLevel="1" x14ac:dyDescent="0.3">
      <c r="A29" s="27" t="s">
        <v>48</v>
      </c>
      <c r="B29" s="57" t="s">
        <v>21</v>
      </c>
      <c r="C29" s="43">
        <f>NETWORKDAYS(D29,E29)</f>
        <v>40</v>
      </c>
      <c r="D29" s="26">
        <f>IF(ISBLANK(D30), "", MIN(D30:D32))</f>
        <v>44046</v>
      </c>
      <c r="E29" s="26">
        <f>IF(ISBLANK(E30), "", MAX(E30:E32))</f>
        <v>44099</v>
      </c>
      <c r="F29" s="63"/>
    </row>
    <row r="30" spans="1:6" s="2" customFormat="1" outlineLevel="2" x14ac:dyDescent="0.3">
      <c r="A30" s="16" t="s">
        <v>45</v>
      </c>
      <c r="B30" s="57" t="s">
        <v>22</v>
      </c>
      <c r="C30" s="43">
        <f>20</f>
        <v>20</v>
      </c>
      <c r="D30" s="26">
        <v>44046</v>
      </c>
      <c r="E30" s="26">
        <f>WORKDAY(D30,C30-1)</f>
        <v>44071</v>
      </c>
      <c r="F30" s="63"/>
    </row>
    <row r="31" spans="1:6" s="2" customFormat="1" outlineLevel="2" x14ac:dyDescent="0.3">
      <c r="A31" s="16" t="s">
        <v>46</v>
      </c>
      <c r="B31" s="57" t="s">
        <v>22</v>
      </c>
      <c r="C31" s="43">
        <v>5</v>
      </c>
      <c r="D31" s="26">
        <f>WORKDAY(E31,-C31+1)</f>
        <v>44067</v>
      </c>
      <c r="E31" s="26">
        <f>E30</f>
        <v>44071</v>
      </c>
      <c r="F31" s="63"/>
    </row>
    <row r="32" spans="1:6" s="2" customFormat="1" outlineLevel="2" x14ac:dyDescent="0.3">
      <c r="A32" s="16" t="s">
        <v>47</v>
      </c>
      <c r="B32" s="57" t="s">
        <v>22</v>
      </c>
      <c r="C32" s="43">
        <f t="shared" si="162"/>
        <v>20</v>
      </c>
      <c r="D32" s="26">
        <v>44074</v>
      </c>
      <c r="E32" s="26">
        <v>44099</v>
      </c>
      <c r="F32" s="63"/>
    </row>
    <row r="33" spans="1:78" s="2" customFormat="1" x14ac:dyDescent="0.3">
      <c r="A33" s="62" t="s">
        <v>39</v>
      </c>
      <c r="B33" s="57" t="s">
        <v>20</v>
      </c>
      <c r="C33" s="43">
        <f t="shared" ref="C33:C38" si="163">NETWORKDAYS(D33,E33)</f>
        <v>220</v>
      </c>
      <c r="D33" s="26">
        <f>MIN(D34:D44)</f>
        <v>43801</v>
      </c>
      <c r="E33" s="26">
        <f>MAX(E34:E44)</f>
        <v>44106</v>
      </c>
      <c r="F33" s="63"/>
    </row>
    <row r="34" spans="1:78" s="2" customFormat="1" outlineLevel="1" x14ac:dyDescent="0.3">
      <c r="A34" s="27" t="s">
        <v>43</v>
      </c>
      <c r="B34" s="57" t="s">
        <v>21</v>
      </c>
      <c r="C34" s="43">
        <f t="shared" si="163"/>
        <v>130</v>
      </c>
      <c r="D34" s="26">
        <f>IF(ISBLANK(D35), "", MIN(D35:D37))</f>
        <v>43801</v>
      </c>
      <c r="E34" s="26">
        <f>IF(ISBLANK(E35), "", MAX(E35:E37))</f>
        <v>43980</v>
      </c>
      <c r="F34" s="63"/>
    </row>
    <row r="35" spans="1:78" s="2" customFormat="1" outlineLevel="2" x14ac:dyDescent="0.3">
      <c r="A35" s="16" t="s">
        <v>40</v>
      </c>
      <c r="B35" s="57" t="s">
        <v>22</v>
      </c>
      <c r="C35" s="43">
        <f t="shared" si="163"/>
        <v>130</v>
      </c>
      <c r="D35" s="26">
        <v>43801</v>
      </c>
      <c r="E35" s="26">
        <v>43980</v>
      </c>
      <c r="F35" s="63"/>
      <c r="BH35" s="60"/>
      <c r="BI35" s="60"/>
      <c r="BJ35" s="60"/>
      <c r="BK35" s="60"/>
      <c r="BL35" s="60"/>
      <c r="BM35" s="60"/>
      <c r="BN35" s="60"/>
      <c r="BO35" s="60"/>
      <c r="BP35" s="60"/>
      <c r="BQ35" s="60"/>
      <c r="BR35" s="60"/>
      <c r="BS35" s="60"/>
      <c r="BT35" s="60"/>
      <c r="BU35" s="60"/>
      <c r="BV35" s="60"/>
      <c r="BW35" s="60"/>
      <c r="BX35" s="60"/>
      <c r="BY35" s="60"/>
      <c r="BZ35" s="60"/>
    </row>
    <row r="36" spans="1:78" s="2" customFormat="1" outlineLevel="2" x14ac:dyDescent="0.3">
      <c r="A36" s="16" t="s">
        <v>41</v>
      </c>
      <c r="B36" s="57" t="s">
        <v>22</v>
      </c>
      <c r="C36" s="43">
        <f t="shared" si="163"/>
        <v>130</v>
      </c>
      <c r="D36" s="26">
        <v>43801</v>
      </c>
      <c r="E36" s="26">
        <v>43980</v>
      </c>
      <c r="F36" s="63"/>
    </row>
    <row r="37" spans="1:78" s="2" customFormat="1" outlineLevel="2" x14ac:dyDescent="0.3">
      <c r="A37" s="16" t="s">
        <v>42</v>
      </c>
      <c r="B37" s="57" t="s">
        <v>22</v>
      </c>
      <c r="C37" s="43">
        <f t="shared" si="163"/>
        <v>130</v>
      </c>
      <c r="D37" s="26">
        <v>43801</v>
      </c>
      <c r="E37" s="26">
        <v>43980</v>
      </c>
      <c r="F37" s="63"/>
    </row>
    <row r="38" spans="1:78" s="2" customFormat="1" outlineLevel="1" x14ac:dyDescent="0.3">
      <c r="A38" s="27" t="s">
        <v>44</v>
      </c>
      <c r="B38" s="57" t="s">
        <v>21</v>
      </c>
      <c r="C38" s="43">
        <f t="shared" si="163"/>
        <v>90</v>
      </c>
      <c r="D38" s="26">
        <f>IF(ISBLANK(D39), "", MIN(D39:D44))</f>
        <v>43983</v>
      </c>
      <c r="E38" s="26">
        <f>IF(ISBLANK(D39), "", MAX(E39:E44))</f>
        <v>44106</v>
      </c>
      <c r="F38" s="63"/>
    </row>
    <row r="39" spans="1:78" s="2" customFormat="1" outlineLevel="2" x14ac:dyDescent="0.3">
      <c r="A39" s="16" t="s">
        <v>45</v>
      </c>
      <c r="B39" s="57" t="s">
        <v>22</v>
      </c>
      <c r="C39" s="44">
        <f>15</f>
        <v>15</v>
      </c>
      <c r="D39" s="26">
        <v>43983</v>
      </c>
      <c r="E39" s="26">
        <f>WORKDAY(D39,C39-1)</f>
        <v>44001</v>
      </c>
      <c r="F39" s="63"/>
    </row>
    <row r="40" spans="1:78" s="2" customFormat="1" outlineLevel="2" x14ac:dyDescent="0.3">
      <c r="A40" s="16" t="s">
        <v>46</v>
      </c>
      <c r="B40" s="57" t="s">
        <v>22</v>
      </c>
      <c r="C40" s="44">
        <v>15</v>
      </c>
      <c r="D40" s="26">
        <f>WORKDAY(E39,1)</f>
        <v>44004</v>
      </c>
      <c r="E40" s="26">
        <f>WORKDAY(D40,C40-1)</f>
        <v>44022</v>
      </c>
      <c r="F40" s="63"/>
    </row>
    <row r="41" spans="1:78" s="2" customFormat="1" outlineLevel="2" x14ac:dyDescent="0.3">
      <c r="A41" s="16" t="s">
        <v>47</v>
      </c>
      <c r="B41" s="57" t="s">
        <v>22</v>
      </c>
      <c r="C41" s="44">
        <v>15</v>
      </c>
      <c r="D41" s="26">
        <f t="shared" ref="D41:D44" si="164">WORKDAY(E40,1)</f>
        <v>44025</v>
      </c>
      <c r="E41" s="26">
        <f>WORKDAY(D41,C41-1)</f>
        <v>44043</v>
      </c>
      <c r="F41" s="63"/>
    </row>
    <row r="42" spans="1:78" s="2" customFormat="1" outlineLevel="2" x14ac:dyDescent="0.3">
      <c r="A42" s="16" t="s">
        <v>50</v>
      </c>
      <c r="B42" s="57" t="s">
        <v>22</v>
      </c>
      <c r="C42" s="44">
        <v>15</v>
      </c>
      <c r="D42" s="26">
        <f>WORKDAY(E41,1)</f>
        <v>44046</v>
      </c>
      <c r="E42" s="26">
        <f>WORKDAY(D42,C42-1)</f>
        <v>44064</v>
      </c>
      <c r="F42" s="63"/>
    </row>
    <row r="43" spans="1:78" s="2" customFormat="1" outlineLevel="2" x14ac:dyDescent="0.3">
      <c r="A43" s="16" t="s">
        <v>51</v>
      </c>
      <c r="B43" s="57" t="s">
        <v>22</v>
      </c>
      <c r="C43" s="44">
        <v>15</v>
      </c>
      <c r="D43" s="26">
        <f t="shared" si="164"/>
        <v>44067</v>
      </c>
      <c r="E43" s="26">
        <f>WORKDAY(D43,C43-1)</f>
        <v>44085</v>
      </c>
      <c r="F43" s="63"/>
    </row>
    <row r="44" spans="1:78" s="2" customFormat="1" outlineLevel="2" x14ac:dyDescent="0.3">
      <c r="A44" s="16" t="s">
        <v>52</v>
      </c>
      <c r="B44" s="57" t="s">
        <v>22</v>
      </c>
      <c r="C44" s="44">
        <v>15</v>
      </c>
      <c r="D44" s="26">
        <f t="shared" si="164"/>
        <v>44088</v>
      </c>
      <c r="E44" s="26">
        <f t="shared" ref="E44" si="165">WORKDAY(D44,C44-1)</f>
        <v>44106</v>
      </c>
      <c r="F44" s="63"/>
    </row>
    <row r="45" spans="1:78" s="2" customFormat="1" x14ac:dyDescent="0.3">
      <c r="A45" s="62" t="s">
        <v>17</v>
      </c>
      <c r="B45" s="57" t="s">
        <v>20</v>
      </c>
      <c r="C45" s="43">
        <f>NETWORKDAYS(D45,E45)</f>
        <v>5</v>
      </c>
      <c r="D45" s="26">
        <f>MIN(D47:D48)</f>
        <v>44137</v>
      </c>
      <c r="E45" s="26">
        <f>MAX(E46:E48)</f>
        <v>44141</v>
      </c>
      <c r="F45" s="63"/>
    </row>
    <row r="46" spans="1:78" s="2" customFormat="1" outlineLevel="1" x14ac:dyDescent="0.3">
      <c r="A46" s="27" t="s">
        <v>43</v>
      </c>
      <c r="B46" s="57" t="s">
        <v>21</v>
      </c>
      <c r="C46" s="43">
        <v>20</v>
      </c>
      <c r="D46" s="26">
        <f>WORKDAY(E46,-C46+1)</f>
        <v>44110</v>
      </c>
      <c r="E46" s="26">
        <v>44137</v>
      </c>
      <c r="F46" s="63"/>
    </row>
    <row r="47" spans="1:78" s="2" customFormat="1" outlineLevel="1" x14ac:dyDescent="0.3">
      <c r="A47" s="27" t="s">
        <v>44</v>
      </c>
      <c r="B47" s="57" t="s">
        <v>21</v>
      </c>
      <c r="C47" s="43">
        <v>5</v>
      </c>
      <c r="D47" s="26">
        <f>E46</f>
        <v>44137</v>
      </c>
      <c r="E47" s="26">
        <f>WORKDAY(D47,C47-1)</f>
        <v>44141</v>
      </c>
      <c r="F47" s="63"/>
    </row>
    <row r="48" spans="1:78" s="2" customFormat="1" outlineLevel="1" x14ac:dyDescent="0.3">
      <c r="A48" s="27" t="s">
        <v>48</v>
      </c>
      <c r="B48" s="57" t="s">
        <v>21</v>
      </c>
      <c r="C48" s="61" t="s">
        <v>27</v>
      </c>
      <c r="D48" s="26">
        <v>44137</v>
      </c>
      <c r="E48" s="26"/>
      <c r="F48" s="63"/>
    </row>
    <row r="49" spans="1:6" s="2" customFormat="1" x14ac:dyDescent="0.3">
      <c r="A49" s="17"/>
      <c r="B49" s="58"/>
      <c r="C49" s="49"/>
      <c r="D49" s="23"/>
      <c r="E49" s="23"/>
      <c r="F49" s="63"/>
    </row>
    <row r="50" spans="1:6" s="2" customFormat="1" x14ac:dyDescent="0.3">
      <c r="A50" s="17"/>
      <c r="B50" s="58"/>
      <c r="C50" s="49"/>
      <c r="D50" s="23"/>
      <c r="E50" s="23"/>
      <c r="F50" s="63"/>
    </row>
    <row r="51" spans="1:6" s="2" customFormat="1" x14ac:dyDescent="0.3">
      <c r="A51" s="17"/>
      <c r="B51" s="58"/>
      <c r="C51" s="49"/>
      <c r="D51" s="23"/>
      <c r="E51" s="23"/>
      <c r="F51" s="63"/>
    </row>
    <row r="52" spans="1:6" s="2" customFormat="1" x14ac:dyDescent="0.3">
      <c r="A52" s="17"/>
      <c r="B52" s="58"/>
      <c r="C52" s="49"/>
      <c r="D52" s="23"/>
      <c r="E52" s="23"/>
      <c r="F52" s="63"/>
    </row>
    <row r="53" spans="1:6" s="2" customFormat="1" x14ac:dyDescent="0.3">
      <c r="A53" s="17"/>
      <c r="B53" s="58"/>
      <c r="C53" s="49"/>
      <c r="D53" s="23"/>
      <c r="E53" s="23"/>
      <c r="F53" s="63"/>
    </row>
    <row r="54" spans="1:6" s="2" customFormat="1" x14ac:dyDescent="0.3">
      <c r="A54" s="17"/>
      <c r="B54" s="58"/>
      <c r="C54" s="49"/>
      <c r="D54" s="23"/>
      <c r="E54" s="23"/>
      <c r="F54" s="63"/>
    </row>
    <row r="55" spans="1:6" s="2" customFormat="1" x14ac:dyDescent="0.3">
      <c r="A55" s="15"/>
      <c r="B55" s="58"/>
      <c r="C55" s="49"/>
      <c r="D55" s="23"/>
      <c r="E55" s="23"/>
      <c r="F55" s="63"/>
    </row>
    <row r="56" spans="1:6" s="2" customFormat="1" x14ac:dyDescent="0.3">
      <c r="A56" s="17"/>
      <c r="B56" s="58"/>
      <c r="C56" s="49"/>
      <c r="D56" s="23"/>
      <c r="E56" s="23"/>
      <c r="F56" s="63"/>
    </row>
    <row r="57" spans="1:6" s="2" customFormat="1" x14ac:dyDescent="0.3">
      <c r="A57" s="17"/>
      <c r="B57" s="58"/>
      <c r="C57" s="49"/>
      <c r="D57" s="23"/>
      <c r="E57" s="23"/>
      <c r="F57" s="63"/>
    </row>
    <row r="58" spans="1:6" s="2" customFormat="1" x14ac:dyDescent="0.3">
      <c r="A58" s="17"/>
      <c r="B58" s="58"/>
      <c r="C58" s="49"/>
      <c r="D58" s="23"/>
      <c r="E58" s="23"/>
      <c r="F58" s="63"/>
    </row>
    <row r="59" spans="1:6" s="2" customFormat="1" x14ac:dyDescent="0.3">
      <c r="A59" s="17"/>
      <c r="B59" s="58"/>
      <c r="C59" s="49"/>
      <c r="D59" s="23"/>
      <c r="E59" s="23"/>
      <c r="F59" s="63"/>
    </row>
    <row r="60" spans="1:6" s="2" customFormat="1" x14ac:dyDescent="0.3">
      <c r="A60" s="17"/>
      <c r="B60" s="58"/>
      <c r="C60" s="49"/>
      <c r="D60" s="23"/>
      <c r="E60" s="23"/>
      <c r="F60" s="63"/>
    </row>
    <row r="61" spans="1:6" s="2" customFormat="1" x14ac:dyDescent="0.3">
      <c r="A61" s="17"/>
      <c r="B61" s="58"/>
      <c r="C61" s="49"/>
      <c r="D61" s="23"/>
      <c r="E61" s="23"/>
      <c r="F61" s="63"/>
    </row>
    <row r="62" spans="1:6" s="2" customFormat="1" x14ac:dyDescent="0.3">
      <c r="A62" s="17"/>
      <c r="B62" s="58"/>
      <c r="C62" s="49"/>
      <c r="D62" s="23"/>
      <c r="E62" s="23"/>
      <c r="F62" s="63"/>
    </row>
    <row r="63" spans="1:6" s="2" customFormat="1" x14ac:dyDescent="0.3">
      <c r="A63" s="17"/>
      <c r="B63" s="58"/>
      <c r="C63" s="49"/>
      <c r="D63" s="23"/>
      <c r="E63" s="23"/>
      <c r="F63" s="63"/>
    </row>
    <row r="64" spans="1:6" s="2" customFormat="1" x14ac:dyDescent="0.3">
      <c r="A64" s="13"/>
      <c r="B64" s="58"/>
      <c r="C64" s="49"/>
      <c r="D64" s="24"/>
      <c r="E64" s="24"/>
      <c r="F64" s="63"/>
    </row>
    <row r="65" spans="1:6" s="2" customFormat="1" x14ac:dyDescent="0.3">
      <c r="A65" s="18"/>
      <c r="B65" s="59"/>
      <c r="C65" s="49"/>
      <c r="D65" s="24"/>
      <c r="E65" s="24"/>
      <c r="F65" s="63"/>
    </row>
    <row r="66" spans="1:6" s="2" customFormat="1" x14ac:dyDescent="0.3">
      <c r="A66" s="19"/>
      <c r="B66" s="58"/>
      <c r="C66" s="49"/>
      <c r="D66" s="24"/>
      <c r="E66" s="24"/>
      <c r="F66" s="63"/>
    </row>
    <row r="67" spans="1:6" s="2" customFormat="1" x14ac:dyDescent="0.3">
      <c r="A67" s="13"/>
      <c r="B67" s="58"/>
      <c r="C67" s="49"/>
      <c r="D67" s="24"/>
      <c r="E67" s="24"/>
      <c r="F67" s="63"/>
    </row>
    <row r="68" spans="1:6" s="2" customFormat="1" x14ac:dyDescent="0.3">
      <c r="A68" s="13"/>
      <c r="B68" s="58"/>
      <c r="C68" s="49"/>
      <c r="D68" s="24"/>
      <c r="E68" s="24"/>
      <c r="F68" s="63"/>
    </row>
    <row r="69" spans="1:6" s="2" customFormat="1" x14ac:dyDescent="0.3">
      <c r="A69" s="13"/>
      <c r="B69" s="58"/>
      <c r="C69" s="49"/>
      <c r="D69" s="24"/>
      <c r="E69" s="24"/>
      <c r="F69" s="63"/>
    </row>
    <row r="70" spans="1:6" s="2" customFormat="1" x14ac:dyDescent="0.3">
      <c r="A70" s="13"/>
      <c r="B70" s="58"/>
      <c r="C70" s="49"/>
      <c r="D70" s="24"/>
      <c r="E70" s="24"/>
      <c r="F70" s="63"/>
    </row>
    <row r="71" spans="1:6" s="2" customFormat="1" x14ac:dyDescent="0.3">
      <c r="A71" s="13"/>
      <c r="B71" s="58"/>
      <c r="C71" s="49"/>
      <c r="D71" s="24"/>
      <c r="E71" s="24"/>
      <c r="F71" s="63"/>
    </row>
    <row r="72" spans="1:6" s="2" customFormat="1" x14ac:dyDescent="0.3">
      <c r="A72" s="13"/>
      <c r="B72" s="58"/>
      <c r="C72" s="49"/>
      <c r="D72" s="24"/>
      <c r="E72" s="24"/>
      <c r="F72" s="63"/>
    </row>
    <row r="73" spans="1:6" s="2" customFormat="1" x14ac:dyDescent="0.3">
      <c r="A73" s="13"/>
      <c r="B73" s="58"/>
      <c r="C73" s="49"/>
      <c r="D73" s="24"/>
      <c r="E73" s="24"/>
      <c r="F73" s="63"/>
    </row>
    <row r="74" spans="1:6" s="2" customFormat="1" x14ac:dyDescent="0.3">
      <c r="A74" s="13"/>
      <c r="B74" s="58"/>
      <c r="C74" s="49"/>
      <c r="D74" s="24"/>
      <c r="E74" s="24"/>
      <c r="F74" s="63"/>
    </row>
    <row r="75" spans="1:6" s="2" customFormat="1" x14ac:dyDescent="0.3">
      <c r="A75" s="13"/>
      <c r="B75" s="58"/>
      <c r="C75" s="49"/>
      <c r="D75" s="24"/>
      <c r="E75" s="24"/>
      <c r="F75" s="63"/>
    </row>
    <row r="76" spans="1:6" s="2" customFormat="1" x14ac:dyDescent="0.3">
      <c r="A76" s="13"/>
      <c r="B76" s="58"/>
      <c r="C76" s="49"/>
      <c r="D76" s="24"/>
      <c r="E76" s="24"/>
      <c r="F76" s="63"/>
    </row>
    <row r="77" spans="1:6" s="2" customFormat="1" x14ac:dyDescent="0.3">
      <c r="A77" s="13"/>
      <c r="B77" s="58"/>
      <c r="C77" s="49"/>
      <c r="D77" s="24"/>
      <c r="E77" s="24"/>
      <c r="F77" s="63"/>
    </row>
    <row r="78" spans="1:6" s="2" customFormat="1" x14ac:dyDescent="0.3">
      <c r="A78" s="13"/>
      <c r="B78" s="58"/>
      <c r="C78" s="49"/>
      <c r="D78" s="24"/>
      <c r="E78" s="24"/>
      <c r="F78" s="63"/>
    </row>
    <row r="79" spans="1:6" s="2" customFormat="1" x14ac:dyDescent="0.3">
      <c r="A79" s="13"/>
      <c r="B79" s="58"/>
      <c r="C79" s="49"/>
      <c r="D79" s="24"/>
      <c r="E79" s="24"/>
      <c r="F79" s="63"/>
    </row>
    <row r="80" spans="1:6" s="2" customFormat="1" x14ac:dyDescent="0.3">
      <c r="A80" s="13"/>
      <c r="B80" s="58"/>
      <c r="C80" s="49"/>
      <c r="D80" s="24"/>
      <c r="E80" s="24"/>
      <c r="F80" s="63"/>
    </row>
    <row r="81" spans="1:6" s="2" customFormat="1" x14ac:dyDescent="0.3">
      <c r="A81" s="13"/>
      <c r="B81" s="58"/>
      <c r="C81" s="49"/>
      <c r="D81" s="24"/>
      <c r="E81" s="24"/>
      <c r="F81" s="63"/>
    </row>
    <row r="82" spans="1:6" s="2" customFormat="1" x14ac:dyDescent="0.3">
      <c r="A82" s="13"/>
      <c r="B82" s="58"/>
      <c r="C82" s="49"/>
      <c r="D82" s="24"/>
      <c r="E82" s="24"/>
      <c r="F82" s="63"/>
    </row>
    <row r="83" spans="1:6" s="2" customFormat="1" x14ac:dyDescent="0.3">
      <c r="A83" s="19"/>
      <c r="B83" s="58"/>
      <c r="C83" s="49"/>
      <c r="D83" s="24"/>
      <c r="E83" s="24"/>
      <c r="F83" s="63"/>
    </row>
    <row r="84" spans="1:6" s="2" customFormat="1" x14ac:dyDescent="0.3">
      <c r="A84" s="13"/>
      <c r="B84" s="58"/>
      <c r="C84" s="49"/>
      <c r="D84" s="24"/>
      <c r="E84" s="24"/>
      <c r="F84" s="63"/>
    </row>
    <row r="85" spans="1:6" s="2" customFormat="1" x14ac:dyDescent="0.3">
      <c r="A85" s="13"/>
      <c r="B85" s="58"/>
      <c r="C85" s="49"/>
      <c r="D85" s="24"/>
      <c r="E85" s="24"/>
      <c r="F85" s="63"/>
    </row>
    <row r="86" spans="1:6" s="2" customFormat="1" x14ac:dyDescent="0.3">
      <c r="A86" s="13"/>
      <c r="B86" s="58"/>
      <c r="C86" s="49"/>
      <c r="D86" s="24"/>
      <c r="E86" s="24"/>
      <c r="F86" s="63"/>
    </row>
    <row r="87" spans="1:6" s="2" customFormat="1" x14ac:dyDescent="0.3">
      <c r="A87" s="13"/>
      <c r="B87" s="58"/>
      <c r="C87" s="49"/>
      <c r="D87" s="24"/>
      <c r="E87" s="24"/>
      <c r="F87" s="63"/>
    </row>
    <row r="88" spans="1:6" s="2" customFormat="1" x14ac:dyDescent="0.3">
      <c r="A88" s="13"/>
      <c r="B88" s="58"/>
      <c r="C88" s="49"/>
      <c r="D88" s="24"/>
      <c r="E88" s="24"/>
      <c r="F88" s="63"/>
    </row>
    <row r="89" spans="1:6" s="2" customFormat="1" x14ac:dyDescent="0.3">
      <c r="A89" s="13"/>
      <c r="B89" s="58"/>
      <c r="C89" s="49"/>
      <c r="D89" s="24"/>
      <c r="E89" s="24"/>
      <c r="F89" s="63"/>
    </row>
    <row r="90" spans="1:6" s="2" customFormat="1" x14ac:dyDescent="0.3">
      <c r="A90" s="13"/>
      <c r="B90" s="58"/>
      <c r="C90" s="49"/>
      <c r="D90" s="24"/>
      <c r="E90" s="24"/>
      <c r="F90" s="63"/>
    </row>
    <row r="91" spans="1:6" s="2" customFormat="1" x14ac:dyDescent="0.3">
      <c r="A91" s="13"/>
      <c r="B91" s="58"/>
      <c r="C91" s="49"/>
      <c r="D91" s="24"/>
      <c r="E91" s="24"/>
      <c r="F91" s="63"/>
    </row>
    <row r="92" spans="1:6" s="2" customFormat="1" x14ac:dyDescent="0.3">
      <c r="A92" s="19"/>
      <c r="B92" s="58"/>
      <c r="C92" s="49"/>
      <c r="D92" s="24"/>
      <c r="E92" s="24"/>
      <c r="F92" s="63"/>
    </row>
    <row r="93" spans="1:6" s="2" customFormat="1" x14ac:dyDescent="0.3">
      <c r="A93" s="13"/>
      <c r="B93" s="58"/>
      <c r="C93" s="49"/>
      <c r="D93" s="24"/>
      <c r="E93" s="24"/>
      <c r="F93" s="63"/>
    </row>
    <row r="94" spans="1:6" s="2" customFormat="1" x14ac:dyDescent="0.3">
      <c r="A94" s="13"/>
      <c r="B94" s="58"/>
      <c r="C94" s="49"/>
      <c r="D94" s="24"/>
      <c r="E94" s="24"/>
      <c r="F94" s="63"/>
    </row>
    <row r="95" spans="1:6" s="2" customFormat="1" x14ac:dyDescent="0.3">
      <c r="A95" s="13"/>
      <c r="B95" s="58"/>
      <c r="C95" s="49"/>
      <c r="D95" s="24"/>
      <c r="E95" s="24"/>
      <c r="F95" s="63"/>
    </row>
    <row r="96" spans="1:6" s="2" customFormat="1" x14ac:dyDescent="0.3">
      <c r="A96" s="13"/>
      <c r="B96" s="58"/>
      <c r="C96" s="49"/>
      <c r="D96" s="24"/>
      <c r="E96" s="24"/>
      <c r="F96" s="63"/>
    </row>
    <row r="97" spans="1:6" s="2" customFormat="1" x14ac:dyDescent="0.3">
      <c r="A97" s="13"/>
      <c r="B97" s="58"/>
      <c r="C97" s="49"/>
      <c r="D97" s="24"/>
      <c r="E97" s="24"/>
      <c r="F97" s="63"/>
    </row>
    <row r="98" spans="1:6" s="2" customFormat="1" x14ac:dyDescent="0.3">
      <c r="A98" s="13"/>
      <c r="B98" s="58"/>
      <c r="C98" s="49"/>
      <c r="D98" s="24"/>
      <c r="E98" s="24"/>
      <c r="F98" s="63"/>
    </row>
    <row r="99" spans="1:6" s="2" customFormat="1" x14ac:dyDescent="0.3">
      <c r="A99" s="13"/>
      <c r="B99" s="58"/>
      <c r="C99" s="49"/>
      <c r="D99" s="24"/>
      <c r="E99" s="24"/>
      <c r="F99" s="63"/>
    </row>
    <row r="100" spans="1:6" s="2" customFormat="1" x14ac:dyDescent="0.3">
      <c r="A100" s="13"/>
      <c r="B100" s="58"/>
      <c r="C100" s="49"/>
      <c r="D100" s="24"/>
      <c r="E100" s="24"/>
      <c r="F100" s="63"/>
    </row>
    <row r="101" spans="1:6" s="2" customFormat="1" x14ac:dyDescent="0.3">
      <c r="A101" s="13"/>
      <c r="B101" s="58"/>
      <c r="C101" s="49"/>
      <c r="D101" s="24"/>
      <c r="E101" s="24"/>
      <c r="F101" s="63"/>
    </row>
    <row r="102" spans="1:6" s="2" customFormat="1" x14ac:dyDescent="0.3">
      <c r="A102" s="13"/>
      <c r="B102" s="58"/>
      <c r="C102" s="49"/>
      <c r="D102" s="24"/>
      <c r="E102" s="24"/>
      <c r="F102" s="63"/>
    </row>
    <row r="103" spans="1:6" s="2" customFormat="1" x14ac:dyDescent="0.3">
      <c r="A103" s="13"/>
      <c r="B103" s="58"/>
      <c r="C103" s="49"/>
      <c r="D103" s="24"/>
      <c r="E103" s="24"/>
      <c r="F103" s="63"/>
    </row>
    <row r="104" spans="1:6" s="2" customFormat="1" x14ac:dyDescent="0.3">
      <c r="A104" s="13"/>
      <c r="B104" s="58"/>
      <c r="C104" s="49"/>
      <c r="D104" s="24"/>
      <c r="E104" s="24"/>
      <c r="F104" s="63"/>
    </row>
    <row r="105" spans="1:6" s="2" customFormat="1" x14ac:dyDescent="0.3">
      <c r="A105" s="13"/>
      <c r="B105" s="58"/>
      <c r="C105" s="49"/>
      <c r="D105" s="24"/>
      <c r="E105" s="24"/>
      <c r="F105" s="63"/>
    </row>
    <row r="106" spans="1:6" s="2" customFormat="1" x14ac:dyDescent="0.3">
      <c r="A106" s="13"/>
      <c r="B106" s="58"/>
      <c r="C106" s="49"/>
      <c r="D106" s="24"/>
      <c r="E106" s="24"/>
      <c r="F106" s="63"/>
    </row>
    <row r="107" spans="1:6" s="2" customFormat="1" x14ac:dyDescent="0.3">
      <c r="A107" s="13"/>
      <c r="B107" s="58"/>
      <c r="C107" s="49"/>
      <c r="D107" s="24"/>
      <c r="E107" s="24"/>
      <c r="F107" s="63"/>
    </row>
    <row r="108" spans="1:6" s="2" customFormat="1" x14ac:dyDescent="0.3">
      <c r="A108" s="13"/>
      <c r="B108" s="58"/>
      <c r="C108" s="49"/>
      <c r="D108" s="24"/>
      <c r="E108" s="24"/>
      <c r="F108" s="63"/>
    </row>
    <row r="109" spans="1:6" s="2" customFormat="1" x14ac:dyDescent="0.3">
      <c r="A109" s="13"/>
      <c r="B109" s="58"/>
      <c r="C109" s="49"/>
      <c r="D109" s="24"/>
      <c r="E109" s="24"/>
      <c r="F109" s="63"/>
    </row>
    <row r="110" spans="1:6" s="2" customFormat="1" x14ac:dyDescent="0.3">
      <c r="A110" s="13"/>
      <c r="B110" s="58"/>
      <c r="C110" s="49"/>
      <c r="D110" s="24"/>
      <c r="E110" s="24"/>
      <c r="F110" s="63"/>
    </row>
    <row r="111" spans="1:6" s="2" customFormat="1" x14ac:dyDescent="0.3">
      <c r="A111" s="13"/>
      <c r="B111" s="58"/>
      <c r="C111" s="49"/>
      <c r="D111" s="24"/>
      <c r="E111" s="24"/>
      <c r="F111" s="63"/>
    </row>
    <row r="112" spans="1:6" s="2" customFormat="1" x14ac:dyDescent="0.3">
      <c r="A112" s="13"/>
      <c r="B112" s="58"/>
      <c r="C112" s="49"/>
      <c r="D112" s="24"/>
      <c r="E112" s="24"/>
      <c r="F112" s="63"/>
    </row>
    <row r="113" spans="1:6" s="2" customFormat="1" x14ac:dyDescent="0.3">
      <c r="A113" s="13"/>
      <c r="B113" s="58"/>
      <c r="C113" s="49"/>
      <c r="D113" s="24"/>
      <c r="E113" s="24"/>
      <c r="F113" s="63"/>
    </row>
    <row r="114" spans="1:6" s="2" customFormat="1" x14ac:dyDescent="0.3">
      <c r="A114" s="13"/>
      <c r="B114" s="58"/>
      <c r="C114" s="49"/>
      <c r="D114" s="24"/>
      <c r="E114" s="24"/>
      <c r="F114" s="63"/>
    </row>
    <row r="115" spans="1:6" s="2" customFormat="1" x14ac:dyDescent="0.3">
      <c r="A115" s="13"/>
      <c r="B115" s="58"/>
      <c r="C115" s="49"/>
      <c r="D115" s="24"/>
      <c r="E115" s="24"/>
      <c r="F115" s="63"/>
    </row>
    <row r="116" spans="1:6" s="2" customFormat="1" x14ac:dyDescent="0.3">
      <c r="A116" s="13"/>
      <c r="B116" s="58"/>
      <c r="C116" s="49"/>
      <c r="D116" s="24"/>
      <c r="E116" s="24"/>
      <c r="F116" s="63"/>
    </row>
    <row r="117" spans="1:6" s="2" customFormat="1" x14ac:dyDescent="0.3">
      <c r="A117" s="13"/>
      <c r="B117" s="58"/>
      <c r="C117" s="49"/>
      <c r="D117" s="24"/>
      <c r="E117" s="24"/>
      <c r="F117" s="63"/>
    </row>
    <row r="118" spans="1:6" s="2" customFormat="1" x14ac:dyDescent="0.3">
      <c r="A118" s="13"/>
      <c r="B118" s="58"/>
      <c r="C118" s="49"/>
      <c r="D118" s="24"/>
      <c r="E118" s="24"/>
      <c r="F118" s="63"/>
    </row>
    <row r="119" spans="1:6" s="2" customFormat="1" x14ac:dyDescent="0.3">
      <c r="A119" s="13"/>
      <c r="B119" s="58"/>
      <c r="C119" s="49"/>
      <c r="D119" s="24"/>
      <c r="E119" s="24"/>
      <c r="F119" s="63"/>
    </row>
    <row r="120" spans="1:6" s="2" customFormat="1" x14ac:dyDescent="0.3">
      <c r="A120" s="13"/>
      <c r="B120" s="58"/>
      <c r="C120" s="49"/>
      <c r="D120" s="24"/>
      <c r="E120" s="24"/>
      <c r="F120" s="63"/>
    </row>
    <row r="121" spans="1:6" s="2" customFormat="1" x14ac:dyDescent="0.3">
      <c r="A121" s="13"/>
      <c r="B121" s="58"/>
      <c r="C121" s="49"/>
      <c r="D121" s="24"/>
      <c r="E121" s="24"/>
      <c r="F121" s="63"/>
    </row>
    <row r="122" spans="1:6" s="2" customFormat="1" x14ac:dyDescent="0.3">
      <c r="A122" s="13"/>
      <c r="B122" s="58"/>
      <c r="C122" s="49"/>
      <c r="D122" s="24"/>
      <c r="E122" s="24"/>
      <c r="F122" s="63"/>
    </row>
    <row r="123" spans="1:6" s="2" customFormat="1" x14ac:dyDescent="0.3">
      <c r="A123" s="13"/>
      <c r="B123" s="58"/>
      <c r="C123" s="49"/>
      <c r="D123" s="24"/>
      <c r="E123" s="24"/>
      <c r="F123" s="63"/>
    </row>
    <row r="124" spans="1:6" s="2" customFormat="1" x14ac:dyDescent="0.3">
      <c r="A124" s="13"/>
      <c r="B124" s="58"/>
      <c r="C124" s="49"/>
      <c r="D124" s="24"/>
      <c r="E124" s="24"/>
      <c r="F124" s="63"/>
    </row>
    <row r="125" spans="1:6" s="2" customFormat="1" x14ac:dyDescent="0.3">
      <c r="A125" s="13"/>
      <c r="B125" s="58"/>
      <c r="C125" s="49"/>
      <c r="D125" s="24"/>
      <c r="E125" s="24"/>
      <c r="F125" s="63"/>
    </row>
    <row r="126" spans="1:6" s="2" customFormat="1" x14ac:dyDescent="0.3">
      <c r="A126" s="13"/>
      <c r="B126" s="58"/>
      <c r="C126" s="49"/>
      <c r="D126" s="24"/>
      <c r="E126" s="24"/>
      <c r="F126" s="63"/>
    </row>
    <row r="127" spans="1:6" s="2" customFormat="1" x14ac:dyDescent="0.3">
      <c r="A127" s="13"/>
      <c r="B127" s="58"/>
      <c r="C127" s="49"/>
      <c r="D127" s="24"/>
      <c r="E127" s="24"/>
      <c r="F127" s="63"/>
    </row>
    <row r="128" spans="1:6" s="2" customFormat="1" x14ac:dyDescent="0.3">
      <c r="A128" s="13"/>
      <c r="B128" s="58"/>
      <c r="C128" s="49"/>
      <c r="D128" s="24"/>
      <c r="E128" s="24"/>
      <c r="F128" s="63"/>
    </row>
    <row r="129" spans="1:6" s="2" customFormat="1" x14ac:dyDescent="0.3">
      <c r="A129" s="13"/>
      <c r="B129" s="58"/>
      <c r="C129" s="49"/>
      <c r="D129" s="24"/>
      <c r="E129" s="24"/>
      <c r="F129" s="63"/>
    </row>
    <row r="130" spans="1:6" s="2" customFormat="1" x14ac:dyDescent="0.3">
      <c r="A130" s="13"/>
      <c r="B130" s="58"/>
      <c r="C130" s="49"/>
      <c r="D130" s="24"/>
      <c r="E130" s="24"/>
      <c r="F130" s="63"/>
    </row>
    <row r="131" spans="1:6" s="2" customFormat="1" x14ac:dyDescent="0.3">
      <c r="A131" s="13"/>
      <c r="B131" s="58"/>
      <c r="C131" s="49"/>
      <c r="D131" s="24"/>
      <c r="E131" s="24"/>
      <c r="F131" s="63"/>
    </row>
    <row r="132" spans="1:6" s="2" customFormat="1" x14ac:dyDescent="0.3">
      <c r="A132" s="13"/>
      <c r="B132" s="58"/>
      <c r="C132" s="49"/>
      <c r="D132" s="24"/>
      <c r="E132" s="24"/>
      <c r="F132" s="63"/>
    </row>
    <row r="133" spans="1:6" s="2" customFormat="1" x14ac:dyDescent="0.3">
      <c r="A133" s="13"/>
      <c r="B133" s="58"/>
      <c r="C133" s="49"/>
      <c r="D133" s="24"/>
      <c r="E133" s="24"/>
      <c r="F133" s="63"/>
    </row>
    <row r="134" spans="1:6" s="2" customFormat="1" x14ac:dyDescent="0.3">
      <c r="A134" s="13"/>
      <c r="B134" s="58"/>
      <c r="C134" s="49"/>
      <c r="D134" s="24"/>
      <c r="E134" s="24"/>
      <c r="F134" s="63"/>
    </row>
    <row r="135" spans="1:6" s="2" customFormat="1" x14ac:dyDescent="0.3">
      <c r="A135" s="13"/>
      <c r="B135" s="58"/>
      <c r="C135" s="49"/>
      <c r="D135" s="24"/>
      <c r="E135" s="24"/>
      <c r="F135" s="63"/>
    </row>
    <row r="136" spans="1:6" s="2" customFormat="1" x14ac:dyDescent="0.3">
      <c r="A136" s="13"/>
      <c r="B136" s="58"/>
      <c r="C136" s="49"/>
      <c r="D136" s="24"/>
      <c r="E136" s="24"/>
      <c r="F136" s="63"/>
    </row>
    <row r="137" spans="1:6" s="2" customFormat="1" x14ac:dyDescent="0.3">
      <c r="A137" s="13"/>
      <c r="B137" s="58"/>
      <c r="C137" s="49"/>
      <c r="D137" s="24"/>
      <c r="E137" s="24"/>
      <c r="F137" s="63"/>
    </row>
    <row r="138" spans="1:6" s="2" customFormat="1" x14ac:dyDescent="0.3">
      <c r="A138" s="13"/>
      <c r="B138" s="58"/>
      <c r="C138" s="49"/>
      <c r="D138" s="24"/>
      <c r="E138" s="24"/>
      <c r="F138" s="63"/>
    </row>
    <row r="139" spans="1:6" s="2" customFormat="1" x14ac:dyDescent="0.3">
      <c r="A139" s="13"/>
      <c r="B139" s="58"/>
      <c r="C139" s="49"/>
      <c r="D139" s="24"/>
      <c r="E139" s="24"/>
      <c r="F139" s="63"/>
    </row>
    <row r="140" spans="1:6" s="2" customFormat="1" x14ac:dyDescent="0.3">
      <c r="A140" s="13"/>
      <c r="B140" s="58"/>
      <c r="C140" s="49"/>
      <c r="D140" s="24"/>
      <c r="E140" s="24"/>
      <c r="F140" s="63"/>
    </row>
    <row r="141" spans="1:6" s="2" customFormat="1" x14ac:dyDescent="0.3">
      <c r="A141" s="13"/>
      <c r="B141" s="58"/>
      <c r="C141" s="49"/>
      <c r="D141" s="24"/>
      <c r="E141" s="24"/>
      <c r="F141" s="63"/>
    </row>
    <row r="142" spans="1:6" s="2" customFormat="1" x14ac:dyDescent="0.3">
      <c r="A142" s="13"/>
      <c r="B142" s="58"/>
      <c r="C142" s="49"/>
      <c r="D142" s="24"/>
      <c r="E142" s="24"/>
      <c r="F142" s="63"/>
    </row>
    <row r="143" spans="1:6" s="2" customFormat="1" x14ac:dyDescent="0.3">
      <c r="A143" s="13"/>
      <c r="B143" s="58"/>
      <c r="C143" s="49"/>
      <c r="D143" s="24"/>
      <c r="E143" s="24"/>
      <c r="F143" s="63"/>
    </row>
    <row r="144" spans="1:6" s="2" customFormat="1" x14ac:dyDescent="0.3">
      <c r="A144" s="13"/>
      <c r="B144" s="58"/>
      <c r="C144" s="49"/>
      <c r="D144" s="24"/>
      <c r="E144" s="24"/>
      <c r="F144" s="63"/>
    </row>
    <row r="145" spans="1:6" s="2" customFormat="1" x14ac:dyDescent="0.3">
      <c r="A145" s="13"/>
      <c r="B145" s="58"/>
      <c r="C145" s="49"/>
      <c r="D145" s="24"/>
      <c r="E145" s="24"/>
      <c r="F145" s="63"/>
    </row>
    <row r="146" spans="1:6" s="2" customFormat="1" x14ac:dyDescent="0.3">
      <c r="A146" s="13"/>
      <c r="B146" s="58"/>
      <c r="C146" s="49"/>
      <c r="D146" s="24"/>
      <c r="E146" s="24"/>
      <c r="F146" s="63"/>
    </row>
    <row r="147" spans="1:6" s="2" customFormat="1" x14ac:dyDescent="0.3">
      <c r="A147" s="13"/>
      <c r="B147" s="58"/>
      <c r="C147" s="49"/>
      <c r="D147" s="24"/>
      <c r="E147" s="24"/>
      <c r="F147" s="63"/>
    </row>
    <row r="148" spans="1:6" s="2" customFormat="1" x14ac:dyDescent="0.3">
      <c r="A148" s="13"/>
      <c r="B148" s="58"/>
      <c r="C148" s="49"/>
      <c r="D148" s="24"/>
      <c r="E148" s="24"/>
      <c r="F148" s="63"/>
    </row>
    <row r="149" spans="1:6" s="2" customFormat="1" x14ac:dyDescent="0.3">
      <c r="A149" s="13"/>
      <c r="B149" s="58"/>
      <c r="C149" s="49"/>
      <c r="D149" s="24"/>
      <c r="E149" s="24"/>
      <c r="F149" s="63"/>
    </row>
    <row r="150" spans="1:6" s="2" customFormat="1" x14ac:dyDescent="0.3">
      <c r="A150" s="13"/>
      <c r="B150" s="58"/>
      <c r="C150" s="49"/>
      <c r="D150" s="24"/>
      <c r="E150" s="24"/>
      <c r="F150" s="63"/>
    </row>
    <row r="151" spans="1:6" s="2" customFormat="1" x14ac:dyDescent="0.3">
      <c r="A151" s="13"/>
      <c r="B151" s="58"/>
      <c r="C151" s="49"/>
      <c r="D151" s="24"/>
      <c r="E151" s="24"/>
      <c r="F151" s="63"/>
    </row>
    <row r="152" spans="1:6" s="2" customFormat="1" x14ac:dyDescent="0.3">
      <c r="A152" s="13"/>
      <c r="B152" s="58"/>
      <c r="C152" s="49"/>
      <c r="D152" s="24"/>
      <c r="E152" s="24"/>
      <c r="F152" s="63"/>
    </row>
    <row r="153" spans="1:6" s="2" customFormat="1" x14ac:dyDescent="0.3">
      <c r="A153" s="13"/>
      <c r="B153" s="58"/>
      <c r="C153" s="49"/>
      <c r="D153" s="24"/>
      <c r="E153" s="24"/>
      <c r="F153" s="63"/>
    </row>
    <row r="154" spans="1:6" s="2" customFormat="1" x14ac:dyDescent="0.3">
      <c r="A154" s="13"/>
      <c r="B154" s="58"/>
      <c r="C154" s="49"/>
      <c r="D154" s="24"/>
      <c r="E154" s="24"/>
      <c r="F154" s="63"/>
    </row>
    <row r="155" spans="1:6" s="2" customFormat="1" x14ac:dyDescent="0.3">
      <c r="A155" s="13"/>
      <c r="B155" s="58"/>
      <c r="C155" s="49"/>
      <c r="D155" s="24"/>
      <c r="E155" s="24"/>
      <c r="F155" s="63"/>
    </row>
    <row r="156" spans="1:6" s="2" customFormat="1" x14ac:dyDescent="0.3">
      <c r="A156" s="13"/>
      <c r="B156" s="58"/>
      <c r="C156" s="49"/>
      <c r="D156" s="24"/>
      <c r="E156" s="24"/>
      <c r="F156" s="63"/>
    </row>
    <row r="157" spans="1:6" s="2" customFormat="1" x14ac:dyDescent="0.3">
      <c r="A157" s="13"/>
      <c r="B157" s="58"/>
      <c r="C157" s="49"/>
      <c r="D157" s="24"/>
      <c r="E157" s="24"/>
      <c r="F157" s="63"/>
    </row>
    <row r="158" spans="1:6" s="2" customFormat="1" x14ac:dyDescent="0.3">
      <c r="A158" s="13"/>
      <c r="B158" s="58"/>
      <c r="C158" s="49"/>
      <c r="D158" s="24"/>
      <c r="E158" s="24"/>
      <c r="F158" s="63"/>
    </row>
    <row r="159" spans="1:6" s="2" customFormat="1" x14ac:dyDescent="0.3">
      <c r="A159" s="13"/>
      <c r="B159" s="58"/>
      <c r="C159" s="49"/>
      <c r="D159" s="24"/>
      <c r="E159" s="24"/>
      <c r="F159" s="63"/>
    </row>
    <row r="160" spans="1:6" s="2" customFormat="1" x14ac:dyDescent="0.3">
      <c r="A160" s="13"/>
      <c r="B160" s="58"/>
      <c r="C160" s="49"/>
      <c r="D160" s="24"/>
      <c r="E160" s="24"/>
      <c r="F160" s="63"/>
    </row>
    <row r="161" spans="1:6" s="2" customFormat="1" x14ac:dyDescent="0.3">
      <c r="A161" s="13"/>
      <c r="B161" s="58"/>
      <c r="C161" s="49"/>
      <c r="D161" s="24"/>
      <c r="E161" s="24"/>
      <c r="F161" s="63"/>
    </row>
    <row r="162" spans="1:6" s="2" customFormat="1" x14ac:dyDescent="0.3">
      <c r="A162" s="13"/>
      <c r="B162" s="58"/>
      <c r="C162" s="49"/>
      <c r="D162" s="24"/>
      <c r="E162" s="24"/>
      <c r="F162" s="63"/>
    </row>
    <row r="163" spans="1:6" s="2" customFormat="1" x14ac:dyDescent="0.3">
      <c r="A163" s="13"/>
      <c r="B163" s="58"/>
      <c r="C163" s="49"/>
      <c r="D163" s="24"/>
      <c r="E163" s="24"/>
      <c r="F163" s="63"/>
    </row>
    <row r="164" spans="1:6" s="2" customFormat="1" x14ac:dyDescent="0.3">
      <c r="A164" s="13"/>
      <c r="B164" s="58"/>
      <c r="C164" s="49"/>
      <c r="D164" s="24"/>
      <c r="E164" s="24"/>
      <c r="F164" s="63"/>
    </row>
    <row r="165" spans="1:6" s="2" customFormat="1" x14ac:dyDescent="0.3">
      <c r="A165" s="13"/>
      <c r="B165" s="58"/>
      <c r="C165" s="49"/>
      <c r="D165" s="24"/>
      <c r="E165" s="24"/>
      <c r="F165" s="63"/>
    </row>
    <row r="166" spans="1:6" s="2" customFormat="1" x14ac:dyDescent="0.3">
      <c r="A166" s="13"/>
      <c r="B166" s="58"/>
      <c r="C166" s="49"/>
      <c r="D166" s="24"/>
      <c r="E166" s="24"/>
      <c r="F166" s="63"/>
    </row>
    <row r="167" spans="1:6" s="2" customFormat="1" x14ac:dyDescent="0.3">
      <c r="A167" s="13"/>
      <c r="B167" s="58"/>
      <c r="C167" s="49"/>
      <c r="D167" s="24"/>
      <c r="E167" s="24"/>
      <c r="F167" s="63"/>
    </row>
    <row r="168" spans="1:6" s="2" customFormat="1" x14ac:dyDescent="0.3">
      <c r="A168" s="13"/>
      <c r="B168" s="58"/>
      <c r="C168" s="49"/>
      <c r="D168" s="24"/>
      <c r="E168" s="24"/>
      <c r="F168" s="63"/>
    </row>
    <row r="169" spans="1:6" s="2" customFormat="1" x14ac:dyDescent="0.3">
      <c r="A169" s="13"/>
      <c r="B169" s="58"/>
      <c r="C169" s="49"/>
      <c r="D169" s="24"/>
      <c r="E169" s="24"/>
      <c r="F169" s="63"/>
    </row>
    <row r="170" spans="1:6" s="2" customFormat="1" x14ac:dyDescent="0.3">
      <c r="A170" s="13"/>
      <c r="B170" s="58"/>
      <c r="C170" s="49"/>
      <c r="D170" s="24"/>
      <c r="E170" s="24"/>
      <c r="F170" s="63"/>
    </row>
    <row r="171" spans="1:6" s="2" customFormat="1" x14ac:dyDescent="0.3">
      <c r="A171" s="13"/>
      <c r="B171" s="58"/>
      <c r="C171" s="49"/>
      <c r="D171" s="24"/>
      <c r="E171" s="24"/>
      <c r="F171" s="63"/>
    </row>
    <row r="172" spans="1:6" s="2" customFormat="1" x14ac:dyDescent="0.3">
      <c r="A172" s="13"/>
      <c r="B172" s="58"/>
      <c r="C172" s="49"/>
      <c r="D172" s="24"/>
      <c r="E172" s="24"/>
      <c r="F172" s="63"/>
    </row>
    <row r="173" spans="1:6" s="2" customFormat="1" x14ac:dyDescent="0.3">
      <c r="A173" s="13"/>
      <c r="B173" s="58"/>
      <c r="C173" s="49"/>
      <c r="D173" s="24"/>
      <c r="E173" s="24"/>
      <c r="F173" s="63"/>
    </row>
    <row r="174" spans="1:6" s="2" customFormat="1" x14ac:dyDescent="0.3">
      <c r="A174" s="13"/>
      <c r="B174" s="58"/>
      <c r="C174" s="49"/>
      <c r="D174" s="24"/>
      <c r="E174" s="24"/>
      <c r="F174" s="63"/>
    </row>
    <row r="175" spans="1:6" s="2" customFormat="1" x14ac:dyDescent="0.3">
      <c r="A175" s="13"/>
      <c r="B175" s="58"/>
      <c r="C175" s="49"/>
      <c r="D175" s="24"/>
      <c r="E175" s="24"/>
      <c r="F175" s="63"/>
    </row>
    <row r="176" spans="1:6" s="2" customFormat="1" x14ac:dyDescent="0.3">
      <c r="A176" s="13"/>
      <c r="B176" s="58"/>
      <c r="C176" s="49"/>
      <c r="D176" s="24"/>
      <c r="E176" s="24"/>
      <c r="F176" s="63"/>
    </row>
    <row r="177" spans="1:6" s="2" customFormat="1" x14ac:dyDescent="0.3">
      <c r="A177" s="13"/>
      <c r="B177" s="58"/>
      <c r="C177" s="49"/>
      <c r="D177" s="24"/>
      <c r="E177" s="24"/>
      <c r="F177" s="63"/>
    </row>
    <row r="178" spans="1:6" s="2" customFormat="1" x14ac:dyDescent="0.3">
      <c r="A178" s="13"/>
      <c r="B178" s="58"/>
      <c r="C178" s="49"/>
      <c r="D178" s="24"/>
      <c r="E178" s="24"/>
      <c r="F178" s="63"/>
    </row>
    <row r="179" spans="1:6" s="2" customFormat="1" x14ac:dyDescent="0.3">
      <c r="A179" s="13"/>
      <c r="B179" s="58"/>
      <c r="C179" s="49"/>
      <c r="D179" s="24"/>
      <c r="E179" s="24"/>
      <c r="F179" s="63"/>
    </row>
    <row r="180" spans="1:6" s="2" customFormat="1" x14ac:dyDescent="0.3">
      <c r="A180" s="13"/>
      <c r="B180" s="58"/>
      <c r="C180" s="49"/>
      <c r="D180" s="24"/>
      <c r="E180" s="24"/>
      <c r="F180" s="63"/>
    </row>
    <row r="181" spans="1:6" s="2" customFormat="1" x14ac:dyDescent="0.3">
      <c r="A181" s="13"/>
      <c r="B181" s="58"/>
      <c r="C181" s="49"/>
      <c r="D181" s="24"/>
      <c r="E181" s="24"/>
      <c r="F181" s="63"/>
    </row>
    <row r="182" spans="1:6" s="2" customFormat="1" x14ac:dyDescent="0.3">
      <c r="A182" s="13"/>
      <c r="B182" s="58"/>
      <c r="C182" s="49"/>
      <c r="D182" s="24"/>
      <c r="E182" s="24"/>
      <c r="F182" s="63"/>
    </row>
    <row r="183" spans="1:6" s="2" customFormat="1" x14ac:dyDescent="0.3">
      <c r="A183" s="13"/>
      <c r="B183" s="58"/>
      <c r="C183" s="49"/>
      <c r="D183" s="24"/>
      <c r="E183" s="24"/>
      <c r="F183" s="63"/>
    </row>
    <row r="184" spans="1:6" s="2" customFormat="1" x14ac:dyDescent="0.3">
      <c r="A184" s="13"/>
      <c r="B184" s="58"/>
      <c r="C184" s="49"/>
      <c r="D184" s="24"/>
      <c r="E184" s="24"/>
      <c r="F184" s="63"/>
    </row>
    <row r="185" spans="1:6" s="2" customFormat="1" x14ac:dyDescent="0.3">
      <c r="A185" s="13"/>
      <c r="B185" s="58"/>
      <c r="C185" s="49"/>
      <c r="D185" s="24"/>
      <c r="E185" s="24"/>
      <c r="F185" s="63"/>
    </row>
    <row r="186" spans="1:6" s="2" customFormat="1" x14ac:dyDescent="0.3">
      <c r="A186" s="13"/>
      <c r="B186" s="58"/>
      <c r="C186" s="49"/>
      <c r="D186" s="24"/>
      <c r="E186" s="24"/>
      <c r="F186" s="63"/>
    </row>
    <row r="187" spans="1:6" s="2" customFormat="1" x14ac:dyDescent="0.3">
      <c r="A187" s="13"/>
      <c r="B187" s="58"/>
      <c r="C187" s="49"/>
      <c r="D187" s="24"/>
      <c r="E187" s="24"/>
      <c r="F187" s="63"/>
    </row>
    <row r="188" spans="1:6" s="2" customFormat="1" x14ac:dyDescent="0.3">
      <c r="A188" s="13"/>
      <c r="B188" s="58"/>
      <c r="C188" s="49"/>
      <c r="D188" s="24"/>
      <c r="E188" s="24"/>
      <c r="F188" s="63"/>
    </row>
    <row r="189" spans="1:6" s="2" customFormat="1" x14ac:dyDescent="0.3">
      <c r="A189" s="13"/>
      <c r="B189" s="58"/>
      <c r="C189" s="49"/>
      <c r="D189" s="24"/>
      <c r="E189" s="24"/>
      <c r="F189" s="63"/>
    </row>
    <row r="190" spans="1:6" s="2" customFormat="1" x14ac:dyDescent="0.3">
      <c r="A190" s="13"/>
      <c r="B190" s="58"/>
      <c r="C190" s="49"/>
      <c r="D190" s="24"/>
      <c r="E190" s="24"/>
      <c r="F190" s="63"/>
    </row>
    <row r="191" spans="1:6" s="2" customFormat="1" x14ac:dyDescent="0.3">
      <c r="A191" s="13"/>
      <c r="B191" s="58"/>
      <c r="C191" s="49"/>
      <c r="D191" s="24"/>
      <c r="E191" s="24"/>
      <c r="F191" s="63"/>
    </row>
    <row r="192" spans="1:6" s="2" customFormat="1" x14ac:dyDescent="0.3">
      <c r="A192" s="13"/>
      <c r="B192" s="58"/>
      <c r="C192" s="49"/>
      <c r="D192" s="24"/>
      <c r="E192" s="24"/>
      <c r="F192" s="63"/>
    </row>
    <row r="193" spans="1:6" s="2" customFormat="1" x14ac:dyDescent="0.3">
      <c r="A193" s="13"/>
      <c r="B193" s="58"/>
      <c r="C193" s="49"/>
      <c r="D193" s="24"/>
      <c r="E193" s="24"/>
      <c r="F193" s="63"/>
    </row>
    <row r="194" spans="1:6" s="2" customFormat="1" x14ac:dyDescent="0.3">
      <c r="A194" s="13"/>
      <c r="B194" s="58"/>
      <c r="C194" s="49"/>
      <c r="D194" s="24"/>
      <c r="E194" s="24"/>
      <c r="F194" s="63"/>
    </row>
    <row r="195" spans="1:6" s="2" customFormat="1" x14ac:dyDescent="0.3">
      <c r="A195" s="13"/>
      <c r="B195" s="58"/>
      <c r="C195" s="49"/>
      <c r="D195" s="24"/>
      <c r="E195" s="24"/>
      <c r="F195" s="63"/>
    </row>
    <row r="196" spans="1:6" s="2" customFormat="1" x14ac:dyDescent="0.3">
      <c r="A196" s="13"/>
      <c r="B196" s="58"/>
      <c r="C196" s="49"/>
      <c r="D196" s="24"/>
      <c r="E196" s="24"/>
      <c r="F196" s="63"/>
    </row>
    <row r="197" spans="1:6" s="2" customFormat="1" x14ac:dyDescent="0.3">
      <c r="A197" s="13"/>
      <c r="B197" s="58"/>
      <c r="C197" s="49"/>
      <c r="D197" s="24"/>
      <c r="E197" s="24"/>
      <c r="F197" s="63"/>
    </row>
    <row r="198" spans="1:6" s="2" customFormat="1" x14ac:dyDescent="0.3">
      <c r="A198" s="13"/>
      <c r="B198" s="58"/>
      <c r="C198" s="49"/>
      <c r="D198" s="24"/>
      <c r="E198" s="24"/>
      <c r="F198" s="63"/>
    </row>
    <row r="199" spans="1:6" s="2" customFormat="1" x14ac:dyDescent="0.3">
      <c r="A199" s="13"/>
      <c r="B199" s="58"/>
      <c r="C199" s="49"/>
      <c r="D199" s="24"/>
      <c r="E199" s="24"/>
      <c r="F199" s="40"/>
    </row>
    <row r="200" spans="1:6" s="2" customFormat="1" x14ac:dyDescent="0.3">
      <c r="A200" s="13"/>
      <c r="B200" s="58"/>
      <c r="C200" s="49"/>
      <c r="D200" s="24"/>
      <c r="E200" s="24"/>
      <c r="F200" s="40"/>
    </row>
    <row r="201" spans="1:6" s="2" customFormat="1" x14ac:dyDescent="0.3">
      <c r="A201" s="13"/>
      <c r="B201" s="58"/>
      <c r="C201" s="49"/>
      <c r="D201" s="24"/>
      <c r="E201" s="24"/>
      <c r="F201" s="40"/>
    </row>
    <row r="202" spans="1:6" s="2" customFormat="1" x14ac:dyDescent="0.3">
      <c r="A202" s="13"/>
      <c r="B202" s="58"/>
      <c r="C202" s="49"/>
      <c r="D202" s="24"/>
      <c r="E202" s="24"/>
      <c r="F202" s="40"/>
    </row>
    <row r="203" spans="1:6" s="2" customFormat="1" x14ac:dyDescent="0.3">
      <c r="A203" s="13"/>
      <c r="B203" s="58"/>
      <c r="C203" s="49"/>
      <c r="D203" s="24"/>
      <c r="E203" s="24"/>
      <c r="F203" s="40"/>
    </row>
    <row r="204" spans="1:6" s="2" customFormat="1" x14ac:dyDescent="0.3">
      <c r="A204" s="13"/>
      <c r="B204" s="58"/>
      <c r="C204" s="49"/>
      <c r="D204" s="24"/>
      <c r="E204" s="24"/>
      <c r="F204" s="40"/>
    </row>
    <row r="205" spans="1:6" s="2" customFormat="1" x14ac:dyDescent="0.3">
      <c r="A205" s="13"/>
      <c r="B205" s="58"/>
      <c r="C205" s="49"/>
      <c r="D205" s="24"/>
      <c r="E205" s="24"/>
      <c r="F205" s="40"/>
    </row>
    <row r="206" spans="1:6" s="2" customFormat="1" x14ac:dyDescent="0.3">
      <c r="A206" s="13"/>
      <c r="B206" s="58"/>
      <c r="C206" s="49"/>
      <c r="D206" s="24"/>
      <c r="E206" s="24"/>
      <c r="F206" s="40"/>
    </row>
    <row r="207" spans="1:6" s="2" customFormat="1" x14ac:dyDescent="0.3">
      <c r="A207" s="13"/>
      <c r="B207" s="58"/>
      <c r="C207" s="49"/>
      <c r="D207" s="24"/>
      <c r="E207" s="24"/>
      <c r="F207" s="40"/>
    </row>
    <row r="208" spans="1:6" s="2" customFormat="1" x14ac:dyDescent="0.3">
      <c r="A208" s="13"/>
      <c r="B208" s="58"/>
      <c r="C208" s="49"/>
      <c r="D208" s="24"/>
      <c r="E208" s="24"/>
      <c r="F208" s="40"/>
    </row>
  </sheetData>
  <mergeCells count="40">
    <mergeCell ref="G1:BF1"/>
    <mergeCell ref="BG1:DG1"/>
    <mergeCell ref="DH1:FG1"/>
    <mergeCell ref="FD2:FG2"/>
    <mergeCell ref="EU2:EX2"/>
    <mergeCell ref="EQ2:ET2"/>
    <mergeCell ref="EH2:EK2"/>
    <mergeCell ref="ED2:EG2"/>
    <mergeCell ref="DU2:DX2"/>
    <mergeCell ref="DL2:DO2"/>
    <mergeCell ref="DH2:DK2"/>
    <mergeCell ref="AC2:AF2"/>
    <mergeCell ref="AP2:AT2"/>
    <mergeCell ref="BG2:BK2"/>
    <mergeCell ref="DD2:DG2"/>
    <mergeCell ref="CU2:CX2"/>
    <mergeCell ref="G2:K2"/>
    <mergeCell ref="T2:X2"/>
    <mergeCell ref="AG2:AK2"/>
    <mergeCell ref="BL2:BO2"/>
    <mergeCell ref="BC2:BF2"/>
    <mergeCell ref="AY2:BB2"/>
    <mergeCell ref="AU2:AX2"/>
    <mergeCell ref="AL2:AO2"/>
    <mergeCell ref="A7:E7"/>
    <mergeCell ref="EL2:EP2"/>
    <mergeCell ref="EY2:FC2"/>
    <mergeCell ref="BP2:BT2"/>
    <mergeCell ref="CC2:CG2"/>
    <mergeCell ref="CL2:CP2"/>
    <mergeCell ref="CY2:DC2"/>
    <mergeCell ref="DP2:DT2"/>
    <mergeCell ref="DY2:EC2"/>
    <mergeCell ref="CQ2:CT2"/>
    <mergeCell ref="CH2:CK2"/>
    <mergeCell ref="BY2:CB2"/>
    <mergeCell ref="BU2:BX2"/>
    <mergeCell ref="Y2:AB2"/>
    <mergeCell ref="P2:S2"/>
    <mergeCell ref="L2:O2"/>
  </mergeCells>
  <conditionalFormatting sqref="G7:FG383 A7:E383">
    <cfRule type="expression" dxfId="153" priority="17">
      <formula>AND($B7="Not planned")</formula>
    </cfRule>
  </conditionalFormatting>
  <conditionalFormatting sqref="G7:FG383">
    <cfRule type="expression" dxfId="152" priority="1">
      <formula>AND($B7="Overview",$D7&lt;=G$3,$E7&gt;G$3)</formula>
    </cfRule>
    <cfRule type="expression" dxfId="151" priority="5">
      <formula>AND($B7="Transfer part",$D7&lt;=G$3,$E7&gt;G$3)</formula>
    </cfRule>
    <cfRule type="expression" dxfId="150" priority="7">
      <formula>AND($B7="Milestone",$D7&lt;=G$3,$E7&gt;G$3)</formula>
    </cfRule>
    <cfRule type="expression" dxfId="149" priority="8">
      <formula>AND($B7="Planned",$D7&lt;=G$3,$E7&gt;G$3)</formula>
    </cfRule>
    <cfRule type="expression" dxfId="148" priority="10">
      <formula>AND($B7="On-going",$D7&lt;=G$3,$E7&gt;G$3)</formula>
    </cfRule>
    <cfRule type="expression" dxfId="147" priority="12">
      <formula>AND($B7="Completed",$D7&lt;=G$3,$E7&gt;G$3)</formula>
    </cfRule>
    <cfRule type="expression" dxfId="146" priority="15">
      <formula>AND($B7="Critical",$D7&lt;=G$3,$E7&gt;G$3)</formula>
    </cfRule>
    <cfRule type="expression" priority="18">
      <formula>OR(ISBLANK($D7),ISBLANK($E7))</formula>
    </cfRule>
    <cfRule type="expression" dxfId="145" priority="19">
      <formula>AND(TODAY()&gt;=G$3, TODAY()&lt;H$3)</formula>
    </cfRule>
  </conditionalFormatting>
  <conditionalFormatting sqref="A8:E383">
    <cfRule type="expression" dxfId="144" priority="19433" stopIfTrue="1">
      <formula>AND($B8="Transfer part")</formula>
    </cfRule>
    <cfRule type="expression" dxfId="143" priority="19434" stopIfTrue="1">
      <formula>AND($B8="Milestone")</formula>
    </cfRule>
  </conditionalFormatting>
  <conditionalFormatting sqref="A7:E383">
    <cfRule type="expression" dxfId="142" priority="19437">
      <formula>AND($B7="On-going")</formula>
    </cfRule>
    <cfRule type="expression" dxfId="141" priority="19438" stopIfTrue="1">
      <formula>AND($B7="Completed")</formula>
    </cfRule>
    <cfRule type="expression" dxfId="140" priority="19439" stopIfTrue="1">
      <formula>AND($B7="Critical")</formula>
    </cfRule>
  </conditionalFormatting>
  <dataValidations count="1">
    <dataValidation type="list" allowBlank="1" showInputMessage="1" showErrorMessage="1" sqref="B8:B48" xr:uid="{00000000-0002-0000-0000-000000000000}">
      <formula1>$G$4:$O$4</formula1>
    </dataValidation>
  </dataValidations>
  <pageMargins left="0.23622047244094491" right="0.23622047244094491" top="0.74803149606299213" bottom="0.74803149606299213" header="0.31496062992125984" footer="0.31496062992125984"/>
  <pageSetup paperSize="9" scale="4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EFA1E-FC46-4A9C-9559-34A3027D53BC}">
  <sheetPr codeName="Sheet3">
    <outlinePr summaryBelow="0"/>
    <pageSetUpPr fitToPage="1"/>
  </sheetPr>
  <dimension ref="A1:HG196"/>
  <sheetViews>
    <sheetView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AAS24" sqref="AAS24"/>
    </sheetView>
  </sheetViews>
  <sheetFormatPr baseColWidth="10" defaultColWidth="9.109375" defaultRowHeight="14.4" outlineLevelRow="2" x14ac:dyDescent="0.3"/>
  <cols>
    <col min="1" max="1" width="67.33203125" style="13" bestFit="1" customWidth="1"/>
    <col min="2" max="2" width="11" style="58" customWidth="1"/>
    <col min="3" max="3" width="8" style="49" customWidth="1"/>
    <col min="4" max="4" width="11" style="24" customWidth="1"/>
    <col min="5" max="5" width="11.109375" style="24" customWidth="1"/>
    <col min="6" max="6" width="0.5546875" style="40" customWidth="1"/>
    <col min="7" max="23" width="3.6640625" style="1" hidden="1" customWidth="1"/>
    <col min="24" max="137" width="3.6640625" style="1" customWidth="1"/>
    <col min="138" max="215" width="3.6640625" style="1" hidden="1" customWidth="1"/>
    <col min="216" max="754" width="3.6640625" style="1" customWidth="1"/>
    <col min="755" max="16384" width="9.109375" style="1"/>
  </cols>
  <sheetData>
    <row r="1" spans="1:215" x14ac:dyDescent="0.3">
      <c r="A1" s="33"/>
      <c r="B1" s="50"/>
      <c r="C1" s="45"/>
      <c r="D1" s="34"/>
      <c r="E1" s="34"/>
      <c r="F1" s="64"/>
      <c r="G1" s="83" t="s">
        <v>28</v>
      </c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  <c r="BC1" s="84"/>
      <c r="BD1" s="84"/>
      <c r="BE1" s="84"/>
      <c r="BF1" s="85"/>
      <c r="BG1" s="83" t="s">
        <v>7</v>
      </c>
      <c r="BH1" s="84"/>
      <c r="BI1" s="84"/>
      <c r="BJ1" s="84"/>
      <c r="BK1" s="84"/>
      <c r="BL1" s="84"/>
      <c r="BM1" s="84"/>
      <c r="BN1" s="84"/>
      <c r="BO1" s="84"/>
      <c r="BP1" s="84"/>
      <c r="BQ1" s="84"/>
      <c r="BR1" s="84"/>
      <c r="BS1" s="84"/>
      <c r="BT1" s="84"/>
      <c r="BU1" s="84"/>
      <c r="BV1" s="84"/>
      <c r="BW1" s="84"/>
      <c r="BX1" s="84"/>
      <c r="BY1" s="84"/>
      <c r="BZ1" s="84"/>
      <c r="CA1" s="84"/>
      <c r="CB1" s="84"/>
      <c r="CC1" s="84"/>
      <c r="CD1" s="84"/>
      <c r="CE1" s="84"/>
      <c r="CF1" s="84"/>
      <c r="CG1" s="84"/>
      <c r="CH1" s="84"/>
      <c r="CI1" s="84"/>
      <c r="CJ1" s="84"/>
      <c r="CK1" s="84"/>
      <c r="CL1" s="84"/>
      <c r="CM1" s="84"/>
      <c r="CN1" s="84"/>
      <c r="CO1" s="84"/>
      <c r="CP1" s="84"/>
      <c r="CQ1" s="84"/>
      <c r="CR1" s="84"/>
      <c r="CS1" s="84"/>
      <c r="CT1" s="84"/>
      <c r="CU1" s="84"/>
      <c r="CV1" s="84"/>
      <c r="CW1" s="84"/>
      <c r="CX1" s="84"/>
      <c r="CY1" s="84"/>
      <c r="CZ1" s="84"/>
      <c r="DA1" s="84"/>
      <c r="DB1" s="84"/>
      <c r="DC1" s="84"/>
      <c r="DD1" s="84"/>
      <c r="DE1" s="84"/>
      <c r="DF1" s="85"/>
      <c r="DG1" s="86">
        <v>2020</v>
      </c>
      <c r="DH1" s="87"/>
      <c r="DI1" s="87"/>
      <c r="DJ1" s="87"/>
      <c r="DK1" s="87"/>
      <c r="DL1" s="87"/>
      <c r="DM1" s="87"/>
      <c r="DN1" s="87"/>
      <c r="DO1" s="87"/>
      <c r="DP1" s="87"/>
      <c r="DQ1" s="87"/>
      <c r="DR1" s="87"/>
      <c r="DS1" s="87"/>
      <c r="DT1" s="87"/>
      <c r="DU1" s="87"/>
      <c r="DV1" s="87"/>
      <c r="DW1" s="87"/>
      <c r="DX1" s="87"/>
      <c r="DY1" s="87"/>
      <c r="DZ1" s="87"/>
      <c r="EA1" s="87"/>
      <c r="EB1" s="87"/>
      <c r="EC1" s="87"/>
      <c r="ED1" s="87"/>
      <c r="EE1" s="87"/>
      <c r="EF1" s="87"/>
      <c r="EG1" s="87"/>
      <c r="EH1" s="87"/>
      <c r="EI1" s="87"/>
      <c r="EJ1" s="87"/>
      <c r="EK1" s="87"/>
      <c r="EL1" s="87"/>
      <c r="EM1" s="87"/>
      <c r="EN1" s="87"/>
      <c r="EO1" s="87"/>
      <c r="EP1" s="87"/>
      <c r="EQ1" s="87"/>
      <c r="ER1" s="87"/>
      <c r="ES1" s="87"/>
      <c r="ET1" s="87"/>
      <c r="EU1" s="87"/>
      <c r="EV1" s="87"/>
      <c r="EW1" s="87"/>
      <c r="EX1" s="87"/>
      <c r="EY1" s="87"/>
      <c r="EZ1" s="87"/>
      <c r="FA1" s="87"/>
      <c r="FB1" s="87"/>
      <c r="FC1" s="87"/>
      <c r="FD1" s="87"/>
      <c r="FE1" s="87"/>
      <c r="FF1" s="87"/>
      <c r="FG1" s="88"/>
      <c r="FH1" s="86">
        <v>2021</v>
      </c>
      <c r="FI1" s="87"/>
      <c r="FJ1" s="87"/>
      <c r="FK1" s="87"/>
      <c r="FL1" s="87"/>
      <c r="FM1" s="87"/>
      <c r="FN1" s="87"/>
      <c r="FO1" s="87"/>
      <c r="FP1" s="87"/>
      <c r="FQ1" s="87"/>
      <c r="FR1" s="87"/>
      <c r="FS1" s="87"/>
      <c r="FT1" s="87"/>
      <c r="FU1" s="87"/>
      <c r="FV1" s="87"/>
      <c r="FW1" s="87"/>
      <c r="FX1" s="87"/>
      <c r="FY1" s="87"/>
      <c r="FZ1" s="87"/>
      <c r="GA1" s="87"/>
      <c r="GB1" s="87"/>
      <c r="GC1" s="87"/>
      <c r="GD1" s="87"/>
      <c r="GE1" s="87"/>
      <c r="GF1" s="87"/>
      <c r="GG1" s="87"/>
      <c r="GH1" s="87"/>
      <c r="GI1" s="87"/>
      <c r="GJ1" s="87"/>
      <c r="GK1" s="87"/>
      <c r="GL1" s="87"/>
      <c r="GM1" s="87"/>
      <c r="GN1" s="87"/>
      <c r="GO1" s="87"/>
      <c r="GP1" s="87"/>
      <c r="GQ1" s="87"/>
      <c r="GR1" s="87"/>
      <c r="GS1" s="87"/>
      <c r="GT1" s="87"/>
      <c r="GU1" s="87"/>
      <c r="GV1" s="87"/>
      <c r="GW1" s="87"/>
      <c r="GX1" s="87"/>
      <c r="GY1" s="87"/>
      <c r="GZ1" s="87"/>
      <c r="HA1" s="87"/>
      <c r="HB1" s="87"/>
      <c r="HC1" s="87"/>
      <c r="HD1" s="87"/>
      <c r="HE1" s="87"/>
      <c r="HF1" s="87"/>
      <c r="HG1" s="88"/>
    </row>
    <row r="2" spans="1:215" s="3" customFormat="1" x14ac:dyDescent="0.3">
      <c r="A2" s="35"/>
      <c r="B2" s="51"/>
      <c r="C2" s="45"/>
      <c r="D2" s="20"/>
      <c r="E2" s="20"/>
      <c r="F2" s="65"/>
      <c r="G2" s="80" t="s">
        <v>29</v>
      </c>
      <c r="H2" s="81"/>
      <c r="I2" s="81"/>
      <c r="J2" s="81"/>
      <c r="K2" s="82"/>
      <c r="L2" s="80">
        <v>43132</v>
      </c>
      <c r="M2" s="81"/>
      <c r="N2" s="81"/>
      <c r="O2" s="82"/>
      <c r="P2" s="80">
        <v>43160</v>
      </c>
      <c r="Q2" s="81"/>
      <c r="R2" s="81"/>
      <c r="S2" s="82"/>
      <c r="T2" s="80" t="s">
        <v>30</v>
      </c>
      <c r="U2" s="81"/>
      <c r="V2" s="81"/>
      <c r="W2" s="81"/>
      <c r="X2" s="82"/>
      <c r="Y2" s="80">
        <v>43221</v>
      </c>
      <c r="Z2" s="81"/>
      <c r="AA2" s="81"/>
      <c r="AB2" s="82"/>
      <c r="AC2" s="80">
        <v>43252</v>
      </c>
      <c r="AD2" s="81"/>
      <c r="AE2" s="81"/>
      <c r="AF2" s="82"/>
      <c r="AG2" s="80">
        <v>43282</v>
      </c>
      <c r="AH2" s="81"/>
      <c r="AI2" s="81"/>
      <c r="AJ2" s="81"/>
      <c r="AK2" s="82"/>
      <c r="AL2" s="80" t="s">
        <v>31</v>
      </c>
      <c r="AM2" s="81"/>
      <c r="AN2" s="81"/>
      <c r="AO2" s="82"/>
      <c r="AP2" s="80">
        <v>43344</v>
      </c>
      <c r="AQ2" s="81"/>
      <c r="AR2" s="81"/>
      <c r="AS2" s="81"/>
      <c r="AT2" s="82"/>
      <c r="AU2" s="80">
        <v>43374</v>
      </c>
      <c r="AV2" s="81"/>
      <c r="AW2" s="81"/>
      <c r="AX2" s="82"/>
      <c r="AY2" s="80">
        <v>43405</v>
      </c>
      <c r="AZ2" s="81"/>
      <c r="BA2" s="81"/>
      <c r="BB2" s="82"/>
      <c r="BC2" s="80" t="s">
        <v>32</v>
      </c>
      <c r="BD2" s="81"/>
      <c r="BE2" s="81"/>
      <c r="BF2" s="82"/>
      <c r="BG2" s="80" t="s">
        <v>4</v>
      </c>
      <c r="BH2" s="81"/>
      <c r="BI2" s="81"/>
      <c r="BJ2" s="81"/>
      <c r="BK2" s="82"/>
      <c r="BL2" s="80">
        <v>43497</v>
      </c>
      <c r="BM2" s="81"/>
      <c r="BN2" s="81"/>
      <c r="BO2" s="82"/>
      <c r="BP2" s="80">
        <v>43525</v>
      </c>
      <c r="BQ2" s="81"/>
      <c r="BR2" s="81"/>
      <c r="BS2" s="82"/>
      <c r="BT2" s="80" t="s">
        <v>8</v>
      </c>
      <c r="BU2" s="81"/>
      <c r="BV2" s="81"/>
      <c r="BW2" s="81"/>
      <c r="BX2" s="82"/>
      <c r="BY2" s="80">
        <v>43586</v>
      </c>
      <c r="BZ2" s="81"/>
      <c r="CA2" s="81"/>
      <c r="CB2" s="82"/>
      <c r="CC2" s="80">
        <v>43617</v>
      </c>
      <c r="CD2" s="81"/>
      <c r="CE2" s="81"/>
      <c r="CF2" s="82"/>
      <c r="CG2" s="80">
        <v>43647</v>
      </c>
      <c r="CH2" s="81"/>
      <c r="CI2" s="81"/>
      <c r="CJ2" s="81"/>
      <c r="CK2" s="82"/>
      <c r="CL2" s="80" t="s">
        <v>9</v>
      </c>
      <c r="CM2" s="81"/>
      <c r="CN2" s="81"/>
      <c r="CO2" s="82"/>
      <c r="CP2" s="80">
        <v>43709</v>
      </c>
      <c r="CQ2" s="81"/>
      <c r="CR2" s="81"/>
      <c r="CS2" s="81"/>
      <c r="CT2" s="82"/>
      <c r="CU2" s="80">
        <v>43739</v>
      </c>
      <c r="CV2" s="81"/>
      <c r="CW2" s="81"/>
      <c r="CX2" s="82"/>
      <c r="CY2" s="80">
        <v>43770</v>
      </c>
      <c r="CZ2" s="81"/>
      <c r="DA2" s="81"/>
      <c r="DB2" s="82"/>
      <c r="DC2" s="80" t="s">
        <v>10</v>
      </c>
      <c r="DD2" s="81"/>
      <c r="DE2" s="81"/>
      <c r="DF2" s="82"/>
      <c r="DG2" s="80" t="s">
        <v>5</v>
      </c>
      <c r="DH2" s="81"/>
      <c r="DI2" s="81"/>
      <c r="DJ2" s="81"/>
      <c r="DK2" s="82"/>
      <c r="DL2" s="80">
        <v>43862</v>
      </c>
      <c r="DM2" s="81"/>
      <c r="DN2" s="81"/>
      <c r="DO2" s="82"/>
      <c r="DP2" s="80">
        <v>43891</v>
      </c>
      <c r="DQ2" s="81"/>
      <c r="DR2" s="81"/>
      <c r="DS2" s="81"/>
      <c r="DT2" s="82"/>
      <c r="DU2" s="80" t="s">
        <v>11</v>
      </c>
      <c r="DV2" s="81"/>
      <c r="DW2" s="81"/>
      <c r="DX2" s="82"/>
      <c r="DY2" s="80">
        <v>43952</v>
      </c>
      <c r="DZ2" s="81"/>
      <c r="EA2" s="81"/>
      <c r="EB2" s="82"/>
      <c r="EC2" s="80">
        <v>43983</v>
      </c>
      <c r="ED2" s="81"/>
      <c r="EE2" s="81"/>
      <c r="EF2" s="81"/>
      <c r="EG2" s="82"/>
      <c r="EH2" s="80">
        <v>44013</v>
      </c>
      <c r="EI2" s="81"/>
      <c r="EJ2" s="81"/>
      <c r="EK2" s="82"/>
      <c r="EL2" s="80" t="s">
        <v>12</v>
      </c>
      <c r="EM2" s="81"/>
      <c r="EN2" s="81"/>
      <c r="EO2" s="81"/>
      <c r="EP2" s="82"/>
      <c r="EQ2" s="80">
        <v>44075</v>
      </c>
      <c r="ER2" s="81"/>
      <c r="ES2" s="81"/>
      <c r="ET2" s="82"/>
      <c r="EU2" s="80">
        <v>44105</v>
      </c>
      <c r="EV2" s="81"/>
      <c r="EW2" s="81"/>
      <c r="EX2" s="82"/>
      <c r="EY2" s="80">
        <v>44136</v>
      </c>
      <c r="EZ2" s="81"/>
      <c r="FA2" s="81"/>
      <c r="FB2" s="81"/>
      <c r="FC2" s="82"/>
      <c r="FD2" s="80" t="s">
        <v>13</v>
      </c>
      <c r="FE2" s="81"/>
      <c r="FF2" s="81"/>
      <c r="FG2" s="82"/>
      <c r="FH2" s="80" t="s">
        <v>6</v>
      </c>
      <c r="FI2" s="81"/>
      <c r="FJ2" s="81"/>
      <c r="FK2" s="82"/>
      <c r="FL2" s="80">
        <v>44228</v>
      </c>
      <c r="FM2" s="81"/>
      <c r="FN2" s="81"/>
      <c r="FO2" s="82"/>
      <c r="FP2" s="80">
        <v>44256</v>
      </c>
      <c r="FQ2" s="81"/>
      <c r="FR2" s="81"/>
      <c r="FS2" s="81"/>
      <c r="FT2" s="82"/>
      <c r="FU2" s="80" t="s">
        <v>14</v>
      </c>
      <c r="FV2" s="81"/>
      <c r="FW2" s="81"/>
      <c r="FX2" s="82"/>
      <c r="FY2" s="80">
        <v>44317</v>
      </c>
      <c r="FZ2" s="81"/>
      <c r="GA2" s="81"/>
      <c r="GB2" s="81"/>
      <c r="GC2" s="82"/>
      <c r="GD2" s="80">
        <v>44348</v>
      </c>
      <c r="GE2" s="81"/>
      <c r="GF2" s="81"/>
      <c r="GG2" s="82"/>
      <c r="GH2" s="80">
        <v>44378</v>
      </c>
      <c r="GI2" s="81"/>
      <c r="GJ2" s="81"/>
      <c r="GK2" s="82"/>
      <c r="GL2" s="80" t="s">
        <v>15</v>
      </c>
      <c r="GM2" s="81"/>
      <c r="GN2" s="81"/>
      <c r="GO2" s="81"/>
      <c r="GP2" s="82"/>
      <c r="GQ2" s="80">
        <v>44440</v>
      </c>
      <c r="GR2" s="81"/>
      <c r="GS2" s="81"/>
      <c r="GT2" s="82"/>
      <c r="GU2" s="80">
        <v>44470</v>
      </c>
      <c r="GV2" s="81"/>
      <c r="GW2" s="81"/>
      <c r="GX2" s="82"/>
      <c r="GY2" s="80">
        <v>44501</v>
      </c>
      <c r="GZ2" s="81"/>
      <c r="HA2" s="81"/>
      <c r="HB2" s="81"/>
      <c r="HC2" s="82"/>
      <c r="HD2" s="80" t="s">
        <v>16</v>
      </c>
      <c r="HE2" s="81"/>
      <c r="HF2" s="81"/>
      <c r="HG2" s="82"/>
    </row>
    <row r="3" spans="1:215" ht="12" customHeight="1" x14ac:dyDescent="0.3">
      <c r="A3" s="36"/>
      <c r="B3" s="52"/>
      <c r="C3" s="46"/>
      <c r="D3" s="21"/>
      <c r="E3" s="21"/>
      <c r="F3" s="64"/>
      <c r="G3" s="4">
        <f t="shared" ref="G3:BD3" si="0">H3-7</f>
        <v>43101</v>
      </c>
      <c r="H3" s="4">
        <f t="shared" si="0"/>
        <v>43108</v>
      </c>
      <c r="I3" s="4">
        <f t="shared" si="0"/>
        <v>43115</v>
      </c>
      <c r="J3" s="4">
        <f t="shared" si="0"/>
        <v>43122</v>
      </c>
      <c r="K3" s="4">
        <f t="shared" si="0"/>
        <v>43129</v>
      </c>
      <c r="L3" s="4">
        <f t="shared" si="0"/>
        <v>43136</v>
      </c>
      <c r="M3" s="4">
        <f t="shared" si="0"/>
        <v>43143</v>
      </c>
      <c r="N3" s="4">
        <f t="shared" si="0"/>
        <v>43150</v>
      </c>
      <c r="O3" s="4">
        <f t="shared" si="0"/>
        <v>43157</v>
      </c>
      <c r="P3" s="4">
        <f t="shared" si="0"/>
        <v>43164</v>
      </c>
      <c r="Q3" s="4">
        <f t="shared" si="0"/>
        <v>43171</v>
      </c>
      <c r="R3" s="4">
        <f t="shared" si="0"/>
        <v>43178</v>
      </c>
      <c r="S3" s="4">
        <f t="shared" si="0"/>
        <v>43185</v>
      </c>
      <c r="T3" s="4">
        <f t="shared" si="0"/>
        <v>43192</v>
      </c>
      <c r="U3" s="4">
        <f t="shared" si="0"/>
        <v>43199</v>
      </c>
      <c r="V3" s="4">
        <f t="shared" si="0"/>
        <v>43206</v>
      </c>
      <c r="W3" s="4">
        <f t="shared" si="0"/>
        <v>43213</v>
      </c>
      <c r="X3" s="4">
        <f t="shared" si="0"/>
        <v>43220</v>
      </c>
      <c r="Y3" s="4">
        <f t="shared" si="0"/>
        <v>43227</v>
      </c>
      <c r="Z3" s="4">
        <f t="shared" si="0"/>
        <v>43234</v>
      </c>
      <c r="AA3" s="4">
        <f t="shared" si="0"/>
        <v>43241</v>
      </c>
      <c r="AB3" s="4">
        <f t="shared" si="0"/>
        <v>43248</v>
      </c>
      <c r="AC3" s="4">
        <f t="shared" si="0"/>
        <v>43255</v>
      </c>
      <c r="AD3" s="4">
        <f t="shared" si="0"/>
        <v>43262</v>
      </c>
      <c r="AE3" s="4">
        <f t="shared" si="0"/>
        <v>43269</v>
      </c>
      <c r="AF3" s="4">
        <f t="shared" si="0"/>
        <v>43276</v>
      </c>
      <c r="AG3" s="4">
        <f t="shared" si="0"/>
        <v>43283</v>
      </c>
      <c r="AH3" s="4">
        <f t="shared" si="0"/>
        <v>43290</v>
      </c>
      <c r="AI3" s="4">
        <f t="shared" si="0"/>
        <v>43297</v>
      </c>
      <c r="AJ3" s="4">
        <f t="shared" si="0"/>
        <v>43304</v>
      </c>
      <c r="AK3" s="4">
        <f t="shared" si="0"/>
        <v>43311</v>
      </c>
      <c r="AL3" s="4">
        <f t="shared" si="0"/>
        <v>43318</v>
      </c>
      <c r="AM3" s="4">
        <f t="shared" si="0"/>
        <v>43325</v>
      </c>
      <c r="AN3" s="4">
        <f t="shared" si="0"/>
        <v>43332</v>
      </c>
      <c r="AO3" s="4">
        <f t="shared" si="0"/>
        <v>43339</v>
      </c>
      <c r="AP3" s="4">
        <f t="shared" si="0"/>
        <v>43346</v>
      </c>
      <c r="AQ3" s="4">
        <f t="shared" si="0"/>
        <v>43353</v>
      </c>
      <c r="AR3" s="4">
        <f t="shared" si="0"/>
        <v>43360</v>
      </c>
      <c r="AS3" s="4">
        <f t="shared" si="0"/>
        <v>43367</v>
      </c>
      <c r="AT3" s="4">
        <f t="shared" si="0"/>
        <v>43374</v>
      </c>
      <c r="AU3" s="4">
        <f t="shared" si="0"/>
        <v>43381</v>
      </c>
      <c r="AV3" s="4">
        <f t="shared" si="0"/>
        <v>43388</v>
      </c>
      <c r="AW3" s="4">
        <f t="shared" si="0"/>
        <v>43395</v>
      </c>
      <c r="AX3" s="4">
        <f t="shared" si="0"/>
        <v>43402</v>
      </c>
      <c r="AY3" s="4">
        <f t="shared" si="0"/>
        <v>43409</v>
      </c>
      <c r="AZ3" s="4">
        <f t="shared" si="0"/>
        <v>43416</v>
      </c>
      <c r="BA3" s="4">
        <f t="shared" si="0"/>
        <v>43423</v>
      </c>
      <c r="BB3" s="4">
        <f t="shared" si="0"/>
        <v>43430</v>
      </c>
      <c r="BC3" s="4">
        <f t="shared" si="0"/>
        <v>43437</v>
      </c>
      <c r="BD3" s="4">
        <f t="shared" si="0"/>
        <v>43444</v>
      </c>
      <c r="BE3" s="4">
        <f>BF3-7</f>
        <v>43451</v>
      </c>
      <c r="BF3" s="4">
        <f>BG3-8</f>
        <v>43458</v>
      </c>
      <c r="BG3" s="28">
        <v>43466</v>
      </c>
      <c r="BH3" s="4">
        <f>BG3+6</f>
        <v>43472</v>
      </c>
      <c r="BI3" s="4">
        <f>BH3+7</f>
        <v>43479</v>
      </c>
      <c r="BJ3" s="4">
        <f t="shared" ref="BJ3:DU3" si="1">BI3+7</f>
        <v>43486</v>
      </c>
      <c r="BK3" s="4">
        <f t="shared" si="1"/>
        <v>43493</v>
      </c>
      <c r="BL3" s="4">
        <f t="shared" si="1"/>
        <v>43500</v>
      </c>
      <c r="BM3" s="4">
        <f t="shared" si="1"/>
        <v>43507</v>
      </c>
      <c r="BN3" s="4">
        <f t="shared" si="1"/>
        <v>43514</v>
      </c>
      <c r="BO3" s="4">
        <f t="shared" si="1"/>
        <v>43521</v>
      </c>
      <c r="BP3" s="4">
        <f t="shared" si="1"/>
        <v>43528</v>
      </c>
      <c r="BQ3" s="4">
        <f t="shared" si="1"/>
        <v>43535</v>
      </c>
      <c r="BR3" s="4">
        <f t="shared" si="1"/>
        <v>43542</v>
      </c>
      <c r="BS3" s="4">
        <f t="shared" si="1"/>
        <v>43549</v>
      </c>
      <c r="BT3" s="4">
        <f t="shared" si="1"/>
        <v>43556</v>
      </c>
      <c r="BU3" s="4">
        <f t="shared" si="1"/>
        <v>43563</v>
      </c>
      <c r="BV3" s="4">
        <f t="shared" si="1"/>
        <v>43570</v>
      </c>
      <c r="BW3" s="4">
        <f t="shared" si="1"/>
        <v>43577</v>
      </c>
      <c r="BX3" s="4">
        <f t="shared" si="1"/>
        <v>43584</v>
      </c>
      <c r="BY3" s="4">
        <f t="shared" si="1"/>
        <v>43591</v>
      </c>
      <c r="BZ3" s="4">
        <f t="shared" si="1"/>
        <v>43598</v>
      </c>
      <c r="CA3" s="4">
        <f t="shared" si="1"/>
        <v>43605</v>
      </c>
      <c r="CB3" s="4">
        <f t="shared" si="1"/>
        <v>43612</v>
      </c>
      <c r="CC3" s="4">
        <f t="shared" si="1"/>
        <v>43619</v>
      </c>
      <c r="CD3" s="4">
        <f t="shared" si="1"/>
        <v>43626</v>
      </c>
      <c r="CE3" s="4">
        <f t="shared" si="1"/>
        <v>43633</v>
      </c>
      <c r="CF3" s="4">
        <f t="shared" si="1"/>
        <v>43640</v>
      </c>
      <c r="CG3" s="4">
        <f t="shared" si="1"/>
        <v>43647</v>
      </c>
      <c r="CH3" s="4">
        <f t="shared" si="1"/>
        <v>43654</v>
      </c>
      <c r="CI3" s="4">
        <f t="shared" si="1"/>
        <v>43661</v>
      </c>
      <c r="CJ3" s="4">
        <f t="shared" si="1"/>
        <v>43668</v>
      </c>
      <c r="CK3" s="4">
        <f t="shared" si="1"/>
        <v>43675</v>
      </c>
      <c r="CL3" s="4">
        <f t="shared" si="1"/>
        <v>43682</v>
      </c>
      <c r="CM3" s="4">
        <f t="shared" si="1"/>
        <v>43689</v>
      </c>
      <c r="CN3" s="4">
        <f t="shared" si="1"/>
        <v>43696</v>
      </c>
      <c r="CO3" s="4">
        <f t="shared" si="1"/>
        <v>43703</v>
      </c>
      <c r="CP3" s="4">
        <f t="shared" si="1"/>
        <v>43710</v>
      </c>
      <c r="CQ3" s="4">
        <f t="shared" si="1"/>
        <v>43717</v>
      </c>
      <c r="CR3" s="4">
        <f t="shared" si="1"/>
        <v>43724</v>
      </c>
      <c r="CS3" s="4">
        <f t="shared" si="1"/>
        <v>43731</v>
      </c>
      <c r="CT3" s="4">
        <f t="shared" si="1"/>
        <v>43738</v>
      </c>
      <c r="CU3" s="4">
        <f t="shared" si="1"/>
        <v>43745</v>
      </c>
      <c r="CV3" s="4">
        <f t="shared" si="1"/>
        <v>43752</v>
      </c>
      <c r="CW3" s="4">
        <f t="shared" si="1"/>
        <v>43759</v>
      </c>
      <c r="CX3" s="4">
        <f t="shared" si="1"/>
        <v>43766</v>
      </c>
      <c r="CY3" s="4">
        <f t="shared" si="1"/>
        <v>43773</v>
      </c>
      <c r="CZ3" s="4">
        <f t="shared" si="1"/>
        <v>43780</v>
      </c>
      <c r="DA3" s="4">
        <f t="shared" si="1"/>
        <v>43787</v>
      </c>
      <c r="DB3" s="4">
        <f t="shared" si="1"/>
        <v>43794</v>
      </c>
      <c r="DC3" s="4">
        <f t="shared" si="1"/>
        <v>43801</v>
      </c>
      <c r="DD3" s="4">
        <f t="shared" si="1"/>
        <v>43808</v>
      </c>
      <c r="DE3" s="4">
        <f t="shared" si="1"/>
        <v>43815</v>
      </c>
      <c r="DF3" s="4">
        <f t="shared" si="1"/>
        <v>43822</v>
      </c>
      <c r="DG3" s="4">
        <f t="shared" si="1"/>
        <v>43829</v>
      </c>
      <c r="DH3" s="4">
        <f t="shared" si="1"/>
        <v>43836</v>
      </c>
      <c r="DI3" s="4">
        <f t="shared" si="1"/>
        <v>43843</v>
      </c>
      <c r="DJ3" s="4">
        <f t="shared" si="1"/>
        <v>43850</v>
      </c>
      <c r="DK3" s="4">
        <f t="shared" si="1"/>
        <v>43857</v>
      </c>
      <c r="DL3" s="4">
        <f t="shared" si="1"/>
        <v>43864</v>
      </c>
      <c r="DM3" s="4">
        <f t="shared" si="1"/>
        <v>43871</v>
      </c>
      <c r="DN3" s="4">
        <f t="shared" si="1"/>
        <v>43878</v>
      </c>
      <c r="DO3" s="4">
        <f t="shared" si="1"/>
        <v>43885</v>
      </c>
      <c r="DP3" s="4">
        <f t="shared" si="1"/>
        <v>43892</v>
      </c>
      <c r="DQ3" s="4">
        <f t="shared" si="1"/>
        <v>43899</v>
      </c>
      <c r="DR3" s="4">
        <f t="shared" si="1"/>
        <v>43906</v>
      </c>
      <c r="DS3" s="4">
        <f t="shared" si="1"/>
        <v>43913</v>
      </c>
      <c r="DT3" s="4">
        <f t="shared" si="1"/>
        <v>43920</v>
      </c>
      <c r="DU3" s="4">
        <f t="shared" si="1"/>
        <v>43927</v>
      </c>
      <c r="DV3" s="4">
        <f t="shared" ref="DV3:GG3" si="2">DU3+7</f>
        <v>43934</v>
      </c>
      <c r="DW3" s="4">
        <f t="shared" si="2"/>
        <v>43941</v>
      </c>
      <c r="DX3" s="4">
        <f t="shared" si="2"/>
        <v>43948</v>
      </c>
      <c r="DY3" s="4">
        <f t="shared" si="2"/>
        <v>43955</v>
      </c>
      <c r="DZ3" s="4">
        <f t="shared" si="2"/>
        <v>43962</v>
      </c>
      <c r="EA3" s="4">
        <f t="shared" si="2"/>
        <v>43969</v>
      </c>
      <c r="EB3" s="4">
        <f t="shared" si="2"/>
        <v>43976</v>
      </c>
      <c r="EC3" s="4">
        <f t="shared" si="2"/>
        <v>43983</v>
      </c>
      <c r="ED3" s="4">
        <f t="shared" si="2"/>
        <v>43990</v>
      </c>
      <c r="EE3" s="4">
        <f t="shared" si="2"/>
        <v>43997</v>
      </c>
      <c r="EF3" s="4">
        <f t="shared" si="2"/>
        <v>44004</v>
      </c>
      <c r="EG3" s="4">
        <f t="shared" si="2"/>
        <v>44011</v>
      </c>
      <c r="EH3" s="4">
        <f t="shared" si="2"/>
        <v>44018</v>
      </c>
      <c r="EI3" s="4">
        <f t="shared" si="2"/>
        <v>44025</v>
      </c>
      <c r="EJ3" s="4">
        <f t="shared" si="2"/>
        <v>44032</v>
      </c>
      <c r="EK3" s="4">
        <f t="shared" si="2"/>
        <v>44039</v>
      </c>
      <c r="EL3" s="4">
        <f t="shared" si="2"/>
        <v>44046</v>
      </c>
      <c r="EM3" s="4">
        <f t="shared" si="2"/>
        <v>44053</v>
      </c>
      <c r="EN3" s="4">
        <f t="shared" si="2"/>
        <v>44060</v>
      </c>
      <c r="EO3" s="4">
        <f t="shared" si="2"/>
        <v>44067</v>
      </c>
      <c r="EP3" s="4">
        <f t="shared" si="2"/>
        <v>44074</v>
      </c>
      <c r="EQ3" s="4">
        <f t="shared" si="2"/>
        <v>44081</v>
      </c>
      <c r="ER3" s="4">
        <f t="shared" si="2"/>
        <v>44088</v>
      </c>
      <c r="ES3" s="4">
        <f t="shared" si="2"/>
        <v>44095</v>
      </c>
      <c r="ET3" s="4">
        <f t="shared" si="2"/>
        <v>44102</v>
      </c>
      <c r="EU3" s="4">
        <f t="shared" si="2"/>
        <v>44109</v>
      </c>
      <c r="EV3" s="4">
        <f t="shared" si="2"/>
        <v>44116</v>
      </c>
      <c r="EW3" s="4">
        <f t="shared" si="2"/>
        <v>44123</v>
      </c>
      <c r="EX3" s="4">
        <f t="shared" si="2"/>
        <v>44130</v>
      </c>
      <c r="EY3" s="4">
        <f t="shared" si="2"/>
        <v>44137</v>
      </c>
      <c r="EZ3" s="4">
        <f t="shared" si="2"/>
        <v>44144</v>
      </c>
      <c r="FA3" s="4">
        <f t="shared" si="2"/>
        <v>44151</v>
      </c>
      <c r="FB3" s="4">
        <f t="shared" si="2"/>
        <v>44158</v>
      </c>
      <c r="FC3" s="4">
        <f t="shared" si="2"/>
        <v>44165</v>
      </c>
      <c r="FD3" s="4">
        <f t="shared" si="2"/>
        <v>44172</v>
      </c>
      <c r="FE3" s="4">
        <f t="shared" si="2"/>
        <v>44179</v>
      </c>
      <c r="FF3" s="4">
        <f t="shared" si="2"/>
        <v>44186</v>
      </c>
      <c r="FG3" s="4">
        <f t="shared" si="2"/>
        <v>44193</v>
      </c>
      <c r="FH3" s="4">
        <f t="shared" si="2"/>
        <v>44200</v>
      </c>
      <c r="FI3" s="4">
        <f t="shared" si="2"/>
        <v>44207</v>
      </c>
      <c r="FJ3" s="4">
        <f t="shared" si="2"/>
        <v>44214</v>
      </c>
      <c r="FK3" s="4">
        <f t="shared" si="2"/>
        <v>44221</v>
      </c>
      <c r="FL3" s="4">
        <f t="shared" si="2"/>
        <v>44228</v>
      </c>
      <c r="FM3" s="4">
        <f t="shared" si="2"/>
        <v>44235</v>
      </c>
      <c r="FN3" s="4">
        <f t="shared" si="2"/>
        <v>44242</v>
      </c>
      <c r="FO3" s="4">
        <f t="shared" si="2"/>
        <v>44249</v>
      </c>
      <c r="FP3" s="4">
        <f t="shared" si="2"/>
        <v>44256</v>
      </c>
      <c r="FQ3" s="4">
        <f t="shared" si="2"/>
        <v>44263</v>
      </c>
      <c r="FR3" s="4">
        <f t="shared" si="2"/>
        <v>44270</v>
      </c>
      <c r="FS3" s="4">
        <f t="shared" si="2"/>
        <v>44277</v>
      </c>
      <c r="FT3" s="4">
        <f t="shared" si="2"/>
        <v>44284</v>
      </c>
      <c r="FU3" s="4">
        <f t="shared" si="2"/>
        <v>44291</v>
      </c>
      <c r="FV3" s="4">
        <f t="shared" si="2"/>
        <v>44298</v>
      </c>
      <c r="FW3" s="4">
        <f t="shared" si="2"/>
        <v>44305</v>
      </c>
      <c r="FX3" s="4">
        <f t="shared" si="2"/>
        <v>44312</v>
      </c>
      <c r="FY3" s="4">
        <f t="shared" si="2"/>
        <v>44319</v>
      </c>
      <c r="FZ3" s="4">
        <f t="shared" si="2"/>
        <v>44326</v>
      </c>
      <c r="GA3" s="4">
        <f t="shared" si="2"/>
        <v>44333</v>
      </c>
      <c r="GB3" s="4">
        <f t="shared" si="2"/>
        <v>44340</v>
      </c>
      <c r="GC3" s="4">
        <f t="shared" si="2"/>
        <v>44347</v>
      </c>
      <c r="GD3" s="4">
        <f t="shared" si="2"/>
        <v>44354</v>
      </c>
      <c r="GE3" s="4">
        <f t="shared" si="2"/>
        <v>44361</v>
      </c>
      <c r="GF3" s="4">
        <f t="shared" si="2"/>
        <v>44368</v>
      </c>
      <c r="GG3" s="4">
        <f t="shared" si="2"/>
        <v>44375</v>
      </c>
      <c r="GH3" s="4">
        <f t="shared" ref="GH3:HG3" si="3">GG3+7</f>
        <v>44382</v>
      </c>
      <c r="GI3" s="4">
        <f t="shared" si="3"/>
        <v>44389</v>
      </c>
      <c r="GJ3" s="4">
        <f t="shared" si="3"/>
        <v>44396</v>
      </c>
      <c r="GK3" s="4">
        <f t="shared" si="3"/>
        <v>44403</v>
      </c>
      <c r="GL3" s="4">
        <f t="shared" si="3"/>
        <v>44410</v>
      </c>
      <c r="GM3" s="4">
        <f t="shared" si="3"/>
        <v>44417</v>
      </c>
      <c r="GN3" s="4">
        <f t="shared" si="3"/>
        <v>44424</v>
      </c>
      <c r="GO3" s="4">
        <f t="shared" si="3"/>
        <v>44431</v>
      </c>
      <c r="GP3" s="4">
        <f t="shared" si="3"/>
        <v>44438</v>
      </c>
      <c r="GQ3" s="4">
        <f t="shared" si="3"/>
        <v>44445</v>
      </c>
      <c r="GR3" s="4">
        <f t="shared" si="3"/>
        <v>44452</v>
      </c>
      <c r="GS3" s="4">
        <f t="shared" si="3"/>
        <v>44459</v>
      </c>
      <c r="GT3" s="4">
        <f t="shared" si="3"/>
        <v>44466</v>
      </c>
      <c r="GU3" s="4">
        <f t="shared" si="3"/>
        <v>44473</v>
      </c>
      <c r="GV3" s="4">
        <f t="shared" si="3"/>
        <v>44480</v>
      </c>
      <c r="GW3" s="4">
        <f t="shared" si="3"/>
        <v>44487</v>
      </c>
      <c r="GX3" s="4">
        <f t="shared" si="3"/>
        <v>44494</v>
      </c>
      <c r="GY3" s="4">
        <f t="shared" si="3"/>
        <v>44501</v>
      </c>
      <c r="GZ3" s="4">
        <f t="shared" si="3"/>
        <v>44508</v>
      </c>
      <c r="HA3" s="4">
        <f t="shared" si="3"/>
        <v>44515</v>
      </c>
      <c r="HB3" s="4">
        <f t="shared" si="3"/>
        <v>44522</v>
      </c>
      <c r="HC3" s="4">
        <f t="shared" si="3"/>
        <v>44529</v>
      </c>
      <c r="HD3" s="4">
        <f t="shared" si="3"/>
        <v>44536</v>
      </c>
      <c r="HE3" s="4">
        <f t="shared" si="3"/>
        <v>44543</v>
      </c>
      <c r="HF3" s="4">
        <f t="shared" si="3"/>
        <v>44550</v>
      </c>
      <c r="HG3" s="4">
        <f t="shared" si="3"/>
        <v>44557</v>
      </c>
    </row>
    <row r="4" spans="1:215" s="5" customFormat="1" ht="14.25" customHeight="1" x14ac:dyDescent="0.3">
      <c r="A4" s="12"/>
      <c r="B4" s="53"/>
      <c r="C4" s="47"/>
      <c r="D4" s="22"/>
      <c r="E4" s="22"/>
      <c r="F4" s="64"/>
      <c r="G4" s="10"/>
      <c r="H4" s="10"/>
      <c r="I4" s="10"/>
      <c r="J4" s="10"/>
      <c r="K4" s="10"/>
      <c r="L4" s="10"/>
      <c r="M4" s="10"/>
      <c r="N4" s="11"/>
      <c r="O4" s="8"/>
      <c r="P4" s="8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10" t="s">
        <v>19</v>
      </c>
      <c r="BH4" s="10" t="s">
        <v>20</v>
      </c>
      <c r="BI4" s="10" t="s">
        <v>21</v>
      </c>
      <c r="BJ4" s="10" t="s">
        <v>22</v>
      </c>
      <c r="BK4" s="10" t="s">
        <v>24</v>
      </c>
      <c r="BL4" s="10" t="s">
        <v>23</v>
      </c>
      <c r="BM4" s="10" t="s">
        <v>25</v>
      </c>
      <c r="BN4" s="11" t="s">
        <v>26</v>
      </c>
      <c r="BO4" s="8"/>
      <c r="BP4" s="8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</row>
    <row r="5" spans="1:215" x14ac:dyDescent="0.3">
      <c r="A5" s="37" t="s">
        <v>0</v>
      </c>
      <c r="B5" s="38" t="s">
        <v>18</v>
      </c>
      <c r="C5" s="38" t="s">
        <v>1</v>
      </c>
      <c r="D5" s="39" t="s">
        <v>2</v>
      </c>
      <c r="E5" s="41" t="s">
        <v>3</v>
      </c>
      <c r="F5" s="64"/>
      <c r="G5" s="29">
        <f>_xlfn.ISOWEEKNUM(G3)</f>
        <v>1</v>
      </c>
      <c r="H5" s="7">
        <f t="shared" ref="H5:BF5" si="4">_xlfn.ISOWEEKNUM(H3)</f>
        <v>2</v>
      </c>
      <c r="I5" s="7">
        <f t="shared" si="4"/>
        <v>3</v>
      </c>
      <c r="J5" s="7">
        <f t="shared" si="4"/>
        <v>4</v>
      </c>
      <c r="K5" s="7">
        <f t="shared" si="4"/>
        <v>5</v>
      </c>
      <c r="L5" s="7">
        <f t="shared" si="4"/>
        <v>6</v>
      </c>
      <c r="M5" s="7">
        <f t="shared" si="4"/>
        <v>7</v>
      </c>
      <c r="N5" s="7">
        <f t="shared" si="4"/>
        <v>8</v>
      </c>
      <c r="O5" s="7">
        <f t="shared" si="4"/>
        <v>9</v>
      </c>
      <c r="P5" s="7">
        <f t="shared" si="4"/>
        <v>10</v>
      </c>
      <c r="Q5" s="7">
        <f t="shared" si="4"/>
        <v>11</v>
      </c>
      <c r="R5" s="7">
        <f t="shared" si="4"/>
        <v>12</v>
      </c>
      <c r="S5" s="7">
        <f t="shared" si="4"/>
        <v>13</v>
      </c>
      <c r="T5" s="7">
        <f t="shared" si="4"/>
        <v>14</v>
      </c>
      <c r="U5" s="7">
        <f t="shared" si="4"/>
        <v>15</v>
      </c>
      <c r="V5" s="7">
        <f t="shared" si="4"/>
        <v>16</v>
      </c>
      <c r="W5" s="7">
        <f t="shared" si="4"/>
        <v>17</v>
      </c>
      <c r="X5" s="7">
        <f t="shared" si="4"/>
        <v>18</v>
      </c>
      <c r="Y5" s="7">
        <f t="shared" si="4"/>
        <v>19</v>
      </c>
      <c r="Z5" s="7">
        <f t="shared" si="4"/>
        <v>20</v>
      </c>
      <c r="AA5" s="7">
        <f t="shared" si="4"/>
        <v>21</v>
      </c>
      <c r="AB5" s="7">
        <f t="shared" si="4"/>
        <v>22</v>
      </c>
      <c r="AC5" s="7">
        <f t="shared" si="4"/>
        <v>23</v>
      </c>
      <c r="AD5" s="7">
        <f t="shared" si="4"/>
        <v>24</v>
      </c>
      <c r="AE5" s="7">
        <f t="shared" si="4"/>
        <v>25</v>
      </c>
      <c r="AF5" s="7">
        <f t="shared" si="4"/>
        <v>26</v>
      </c>
      <c r="AG5" s="7">
        <f t="shared" si="4"/>
        <v>27</v>
      </c>
      <c r="AH5" s="7">
        <f t="shared" si="4"/>
        <v>28</v>
      </c>
      <c r="AI5" s="7">
        <f t="shared" si="4"/>
        <v>29</v>
      </c>
      <c r="AJ5" s="7">
        <f t="shared" si="4"/>
        <v>30</v>
      </c>
      <c r="AK5" s="7">
        <f t="shared" si="4"/>
        <v>31</v>
      </c>
      <c r="AL5" s="7">
        <f t="shared" si="4"/>
        <v>32</v>
      </c>
      <c r="AM5" s="7">
        <f t="shared" si="4"/>
        <v>33</v>
      </c>
      <c r="AN5" s="7">
        <f t="shared" si="4"/>
        <v>34</v>
      </c>
      <c r="AO5" s="7">
        <f t="shared" si="4"/>
        <v>35</v>
      </c>
      <c r="AP5" s="7">
        <f t="shared" si="4"/>
        <v>36</v>
      </c>
      <c r="AQ5" s="7">
        <f t="shared" si="4"/>
        <v>37</v>
      </c>
      <c r="AR5" s="7">
        <f t="shared" si="4"/>
        <v>38</v>
      </c>
      <c r="AS5" s="7">
        <f t="shared" si="4"/>
        <v>39</v>
      </c>
      <c r="AT5" s="7">
        <f t="shared" si="4"/>
        <v>40</v>
      </c>
      <c r="AU5" s="7">
        <f t="shared" si="4"/>
        <v>41</v>
      </c>
      <c r="AV5" s="7">
        <f t="shared" si="4"/>
        <v>42</v>
      </c>
      <c r="AW5" s="7">
        <f t="shared" si="4"/>
        <v>43</v>
      </c>
      <c r="AX5" s="7">
        <f t="shared" si="4"/>
        <v>44</v>
      </c>
      <c r="AY5" s="7">
        <f t="shared" si="4"/>
        <v>45</v>
      </c>
      <c r="AZ5" s="7">
        <f t="shared" si="4"/>
        <v>46</v>
      </c>
      <c r="BA5" s="7">
        <f t="shared" si="4"/>
        <v>47</v>
      </c>
      <c r="BB5" s="7">
        <f t="shared" si="4"/>
        <v>48</v>
      </c>
      <c r="BC5" s="7">
        <f t="shared" si="4"/>
        <v>49</v>
      </c>
      <c r="BD5" s="7">
        <f t="shared" si="4"/>
        <v>50</v>
      </c>
      <c r="BE5" s="7">
        <f t="shared" si="4"/>
        <v>51</v>
      </c>
      <c r="BF5" s="7">
        <f t="shared" si="4"/>
        <v>52</v>
      </c>
      <c r="BG5" s="29">
        <f>_xlfn.ISOWEEKNUM(BG3)</f>
        <v>1</v>
      </c>
      <c r="BH5" s="7">
        <f t="shared" ref="BH5:DS5" si="5">_xlfn.ISOWEEKNUM(BH3)</f>
        <v>2</v>
      </c>
      <c r="BI5" s="7">
        <f t="shared" si="5"/>
        <v>3</v>
      </c>
      <c r="BJ5" s="7">
        <f t="shared" si="5"/>
        <v>4</v>
      </c>
      <c r="BK5" s="7">
        <f t="shared" si="5"/>
        <v>5</v>
      </c>
      <c r="BL5" s="7">
        <f t="shared" si="5"/>
        <v>6</v>
      </c>
      <c r="BM5" s="7">
        <f t="shared" si="5"/>
        <v>7</v>
      </c>
      <c r="BN5" s="7">
        <f t="shared" si="5"/>
        <v>8</v>
      </c>
      <c r="BO5" s="7">
        <f t="shared" si="5"/>
        <v>9</v>
      </c>
      <c r="BP5" s="7">
        <f t="shared" si="5"/>
        <v>10</v>
      </c>
      <c r="BQ5" s="7">
        <f t="shared" si="5"/>
        <v>11</v>
      </c>
      <c r="BR5" s="7">
        <f t="shared" si="5"/>
        <v>12</v>
      </c>
      <c r="BS5" s="7">
        <f t="shared" si="5"/>
        <v>13</v>
      </c>
      <c r="BT5" s="7">
        <f t="shared" si="5"/>
        <v>14</v>
      </c>
      <c r="BU5" s="7">
        <f t="shared" si="5"/>
        <v>15</v>
      </c>
      <c r="BV5" s="7">
        <f t="shared" si="5"/>
        <v>16</v>
      </c>
      <c r="BW5" s="7">
        <f t="shared" si="5"/>
        <v>17</v>
      </c>
      <c r="BX5" s="7">
        <f t="shared" si="5"/>
        <v>18</v>
      </c>
      <c r="BY5" s="7">
        <f t="shared" si="5"/>
        <v>19</v>
      </c>
      <c r="BZ5" s="7">
        <f t="shared" si="5"/>
        <v>20</v>
      </c>
      <c r="CA5" s="7">
        <f t="shared" si="5"/>
        <v>21</v>
      </c>
      <c r="CB5" s="7">
        <f t="shared" si="5"/>
        <v>22</v>
      </c>
      <c r="CC5" s="7">
        <f t="shared" si="5"/>
        <v>23</v>
      </c>
      <c r="CD5" s="7">
        <f t="shared" si="5"/>
        <v>24</v>
      </c>
      <c r="CE5" s="7">
        <f t="shared" si="5"/>
        <v>25</v>
      </c>
      <c r="CF5" s="7">
        <f t="shared" si="5"/>
        <v>26</v>
      </c>
      <c r="CG5" s="7">
        <f t="shared" si="5"/>
        <v>27</v>
      </c>
      <c r="CH5" s="7">
        <f t="shared" si="5"/>
        <v>28</v>
      </c>
      <c r="CI5" s="7">
        <f t="shared" si="5"/>
        <v>29</v>
      </c>
      <c r="CJ5" s="7">
        <f t="shared" si="5"/>
        <v>30</v>
      </c>
      <c r="CK5" s="7">
        <f t="shared" si="5"/>
        <v>31</v>
      </c>
      <c r="CL5" s="7">
        <f t="shared" si="5"/>
        <v>32</v>
      </c>
      <c r="CM5" s="7">
        <f t="shared" si="5"/>
        <v>33</v>
      </c>
      <c r="CN5" s="7">
        <f t="shared" si="5"/>
        <v>34</v>
      </c>
      <c r="CO5" s="7">
        <f t="shared" si="5"/>
        <v>35</v>
      </c>
      <c r="CP5" s="7">
        <f t="shared" si="5"/>
        <v>36</v>
      </c>
      <c r="CQ5" s="7">
        <f t="shared" si="5"/>
        <v>37</v>
      </c>
      <c r="CR5" s="7">
        <f t="shared" si="5"/>
        <v>38</v>
      </c>
      <c r="CS5" s="7">
        <f t="shared" si="5"/>
        <v>39</v>
      </c>
      <c r="CT5" s="7">
        <f t="shared" si="5"/>
        <v>40</v>
      </c>
      <c r="CU5" s="7">
        <f t="shared" si="5"/>
        <v>41</v>
      </c>
      <c r="CV5" s="7">
        <f t="shared" si="5"/>
        <v>42</v>
      </c>
      <c r="CW5" s="7">
        <f t="shared" si="5"/>
        <v>43</v>
      </c>
      <c r="CX5" s="7">
        <f t="shared" si="5"/>
        <v>44</v>
      </c>
      <c r="CY5" s="7">
        <f t="shared" si="5"/>
        <v>45</v>
      </c>
      <c r="CZ5" s="7">
        <f t="shared" si="5"/>
        <v>46</v>
      </c>
      <c r="DA5" s="7">
        <f t="shared" si="5"/>
        <v>47</v>
      </c>
      <c r="DB5" s="7">
        <f t="shared" si="5"/>
        <v>48</v>
      </c>
      <c r="DC5" s="7">
        <f t="shared" si="5"/>
        <v>49</v>
      </c>
      <c r="DD5" s="7">
        <f t="shared" si="5"/>
        <v>50</v>
      </c>
      <c r="DE5" s="7">
        <f t="shared" si="5"/>
        <v>51</v>
      </c>
      <c r="DF5" s="7">
        <f t="shared" si="5"/>
        <v>52</v>
      </c>
      <c r="DG5" s="7">
        <f t="shared" si="5"/>
        <v>1</v>
      </c>
      <c r="DH5" s="7">
        <f t="shared" si="5"/>
        <v>2</v>
      </c>
      <c r="DI5" s="7">
        <f t="shared" si="5"/>
        <v>3</v>
      </c>
      <c r="DJ5" s="7">
        <f t="shared" si="5"/>
        <v>4</v>
      </c>
      <c r="DK5" s="7">
        <f t="shared" si="5"/>
        <v>5</v>
      </c>
      <c r="DL5" s="7">
        <f t="shared" si="5"/>
        <v>6</v>
      </c>
      <c r="DM5" s="7">
        <f t="shared" si="5"/>
        <v>7</v>
      </c>
      <c r="DN5" s="7">
        <f t="shared" si="5"/>
        <v>8</v>
      </c>
      <c r="DO5" s="7">
        <f t="shared" si="5"/>
        <v>9</v>
      </c>
      <c r="DP5" s="7">
        <f t="shared" si="5"/>
        <v>10</v>
      </c>
      <c r="DQ5" s="7">
        <f t="shared" si="5"/>
        <v>11</v>
      </c>
      <c r="DR5" s="7">
        <f t="shared" si="5"/>
        <v>12</v>
      </c>
      <c r="DS5" s="7">
        <f t="shared" si="5"/>
        <v>13</v>
      </c>
      <c r="DT5" s="7">
        <f t="shared" ref="DT5:GE5" si="6">_xlfn.ISOWEEKNUM(DT3)</f>
        <v>14</v>
      </c>
      <c r="DU5" s="7">
        <f t="shared" si="6"/>
        <v>15</v>
      </c>
      <c r="DV5" s="7">
        <f t="shared" si="6"/>
        <v>16</v>
      </c>
      <c r="DW5" s="7">
        <f t="shared" si="6"/>
        <v>17</v>
      </c>
      <c r="DX5" s="7">
        <f t="shared" si="6"/>
        <v>18</v>
      </c>
      <c r="DY5" s="7">
        <f t="shared" si="6"/>
        <v>19</v>
      </c>
      <c r="DZ5" s="7">
        <f t="shared" si="6"/>
        <v>20</v>
      </c>
      <c r="EA5" s="7">
        <f t="shared" si="6"/>
        <v>21</v>
      </c>
      <c r="EB5" s="7">
        <f t="shared" si="6"/>
        <v>22</v>
      </c>
      <c r="EC5" s="7">
        <f t="shared" si="6"/>
        <v>23</v>
      </c>
      <c r="ED5" s="7">
        <f t="shared" si="6"/>
        <v>24</v>
      </c>
      <c r="EE5" s="7">
        <f t="shared" si="6"/>
        <v>25</v>
      </c>
      <c r="EF5" s="7">
        <f t="shared" si="6"/>
        <v>26</v>
      </c>
      <c r="EG5" s="7">
        <f t="shared" si="6"/>
        <v>27</v>
      </c>
      <c r="EH5" s="7">
        <f t="shared" si="6"/>
        <v>28</v>
      </c>
      <c r="EI5" s="7">
        <f t="shared" si="6"/>
        <v>29</v>
      </c>
      <c r="EJ5" s="7">
        <f t="shared" si="6"/>
        <v>30</v>
      </c>
      <c r="EK5" s="7">
        <f t="shared" si="6"/>
        <v>31</v>
      </c>
      <c r="EL5" s="7">
        <f t="shared" si="6"/>
        <v>32</v>
      </c>
      <c r="EM5" s="7">
        <f t="shared" si="6"/>
        <v>33</v>
      </c>
      <c r="EN5" s="7">
        <f t="shared" si="6"/>
        <v>34</v>
      </c>
      <c r="EO5" s="7">
        <f t="shared" si="6"/>
        <v>35</v>
      </c>
      <c r="EP5" s="7">
        <f t="shared" si="6"/>
        <v>36</v>
      </c>
      <c r="EQ5" s="7">
        <f t="shared" si="6"/>
        <v>37</v>
      </c>
      <c r="ER5" s="7">
        <f t="shared" si="6"/>
        <v>38</v>
      </c>
      <c r="ES5" s="7">
        <f t="shared" si="6"/>
        <v>39</v>
      </c>
      <c r="ET5" s="7">
        <f t="shared" si="6"/>
        <v>40</v>
      </c>
      <c r="EU5" s="7">
        <f t="shared" si="6"/>
        <v>41</v>
      </c>
      <c r="EV5" s="7">
        <f t="shared" si="6"/>
        <v>42</v>
      </c>
      <c r="EW5" s="7">
        <f t="shared" si="6"/>
        <v>43</v>
      </c>
      <c r="EX5" s="7">
        <f t="shared" si="6"/>
        <v>44</v>
      </c>
      <c r="EY5" s="7">
        <f t="shared" si="6"/>
        <v>45</v>
      </c>
      <c r="EZ5" s="7">
        <f t="shared" si="6"/>
        <v>46</v>
      </c>
      <c r="FA5" s="7">
        <f t="shared" si="6"/>
        <v>47</v>
      </c>
      <c r="FB5" s="7">
        <f t="shared" si="6"/>
        <v>48</v>
      </c>
      <c r="FC5" s="7">
        <f t="shared" si="6"/>
        <v>49</v>
      </c>
      <c r="FD5" s="7">
        <f t="shared" si="6"/>
        <v>50</v>
      </c>
      <c r="FE5" s="7">
        <f t="shared" si="6"/>
        <v>51</v>
      </c>
      <c r="FF5" s="7">
        <f t="shared" si="6"/>
        <v>52</v>
      </c>
      <c r="FG5" s="7">
        <f t="shared" si="6"/>
        <v>53</v>
      </c>
      <c r="FH5" s="7">
        <f t="shared" si="6"/>
        <v>1</v>
      </c>
      <c r="FI5" s="7">
        <f t="shared" si="6"/>
        <v>2</v>
      </c>
      <c r="FJ5" s="7">
        <f t="shared" si="6"/>
        <v>3</v>
      </c>
      <c r="FK5" s="7">
        <f t="shared" si="6"/>
        <v>4</v>
      </c>
      <c r="FL5" s="7">
        <f t="shared" si="6"/>
        <v>5</v>
      </c>
      <c r="FM5" s="7">
        <f t="shared" si="6"/>
        <v>6</v>
      </c>
      <c r="FN5" s="7">
        <f t="shared" si="6"/>
        <v>7</v>
      </c>
      <c r="FO5" s="7">
        <f t="shared" si="6"/>
        <v>8</v>
      </c>
      <c r="FP5" s="7">
        <f t="shared" si="6"/>
        <v>9</v>
      </c>
      <c r="FQ5" s="7">
        <f t="shared" si="6"/>
        <v>10</v>
      </c>
      <c r="FR5" s="7">
        <f t="shared" si="6"/>
        <v>11</v>
      </c>
      <c r="FS5" s="7">
        <f t="shared" si="6"/>
        <v>12</v>
      </c>
      <c r="FT5" s="7">
        <f t="shared" si="6"/>
        <v>13</v>
      </c>
      <c r="FU5" s="7">
        <f t="shared" si="6"/>
        <v>14</v>
      </c>
      <c r="FV5" s="7">
        <f t="shared" si="6"/>
        <v>15</v>
      </c>
      <c r="FW5" s="7">
        <f t="shared" si="6"/>
        <v>16</v>
      </c>
      <c r="FX5" s="7">
        <f t="shared" si="6"/>
        <v>17</v>
      </c>
      <c r="FY5" s="7">
        <f t="shared" si="6"/>
        <v>18</v>
      </c>
      <c r="FZ5" s="7">
        <f t="shared" si="6"/>
        <v>19</v>
      </c>
      <c r="GA5" s="7">
        <f t="shared" si="6"/>
        <v>20</v>
      </c>
      <c r="GB5" s="7">
        <f t="shared" si="6"/>
        <v>21</v>
      </c>
      <c r="GC5" s="7">
        <f t="shared" si="6"/>
        <v>22</v>
      </c>
      <c r="GD5" s="7">
        <f t="shared" si="6"/>
        <v>23</v>
      </c>
      <c r="GE5" s="7">
        <f t="shared" si="6"/>
        <v>24</v>
      </c>
      <c r="GF5" s="7">
        <f t="shared" ref="GF5:HG5" si="7">_xlfn.ISOWEEKNUM(GF3)</f>
        <v>25</v>
      </c>
      <c r="GG5" s="7">
        <f t="shared" si="7"/>
        <v>26</v>
      </c>
      <c r="GH5" s="7">
        <f t="shared" si="7"/>
        <v>27</v>
      </c>
      <c r="GI5" s="7">
        <f t="shared" si="7"/>
        <v>28</v>
      </c>
      <c r="GJ5" s="7">
        <f t="shared" si="7"/>
        <v>29</v>
      </c>
      <c r="GK5" s="7">
        <f t="shared" si="7"/>
        <v>30</v>
      </c>
      <c r="GL5" s="7">
        <f t="shared" si="7"/>
        <v>31</v>
      </c>
      <c r="GM5" s="7">
        <f t="shared" si="7"/>
        <v>32</v>
      </c>
      <c r="GN5" s="7">
        <f t="shared" si="7"/>
        <v>33</v>
      </c>
      <c r="GO5" s="7">
        <f t="shared" si="7"/>
        <v>34</v>
      </c>
      <c r="GP5" s="7">
        <f t="shared" si="7"/>
        <v>35</v>
      </c>
      <c r="GQ5" s="7">
        <f t="shared" si="7"/>
        <v>36</v>
      </c>
      <c r="GR5" s="7">
        <f t="shared" si="7"/>
        <v>37</v>
      </c>
      <c r="GS5" s="7">
        <f t="shared" si="7"/>
        <v>38</v>
      </c>
      <c r="GT5" s="7">
        <f t="shared" si="7"/>
        <v>39</v>
      </c>
      <c r="GU5" s="7">
        <f t="shared" si="7"/>
        <v>40</v>
      </c>
      <c r="GV5" s="7">
        <f t="shared" si="7"/>
        <v>41</v>
      </c>
      <c r="GW5" s="7">
        <f t="shared" si="7"/>
        <v>42</v>
      </c>
      <c r="GX5" s="7">
        <f t="shared" si="7"/>
        <v>43</v>
      </c>
      <c r="GY5" s="7">
        <f t="shared" si="7"/>
        <v>44</v>
      </c>
      <c r="GZ5" s="7">
        <f t="shared" si="7"/>
        <v>45</v>
      </c>
      <c r="HA5" s="7">
        <f t="shared" si="7"/>
        <v>46</v>
      </c>
      <c r="HB5" s="7">
        <f t="shared" si="7"/>
        <v>47</v>
      </c>
      <c r="HC5" s="7">
        <f t="shared" si="7"/>
        <v>48</v>
      </c>
      <c r="HD5" s="7">
        <f t="shared" si="7"/>
        <v>49</v>
      </c>
      <c r="HE5" s="7">
        <f t="shared" si="7"/>
        <v>50</v>
      </c>
      <c r="HF5" s="7">
        <f t="shared" si="7"/>
        <v>51</v>
      </c>
      <c r="HG5" s="7">
        <f t="shared" si="7"/>
        <v>52</v>
      </c>
    </row>
    <row r="6" spans="1:215" ht="3" customHeight="1" x14ac:dyDescent="0.3">
      <c r="A6" s="30"/>
      <c r="B6" s="54"/>
      <c r="C6" s="48"/>
      <c r="D6" s="31"/>
      <c r="E6" s="31"/>
      <c r="F6" s="66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2"/>
      <c r="GW6" s="32"/>
      <c r="GX6" s="32"/>
      <c r="GY6" s="32"/>
      <c r="GZ6" s="32"/>
      <c r="HA6" s="32"/>
      <c r="HB6" s="32"/>
      <c r="HC6" s="32"/>
      <c r="HD6" s="32"/>
      <c r="HE6" s="32"/>
      <c r="HF6" s="32"/>
      <c r="HG6" s="32"/>
    </row>
    <row r="7" spans="1:215" s="2" customFormat="1" ht="18.75" customHeight="1" x14ac:dyDescent="0.3">
      <c r="A7" s="89" t="s">
        <v>53</v>
      </c>
      <c r="B7" s="89"/>
      <c r="C7" s="89"/>
      <c r="D7" s="89"/>
      <c r="E7" s="90"/>
      <c r="F7" s="67"/>
    </row>
    <row r="8" spans="1:215" s="2" customFormat="1" x14ac:dyDescent="0.3">
      <c r="A8" s="14" t="s">
        <v>54</v>
      </c>
      <c r="B8" s="55" t="s">
        <v>19</v>
      </c>
      <c r="C8" s="42">
        <f t="shared" ref="C8:C14" si="8">NETWORKDAYS(D8,E8)</f>
        <v>560</v>
      </c>
      <c r="D8" s="68">
        <f>MIN(D9:D36)</f>
        <v>43227</v>
      </c>
      <c r="E8" s="68">
        <f>MAX(E9:E36)</f>
        <v>44009</v>
      </c>
      <c r="F8" s="63"/>
    </row>
    <row r="9" spans="1:215" s="2" customFormat="1" x14ac:dyDescent="0.3">
      <c r="A9" s="62" t="s">
        <v>35</v>
      </c>
      <c r="B9" s="56" t="s">
        <v>20</v>
      </c>
      <c r="C9" s="43">
        <f t="shared" si="8"/>
        <v>215</v>
      </c>
      <c r="D9" s="26">
        <f>MIN(D10:D12)</f>
        <v>43345</v>
      </c>
      <c r="E9" s="26">
        <f>MAX(E10:E12)</f>
        <v>43644</v>
      </c>
      <c r="F9" s="63"/>
    </row>
    <row r="10" spans="1:215" s="2" customFormat="1" outlineLevel="1" x14ac:dyDescent="0.3">
      <c r="A10" s="16" t="s">
        <v>40</v>
      </c>
      <c r="B10" s="56" t="s">
        <v>25</v>
      </c>
      <c r="C10" s="43">
        <f t="shared" si="8"/>
        <v>215</v>
      </c>
      <c r="D10" s="26">
        <v>43345</v>
      </c>
      <c r="E10" s="26">
        <v>43644</v>
      </c>
      <c r="F10" s="63"/>
    </row>
    <row r="11" spans="1:215" s="2" customFormat="1" outlineLevel="1" x14ac:dyDescent="0.3">
      <c r="A11" s="16" t="s">
        <v>41</v>
      </c>
      <c r="B11" s="57" t="s">
        <v>25</v>
      </c>
      <c r="C11" s="43">
        <f t="shared" si="8"/>
        <v>215</v>
      </c>
      <c r="D11" s="26">
        <v>43345</v>
      </c>
      <c r="E11" s="26">
        <v>43644</v>
      </c>
      <c r="F11" s="63"/>
    </row>
    <row r="12" spans="1:215" s="2" customFormat="1" outlineLevel="1" x14ac:dyDescent="0.3">
      <c r="A12" s="16" t="s">
        <v>42</v>
      </c>
      <c r="B12" s="57" t="s">
        <v>25</v>
      </c>
      <c r="C12" s="43">
        <f t="shared" si="8"/>
        <v>130</v>
      </c>
      <c r="D12" s="26">
        <v>43345</v>
      </c>
      <c r="E12" s="26">
        <v>43525</v>
      </c>
      <c r="F12" s="63"/>
    </row>
    <row r="13" spans="1:215" s="2" customFormat="1" x14ac:dyDescent="0.3">
      <c r="A13" s="62" t="s">
        <v>38</v>
      </c>
      <c r="B13" s="57" t="s">
        <v>20</v>
      </c>
      <c r="C13" s="43">
        <f t="shared" si="8"/>
        <v>365</v>
      </c>
      <c r="D13" s="26">
        <f>MIN(D14:D26)</f>
        <v>43227</v>
      </c>
      <c r="E13" s="26">
        <f>MAX(E14:E26)</f>
        <v>43735</v>
      </c>
      <c r="F13" s="63"/>
    </row>
    <row r="14" spans="1:215" s="2" customFormat="1" outlineLevel="1" x14ac:dyDescent="0.3">
      <c r="A14" s="16" t="s">
        <v>40</v>
      </c>
      <c r="B14" s="57" t="s">
        <v>25</v>
      </c>
      <c r="C14" s="43">
        <f t="shared" si="8"/>
        <v>150</v>
      </c>
      <c r="D14" s="26">
        <f>MIN(D15:D19)</f>
        <v>43227</v>
      </c>
      <c r="E14" s="26">
        <f>MAX(E15:E19)</f>
        <v>43435</v>
      </c>
      <c r="F14" s="63"/>
    </row>
    <row r="15" spans="1:215" s="2" customFormat="1" outlineLevel="2" x14ac:dyDescent="0.3">
      <c r="A15" s="16" t="s">
        <v>41</v>
      </c>
      <c r="B15" s="57" t="s">
        <v>25</v>
      </c>
      <c r="C15" s="43">
        <f>NETWORKDAYS(D15,E15)</f>
        <v>20</v>
      </c>
      <c r="D15" s="26">
        <v>43227</v>
      </c>
      <c r="E15" s="26">
        <v>43252</v>
      </c>
      <c r="F15" s="63"/>
    </row>
    <row r="16" spans="1:215" s="2" customFormat="1" outlineLevel="2" x14ac:dyDescent="0.3">
      <c r="A16" s="16" t="s">
        <v>42</v>
      </c>
      <c r="B16" s="57" t="s">
        <v>25</v>
      </c>
      <c r="C16" s="43">
        <f t="shared" ref="C16:C26" si="9">NETWORKDAYS(D16,E16)</f>
        <v>20</v>
      </c>
      <c r="D16" s="26">
        <v>43318</v>
      </c>
      <c r="E16" s="26">
        <v>43343</v>
      </c>
      <c r="F16" s="63"/>
    </row>
    <row r="17" spans="1:130" s="2" customFormat="1" outlineLevel="2" x14ac:dyDescent="0.3">
      <c r="A17" s="16" t="s">
        <v>45</v>
      </c>
      <c r="B17" s="57" t="s">
        <v>25</v>
      </c>
      <c r="C17" s="43">
        <f t="shared" si="9"/>
        <v>20</v>
      </c>
      <c r="D17" s="26">
        <v>43318</v>
      </c>
      <c r="E17" s="26">
        <v>43343</v>
      </c>
      <c r="F17" s="63"/>
    </row>
    <row r="18" spans="1:130" s="2" customFormat="1" outlineLevel="2" x14ac:dyDescent="0.3">
      <c r="A18" s="16" t="s">
        <v>46</v>
      </c>
      <c r="B18" s="57" t="s">
        <v>25</v>
      </c>
      <c r="C18" s="43">
        <f t="shared" si="9"/>
        <v>45</v>
      </c>
      <c r="D18" s="26">
        <f>WORKDAY(E17,1)</f>
        <v>43346</v>
      </c>
      <c r="E18" s="26">
        <v>43406</v>
      </c>
      <c r="F18" s="63"/>
    </row>
    <row r="19" spans="1:130" s="2" customFormat="1" outlineLevel="2" x14ac:dyDescent="0.3">
      <c r="A19" s="16" t="s">
        <v>47</v>
      </c>
      <c r="B19" s="57" t="s">
        <v>25</v>
      </c>
      <c r="C19" s="43">
        <f t="shared" si="9"/>
        <v>40</v>
      </c>
      <c r="D19" s="26">
        <v>43381</v>
      </c>
      <c r="E19" s="26">
        <v>43435</v>
      </c>
      <c r="F19" s="63"/>
    </row>
    <row r="20" spans="1:130" s="2" customFormat="1" outlineLevel="1" x14ac:dyDescent="0.3">
      <c r="A20" s="27" t="s">
        <v>43</v>
      </c>
      <c r="B20" s="57" t="s">
        <v>21</v>
      </c>
      <c r="C20" s="43">
        <f>NETWORKDAYS(D20,E20)</f>
        <v>215</v>
      </c>
      <c r="D20" s="26">
        <f>MIN(D21:D26)</f>
        <v>43437</v>
      </c>
      <c r="E20" s="26">
        <f>MAX(E21:E26)</f>
        <v>43735</v>
      </c>
      <c r="F20" s="63"/>
    </row>
    <row r="21" spans="1:130" s="2" customFormat="1" outlineLevel="2" x14ac:dyDescent="0.3">
      <c r="A21" s="16" t="s">
        <v>50</v>
      </c>
      <c r="B21" s="57" t="s">
        <v>25</v>
      </c>
      <c r="C21" s="43">
        <f t="shared" si="9"/>
        <v>20</v>
      </c>
      <c r="D21" s="26">
        <v>43500</v>
      </c>
      <c r="E21" s="26">
        <v>43525</v>
      </c>
      <c r="F21" s="63"/>
    </row>
    <row r="22" spans="1:130" s="2" customFormat="1" outlineLevel="2" x14ac:dyDescent="0.3">
      <c r="A22" s="16" t="s">
        <v>51</v>
      </c>
      <c r="B22" s="57" t="s">
        <v>25</v>
      </c>
      <c r="C22" s="43">
        <f t="shared" si="9"/>
        <v>20</v>
      </c>
      <c r="D22" s="26">
        <f>WORKDAY(E21,1)</f>
        <v>43528</v>
      </c>
      <c r="E22" s="26">
        <v>43553</v>
      </c>
      <c r="F22" s="63"/>
    </row>
    <row r="23" spans="1:130" s="2" customFormat="1" outlineLevel="2" x14ac:dyDescent="0.3">
      <c r="A23" s="16" t="s">
        <v>52</v>
      </c>
      <c r="B23" s="57" t="s">
        <v>25</v>
      </c>
      <c r="C23" s="43">
        <f t="shared" si="9"/>
        <v>110</v>
      </c>
      <c r="D23" s="26">
        <v>43437</v>
      </c>
      <c r="E23" s="26">
        <v>43588</v>
      </c>
      <c r="F23" s="63"/>
    </row>
    <row r="24" spans="1:130" s="2" customFormat="1" outlineLevel="2" x14ac:dyDescent="0.3">
      <c r="A24" s="16" t="s">
        <v>55</v>
      </c>
      <c r="B24" s="57" t="s">
        <v>25</v>
      </c>
      <c r="C24" s="43">
        <f t="shared" si="9"/>
        <v>65</v>
      </c>
      <c r="D24" s="26">
        <f>WORKDAY(E23,1)</f>
        <v>43591</v>
      </c>
      <c r="E24" s="26">
        <v>43679</v>
      </c>
      <c r="F24" s="63"/>
    </row>
    <row r="25" spans="1:130" s="2" customFormat="1" outlineLevel="2" x14ac:dyDescent="0.3">
      <c r="A25" s="16" t="s">
        <v>56</v>
      </c>
      <c r="B25" s="57" t="s">
        <v>22</v>
      </c>
      <c r="C25" s="43">
        <f t="shared" si="9"/>
        <v>85</v>
      </c>
      <c r="D25" s="26">
        <f>WORKDAY(E23,1)</f>
        <v>43591</v>
      </c>
      <c r="E25" s="26">
        <v>43707</v>
      </c>
      <c r="F25" s="63"/>
      <c r="BY25" s="2" t="s">
        <v>33</v>
      </c>
      <c r="CG25" s="2" t="s">
        <v>34</v>
      </c>
    </row>
    <row r="26" spans="1:130" s="2" customFormat="1" outlineLevel="2" x14ac:dyDescent="0.3">
      <c r="A26" s="16" t="s">
        <v>57</v>
      </c>
      <c r="B26" s="57" t="s">
        <v>22</v>
      </c>
      <c r="C26" s="43">
        <f t="shared" si="9"/>
        <v>20</v>
      </c>
      <c r="D26" s="26">
        <f>WORKDAY(E25,1)</f>
        <v>43710</v>
      </c>
      <c r="E26" s="26">
        <v>43735</v>
      </c>
      <c r="F26" s="63"/>
    </row>
    <row r="27" spans="1:130" s="2" customFormat="1" x14ac:dyDescent="0.3">
      <c r="A27" s="62" t="s">
        <v>39</v>
      </c>
      <c r="B27" s="57" t="s">
        <v>20</v>
      </c>
      <c r="C27" s="43">
        <f t="shared" ref="C27:C33" si="10">NETWORKDAYS(D27,E27)</f>
        <v>195</v>
      </c>
      <c r="D27" s="26">
        <f>MIN(D28:D32)</f>
        <v>43710</v>
      </c>
      <c r="E27" s="26">
        <f>MAX(E28:E32)</f>
        <v>43980</v>
      </c>
      <c r="F27" s="63"/>
    </row>
    <row r="28" spans="1:130" s="2" customFormat="1" outlineLevel="1" x14ac:dyDescent="0.3">
      <c r="A28" s="27" t="s">
        <v>43</v>
      </c>
      <c r="B28" s="57" t="s">
        <v>21</v>
      </c>
      <c r="C28" s="43">
        <f t="shared" si="10"/>
        <v>45</v>
      </c>
      <c r="D28" s="26">
        <f>WORKDAY(E25,1)</f>
        <v>43710</v>
      </c>
      <c r="E28" s="26">
        <v>43770</v>
      </c>
      <c r="F28" s="63"/>
    </row>
    <row r="29" spans="1:130" s="2" customFormat="1" outlineLevel="1" x14ac:dyDescent="0.3">
      <c r="A29" s="27" t="s">
        <v>44</v>
      </c>
      <c r="B29" s="57" t="s">
        <v>21</v>
      </c>
      <c r="C29" s="43">
        <f t="shared" si="10"/>
        <v>25</v>
      </c>
      <c r="D29" s="26">
        <f>WORKDAY(E26,1)</f>
        <v>43738</v>
      </c>
      <c r="E29" s="26">
        <v>43770</v>
      </c>
      <c r="F29" s="63"/>
      <c r="DH29" s="60"/>
      <c r="DI29" s="60"/>
      <c r="DJ29" s="60"/>
      <c r="DK29" s="60"/>
      <c r="DL29" s="60"/>
      <c r="DM29" s="60"/>
      <c r="DN29" s="60"/>
      <c r="DO29" s="60"/>
      <c r="DP29" s="60"/>
      <c r="DQ29" s="60"/>
      <c r="DR29" s="60"/>
      <c r="DS29" s="60"/>
      <c r="DT29" s="60"/>
      <c r="DU29" s="60"/>
      <c r="DV29" s="60"/>
      <c r="DW29" s="60"/>
      <c r="DX29" s="60"/>
      <c r="DY29" s="60"/>
      <c r="DZ29" s="60"/>
    </row>
    <row r="30" spans="1:130" s="2" customFormat="1" outlineLevel="1" x14ac:dyDescent="0.3">
      <c r="A30" s="27" t="s">
        <v>48</v>
      </c>
      <c r="B30" s="57" t="s">
        <v>21</v>
      </c>
      <c r="C30" s="43">
        <f t="shared" si="10"/>
        <v>40</v>
      </c>
      <c r="D30" s="26">
        <f>WORKDAY(E29,1)</f>
        <v>43773</v>
      </c>
      <c r="E30" s="26">
        <v>43826</v>
      </c>
      <c r="F30" s="63"/>
    </row>
    <row r="31" spans="1:130" s="2" customFormat="1" outlineLevel="1" x14ac:dyDescent="0.3">
      <c r="A31" s="27" t="s">
        <v>49</v>
      </c>
      <c r="B31" s="57" t="s">
        <v>21</v>
      </c>
      <c r="C31" s="43">
        <f t="shared" si="10"/>
        <v>25</v>
      </c>
      <c r="D31" s="26">
        <f>WORKDAY(E30,1)</f>
        <v>43829</v>
      </c>
      <c r="E31" s="26">
        <v>43861</v>
      </c>
      <c r="F31" s="63"/>
    </row>
    <row r="32" spans="1:130" s="2" customFormat="1" outlineLevel="1" x14ac:dyDescent="0.3">
      <c r="A32" s="27" t="s">
        <v>58</v>
      </c>
      <c r="B32" s="57" t="s">
        <v>21</v>
      </c>
      <c r="C32" s="43">
        <f t="shared" si="10"/>
        <v>110</v>
      </c>
      <c r="D32" s="26">
        <f>WORKDAY(E30,1)</f>
        <v>43829</v>
      </c>
      <c r="E32" s="26">
        <v>43980</v>
      </c>
      <c r="F32" s="63"/>
    </row>
    <row r="33" spans="1:6" s="2" customFormat="1" x14ac:dyDescent="0.3">
      <c r="A33" s="62" t="s">
        <v>17</v>
      </c>
      <c r="B33" s="57" t="s">
        <v>20</v>
      </c>
      <c r="C33" s="43">
        <f t="shared" si="10"/>
        <v>130</v>
      </c>
      <c r="D33" s="26">
        <f>MIN(D34:D36)</f>
        <v>43829</v>
      </c>
      <c r="E33" s="26">
        <f>MAX(E34:E36)</f>
        <v>44009</v>
      </c>
      <c r="F33" s="63"/>
    </row>
    <row r="34" spans="1:6" s="2" customFormat="1" outlineLevel="1" x14ac:dyDescent="0.3">
      <c r="A34" s="27" t="s">
        <v>43</v>
      </c>
      <c r="B34" s="57" t="s">
        <v>21</v>
      </c>
      <c r="C34" s="43">
        <v>120</v>
      </c>
      <c r="D34" s="26">
        <f>WORKDAY(E30,1)</f>
        <v>43829</v>
      </c>
      <c r="E34" s="26">
        <f>WORKDAY(D34,C34-1)</f>
        <v>43994</v>
      </c>
      <c r="F34" s="63"/>
    </row>
    <row r="35" spans="1:6" s="2" customFormat="1" outlineLevel="1" x14ac:dyDescent="0.3">
      <c r="A35" s="27" t="s">
        <v>44</v>
      </c>
      <c r="B35" s="57" t="s">
        <v>21</v>
      </c>
      <c r="C35" s="43">
        <v>10</v>
      </c>
      <c r="D35" s="26">
        <v>43997</v>
      </c>
      <c r="E35" s="26">
        <v>44009</v>
      </c>
      <c r="F35" s="63"/>
    </row>
    <row r="36" spans="1:6" s="2" customFormat="1" outlineLevel="1" x14ac:dyDescent="0.3">
      <c r="A36" s="27" t="s">
        <v>48</v>
      </c>
      <c r="B36" s="57" t="s">
        <v>21</v>
      </c>
      <c r="C36" s="43">
        <v>120</v>
      </c>
      <c r="D36" s="26">
        <f>WORKDAY(E30,1)</f>
        <v>43829</v>
      </c>
      <c r="E36" s="26">
        <f>WORKDAY(D36,C36-1)</f>
        <v>43994</v>
      </c>
      <c r="F36" s="63"/>
    </row>
    <row r="37" spans="1:6" s="2" customFormat="1" x14ac:dyDescent="0.3">
      <c r="A37" s="17"/>
      <c r="B37" s="58"/>
      <c r="C37" s="49"/>
      <c r="D37" s="23"/>
      <c r="E37" s="23"/>
      <c r="F37" s="63"/>
    </row>
    <row r="38" spans="1:6" s="2" customFormat="1" x14ac:dyDescent="0.3">
      <c r="A38" s="17"/>
      <c r="B38" s="58"/>
      <c r="C38" s="49"/>
      <c r="D38" s="23"/>
      <c r="E38" s="23"/>
      <c r="F38" s="63"/>
    </row>
    <row r="39" spans="1:6" s="2" customFormat="1" x14ac:dyDescent="0.3">
      <c r="A39" s="17"/>
      <c r="B39" s="58"/>
      <c r="C39" s="49"/>
      <c r="D39" s="23"/>
      <c r="E39" s="23"/>
      <c r="F39" s="63"/>
    </row>
    <row r="40" spans="1:6" s="2" customFormat="1" x14ac:dyDescent="0.3">
      <c r="A40" s="17"/>
      <c r="B40" s="58"/>
      <c r="C40" s="49"/>
      <c r="D40" s="23"/>
      <c r="E40" s="23"/>
      <c r="F40" s="63"/>
    </row>
    <row r="41" spans="1:6" s="2" customFormat="1" x14ac:dyDescent="0.3">
      <c r="A41" s="17"/>
      <c r="B41" s="58"/>
      <c r="C41" s="49"/>
      <c r="D41" s="23"/>
      <c r="E41" s="23"/>
      <c r="F41" s="63"/>
    </row>
    <row r="42" spans="1:6" s="2" customFormat="1" x14ac:dyDescent="0.3">
      <c r="A42" s="17"/>
      <c r="B42" s="58"/>
      <c r="C42" s="49"/>
      <c r="D42" s="23"/>
      <c r="E42" s="23"/>
      <c r="F42" s="63"/>
    </row>
    <row r="43" spans="1:6" s="2" customFormat="1" x14ac:dyDescent="0.3">
      <c r="A43" s="15"/>
      <c r="B43" s="58"/>
      <c r="C43" s="49"/>
      <c r="D43" s="23"/>
      <c r="E43" s="23"/>
      <c r="F43" s="63"/>
    </row>
    <row r="44" spans="1:6" s="2" customFormat="1" x14ac:dyDescent="0.3">
      <c r="A44" s="17"/>
      <c r="B44" s="58"/>
      <c r="C44" s="49"/>
      <c r="D44" s="23"/>
      <c r="E44" s="23"/>
      <c r="F44" s="63"/>
    </row>
    <row r="45" spans="1:6" s="2" customFormat="1" x14ac:dyDescent="0.3">
      <c r="A45" s="17"/>
      <c r="B45" s="58"/>
      <c r="C45" s="49"/>
      <c r="D45" s="23"/>
      <c r="E45" s="23"/>
      <c r="F45" s="63"/>
    </row>
    <row r="46" spans="1:6" s="2" customFormat="1" x14ac:dyDescent="0.3">
      <c r="A46" s="17"/>
      <c r="B46" s="58"/>
      <c r="C46" s="49"/>
      <c r="D46" s="23"/>
      <c r="E46" s="23"/>
      <c r="F46" s="63"/>
    </row>
    <row r="47" spans="1:6" s="2" customFormat="1" x14ac:dyDescent="0.3">
      <c r="A47" s="17"/>
      <c r="B47" s="58"/>
      <c r="C47" s="49"/>
      <c r="D47" s="23"/>
      <c r="E47" s="23"/>
      <c r="F47" s="63"/>
    </row>
    <row r="48" spans="1:6" s="2" customFormat="1" x14ac:dyDescent="0.3">
      <c r="A48" s="17"/>
      <c r="B48" s="58"/>
      <c r="C48" s="49"/>
      <c r="D48" s="23"/>
      <c r="E48" s="23"/>
      <c r="F48" s="63"/>
    </row>
    <row r="49" spans="1:6" s="2" customFormat="1" x14ac:dyDescent="0.3">
      <c r="A49" s="17"/>
      <c r="B49" s="58"/>
      <c r="C49" s="49"/>
      <c r="D49" s="23"/>
      <c r="E49" s="23"/>
      <c r="F49" s="63"/>
    </row>
    <row r="50" spans="1:6" s="2" customFormat="1" x14ac:dyDescent="0.3">
      <c r="A50" s="17"/>
      <c r="B50" s="58"/>
      <c r="C50" s="49"/>
      <c r="D50" s="23"/>
      <c r="E50" s="23"/>
      <c r="F50" s="63"/>
    </row>
    <row r="51" spans="1:6" s="2" customFormat="1" x14ac:dyDescent="0.3">
      <c r="A51" s="17"/>
      <c r="B51" s="58"/>
      <c r="C51" s="49"/>
      <c r="D51" s="23"/>
      <c r="E51" s="23"/>
      <c r="F51" s="63"/>
    </row>
    <row r="52" spans="1:6" s="2" customFormat="1" x14ac:dyDescent="0.3">
      <c r="A52" s="13"/>
      <c r="B52" s="58"/>
      <c r="C52" s="49"/>
      <c r="D52" s="24"/>
      <c r="E52" s="24"/>
      <c r="F52" s="63"/>
    </row>
    <row r="53" spans="1:6" s="2" customFormat="1" x14ac:dyDescent="0.3">
      <c r="A53" s="18"/>
      <c r="B53" s="59"/>
      <c r="C53" s="49"/>
      <c r="D53" s="24"/>
      <c r="E53" s="24"/>
      <c r="F53" s="63"/>
    </row>
    <row r="54" spans="1:6" s="2" customFormat="1" x14ac:dyDescent="0.3">
      <c r="A54" s="19"/>
      <c r="B54" s="58"/>
      <c r="C54" s="49"/>
      <c r="D54" s="24"/>
      <c r="E54" s="24"/>
      <c r="F54" s="63"/>
    </row>
    <row r="55" spans="1:6" s="2" customFormat="1" x14ac:dyDescent="0.3">
      <c r="A55" s="13"/>
      <c r="B55" s="58"/>
      <c r="C55" s="49"/>
      <c r="D55" s="24"/>
      <c r="E55" s="24"/>
      <c r="F55" s="63"/>
    </row>
    <row r="56" spans="1:6" s="2" customFormat="1" x14ac:dyDescent="0.3">
      <c r="A56" s="13"/>
      <c r="B56" s="58"/>
      <c r="C56" s="49"/>
      <c r="D56" s="24"/>
      <c r="E56" s="24"/>
      <c r="F56" s="63"/>
    </row>
    <row r="57" spans="1:6" s="2" customFormat="1" x14ac:dyDescent="0.3">
      <c r="A57" s="13"/>
      <c r="B57" s="58"/>
      <c r="C57" s="49"/>
      <c r="D57" s="24"/>
      <c r="E57" s="24"/>
      <c r="F57" s="63"/>
    </row>
    <row r="58" spans="1:6" s="2" customFormat="1" x14ac:dyDescent="0.3">
      <c r="A58" s="13"/>
      <c r="B58" s="58"/>
      <c r="C58" s="49"/>
      <c r="D58" s="24"/>
      <c r="E58" s="24"/>
      <c r="F58" s="63"/>
    </row>
    <row r="59" spans="1:6" s="2" customFormat="1" x14ac:dyDescent="0.3">
      <c r="A59" s="13"/>
      <c r="B59" s="58"/>
      <c r="C59" s="49"/>
      <c r="D59" s="24"/>
      <c r="E59" s="24"/>
      <c r="F59" s="63"/>
    </row>
    <row r="60" spans="1:6" s="2" customFormat="1" x14ac:dyDescent="0.3">
      <c r="A60" s="13"/>
      <c r="B60" s="58"/>
      <c r="C60" s="49"/>
      <c r="D60" s="24"/>
      <c r="E60" s="24"/>
      <c r="F60" s="63"/>
    </row>
    <row r="61" spans="1:6" s="2" customFormat="1" x14ac:dyDescent="0.3">
      <c r="A61" s="13"/>
      <c r="B61" s="58"/>
      <c r="C61" s="49"/>
      <c r="D61" s="24"/>
      <c r="E61" s="24"/>
      <c r="F61" s="63"/>
    </row>
    <row r="62" spans="1:6" s="2" customFormat="1" x14ac:dyDescent="0.3">
      <c r="A62" s="13"/>
      <c r="B62" s="58"/>
      <c r="C62" s="49"/>
      <c r="D62" s="24"/>
      <c r="E62" s="24"/>
      <c r="F62" s="63"/>
    </row>
    <row r="63" spans="1:6" s="2" customFormat="1" x14ac:dyDescent="0.3">
      <c r="A63" s="13"/>
      <c r="B63" s="58"/>
      <c r="C63" s="49"/>
      <c r="D63" s="24"/>
      <c r="E63" s="24"/>
      <c r="F63" s="63"/>
    </row>
    <row r="64" spans="1:6" s="2" customFormat="1" x14ac:dyDescent="0.3">
      <c r="A64" s="13"/>
      <c r="B64" s="58"/>
      <c r="C64" s="49"/>
      <c r="D64" s="24"/>
      <c r="E64" s="24"/>
      <c r="F64" s="63"/>
    </row>
    <row r="65" spans="1:6" s="2" customFormat="1" x14ac:dyDescent="0.3">
      <c r="A65" s="13"/>
      <c r="B65" s="58"/>
      <c r="C65" s="49"/>
      <c r="D65" s="24"/>
      <c r="E65" s="24"/>
      <c r="F65" s="63"/>
    </row>
    <row r="66" spans="1:6" s="2" customFormat="1" x14ac:dyDescent="0.3">
      <c r="A66" s="13"/>
      <c r="B66" s="58"/>
      <c r="C66" s="49"/>
      <c r="D66" s="24"/>
      <c r="E66" s="24"/>
      <c r="F66" s="63"/>
    </row>
    <row r="67" spans="1:6" s="2" customFormat="1" x14ac:dyDescent="0.3">
      <c r="A67" s="13"/>
      <c r="B67" s="58"/>
      <c r="C67" s="49"/>
      <c r="D67" s="24"/>
      <c r="E67" s="24"/>
      <c r="F67" s="63"/>
    </row>
    <row r="68" spans="1:6" s="2" customFormat="1" x14ac:dyDescent="0.3">
      <c r="A68" s="13"/>
      <c r="B68" s="58"/>
      <c r="C68" s="49"/>
      <c r="D68" s="24"/>
      <c r="E68" s="24"/>
      <c r="F68" s="63"/>
    </row>
    <row r="69" spans="1:6" s="2" customFormat="1" x14ac:dyDescent="0.3">
      <c r="A69" s="13"/>
      <c r="B69" s="58"/>
      <c r="C69" s="49"/>
      <c r="D69" s="24"/>
      <c r="E69" s="24"/>
      <c r="F69" s="63"/>
    </row>
    <row r="70" spans="1:6" s="2" customFormat="1" x14ac:dyDescent="0.3">
      <c r="A70" s="13"/>
      <c r="B70" s="58"/>
      <c r="C70" s="49"/>
      <c r="D70" s="24"/>
      <c r="E70" s="24"/>
      <c r="F70" s="63"/>
    </row>
    <row r="71" spans="1:6" s="2" customFormat="1" x14ac:dyDescent="0.3">
      <c r="A71" s="19"/>
      <c r="B71" s="58"/>
      <c r="C71" s="49"/>
      <c r="D71" s="24"/>
      <c r="E71" s="24"/>
      <c r="F71" s="63"/>
    </row>
    <row r="72" spans="1:6" s="2" customFormat="1" x14ac:dyDescent="0.3">
      <c r="A72" s="13"/>
      <c r="B72" s="58"/>
      <c r="C72" s="49"/>
      <c r="D72" s="24"/>
      <c r="E72" s="24"/>
      <c r="F72" s="63"/>
    </row>
    <row r="73" spans="1:6" s="2" customFormat="1" x14ac:dyDescent="0.3">
      <c r="A73" s="13"/>
      <c r="B73" s="58"/>
      <c r="C73" s="49"/>
      <c r="D73" s="24"/>
      <c r="E73" s="24"/>
      <c r="F73" s="63"/>
    </row>
    <row r="74" spans="1:6" s="2" customFormat="1" x14ac:dyDescent="0.3">
      <c r="A74" s="13"/>
      <c r="B74" s="58"/>
      <c r="C74" s="49"/>
      <c r="D74" s="24"/>
      <c r="E74" s="24"/>
      <c r="F74" s="63"/>
    </row>
    <row r="75" spans="1:6" s="2" customFormat="1" x14ac:dyDescent="0.3">
      <c r="A75" s="13"/>
      <c r="B75" s="58"/>
      <c r="C75" s="49"/>
      <c r="D75" s="24"/>
      <c r="E75" s="24"/>
      <c r="F75" s="63"/>
    </row>
    <row r="76" spans="1:6" s="2" customFormat="1" x14ac:dyDescent="0.3">
      <c r="A76" s="13"/>
      <c r="B76" s="58"/>
      <c r="C76" s="49"/>
      <c r="D76" s="24"/>
      <c r="E76" s="24"/>
      <c r="F76" s="63"/>
    </row>
    <row r="77" spans="1:6" s="2" customFormat="1" x14ac:dyDescent="0.3">
      <c r="A77" s="13"/>
      <c r="B77" s="58"/>
      <c r="C77" s="49"/>
      <c r="D77" s="24"/>
      <c r="E77" s="24"/>
      <c r="F77" s="63"/>
    </row>
    <row r="78" spans="1:6" s="2" customFormat="1" x14ac:dyDescent="0.3">
      <c r="A78" s="13"/>
      <c r="B78" s="58"/>
      <c r="C78" s="49"/>
      <c r="D78" s="24"/>
      <c r="E78" s="24"/>
      <c r="F78" s="63"/>
    </row>
    <row r="79" spans="1:6" s="2" customFormat="1" x14ac:dyDescent="0.3">
      <c r="A79" s="13"/>
      <c r="B79" s="58"/>
      <c r="C79" s="49"/>
      <c r="D79" s="24"/>
      <c r="E79" s="24"/>
      <c r="F79" s="63"/>
    </row>
    <row r="80" spans="1:6" s="2" customFormat="1" x14ac:dyDescent="0.3">
      <c r="A80" s="19"/>
      <c r="B80" s="58"/>
      <c r="C80" s="49"/>
      <c r="D80" s="24"/>
      <c r="E80" s="24"/>
      <c r="F80" s="63"/>
    </row>
    <row r="81" spans="1:6" s="2" customFormat="1" x14ac:dyDescent="0.3">
      <c r="A81" s="13"/>
      <c r="B81" s="58"/>
      <c r="C81" s="49"/>
      <c r="D81" s="24"/>
      <c r="E81" s="24"/>
      <c r="F81" s="63"/>
    </row>
    <row r="82" spans="1:6" s="2" customFormat="1" x14ac:dyDescent="0.3">
      <c r="A82" s="13"/>
      <c r="B82" s="58"/>
      <c r="C82" s="49"/>
      <c r="D82" s="24"/>
      <c r="E82" s="24"/>
      <c r="F82" s="63"/>
    </row>
    <row r="83" spans="1:6" s="2" customFormat="1" x14ac:dyDescent="0.3">
      <c r="A83" s="13"/>
      <c r="B83" s="58"/>
      <c r="C83" s="49"/>
      <c r="D83" s="24"/>
      <c r="E83" s="24"/>
      <c r="F83" s="63"/>
    </row>
    <row r="84" spans="1:6" s="2" customFormat="1" x14ac:dyDescent="0.3">
      <c r="A84" s="13"/>
      <c r="B84" s="58"/>
      <c r="C84" s="49"/>
      <c r="D84" s="24"/>
      <c r="E84" s="24"/>
      <c r="F84" s="63"/>
    </row>
    <row r="85" spans="1:6" s="2" customFormat="1" x14ac:dyDescent="0.3">
      <c r="A85" s="13"/>
      <c r="B85" s="58"/>
      <c r="C85" s="49"/>
      <c r="D85" s="24"/>
      <c r="E85" s="24"/>
      <c r="F85" s="63"/>
    </row>
    <row r="86" spans="1:6" s="2" customFormat="1" x14ac:dyDescent="0.3">
      <c r="A86" s="13"/>
      <c r="B86" s="58"/>
      <c r="C86" s="49"/>
      <c r="D86" s="24"/>
      <c r="E86" s="24"/>
      <c r="F86" s="63"/>
    </row>
    <row r="87" spans="1:6" s="2" customFormat="1" x14ac:dyDescent="0.3">
      <c r="A87" s="13"/>
      <c r="B87" s="58"/>
      <c r="C87" s="49"/>
      <c r="D87" s="24"/>
      <c r="E87" s="24"/>
      <c r="F87" s="63"/>
    </row>
    <row r="88" spans="1:6" s="2" customFormat="1" x14ac:dyDescent="0.3">
      <c r="A88" s="13"/>
      <c r="B88" s="58"/>
      <c r="C88" s="49"/>
      <c r="D88" s="24"/>
      <c r="E88" s="24"/>
      <c r="F88" s="63"/>
    </row>
    <row r="89" spans="1:6" s="2" customFormat="1" x14ac:dyDescent="0.3">
      <c r="A89" s="13"/>
      <c r="B89" s="58"/>
      <c r="C89" s="49"/>
      <c r="D89" s="24"/>
      <c r="E89" s="24"/>
      <c r="F89" s="63"/>
    </row>
    <row r="90" spans="1:6" s="2" customFormat="1" x14ac:dyDescent="0.3">
      <c r="A90" s="13"/>
      <c r="B90" s="58"/>
      <c r="C90" s="49"/>
      <c r="D90" s="24"/>
      <c r="E90" s="24"/>
      <c r="F90" s="63"/>
    </row>
    <row r="91" spans="1:6" s="2" customFormat="1" x14ac:dyDescent="0.3">
      <c r="A91" s="13"/>
      <c r="B91" s="58"/>
      <c r="C91" s="49"/>
      <c r="D91" s="24"/>
      <c r="E91" s="24"/>
      <c r="F91" s="63"/>
    </row>
    <row r="92" spans="1:6" s="2" customFormat="1" x14ac:dyDescent="0.3">
      <c r="A92" s="13"/>
      <c r="B92" s="58"/>
      <c r="C92" s="49"/>
      <c r="D92" s="24"/>
      <c r="E92" s="24"/>
      <c r="F92" s="63"/>
    </row>
    <row r="93" spans="1:6" s="2" customFormat="1" x14ac:dyDescent="0.3">
      <c r="A93" s="13"/>
      <c r="B93" s="58"/>
      <c r="C93" s="49"/>
      <c r="D93" s="24"/>
      <c r="E93" s="24"/>
      <c r="F93" s="63"/>
    </row>
    <row r="94" spans="1:6" s="2" customFormat="1" x14ac:dyDescent="0.3">
      <c r="A94" s="13"/>
      <c r="B94" s="58"/>
      <c r="C94" s="49"/>
      <c r="D94" s="24"/>
      <c r="E94" s="24"/>
      <c r="F94" s="63"/>
    </row>
    <row r="95" spans="1:6" s="2" customFormat="1" x14ac:dyDescent="0.3">
      <c r="A95" s="13"/>
      <c r="B95" s="58"/>
      <c r="C95" s="49"/>
      <c r="D95" s="24"/>
      <c r="E95" s="24"/>
      <c r="F95" s="63"/>
    </row>
    <row r="96" spans="1:6" s="2" customFormat="1" x14ac:dyDescent="0.3">
      <c r="A96" s="13"/>
      <c r="B96" s="58"/>
      <c r="C96" s="49"/>
      <c r="D96" s="24"/>
      <c r="E96" s="24"/>
      <c r="F96" s="63"/>
    </row>
    <row r="97" spans="1:6" s="2" customFormat="1" x14ac:dyDescent="0.3">
      <c r="A97" s="13"/>
      <c r="B97" s="58"/>
      <c r="C97" s="49"/>
      <c r="D97" s="24"/>
      <c r="E97" s="24"/>
      <c r="F97" s="63"/>
    </row>
    <row r="98" spans="1:6" s="2" customFormat="1" x14ac:dyDescent="0.3">
      <c r="A98" s="13"/>
      <c r="B98" s="58"/>
      <c r="C98" s="49"/>
      <c r="D98" s="24"/>
      <c r="E98" s="24"/>
      <c r="F98" s="63"/>
    </row>
    <row r="99" spans="1:6" s="2" customFormat="1" x14ac:dyDescent="0.3">
      <c r="A99" s="13"/>
      <c r="B99" s="58"/>
      <c r="C99" s="49"/>
      <c r="D99" s="24"/>
      <c r="E99" s="24"/>
      <c r="F99" s="63"/>
    </row>
    <row r="100" spans="1:6" s="2" customFormat="1" x14ac:dyDescent="0.3">
      <c r="A100" s="13"/>
      <c r="B100" s="58"/>
      <c r="C100" s="49"/>
      <c r="D100" s="24"/>
      <c r="E100" s="24"/>
      <c r="F100" s="63"/>
    </row>
    <row r="101" spans="1:6" s="2" customFormat="1" x14ac:dyDescent="0.3">
      <c r="A101" s="13"/>
      <c r="B101" s="58"/>
      <c r="C101" s="49"/>
      <c r="D101" s="24"/>
      <c r="E101" s="24"/>
      <c r="F101" s="63"/>
    </row>
    <row r="102" spans="1:6" s="2" customFormat="1" x14ac:dyDescent="0.3">
      <c r="A102" s="13"/>
      <c r="B102" s="58"/>
      <c r="C102" s="49"/>
      <c r="D102" s="24"/>
      <c r="E102" s="24"/>
      <c r="F102" s="63"/>
    </row>
    <row r="103" spans="1:6" s="2" customFormat="1" x14ac:dyDescent="0.3">
      <c r="A103" s="13"/>
      <c r="B103" s="58"/>
      <c r="C103" s="49"/>
      <c r="D103" s="24"/>
      <c r="E103" s="24"/>
      <c r="F103" s="63"/>
    </row>
    <row r="104" spans="1:6" s="2" customFormat="1" x14ac:dyDescent="0.3">
      <c r="A104" s="13"/>
      <c r="B104" s="58"/>
      <c r="C104" s="49"/>
      <c r="D104" s="24"/>
      <c r="E104" s="24"/>
      <c r="F104" s="63"/>
    </row>
    <row r="105" spans="1:6" s="2" customFormat="1" x14ac:dyDescent="0.3">
      <c r="A105" s="13"/>
      <c r="B105" s="58"/>
      <c r="C105" s="49"/>
      <c r="D105" s="24"/>
      <c r="E105" s="24"/>
      <c r="F105" s="63"/>
    </row>
    <row r="106" spans="1:6" s="2" customFormat="1" x14ac:dyDescent="0.3">
      <c r="A106" s="13"/>
      <c r="B106" s="58"/>
      <c r="C106" s="49"/>
      <c r="D106" s="24"/>
      <c r="E106" s="24"/>
      <c r="F106" s="63"/>
    </row>
    <row r="107" spans="1:6" s="2" customFormat="1" x14ac:dyDescent="0.3">
      <c r="A107" s="13"/>
      <c r="B107" s="58"/>
      <c r="C107" s="49"/>
      <c r="D107" s="24"/>
      <c r="E107" s="24"/>
      <c r="F107" s="63"/>
    </row>
    <row r="108" spans="1:6" s="2" customFormat="1" x14ac:dyDescent="0.3">
      <c r="A108" s="13"/>
      <c r="B108" s="58"/>
      <c r="C108" s="49"/>
      <c r="D108" s="24"/>
      <c r="E108" s="24"/>
      <c r="F108" s="63"/>
    </row>
    <row r="109" spans="1:6" s="2" customFormat="1" x14ac:dyDescent="0.3">
      <c r="A109" s="13"/>
      <c r="B109" s="58"/>
      <c r="C109" s="49"/>
      <c r="D109" s="24"/>
      <c r="E109" s="24"/>
      <c r="F109" s="63"/>
    </row>
    <row r="110" spans="1:6" s="2" customFormat="1" x14ac:dyDescent="0.3">
      <c r="A110" s="13"/>
      <c r="B110" s="58"/>
      <c r="C110" s="49"/>
      <c r="D110" s="24"/>
      <c r="E110" s="24"/>
      <c r="F110" s="63"/>
    </row>
    <row r="111" spans="1:6" s="2" customFormat="1" x14ac:dyDescent="0.3">
      <c r="A111" s="13"/>
      <c r="B111" s="58"/>
      <c r="C111" s="49"/>
      <c r="D111" s="24"/>
      <c r="E111" s="24"/>
      <c r="F111" s="63"/>
    </row>
    <row r="112" spans="1:6" s="2" customFormat="1" x14ac:dyDescent="0.3">
      <c r="A112" s="13"/>
      <c r="B112" s="58"/>
      <c r="C112" s="49"/>
      <c r="D112" s="24"/>
      <c r="E112" s="24"/>
      <c r="F112" s="63"/>
    </row>
    <row r="113" spans="1:6" s="2" customFormat="1" x14ac:dyDescent="0.3">
      <c r="A113" s="13"/>
      <c r="B113" s="58"/>
      <c r="C113" s="49"/>
      <c r="D113" s="24"/>
      <c r="E113" s="24"/>
      <c r="F113" s="63"/>
    </row>
    <row r="114" spans="1:6" s="2" customFormat="1" x14ac:dyDescent="0.3">
      <c r="A114" s="13"/>
      <c r="B114" s="58"/>
      <c r="C114" s="49"/>
      <c r="D114" s="24"/>
      <c r="E114" s="24"/>
      <c r="F114" s="63"/>
    </row>
    <row r="115" spans="1:6" s="2" customFormat="1" x14ac:dyDescent="0.3">
      <c r="A115" s="13"/>
      <c r="B115" s="58"/>
      <c r="C115" s="49"/>
      <c r="D115" s="24"/>
      <c r="E115" s="24"/>
      <c r="F115" s="63"/>
    </row>
    <row r="116" spans="1:6" s="2" customFormat="1" x14ac:dyDescent="0.3">
      <c r="A116" s="13"/>
      <c r="B116" s="58"/>
      <c r="C116" s="49"/>
      <c r="D116" s="24"/>
      <c r="E116" s="24"/>
      <c r="F116" s="63"/>
    </row>
    <row r="117" spans="1:6" s="2" customFormat="1" x14ac:dyDescent="0.3">
      <c r="A117" s="13"/>
      <c r="B117" s="58"/>
      <c r="C117" s="49"/>
      <c r="D117" s="24"/>
      <c r="E117" s="24"/>
      <c r="F117" s="63"/>
    </row>
    <row r="118" spans="1:6" s="2" customFormat="1" x14ac:dyDescent="0.3">
      <c r="A118" s="13"/>
      <c r="B118" s="58"/>
      <c r="C118" s="49"/>
      <c r="D118" s="24"/>
      <c r="E118" s="24"/>
      <c r="F118" s="63"/>
    </row>
    <row r="119" spans="1:6" s="2" customFormat="1" x14ac:dyDescent="0.3">
      <c r="A119" s="13"/>
      <c r="B119" s="58"/>
      <c r="C119" s="49"/>
      <c r="D119" s="24"/>
      <c r="E119" s="24"/>
      <c r="F119" s="63"/>
    </row>
    <row r="120" spans="1:6" s="2" customFormat="1" x14ac:dyDescent="0.3">
      <c r="A120" s="13"/>
      <c r="B120" s="58"/>
      <c r="C120" s="49"/>
      <c r="D120" s="24"/>
      <c r="E120" s="24"/>
      <c r="F120" s="63"/>
    </row>
    <row r="121" spans="1:6" s="2" customFormat="1" x14ac:dyDescent="0.3">
      <c r="A121" s="13"/>
      <c r="B121" s="58"/>
      <c r="C121" s="49"/>
      <c r="D121" s="24"/>
      <c r="E121" s="24"/>
      <c r="F121" s="63"/>
    </row>
    <row r="122" spans="1:6" s="2" customFormat="1" x14ac:dyDescent="0.3">
      <c r="A122" s="13"/>
      <c r="B122" s="58"/>
      <c r="C122" s="49"/>
      <c r="D122" s="24"/>
      <c r="E122" s="24"/>
      <c r="F122" s="63"/>
    </row>
    <row r="123" spans="1:6" s="2" customFormat="1" x14ac:dyDescent="0.3">
      <c r="A123" s="13"/>
      <c r="B123" s="58"/>
      <c r="C123" s="49"/>
      <c r="D123" s="24"/>
      <c r="E123" s="24"/>
      <c r="F123" s="63"/>
    </row>
    <row r="124" spans="1:6" s="2" customFormat="1" x14ac:dyDescent="0.3">
      <c r="A124" s="13"/>
      <c r="B124" s="58"/>
      <c r="C124" s="49"/>
      <c r="D124" s="24"/>
      <c r="E124" s="24"/>
      <c r="F124" s="63"/>
    </row>
    <row r="125" spans="1:6" s="2" customFormat="1" x14ac:dyDescent="0.3">
      <c r="A125" s="13"/>
      <c r="B125" s="58"/>
      <c r="C125" s="49"/>
      <c r="D125" s="24"/>
      <c r="E125" s="24"/>
      <c r="F125" s="63"/>
    </row>
    <row r="126" spans="1:6" s="2" customFormat="1" x14ac:dyDescent="0.3">
      <c r="A126" s="13"/>
      <c r="B126" s="58"/>
      <c r="C126" s="49"/>
      <c r="D126" s="24"/>
      <c r="E126" s="24"/>
      <c r="F126" s="63"/>
    </row>
    <row r="127" spans="1:6" s="2" customFormat="1" x14ac:dyDescent="0.3">
      <c r="A127" s="13"/>
      <c r="B127" s="58"/>
      <c r="C127" s="49"/>
      <c r="D127" s="24"/>
      <c r="E127" s="24"/>
      <c r="F127" s="63"/>
    </row>
    <row r="128" spans="1:6" s="2" customFormat="1" x14ac:dyDescent="0.3">
      <c r="A128" s="13"/>
      <c r="B128" s="58"/>
      <c r="C128" s="49"/>
      <c r="D128" s="24"/>
      <c r="E128" s="24"/>
      <c r="F128" s="63"/>
    </row>
    <row r="129" spans="1:6" s="2" customFormat="1" x14ac:dyDescent="0.3">
      <c r="A129" s="13"/>
      <c r="B129" s="58"/>
      <c r="C129" s="49"/>
      <c r="D129" s="24"/>
      <c r="E129" s="24"/>
      <c r="F129" s="63"/>
    </row>
    <row r="130" spans="1:6" s="2" customFormat="1" x14ac:dyDescent="0.3">
      <c r="A130" s="13"/>
      <c r="B130" s="58"/>
      <c r="C130" s="49"/>
      <c r="D130" s="24"/>
      <c r="E130" s="24"/>
      <c r="F130" s="63"/>
    </row>
    <row r="131" spans="1:6" s="2" customFormat="1" x14ac:dyDescent="0.3">
      <c r="A131" s="13"/>
      <c r="B131" s="58"/>
      <c r="C131" s="49"/>
      <c r="D131" s="24"/>
      <c r="E131" s="24"/>
      <c r="F131" s="63"/>
    </row>
    <row r="132" spans="1:6" s="2" customFormat="1" x14ac:dyDescent="0.3">
      <c r="A132" s="13"/>
      <c r="B132" s="58"/>
      <c r="C132" s="49"/>
      <c r="D132" s="24"/>
      <c r="E132" s="24"/>
      <c r="F132" s="63"/>
    </row>
    <row r="133" spans="1:6" s="2" customFormat="1" x14ac:dyDescent="0.3">
      <c r="A133" s="13"/>
      <c r="B133" s="58"/>
      <c r="C133" s="49"/>
      <c r="D133" s="24"/>
      <c r="E133" s="24"/>
      <c r="F133" s="63"/>
    </row>
    <row r="134" spans="1:6" s="2" customFormat="1" x14ac:dyDescent="0.3">
      <c r="A134" s="13"/>
      <c r="B134" s="58"/>
      <c r="C134" s="49"/>
      <c r="D134" s="24"/>
      <c r="E134" s="24"/>
      <c r="F134" s="63"/>
    </row>
    <row r="135" spans="1:6" s="2" customFormat="1" x14ac:dyDescent="0.3">
      <c r="A135" s="13"/>
      <c r="B135" s="58"/>
      <c r="C135" s="49"/>
      <c r="D135" s="24"/>
      <c r="E135" s="24"/>
      <c r="F135" s="63"/>
    </row>
    <row r="136" spans="1:6" s="2" customFormat="1" x14ac:dyDescent="0.3">
      <c r="A136" s="13"/>
      <c r="B136" s="58"/>
      <c r="C136" s="49"/>
      <c r="D136" s="24"/>
      <c r="E136" s="24"/>
      <c r="F136" s="63"/>
    </row>
    <row r="137" spans="1:6" s="2" customFormat="1" x14ac:dyDescent="0.3">
      <c r="A137" s="13"/>
      <c r="B137" s="58"/>
      <c r="C137" s="49"/>
      <c r="D137" s="24"/>
      <c r="E137" s="24"/>
      <c r="F137" s="63"/>
    </row>
    <row r="138" spans="1:6" s="2" customFormat="1" x14ac:dyDescent="0.3">
      <c r="A138" s="13"/>
      <c r="B138" s="58"/>
      <c r="C138" s="49"/>
      <c r="D138" s="24"/>
      <c r="E138" s="24"/>
      <c r="F138" s="63"/>
    </row>
    <row r="139" spans="1:6" s="2" customFormat="1" x14ac:dyDescent="0.3">
      <c r="A139" s="13"/>
      <c r="B139" s="58"/>
      <c r="C139" s="49"/>
      <c r="D139" s="24"/>
      <c r="E139" s="24"/>
      <c r="F139" s="63"/>
    </row>
    <row r="140" spans="1:6" s="2" customFormat="1" x14ac:dyDescent="0.3">
      <c r="A140" s="13"/>
      <c r="B140" s="58"/>
      <c r="C140" s="49"/>
      <c r="D140" s="24"/>
      <c r="E140" s="24"/>
      <c r="F140" s="63"/>
    </row>
    <row r="141" spans="1:6" s="2" customFormat="1" x14ac:dyDescent="0.3">
      <c r="A141" s="13"/>
      <c r="B141" s="58"/>
      <c r="C141" s="49"/>
      <c r="D141" s="24"/>
      <c r="E141" s="24"/>
      <c r="F141" s="63"/>
    </row>
    <row r="142" spans="1:6" s="2" customFormat="1" x14ac:dyDescent="0.3">
      <c r="A142" s="13"/>
      <c r="B142" s="58"/>
      <c r="C142" s="49"/>
      <c r="D142" s="24"/>
      <c r="E142" s="24"/>
      <c r="F142" s="63"/>
    </row>
    <row r="143" spans="1:6" s="2" customFormat="1" x14ac:dyDescent="0.3">
      <c r="A143" s="13"/>
      <c r="B143" s="58"/>
      <c r="C143" s="49"/>
      <c r="D143" s="24"/>
      <c r="E143" s="24"/>
      <c r="F143" s="63"/>
    </row>
    <row r="144" spans="1:6" s="2" customFormat="1" x14ac:dyDescent="0.3">
      <c r="A144" s="13"/>
      <c r="B144" s="58"/>
      <c r="C144" s="49"/>
      <c r="D144" s="24"/>
      <c r="E144" s="24"/>
      <c r="F144" s="63"/>
    </row>
    <row r="145" spans="1:6" s="2" customFormat="1" x14ac:dyDescent="0.3">
      <c r="A145" s="13"/>
      <c r="B145" s="58"/>
      <c r="C145" s="49"/>
      <c r="D145" s="24"/>
      <c r="E145" s="24"/>
      <c r="F145" s="63"/>
    </row>
    <row r="146" spans="1:6" s="2" customFormat="1" x14ac:dyDescent="0.3">
      <c r="A146" s="13"/>
      <c r="B146" s="58"/>
      <c r="C146" s="49"/>
      <c r="D146" s="24"/>
      <c r="E146" s="24"/>
      <c r="F146" s="63"/>
    </row>
    <row r="147" spans="1:6" s="2" customFormat="1" x14ac:dyDescent="0.3">
      <c r="A147" s="13"/>
      <c r="B147" s="58"/>
      <c r="C147" s="49"/>
      <c r="D147" s="24"/>
      <c r="E147" s="24"/>
      <c r="F147" s="63"/>
    </row>
    <row r="148" spans="1:6" s="2" customFormat="1" x14ac:dyDescent="0.3">
      <c r="A148" s="13"/>
      <c r="B148" s="58"/>
      <c r="C148" s="49"/>
      <c r="D148" s="24"/>
      <c r="E148" s="24"/>
      <c r="F148" s="63"/>
    </row>
    <row r="149" spans="1:6" s="2" customFormat="1" x14ac:dyDescent="0.3">
      <c r="A149" s="13"/>
      <c r="B149" s="58"/>
      <c r="C149" s="49"/>
      <c r="D149" s="24"/>
      <c r="E149" s="24"/>
      <c r="F149" s="63"/>
    </row>
    <row r="150" spans="1:6" s="2" customFormat="1" x14ac:dyDescent="0.3">
      <c r="A150" s="13"/>
      <c r="B150" s="58"/>
      <c r="C150" s="49"/>
      <c r="D150" s="24"/>
      <c r="E150" s="24"/>
      <c r="F150" s="63"/>
    </row>
    <row r="151" spans="1:6" s="2" customFormat="1" x14ac:dyDescent="0.3">
      <c r="A151" s="13"/>
      <c r="B151" s="58"/>
      <c r="C151" s="49"/>
      <c r="D151" s="24"/>
      <c r="E151" s="24"/>
      <c r="F151" s="63"/>
    </row>
    <row r="152" spans="1:6" s="2" customFormat="1" x14ac:dyDescent="0.3">
      <c r="A152" s="13"/>
      <c r="B152" s="58"/>
      <c r="C152" s="49"/>
      <c r="D152" s="24"/>
      <c r="E152" s="24"/>
      <c r="F152" s="63"/>
    </row>
    <row r="153" spans="1:6" s="2" customFormat="1" x14ac:dyDescent="0.3">
      <c r="A153" s="13"/>
      <c r="B153" s="58"/>
      <c r="C153" s="49"/>
      <c r="D153" s="24"/>
      <c r="E153" s="24"/>
      <c r="F153" s="63"/>
    </row>
    <row r="154" spans="1:6" s="2" customFormat="1" x14ac:dyDescent="0.3">
      <c r="A154" s="13"/>
      <c r="B154" s="58"/>
      <c r="C154" s="49"/>
      <c r="D154" s="24"/>
      <c r="E154" s="24"/>
      <c r="F154" s="63"/>
    </row>
    <row r="155" spans="1:6" s="2" customFormat="1" x14ac:dyDescent="0.3">
      <c r="A155" s="13"/>
      <c r="B155" s="58"/>
      <c r="C155" s="49"/>
      <c r="D155" s="24"/>
      <c r="E155" s="24"/>
      <c r="F155" s="63"/>
    </row>
    <row r="156" spans="1:6" s="2" customFormat="1" x14ac:dyDescent="0.3">
      <c r="A156" s="13"/>
      <c r="B156" s="58"/>
      <c r="C156" s="49"/>
      <c r="D156" s="24"/>
      <c r="E156" s="24"/>
      <c r="F156" s="63"/>
    </row>
    <row r="157" spans="1:6" s="2" customFormat="1" x14ac:dyDescent="0.3">
      <c r="A157" s="13"/>
      <c r="B157" s="58"/>
      <c r="C157" s="49"/>
      <c r="D157" s="24"/>
      <c r="E157" s="24"/>
      <c r="F157" s="63"/>
    </row>
    <row r="158" spans="1:6" s="2" customFormat="1" x14ac:dyDescent="0.3">
      <c r="A158" s="13"/>
      <c r="B158" s="58"/>
      <c r="C158" s="49"/>
      <c r="D158" s="24"/>
      <c r="E158" s="24"/>
      <c r="F158" s="63"/>
    </row>
    <row r="159" spans="1:6" s="2" customFormat="1" x14ac:dyDescent="0.3">
      <c r="A159" s="13"/>
      <c r="B159" s="58"/>
      <c r="C159" s="49"/>
      <c r="D159" s="24"/>
      <c r="E159" s="24"/>
      <c r="F159" s="63"/>
    </row>
    <row r="160" spans="1:6" s="2" customFormat="1" x14ac:dyDescent="0.3">
      <c r="A160" s="13"/>
      <c r="B160" s="58"/>
      <c r="C160" s="49"/>
      <c r="D160" s="24"/>
      <c r="E160" s="24"/>
      <c r="F160" s="63"/>
    </row>
    <row r="161" spans="1:6" s="2" customFormat="1" x14ac:dyDescent="0.3">
      <c r="A161" s="13"/>
      <c r="B161" s="58"/>
      <c r="C161" s="49"/>
      <c r="D161" s="24"/>
      <c r="E161" s="24"/>
      <c r="F161" s="63"/>
    </row>
    <row r="162" spans="1:6" s="2" customFormat="1" x14ac:dyDescent="0.3">
      <c r="A162" s="13"/>
      <c r="B162" s="58"/>
      <c r="C162" s="49"/>
      <c r="D162" s="24"/>
      <c r="E162" s="24"/>
      <c r="F162" s="63"/>
    </row>
    <row r="163" spans="1:6" s="2" customFormat="1" x14ac:dyDescent="0.3">
      <c r="A163" s="13"/>
      <c r="B163" s="58"/>
      <c r="C163" s="49"/>
      <c r="D163" s="24"/>
      <c r="E163" s="24"/>
      <c r="F163" s="63"/>
    </row>
    <row r="164" spans="1:6" s="2" customFormat="1" x14ac:dyDescent="0.3">
      <c r="A164" s="13"/>
      <c r="B164" s="58"/>
      <c r="C164" s="49"/>
      <c r="D164" s="24"/>
      <c r="E164" s="24"/>
      <c r="F164" s="63"/>
    </row>
    <row r="165" spans="1:6" s="2" customFormat="1" x14ac:dyDescent="0.3">
      <c r="A165" s="13"/>
      <c r="B165" s="58"/>
      <c r="C165" s="49"/>
      <c r="D165" s="24"/>
      <c r="E165" s="24"/>
      <c r="F165" s="63"/>
    </row>
    <row r="166" spans="1:6" s="2" customFormat="1" x14ac:dyDescent="0.3">
      <c r="A166" s="13"/>
      <c r="B166" s="58"/>
      <c r="C166" s="49"/>
      <c r="D166" s="24"/>
      <c r="E166" s="24"/>
      <c r="F166" s="63"/>
    </row>
    <row r="167" spans="1:6" s="2" customFormat="1" x14ac:dyDescent="0.3">
      <c r="A167" s="13"/>
      <c r="B167" s="58"/>
      <c r="C167" s="49"/>
      <c r="D167" s="24"/>
      <c r="E167" s="24"/>
      <c r="F167" s="63"/>
    </row>
    <row r="168" spans="1:6" s="2" customFormat="1" x14ac:dyDescent="0.3">
      <c r="A168" s="13"/>
      <c r="B168" s="58"/>
      <c r="C168" s="49"/>
      <c r="D168" s="24"/>
      <c r="E168" s="24"/>
      <c r="F168" s="63"/>
    </row>
    <row r="169" spans="1:6" s="2" customFormat="1" x14ac:dyDescent="0.3">
      <c r="A169" s="13"/>
      <c r="B169" s="58"/>
      <c r="C169" s="49"/>
      <c r="D169" s="24"/>
      <c r="E169" s="24"/>
      <c r="F169" s="63"/>
    </row>
    <row r="170" spans="1:6" s="2" customFormat="1" x14ac:dyDescent="0.3">
      <c r="A170" s="13"/>
      <c r="B170" s="58"/>
      <c r="C170" s="49"/>
      <c r="D170" s="24"/>
      <c r="E170" s="24"/>
      <c r="F170" s="63"/>
    </row>
    <row r="171" spans="1:6" s="2" customFormat="1" x14ac:dyDescent="0.3">
      <c r="A171" s="13"/>
      <c r="B171" s="58"/>
      <c r="C171" s="49"/>
      <c r="D171" s="24"/>
      <c r="E171" s="24"/>
      <c r="F171" s="63"/>
    </row>
    <row r="172" spans="1:6" s="2" customFormat="1" x14ac:dyDescent="0.3">
      <c r="A172" s="13"/>
      <c r="B172" s="58"/>
      <c r="C172" s="49"/>
      <c r="D172" s="24"/>
      <c r="E172" s="24"/>
      <c r="F172" s="63"/>
    </row>
    <row r="173" spans="1:6" s="2" customFormat="1" x14ac:dyDescent="0.3">
      <c r="A173" s="13"/>
      <c r="B173" s="58"/>
      <c r="C173" s="49"/>
      <c r="D173" s="24"/>
      <c r="E173" s="24"/>
      <c r="F173" s="63"/>
    </row>
    <row r="174" spans="1:6" s="2" customFormat="1" x14ac:dyDescent="0.3">
      <c r="A174" s="13"/>
      <c r="B174" s="58"/>
      <c r="C174" s="49"/>
      <c r="D174" s="24"/>
      <c r="E174" s="24"/>
      <c r="F174" s="63"/>
    </row>
    <row r="175" spans="1:6" s="2" customFormat="1" x14ac:dyDescent="0.3">
      <c r="A175" s="13"/>
      <c r="B175" s="58"/>
      <c r="C175" s="49"/>
      <c r="D175" s="24"/>
      <c r="E175" s="24"/>
      <c r="F175" s="63"/>
    </row>
    <row r="176" spans="1:6" s="2" customFormat="1" x14ac:dyDescent="0.3">
      <c r="A176" s="13"/>
      <c r="B176" s="58"/>
      <c r="C176" s="49"/>
      <c r="D176" s="24"/>
      <c r="E176" s="24"/>
      <c r="F176" s="63"/>
    </row>
    <row r="177" spans="1:6" s="2" customFormat="1" x14ac:dyDescent="0.3">
      <c r="A177" s="13"/>
      <c r="B177" s="58"/>
      <c r="C177" s="49"/>
      <c r="D177" s="24"/>
      <c r="E177" s="24"/>
      <c r="F177" s="63"/>
    </row>
    <row r="178" spans="1:6" s="2" customFormat="1" x14ac:dyDescent="0.3">
      <c r="A178" s="13"/>
      <c r="B178" s="58"/>
      <c r="C178" s="49"/>
      <c r="D178" s="24"/>
      <c r="E178" s="24"/>
      <c r="F178" s="63"/>
    </row>
    <row r="179" spans="1:6" s="2" customFormat="1" x14ac:dyDescent="0.3">
      <c r="A179" s="13"/>
      <c r="B179" s="58"/>
      <c r="C179" s="49"/>
      <c r="D179" s="24"/>
      <c r="E179" s="24"/>
      <c r="F179" s="63"/>
    </row>
    <row r="180" spans="1:6" s="2" customFormat="1" x14ac:dyDescent="0.3">
      <c r="A180" s="13"/>
      <c r="B180" s="58"/>
      <c r="C180" s="49"/>
      <c r="D180" s="24"/>
      <c r="E180" s="24"/>
      <c r="F180" s="63"/>
    </row>
    <row r="181" spans="1:6" s="2" customFormat="1" x14ac:dyDescent="0.3">
      <c r="A181" s="13"/>
      <c r="B181" s="58"/>
      <c r="C181" s="49"/>
      <c r="D181" s="24"/>
      <c r="E181" s="24"/>
      <c r="F181" s="63"/>
    </row>
    <row r="182" spans="1:6" s="2" customFormat="1" x14ac:dyDescent="0.3">
      <c r="A182" s="13"/>
      <c r="B182" s="58"/>
      <c r="C182" s="49"/>
      <c r="D182" s="24"/>
      <c r="E182" s="24"/>
      <c r="F182" s="63"/>
    </row>
    <row r="183" spans="1:6" s="2" customFormat="1" x14ac:dyDescent="0.3">
      <c r="A183" s="13"/>
      <c r="B183" s="58"/>
      <c r="C183" s="49"/>
      <c r="D183" s="24"/>
      <c r="E183" s="24"/>
      <c r="F183" s="63"/>
    </row>
    <row r="184" spans="1:6" s="2" customFormat="1" x14ac:dyDescent="0.3">
      <c r="A184" s="13"/>
      <c r="B184" s="58"/>
      <c r="C184" s="49"/>
      <c r="D184" s="24"/>
      <c r="E184" s="24"/>
      <c r="F184" s="63"/>
    </row>
    <row r="185" spans="1:6" s="2" customFormat="1" x14ac:dyDescent="0.3">
      <c r="A185" s="13"/>
      <c r="B185" s="58"/>
      <c r="C185" s="49"/>
      <c r="D185" s="24"/>
      <c r="E185" s="24"/>
      <c r="F185" s="63"/>
    </row>
    <row r="186" spans="1:6" s="2" customFormat="1" x14ac:dyDescent="0.3">
      <c r="A186" s="13"/>
      <c r="B186" s="58"/>
      <c r="C186" s="49"/>
      <c r="D186" s="24"/>
      <c r="E186" s="24"/>
      <c r="F186" s="63"/>
    </row>
    <row r="187" spans="1:6" s="2" customFormat="1" x14ac:dyDescent="0.3">
      <c r="A187" s="13"/>
      <c r="B187" s="58"/>
      <c r="C187" s="49"/>
      <c r="D187" s="24"/>
      <c r="E187" s="24"/>
      <c r="F187" s="40"/>
    </row>
    <row r="188" spans="1:6" s="2" customFormat="1" x14ac:dyDescent="0.3">
      <c r="A188" s="13"/>
      <c r="B188" s="58"/>
      <c r="C188" s="49"/>
      <c r="D188" s="24"/>
      <c r="E188" s="24"/>
      <c r="F188" s="40"/>
    </row>
    <row r="189" spans="1:6" s="2" customFormat="1" x14ac:dyDescent="0.3">
      <c r="A189" s="13"/>
      <c r="B189" s="58"/>
      <c r="C189" s="49"/>
      <c r="D189" s="24"/>
      <c r="E189" s="24"/>
      <c r="F189" s="40"/>
    </row>
    <row r="190" spans="1:6" s="2" customFormat="1" x14ac:dyDescent="0.3">
      <c r="A190" s="13"/>
      <c r="B190" s="58"/>
      <c r="C190" s="49"/>
      <c r="D190" s="24"/>
      <c r="E190" s="24"/>
      <c r="F190" s="40"/>
    </row>
    <row r="191" spans="1:6" s="2" customFormat="1" x14ac:dyDescent="0.3">
      <c r="A191" s="13"/>
      <c r="B191" s="58"/>
      <c r="C191" s="49"/>
      <c r="D191" s="24"/>
      <c r="E191" s="24"/>
      <c r="F191" s="40"/>
    </row>
    <row r="192" spans="1:6" s="2" customFormat="1" x14ac:dyDescent="0.3">
      <c r="A192" s="13"/>
      <c r="B192" s="58"/>
      <c r="C192" s="49"/>
      <c r="D192" s="24"/>
      <c r="E192" s="24"/>
      <c r="F192" s="40"/>
    </row>
    <row r="193" spans="1:6" s="2" customFormat="1" x14ac:dyDescent="0.3">
      <c r="A193" s="13"/>
      <c r="B193" s="58"/>
      <c r="C193" s="49"/>
      <c r="D193" s="24"/>
      <c r="E193" s="24"/>
      <c r="F193" s="40"/>
    </row>
    <row r="194" spans="1:6" s="2" customFormat="1" x14ac:dyDescent="0.3">
      <c r="A194" s="13"/>
      <c r="B194" s="58"/>
      <c r="C194" s="49"/>
      <c r="D194" s="24"/>
      <c r="E194" s="24"/>
      <c r="F194" s="40"/>
    </row>
    <row r="195" spans="1:6" s="2" customFormat="1" x14ac:dyDescent="0.3">
      <c r="A195" s="13"/>
      <c r="B195" s="58"/>
      <c r="C195" s="49"/>
      <c r="D195" s="24"/>
      <c r="E195" s="24"/>
      <c r="F195" s="40"/>
    </row>
    <row r="196" spans="1:6" s="2" customFormat="1" x14ac:dyDescent="0.3">
      <c r="A196" s="13"/>
      <c r="B196" s="58"/>
      <c r="C196" s="49"/>
      <c r="D196" s="24"/>
      <c r="E196" s="24"/>
      <c r="F196" s="40"/>
    </row>
  </sheetData>
  <mergeCells count="53">
    <mergeCell ref="BG1:DF1"/>
    <mergeCell ref="DG1:FG1"/>
    <mergeCell ref="FH1:HG1"/>
    <mergeCell ref="BG2:BK2"/>
    <mergeCell ref="BL2:BO2"/>
    <mergeCell ref="BP2:BS2"/>
    <mergeCell ref="BT2:BX2"/>
    <mergeCell ref="BY2:CB2"/>
    <mergeCell ref="CC2:CF2"/>
    <mergeCell ref="CG2:CK2"/>
    <mergeCell ref="EH2:EK2"/>
    <mergeCell ref="CL2:CO2"/>
    <mergeCell ref="CP2:CT2"/>
    <mergeCell ref="CU2:CX2"/>
    <mergeCell ref="CY2:DB2"/>
    <mergeCell ref="DC2:DF2"/>
    <mergeCell ref="DG2:DK2"/>
    <mergeCell ref="FP2:FT2"/>
    <mergeCell ref="FU2:FX2"/>
    <mergeCell ref="FY2:GC2"/>
    <mergeCell ref="GD2:GG2"/>
    <mergeCell ref="EC2:EG2"/>
    <mergeCell ref="GH2:GK2"/>
    <mergeCell ref="A7:E7"/>
    <mergeCell ref="AU2:AX2"/>
    <mergeCell ref="AY2:BB2"/>
    <mergeCell ref="BC2:BF2"/>
    <mergeCell ref="FL2:FO2"/>
    <mergeCell ref="EL2:EP2"/>
    <mergeCell ref="EQ2:ET2"/>
    <mergeCell ref="EU2:EX2"/>
    <mergeCell ref="EY2:FC2"/>
    <mergeCell ref="FD2:FG2"/>
    <mergeCell ref="FH2:FK2"/>
    <mergeCell ref="DL2:DO2"/>
    <mergeCell ref="DP2:DT2"/>
    <mergeCell ref="DU2:DX2"/>
    <mergeCell ref="DY2:EB2"/>
    <mergeCell ref="GL2:GP2"/>
    <mergeCell ref="GQ2:GT2"/>
    <mergeCell ref="GU2:GX2"/>
    <mergeCell ref="GY2:HC2"/>
    <mergeCell ref="HD2:HG2"/>
    <mergeCell ref="G1:BF1"/>
    <mergeCell ref="G2:K2"/>
    <mergeCell ref="L2:O2"/>
    <mergeCell ref="P2:S2"/>
    <mergeCell ref="T2:X2"/>
    <mergeCell ref="Y2:AB2"/>
    <mergeCell ref="AC2:AF2"/>
    <mergeCell ref="AG2:AK2"/>
    <mergeCell ref="AL2:AO2"/>
    <mergeCell ref="AP2:AT2"/>
  </mergeCells>
  <conditionalFormatting sqref="G7:HI275">
    <cfRule type="expression" dxfId="139" priority="104">
      <formula>AND($B7="Overview",$D7&lt;=G$3,$E7&gt;G$3)</formula>
    </cfRule>
    <cfRule type="expression" dxfId="138" priority="106">
      <formula>AND($B7="Transfer part",$D7&lt;=G$3,$E7&gt;G$3)</formula>
    </cfRule>
    <cfRule type="expression" dxfId="137" priority="108">
      <formula>AND($B7="Milestone",$D7&lt;=G$3,$E7&gt;G$3)</formula>
    </cfRule>
    <cfRule type="expression" dxfId="136" priority="109">
      <formula>AND($B7="Planned",$D7&lt;=G$3,$E7&gt;G$3)</formula>
    </cfRule>
    <cfRule type="expression" dxfId="135" priority="111">
      <formula>AND($B7="On-going",$D7&lt;=G$3,$E7&gt;G$3)</formula>
    </cfRule>
    <cfRule type="expression" dxfId="134" priority="113">
      <formula>AND($B7="Completed",$D7&lt;=G$3,$E7&gt;G$3)</formula>
    </cfRule>
    <cfRule type="expression" dxfId="133" priority="133">
      <formula>AND($B7="Critical",$D7&lt;=G$3,$E7&gt;G$3)</formula>
    </cfRule>
    <cfRule type="expression" priority="138">
      <formula>OR(ISBLANK($D7),ISBLANK($E7))</formula>
    </cfRule>
    <cfRule type="expression" dxfId="132" priority="140">
      <formula>AND(TODAY()&gt;=G$3, TODAY()&lt;H$3)</formula>
    </cfRule>
  </conditionalFormatting>
  <conditionalFormatting sqref="A7:E9 A13:E13 B10:E12 A33:E33 A37:E275 B34:E36 B28:E32 B14:E26 G7:HG275 A27:E27">
    <cfRule type="expression" dxfId="131" priority="136">
      <formula>AND($B7="Not planned")</formula>
    </cfRule>
  </conditionalFormatting>
  <conditionalFormatting sqref="A7:E9 A13:E13 B10:E12 A33:E33 A37:E275 B34:E36 B28:E32 B14:E26 A27:E27">
    <cfRule type="expression" dxfId="130" priority="105" stopIfTrue="1">
      <formula>AND($B7="Transfer part")</formula>
    </cfRule>
    <cfRule type="expression" dxfId="129" priority="107" stopIfTrue="1">
      <formula>AND($B7="Milestone")</formula>
    </cfRule>
    <cfRule type="expression" dxfId="128" priority="110">
      <formula>AND($B7="On-going")</formula>
    </cfRule>
    <cfRule type="expression" dxfId="127" priority="112" stopIfTrue="1">
      <formula>AND($B7="Completed")</formula>
    </cfRule>
    <cfRule type="expression" dxfId="126" priority="131" stopIfTrue="1">
      <formula>AND($B7="Critical")</formula>
    </cfRule>
  </conditionalFormatting>
  <conditionalFormatting sqref="A10:A12">
    <cfRule type="expression" dxfId="125" priority="97">
      <formula>AND($B10="Not planned")</formula>
    </cfRule>
  </conditionalFormatting>
  <conditionalFormatting sqref="A10:A12">
    <cfRule type="expression" dxfId="124" priority="98" stopIfTrue="1">
      <formula>AND($B10="Transfer part")</formula>
    </cfRule>
    <cfRule type="expression" dxfId="123" priority="99" stopIfTrue="1">
      <formula>AND($B10="Milestone")</formula>
    </cfRule>
  </conditionalFormatting>
  <conditionalFormatting sqref="A10:A12">
    <cfRule type="expression" dxfId="122" priority="100">
      <formula>AND($B10="On-going")</formula>
    </cfRule>
    <cfRule type="expression" dxfId="121" priority="101" stopIfTrue="1">
      <formula>AND($B10="Completed")</formula>
    </cfRule>
    <cfRule type="expression" dxfId="120" priority="102" stopIfTrue="1">
      <formula>AND($B10="Critical")</formula>
    </cfRule>
  </conditionalFormatting>
  <conditionalFormatting sqref="A14:A16">
    <cfRule type="expression" dxfId="119" priority="91">
      <formula>AND($B14="Not planned")</formula>
    </cfRule>
  </conditionalFormatting>
  <conditionalFormatting sqref="A14:A16">
    <cfRule type="expression" dxfId="118" priority="92" stopIfTrue="1">
      <formula>AND($B14="Transfer part")</formula>
    </cfRule>
    <cfRule type="expression" dxfId="117" priority="93" stopIfTrue="1">
      <formula>AND($B14="Milestone")</formula>
    </cfRule>
  </conditionalFormatting>
  <conditionalFormatting sqref="A14:A16">
    <cfRule type="expression" dxfId="116" priority="94">
      <formula>AND($B14="On-going")</formula>
    </cfRule>
    <cfRule type="expression" dxfId="115" priority="95" stopIfTrue="1">
      <formula>AND($B14="Completed")</formula>
    </cfRule>
    <cfRule type="expression" dxfId="114" priority="96" stopIfTrue="1">
      <formula>AND($B14="Critical")</formula>
    </cfRule>
  </conditionalFormatting>
  <conditionalFormatting sqref="A17:A19">
    <cfRule type="expression" dxfId="113" priority="73">
      <formula>AND($B17="Not planned")</formula>
    </cfRule>
  </conditionalFormatting>
  <conditionalFormatting sqref="A17:A19">
    <cfRule type="expression" dxfId="112" priority="74" stopIfTrue="1">
      <formula>AND($B17="Transfer part")</formula>
    </cfRule>
    <cfRule type="expression" dxfId="111" priority="75" stopIfTrue="1">
      <formula>AND($B17="Milestone")</formula>
    </cfRule>
  </conditionalFormatting>
  <conditionalFormatting sqref="A17:A19">
    <cfRule type="expression" dxfId="110" priority="76">
      <formula>AND($B17="On-going")</formula>
    </cfRule>
    <cfRule type="expression" dxfId="109" priority="77" stopIfTrue="1">
      <formula>AND($B17="Completed")</formula>
    </cfRule>
    <cfRule type="expression" dxfId="108" priority="78" stopIfTrue="1">
      <formula>AND($B17="Critical")</formula>
    </cfRule>
  </conditionalFormatting>
  <conditionalFormatting sqref="A21:A23">
    <cfRule type="expression" dxfId="107" priority="61">
      <formula>AND($B21="Not planned")</formula>
    </cfRule>
  </conditionalFormatting>
  <conditionalFormatting sqref="A21:A23">
    <cfRule type="expression" dxfId="106" priority="62" stopIfTrue="1">
      <formula>AND($B21="Transfer part")</formula>
    </cfRule>
    <cfRule type="expression" dxfId="105" priority="63" stopIfTrue="1">
      <formula>AND($B21="Milestone")</formula>
    </cfRule>
  </conditionalFormatting>
  <conditionalFormatting sqref="A21:A23">
    <cfRule type="expression" dxfId="104" priority="64">
      <formula>AND($B21="On-going")</formula>
    </cfRule>
    <cfRule type="expression" dxfId="103" priority="65" stopIfTrue="1">
      <formula>AND($B21="Completed")</formula>
    </cfRule>
    <cfRule type="expression" dxfId="102" priority="66" stopIfTrue="1">
      <formula>AND($B21="Critical")</formula>
    </cfRule>
  </conditionalFormatting>
  <conditionalFormatting sqref="A24:A26">
    <cfRule type="expression" dxfId="101" priority="55">
      <formula>AND($B24="Not planned")</formula>
    </cfRule>
  </conditionalFormatting>
  <conditionalFormatting sqref="A24:A26">
    <cfRule type="expression" dxfId="100" priority="56" stopIfTrue="1">
      <formula>AND($B24="Transfer part")</formula>
    </cfRule>
    <cfRule type="expression" dxfId="99" priority="57" stopIfTrue="1">
      <formula>AND($B24="Milestone")</formula>
    </cfRule>
  </conditionalFormatting>
  <conditionalFormatting sqref="A24:A26">
    <cfRule type="expression" dxfId="98" priority="58">
      <formula>AND($B24="On-going")</formula>
    </cfRule>
    <cfRule type="expression" dxfId="97" priority="59" stopIfTrue="1">
      <formula>AND($B24="Completed")</formula>
    </cfRule>
    <cfRule type="expression" dxfId="96" priority="60" stopIfTrue="1">
      <formula>AND($B24="Critical")</formula>
    </cfRule>
  </conditionalFormatting>
  <conditionalFormatting sqref="A20">
    <cfRule type="expression" dxfId="95" priority="49">
      <formula>AND($B20="Not planned")</formula>
    </cfRule>
  </conditionalFormatting>
  <conditionalFormatting sqref="A20">
    <cfRule type="expression" dxfId="94" priority="50" stopIfTrue="1">
      <formula>AND($B20="Transfer part")</formula>
    </cfRule>
    <cfRule type="expression" dxfId="93" priority="51" stopIfTrue="1">
      <formula>AND($B20="Milestone")</formula>
    </cfRule>
  </conditionalFormatting>
  <conditionalFormatting sqref="A20">
    <cfRule type="expression" dxfId="92" priority="52">
      <formula>AND($B20="On-going")</formula>
    </cfRule>
    <cfRule type="expression" dxfId="91" priority="53" stopIfTrue="1">
      <formula>AND($B20="Completed")</formula>
    </cfRule>
    <cfRule type="expression" dxfId="90" priority="54" stopIfTrue="1">
      <formula>AND($B20="Critical")</formula>
    </cfRule>
  </conditionalFormatting>
  <conditionalFormatting sqref="A28">
    <cfRule type="expression" dxfId="89" priority="43">
      <formula>AND($B28="Not planned")</formula>
    </cfRule>
  </conditionalFormatting>
  <conditionalFormatting sqref="A28">
    <cfRule type="expression" dxfId="88" priority="44" stopIfTrue="1">
      <formula>AND($B28="Transfer part")</formula>
    </cfRule>
    <cfRule type="expression" dxfId="87" priority="45" stopIfTrue="1">
      <formula>AND($B28="Milestone")</formula>
    </cfRule>
  </conditionalFormatting>
  <conditionalFormatting sqref="A28">
    <cfRule type="expression" dxfId="86" priority="46">
      <formula>AND($B28="On-going")</formula>
    </cfRule>
    <cfRule type="expression" dxfId="85" priority="47" stopIfTrue="1">
      <formula>AND($B28="Completed")</formula>
    </cfRule>
    <cfRule type="expression" dxfId="84" priority="48" stopIfTrue="1">
      <formula>AND($B28="Critical")</formula>
    </cfRule>
  </conditionalFormatting>
  <conditionalFormatting sqref="A34">
    <cfRule type="expression" dxfId="83" priority="37">
      <formula>AND($B34="Not planned")</formula>
    </cfRule>
  </conditionalFormatting>
  <conditionalFormatting sqref="A34">
    <cfRule type="expression" dxfId="82" priority="38" stopIfTrue="1">
      <formula>AND($B34="Transfer part")</formula>
    </cfRule>
    <cfRule type="expression" dxfId="81" priority="39" stopIfTrue="1">
      <formula>AND($B34="Milestone")</formula>
    </cfRule>
  </conditionalFormatting>
  <conditionalFormatting sqref="A34">
    <cfRule type="expression" dxfId="80" priority="40">
      <formula>AND($B34="On-going")</formula>
    </cfRule>
    <cfRule type="expression" dxfId="79" priority="41" stopIfTrue="1">
      <formula>AND($B34="Completed")</formula>
    </cfRule>
    <cfRule type="expression" dxfId="78" priority="42" stopIfTrue="1">
      <formula>AND($B34="Critical")</formula>
    </cfRule>
  </conditionalFormatting>
  <conditionalFormatting sqref="A29">
    <cfRule type="expression" dxfId="77" priority="31">
      <formula>AND($B29="Not planned")</formula>
    </cfRule>
  </conditionalFormatting>
  <conditionalFormatting sqref="A29">
    <cfRule type="expression" dxfId="76" priority="32" stopIfTrue="1">
      <formula>AND($B29="Transfer part")</formula>
    </cfRule>
    <cfRule type="expression" dxfId="75" priority="33" stopIfTrue="1">
      <formula>AND($B29="Milestone")</formula>
    </cfRule>
  </conditionalFormatting>
  <conditionalFormatting sqref="A29">
    <cfRule type="expression" dxfId="74" priority="34">
      <formula>AND($B29="On-going")</formula>
    </cfRule>
    <cfRule type="expression" dxfId="73" priority="35" stopIfTrue="1">
      <formula>AND($B29="Completed")</formula>
    </cfRule>
    <cfRule type="expression" dxfId="72" priority="36" stopIfTrue="1">
      <formula>AND($B29="Critical")</formula>
    </cfRule>
  </conditionalFormatting>
  <conditionalFormatting sqref="A30">
    <cfRule type="expression" dxfId="71" priority="25">
      <formula>AND($B30="Not planned")</formula>
    </cfRule>
  </conditionalFormatting>
  <conditionalFormatting sqref="A30">
    <cfRule type="expression" dxfId="70" priority="26" stopIfTrue="1">
      <formula>AND($B30="Transfer part")</formula>
    </cfRule>
    <cfRule type="expression" dxfId="69" priority="27" stopIfTrue="1">
      <formula>AND($B30="Milestone")</formula>
    </cfRule>
  </conditionalFormatting>
  <conditionalFormatting sqref="A30">
    <cfRule type="expression" dxfId="68" priority="28">
      <formula>AND($B30="On-going")</formula>
    </cfRule>
    <cfRule type="expression" dxfId="67" priority="29" stopIfTrue="1">
      <formula>AND($B30="Completed")</formula>
    </cfRule>
    <cfRule type="expression" dxfId="66" priority="30" stopIfTrue="1">
      <formula>AND($B30="Critical")</formula>
    </cfRule>
  </conditionalFormatting>
  <conditionalFormatting sqref="A31">
    <cfRule type="expression" dxfId="65" priority="19">
      <formula>AND($B31="Not planned")</formula>
    </cfRule>
  </conditionalFormatting>
  <conditionalFormatting sqref="A31">
    <cfRule type="expression" dxfId="64" priority="20" stopIfTrue="1">
      <formula>AND($B31="Transfer part")</formula>
    </cfRule>
    <cfRule type="expression" dxfId="63" priority="21" stopIfTrue="1">
      <formula>AND($B31="Milestone")</formula>
    </cfRule>
  </conditionalFormatting>
  <conditionalFormatting sqref="A31">
    <cfRule type="expression" dxfId="62" priority="22">
      <formula>AND($B31="On-going")</formula>
    </cfRule>
    <cfRule type="expression" dxfId="61" priority="23" stopIfTrue="1">
      <formula>AND($B31="Completed")</formula>
    </cfRule>
    <cfRule type="expression" dxfId="60" priority="24" stopIfTrue="1">
      <formula>AND($B31="Critical")</formula>
    </cfRule>
  </conditionalFormatting>
  <conditionalFormatting sqref="A32">
    <cfRule type="expression" dxfId="59" priority="13">
      <formula>AND($B32="Not planned")</formula>
    </cfRule>
  </conditionalFormatting>
  <conditionalFormatting sqref="A32">
    <cfRule type="expression" dxfId="58" priority="14" stopIfTrue="1">
      <formula>AND($B32="Transfer part")</formula>
    </cfRule>
    <cfRule type="expression" dxfId="57" priority="15" stopIfTrue="1">
      <formula>AND($B32="Milestone")</formula>
    </cfRule>
  </conditionalFormatting>
  <conditionalFormatting sqref="A32">
    <cfRule type="expression" dxfId="56" priority="16">
      <formula>AND($B32="On-going")</formula>
    </cfRule>
    <cfRule type="expression" dxfId="55" priority="17" stopIfTrue="1">
      <formula>AND($B32="Completed")</formula>
    </cfRule>
    <cfRule type="expression" dxfId="54" priority="18" stopIfTrue="1">
      <formula>AND($B32="Critical")</formula>
    </cfRule>
  </conditionalFormatting>
  <conditionalFormatting sqref="A36">
    <cfRule type="expression" dxfId="53" priority="7">
      <formula>AND($B36="Not planned")</formula>
    </cfRule>
  </conditionalFormatting>
  <conditionalFormatting sqref="A36">
    <cfRule type="expression" dxfId="52" priority="8" stopIfTrue="1">
      <formula>AND($B36="Transfer part")</formula>
    </cfRule>
    <cfRule type="expression" dxfId="51" priority="9" stopIfTrue="1">
      <formula>AND($B36="Milestone")</formula>
    </cfRule>
  </conditionalFormatting>
  <conditionalFormatting sqref="A36">
    <cfRule type="expression" dxfId="50" priority="10">
      <formula>AND($B36="On-going")</formula>
    </cfRule>
    <cfRule type="expression" dxfId="49" priority="11" stopIfTrue="1">
      <formula>AND($B36="Completed")</formula>
    </cfRule>
    <cfRule type="expression" dxfId="48" priority="12" stopIfTrue="1">
      <formula>AND($B36="Critical")</formula>
    </cfRule>
  </conditionalFormatting>
  <conditionalFormatting sqref="A35">
    <cfRule type="expression" dxfId="47" priority="1">
      <formula>AND($B35="Not planned")</formula>
    </cfRule>
  </conditionalFormatting>
  <conditionalFormatting sqref="A35">
    <cfRule type="expression" dxfId="46" priority="2" stopIfTrue="1">
      <formula>AND($B35="Transfer part")</formula>
    </cfRule>
    <cfRule type="expression" dxfId="45" priority="3" stopIfTrue="1">
      <formula>AND($B35="Milestone")</formula>
    </cfRule>
  </conditionalFormatting>
  <conditionalFormatting sqref="A35">
    <cfRule type="expression" dxfId="44" priority="4">
      <formula>AND($B35="On-going")</formula>
    </cfRule>
    <cfRule type="expression" dxfId="43" priority="5" stopIfTrue="1">
      <formula>AND($B35="Completed")</formula>
    </cfRule>
    <cfRule type="expression" dxfId="42" priority="6" stopIfTrue="1">
      <formula>AND($B35="Critical")</formula>
    </cfRule>
  </conditionalFormatting>
  <dataValidations count="1">
    <dataValidation type="list" allowBlank="1" showInputMessage="1" showErrorMessage="1" sqref="B8:B36" xr:uid="{8280A6B5-00E2-4F72-8B76-BA74C9AA63AB}">
      <formula1>$BG$4:$BO$4</formula1>
    </dataValidation>
  </dataValidations>
  <pageMargins left="0.23622047244094491" right="0.23622047244094491" top="0.74803149606299213" bottom="0.74803149606299213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overview</vt:lpstr>
      <vt:lpstr>Projet 1</vt:lpstr>
      <vt:lpstr>Projet 2</vt:lpstr>
      <vt:lpstr>overview!Zone_d_impression</vt:lpstr>
      <vt:lpstr>'Projet 1'!Zone_d_impression</vt:lpstr>
      <vt:lpstr>'Projet 2'!Zone_d_impression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Hery</dc:creator>
  <cp:lastModifiedBy>ANDOLFI</cp:lastModifiedBy>
  <cp:lastPrinted>2019-08-02T07:58:46Z</cp:lastPrinted>
  <dcterms:created xsi:type="dcterms:W3CDTF">2019-07-26T12:20:07Z</dcterms:created>
  <dcterms:modified xsi:type="dcterms:W3CDTF">2019-08-22T12:28:14Z</dcterms:modified>
</cp:coreProperties>
</file>