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4F671617-3816-4B71-BBDE-2CA20E370E29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Feuil1!#REF!</definedName>
    <definedName name="_xlnm.Criteria" localSheetId="0">Feuil1!#REF!</definedName>
    <definedName name="_xlnm.Print_Area" localSheetId="0">Feuil1!$I$1:$K$16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2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<sst xmlns="http://schemas.openxmlformats.org/spreadsheetml/2006/main" count="76" uniqueCount="57">
  <si>
    <t>nom</t>
  </si>
  <si>
    <t>dateN</t>
  </si>
  <si>
    <t>sexe</t>
  </si>
  <si>
    <t>am</t>
  </si>
  <si>
    <t>bf</t>
  </si>
  <si>
    <t>cf</t>
  </si>
  <si>
    <t>df</t>
  </si>
  <si>
    <t>em</t>
  </si>
  <si>
    <t>fm</t>
  </si>
  <si>
    <t>gm</t>
  </si>
  <si>
    <t>hf</t>
  </si>
  <si>
    <t>année ref</t>
  </si>
  <si>
    <t>année</t>
  </si>
  <si>
    <t>if</t>
  </si>
  <si>
    <t>jf</t>
  </si>
  <si>
    <t>kf</t>
  </si>
  <si>
    <t>M</t>
  </si>
  <si>
    <t>F</t>
  </si>
  <si>
    <t>lm</t>
  </si>
  <si>
    <t>mf</t>
  </si>
  <si>
    <t>nm</t>
  </si>
  <si>
    <t>prenom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</si>
  <si>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</si>
  <si>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</si>
  <si>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</si>
  <si>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</si>
  <si>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</si>
  <si>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</si>
  <si>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</si>
  <si>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</si>
  <si>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</si>
  <si>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</si>
  <si>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</si>
  <si>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</si>
  <si>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</si>
  <si>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</si>
  <si>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Nouv Cat M</t>
  </si>
  <si>
    <t>Nouv Cat F</t>
  </si>
  <si>
    <t>SENIOR M</t>
  </si>
  <si>
    <t>U20 M</t>
  </si>
  <si>
    <t>U17 M</t>
  </si>
  <si>
    <t>U15 M</t>
  </si>
  <si>
    <t>U13 M</t>
  </si>
  <si>
    <t>U11 M</t>
  </si>
  <si>
    <t>U9</t>
  </si>
  <si>
    <t>U7</t>
  </si>
  <si>
    <t>SENIOR F</t>
  </si>
  <si>
    <t>U20 F</t>
  </si>
  <si>
    <t>U17 F</t>
  </si>
  <si>
    <t>U15 F</t>
  </si>
  <si>
    <t>U13 F</t>
  </si>
  <si>
    <t>U11 F</t>
  </si>
  <si>
    <t>Année min</t>
  </si>
  <si>
    <t>Année Max</t>
  </si>
  <si>
    <t>Cat</t>
  </si>
  <si>
    <t>HOMMES</t>
  </si>
  <si>
    <t>FEMMES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</si>
</sst>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66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left" indent="1"/>
    </xf>
    <xf numFmtId="0" fontId="0" fillId="0" borderId="0" xfId="0"/>
    <xf numFmtId="0" fontId="1" fillId="0" borderId="0" xfId="0" applyNumberFormat="1" applyFont="1" applyAlignment="1">
      <alignment horizontal="center" vertical="center"/>
    </xf>
    <xf numFmtId="0" fontId="0" fillId="0" borderId="0" xfId="0" quotePrefix="1" applyNumberFormat="1" applyFont="1" applyAlignment="1">
      <alignment horizontal="center" vertical="center"/>
    </xf>
    <xf numFmtId="49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/>
    <xf numFmtId="49" fontId="2" fillId="0" borderId="0" xfId="0" applyNumberFormat="1" applyFont="1" applyAlignment="1">
      <alignment horizontal="left" indent="1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15"/>
  <sheetViews>
    <sheetView tabSelected="1" workbookViewId="0"/>
  </sheetViews>
  <sheetFormatPr baseColWidth="10" defaultRowHeight="14.4" x14ac:dyDescent="0.3"/>
  <cols>
    <col min="1" max="8" width="11.5546875" style="8"/>
    <col min="9" max="9" width="11.5546875" style="7"/>
    <col min="10" max="13" width="11.5546875" style="6"/>
    <col min="14" max="14" width="15.5546875" style="9" customWidth="1"/>
  </cols>
  <sheetData>
    <row r="1" spans="1:23" s="14" customFormat="1" x14ac:dyDescent="0.3">
      <c r="A1" s="19" t="s">
        <v>0</v>
      </c>
      <c r="B1" s="19" t="s">
        <v>21</v>
      </c>
      <c r="C1" s="19" t="s">
        <v>2</v>
      </c>
      <c r="D1" s="20" t="s">
        <v>1</v>
      </c>
      <c r="E1" s="21" t="s">
        <v>12</v>
      </c>
      <c r="F1" s="19" t="s">
        <v>36</v>
      </c>
      <c r="G1" s="19" t="s">
        <v>37</v>
      </c>
      <c r="H1" s="22" t="s">
        <v>11</v>
      </c>
      <c r="I1" s="15"/>
      <c r="J1" s="16"/>
      <c r="K1" s="16"/>
      <c r="L1" s="17"/>
      <c r="M1" s="17"/>
      <c r="N1" s="18"/>
    </row>
    <row r="2" spans="1:23" x14ac:dyDescent="0.3">
      <c r="A2" s="5" t="s">
        <v>3</v>
      </c>
      <c r="B2" s="5" t="s">
        <v>22</v>
      </c>
      <c r="C2" s="5" t="s">
        <v>16</v>
      </c>
      <c r="D2" s="2">
        <v>37884</v>
      </c>
      <c r="E2" s="12">
        <f>IF(D2="","",YEAR(D2))</f>
        <v>2003</v>
      </c>
      <c r="F2" s="3" t="str">
        <f>IF($C2="M",INDEX(Feuil2!$C$3:$D$10,MATCH(SUMPRODUCT((E2&gt;=Feuil2!$A$3:$A$10)*(E2&lt;=Feuil2!$B$3:$B$10)*(Feuil2!$C$3:$C$10)),Feuil2!$C$3:$C$10,0),2),"")</f>
        <v>U17 M</v>
      </c>
      <c r="G2" s="3" t="str">
        <f>IF($C2="F",INDEX(Feuil2!$H$3:$I$10,MATCH(SUMPRODUCT(($E2&gt;=Feuil2!$F$3:$F$10)*($E2&lt;=Feuil2!$G$3:$G$10)*(Feuil2!$H$3:$H$10)),Feuil2!$H$3:$H$10,0),2),"")</f>
        <v/>
      </c>
      <c r="H2" s="1">
        <v>2019</v>
      </c>
      <c r="N2" s="11"/>
      <c r="O2" s="10"/>
      <c r="P2" s="8"/>
      <c r="Q2" s="8"/>
      <c r="R2" s="8"/>
      <c r="S2" s="8"/>
      <c r="T2" s="8"/>
      <c r="U2" s="8"/>
      <c r="V2" s="8"/>
      <c r="W2" s="8"/>
    </row>
    <row r="3" spans="1:23" x14ac:dyDescent="0.3">
      <c r="A3" s="5" t="s">
        <v>4</v>
      </c>
      <c r="B3" s="5" t="s">
        <v>23</v>
      </c>
      <c r="C3" s="5" t="s">
        <v>17</v>
      </c>
      <c r="D3" s="2">
        <v>38175</v>
      </c>
      <c r="E3" s="12">
        <f t="shared" ref="E3:E15" si="0">IF(D3="","",YEAR(D3))</f>
        <v>2004</v>
      </c>
      <c r="F3" s="3" t="str">
        <f>IF($C3="M",INDEX(Feuil2!$C$3:$D$10,MATCH(SUMPRODUCT((E3&gt;=Feuil2!$A$3:$A$10)*(E3&lt;=Feuil2!$B$3:$B$10)*(Feuil2!$C$3:$C$10)),Feuil2!$C$3:$C$10,0),2),"")</f>
        <v/>
      </c>
      <c r="G3" s="3" t="str">
        <f>IF($C3="F",INDEX(Feuil2!$H$3:$I$10,MATCH(SUMPRODUCT(($E3&gt;=Feuil2!$F$3:$F$10)*($E3&lt;=Feuil2!$G$3:$G$10)*(Feuil2!$H$3:$H$10)),Feuil2!$H$3:$H$10,0),2),"")</f>
        <v>U15 F</v>
      </c>
      <c r="H3" s="1"/>
      <c r="N3" s="11"/>
    </row>
    <row r="4" spans="1:23" x14ac:dyDescent="0.3">
      <c r="A4" s="5" t="s">
        <v>5</v>
      </c>
      <c r="B4" s="5" t="s">
        <v>24</v>
      </c>
      <c r="C4" s="5" t="s">
        <v>17</v>
      </c>
      <c r="D4" s="2">
        <v>37444</v>
      </c>
      <c r="E4" s="12">
        <f t="shared" si="0"/>
        <v>2002</v>
      </c>
      <c r="F4" s="3" t="str">
        <f>IF($C4="M",INDEX(Feuil2!$C$3:$D$10,MATCH(SUMPRODUCT((E4&gt;=Feuil2!$A$3:$A$10)*(E4&lt;=Feuil2!$B$3:$B$10)*(Feuil2!$C$3:$C$10)),Feuil2!$C$3:$C$10,0),2),"")</f>
        <v/>
      </c>
      <c r="G4" s="3" t="str">
        <f>IF($C4="F",INDEX(Feuil2!$H$3:$I$10,MATCH(SUMPRODUCT(($E4&gt;=Feuil2!$F$3:$F$10)*($E4&lt;=Feuil2!$G$3:$G$10)*(Feuil2!$H$3:$H$10)),Feuil2!$H$3:$H$10,0),2),"")</f>
        <v>U17 F</v>
      </c>
      <c r="H4" s="1"/>
      <c r="N4" s="11"/>
    </row>
    <row r="5" spans="1:23" x14ac:dyDescent="0.3">
      <c r="A5" s="5" t="s">
        <v>6</v>
      </c>
      <c r="B5" s="5" t="s">
        <v>25</v>
      </c>
      <c r="C5" s="5" t="s">
        <v>17</v>
      </c>
      <c r="D5" s="2">
        <v>37858</v>
      </c>
      <c r="E5" s="12">
        <f t="shared" si="0"/>
        <v>2003</v>
      </c>
      <c r="F5" s="3" t="str">
        <f>IF($C5="M",INDEX(Feuil2!$C$3:$D$10,MATCH(SUMPRODUCT((E5&gt;=Feuil2!$A$3:$A$10)*(E5&lt;=Feuil2!$B$3:$B$10)*(Feuil2!$C$3:$C$10)),Feuil2!$C$3:$C$10,0),2),"")</f>
        <v/>
      </c>
      <c r="G5" s="3" t="str">
        <f>IF($C5="F",INDEX(Feuil2!$H$3:$I$10,MATCH(SUMPRODUCT(($E5&gt;=Feuil2!$F$3:$F$10)*($E5&lt;=Feuil2!$G$3:$G$10)*(Feuil2!$H$3:$H$10)),Feuil2!$H$3:$H$10,0),2),"")</f>
        <v>U17 F</v>
      </c>
      <c r="H5" s="1"/>
      <c r="N5" s="11"/>
    </row>
    <row r="6" spans="1:23" x14ac:dyDescent="0.3">
      <c r="A6" s="5" t="s">
        <v>7</v>
      </c>
      <c r="B6" s="5" t="s">
        <v>26</v>
      </c>
      <c r="C6" s="5" t="s">
        <v>16</v>
      </c>
      <c r="D6" s="2">
        <v>38348</v>
      </c>
      <c r="E6" s="12">
        <f t="shared" si="0"/>
        <v>2004</v>
      </c>
      <c r="F6" s="3" t="str">
        <f>IF($C6="M",INDEX(Feuil2!$C$3:$D$10,MATCH(SUMPRODUCT((E6&gt;=Feuil2!$A$3:$A$10)*(E6&lt;=Feuil2!$B$3:$B$10)*(Feuil2!$C$3:$C$10)),Feuil2!$C$3:$C$10,0),2),"")</f>
        <v>U15 M</v>
      </c>
      <c r="G6" s="3" t="str">
        <f>IF($C6="F",INDEX(Feuil2!$H$3:$I$10,MATCH(SUMPRODUCT(($E6&gt;=Feuil2!$F$3:$F$10)*($E6&lt;=Feuil2!$G$3:$G$10)*(Feuil2!$H$3:$H$10)),Feuil2!$H$3:$H$10,0),2),"")</f>
        <v/>
      </c>
      <c r="H6" s="1"/>
      <c r="N6" s="11"/>
    </row>
    <row r="7" spans="1:23" x14ac:dyDescent="0.3">
      <c r="A7" s="5" t="s">
        <v>8</v>
      </c>
      <c r="B7" s="5" t="s">
        <v>27</v>
      </c>
      <c r="C7" s="5" t="s">
        <v>16</v>
      </c>
      <c r="D7" s="2">
        <v>37412</v>
      </c>
      <c r="E7" s="12">
        <f t="shared" si="0"/>
        <v>2002</v>
      </c>
      <c r="F7" s="3" t="str">
        <f>IF($C7="M",INDEX(Feuil2!$C$3:$D$10,MATCH(SUMPRODUCT((E7&gt;=Feuil2!$A$3:$A$10)*(E7&lt;=Feuil2!$B$3:$B$10)*(Feuil2!$C$3:$C$10)),Feuil2!$C$3:$C$10,0),2),"")</f>
        <v>U17 M</v>
      </c>
      <c r="G7" s="3" t="str">
        <f>IF($C7="F",INDEX(Feuil2!$H$3:$I$10,MATCH(SUMPRODUCT(($E7&gt;=Feuil2!$F$3:$F$10)*($E7&lt;=Feuil2!$G$3:$G$10)*(Feuil2!$H$3:$H$10)),Feuil2!$H$3:$H$10,0),2),"")</f>
        <v/>
      </c>
      <c r="H7" s="1"/>
      <c r="N7" s="11"/>
    </row>
    <row r="8" spans="1:23" x14ac:dyDescent="0.3">
      <c r="A8" s="5" t="s">
        <v>9</v>
      </c>
      <c r="B8" s="5" t="s">
        <v>28</v>
      </c>
      <c r="C8" s="5" t="s">
        <v>16</v>
      </c>
      <c r="D8" s="2">
        <v>37633</v>
      </c>
      <c r="E8" s="12">
        <f t="shared" si="0"/>
        <v>2003</v>
      </c>
      <c r="F8" s="3" t="str">
        <f>IF($C8="M",INDEX(Feuil2!$C$3:$D$10,MATCH(SUMPRODUCT((E8&gt;=Feuil2!$A$3:$A$10)*(E8&lt;=Feuil2!$B$3:$B$10)*(Feuil2!$C$3:$C$10)),Feuil2!$C$3:$C$10,0),2),"")</f>
        <v>U17 M</v>
      </c>
      <c r="G8" s="3" t="str">
        <f>IF($C8="F",INDEX(Feuil2!$H$3:$I$10,MATCH(SUMPRODUCT(($E8&gt;=Feuil2!$F$3:$F$10)*($E8&lt;=Feuil2!$G$3:$G$10)*(Feuil2!$H$3:$H$10)),Feuil2!$H$3:$H$10,0),2),"")</f>
        <v/>
      </c>
      <c r="H8" s="1"/>
      <c r="N8" s="11"/>
    </row>
    <row r="9" spans="1:23" x14ac:dyDescent="0.3">
      <c r="A9" s="5" t="s">
        <v>10</v>
      </c>
      <c r="B9" s="5" t="s">
        <v>29</v>
      </c>
      <c r="C9" s="5" t="s">
        <v>17</v>
      </c>
      <c r="D9" s="2">
        <v>37535</v>
      </c>
      <c r="E9" s="12">
        <f t="shared" si="0"/>
        <v>2002</v>
      </c>
      <c r="F9" s="3" t="str">
        <f>IF($C9="M",INDEX(Feuil2!$C$3:$D$10,MATCH(SUMPRODUCT((E9&gt;=Feuil2!$A$3:$A$10)*(E9&lt;=Feuil2!$B$3:$B$10)*(Feuil2!$C$3:$C$10)),Feuil2!$C$3:$C$10,0),2),"")</f>
        <v/>
      </c>
      <c r="G9" s="3" t="str">
        <f>IF($C9="F",INDEX(Feuil2!$H$3:$I$10,MATCH(SUMPRODUCT(($E9&gt;=Feuil2!$F$3:$F$10)*($E9&lt;=Feuil2!$G$3:$G$10)*(Feuil2!$H$3:$H$10)),Feuil2!$H$3:$H$10,0),2),"")</f>
        <v>U17 F</v>
      </c>
      <c r="H9" s="1"/>
      <c r="N9" s="11"/>
    </row>
    <row r="10" spans="1:23" x14ac:dyDescent="0.3">
      <c r="A10" s="5" t="s">
        <v>13</v>
      </c>
      <c r="B10" s="5" t="s">
        <v>30</v>
      </c>
      <c r="C10" s="5" t="s">
        <v>17</v>
      </c>
      <c r="D10" s="2">
        <v>36986</v>
      </c>
      <c r="E10" s="12">
        <f t="shared" si="0"/>
        <v>2001</v>
      </c>
      <c r="F10" s="3" t="str">
        <f>IF($C10="M",INDEX(Feuil2!$C$3:$D$10,MATCH(SUMPRODUCT((E10&gt;=Feuil2!$A$3:$A$10)*(E10&lt;=Feuil2!$B$3:$B$10)*(Feuil2!$C$3:$C$10)),Feuil2!$C$3:$C$10,0),2),"")</f>
        <v/>
      </c>
      <c r="G10" s="3" t="str">
        <f>IF($C10="F",INDEX(Feuil2!$H$3:$I$10,MATCH(SUMPRODUCT(($E10&gt;=Feuil2!$F$3:$F$10)*($E10&lt;=Feuil2!$G$3:$G$10)*(Feuil2!$H$3:$H$10)),Feuil2!$H$3:$H$10,0),2),"")</f>
        <v>U17 F</v>
      </c>
      <c r="H10" s="1"/>
      <c r="N10" s="11"/>
    </row>
    <row r="11" spans="1:23" x14ac:dyDescent="0.3">
      <c r="A11" s="5" t="s">
        <v>14</v>
      </c>
      <c r="B11" s="5" t="s">
        <v>31</v>
      </c>
      <c r="C11" s="5" t="s">
        <v>17</v>
      </c>
      <c r="D11" s="2">
        <v>36863</v>
      </c>
      <c r="E11" s="12">
        <f t="shared" si="0"/>
        <v>2000</v>
      </c>
      <c r="F11" s="3" t="str">
        <f>IF($C11="M",INDEX(Feuil2!$C$3:$D$10,MATCH(SUMPRODUCT((E11&gt;=Feuil2!$A$3:$A$10)*(E11&lt;=Feuil2!$B$3:$B$10)*(Feuil2!$C$3:$C$10)),Feuil2!$C$3:$C$10,0),2),"")</f>
        <v/>
      </c>
      <c r="G11" s="3" t="str">
        <f>IF($C11="F",INDEX(Feuil2!$H$3:$I$10,MATCH(SUMPRODUCT(($E11&gt;=Feuil2!$F$3:$F$10)*($E11&lt;=Feuil2!$G$3:$G$10)*(Feuil2!$H$3:$H$10)),Feuil2!$H$3:$H$10,0),2),"")</f>
        <v>U20 F</v>
      </c>
      <c r="H11" s="1"/>
      <c r="N11" s="11"/>
    </row>
    <row r="12" spans="1:23" x14ac:dyDescent="0.3">
      <c r="A12" s="5" t="s">
        <v>15</v>
      </c>
      <c r="B12" s="5" t="s">
        <v>32</v>
      </c>
      <c r="C12" s="5" t="s">
        <v>17</v>
      </c>
      <c r="D12" s="2">
        <v>38588</v>
      </c>
      <c r="E12" s="12">
        <f t="shared" si="0"/>
        <v>2005</v>
      </c>
      <c r="F12" s="3" t="str">
        <f>IF($C12="M",INDEX(Feuil2!$C$3:$D$10,MATCH(SUMPRODUCT((E12&gt;=Feuil2!$A$3:$A$10)*(E12&lt;=Feuil2!$B$3:$B$10)*(Feuil2!$C$3:$C$10)),Feuil2!$C$3:$C$10,0),2),"")</f>
        <v/>
      </c>
      <c r="G12" s="3" t="str">
        <f>IF($C12="F",INDEX(Feuil2!$H$3:$I$10,MATCH(SUMPRODUCT(($E12&gt;=Feuil2!$F$3:$F$10)*($E12&lt;=Feuil2!$G$3:$G$10)*(Feuil2!$H$3:$H$10)),Feuil2!$H$3:$H$10,0),2),"")</f>
        <v>U15 F</v>
      </c>
      <c r="H12" s="1"/>
      <c r="N12" s="11"/>
    </row>
    <row r="13" spans="1:23" x14ac:dyDescent="0.3">
      <c r="A13" s="5" t="s">
        <v>18</v>
      </c>
      <c r="B13" s="5" t="s">
        <v>33</v>
      </c>
      <c r="C13" s="5" t="s">
        <v>16</v>
      </c>
      <c r="D13" s="2">
        <v>41011</v>
      </c>
      <c r="E13" s="12">
        <f t="shared" si="0"/>
        <v>2012</v>
      </c>
      <c r="F13" s="3" t="str">
        <f>IF($C13="M",INDEX(Feuil2!$C$3:$D$10,MATCH(SUMPRODUCT((E13&gt;=Feuil2!$A$3:$A$10)*(E13&lt;=Feuil2!$B$3:$B$10)*(Feuil2!$C$3:$C$10)),Feuil2!$C$3:$C$10,0),2),"")</f>
        <v>U7</v>
      </c>
      <c r="G13" s="3" t="str">
        <f>IF($C13="F",INDEX(Feuil2!$H$3:$I$10,MATCH(SUMPRODUCT(($E13&gt;=Feuil2!$F$3:$F$10)*($E13&lt;=Feuil2!$G$3:$G$10)*(Feuil2!$H$3:$H$10)),Feuil2!$H$3:$H$10,0),2),"")</f>
        <v/>
      </c>
      <c r="H13" s="1"/>
      <c r="N13" s="11"/>
    </row>
    <row r="14" spans="1:23" x14ac:dyDescent="0.3">
      <c r="A14" s="5" t="s">
        <v>19</v>
      </c>
      <c r="B14" s="5" t="s">
        <v>34</v>
      </c>
      <c r="C14" s="5" t="s">
        <v>17</v>
      </c>
      <c r="D14" s="2">
        <v>41343</v>
      </c>
      <c r="E14" s="12">
        <f t="shared" si="0"/>
        <v>2013</v>
      </c>
      <c r="F14" s="3" t="str">
        <f>IF($C14="M",INDEX(Feuil2!$C$3:$D$10,MATCH(SUMPRODUCT((E14&gt;=Feuil2!$A$3:$A$10)*(E14&lt;=Feuil2!$B$3:$B$10)*(Feuil2!$C$3:$C$10)),Feuil2!$C$3:$C$10,0),2),"")</f>
        <v/>
      </c>
      <c r="G14" s="3" t="str">
        <f>IF($C14="F",INDEX(Feuil2!$H$3:$I$10,MATCH(SUMPRODUCT(($E14&gt;=Feuil2!$F$3:$F$10)*($E14&lt;=Feuil2!$G$3:$G$10)*(Feuil2!$H$3:$H$10)),Feuil2!$H$3:$H$10,0),2),"")</f>
        <v>U7</v>
      </c>
      <c r="H14" s="1"/>
      <c r="N14" s="11"/>
    </row>
    <row r="15" spans="1:23" x14ac:dyDescent="0.3">
      <c r="A15" s="5" t="s">
        <v>20</v>
      </c>
      <c r="B15" s="5" t="s">
        <v>35</v>
      </c>
      <c r="C15" s="5" t="s">
        <v>16</v>
      </c>
      <c r="D15" s="2">
        <v>41405</v>
      </c>
      <c r="E15" s="12">
        <f t="shared" si="0"/>
        <v>2013</v>
      </c>
      <c r="F15" s="3" t="str">
        <f>IF($C15="M",INDEX(Feuil2!$C$3:$D$10,MATCH(SUMPRODUCT((E15&gt;=Feuil2!$A$3:$A$10)*(E15&lt;=Feuil2!$B$3:$B$10)*(Feuil2!$C$3:$C$10)),Feuil2!$C$3:$C$10,0),2),"")</f>
        <v>U7</v>
      </c>
      <c r="G15" s="3" t="str">
        <f>IF($C15="F",INDEX(Feuil2!$H$3:$I$10,MATCH(SUMPRODUCT(($E15&gt;=Feuil2!$F$3:$F$10)*($E15&lt;=Feuil2!$G$3:$G$10)*(Feuil2!$H$3:$H$10)),Feuil2!$H$3:$H$10,0),2),"")</f>
        <v/>
      </c>
      <c r="H15" s="1"/>
      <c r="N15" s="11"/>
    </row>
  </sheetData>
  <pageMargins left="0.19685039370078741" right="0.19685039370078741" top="0.19685039370078741" bottom="0.19685039370078741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59ACF-2481-4E1C-A7E1-06174547E3A9}">
  <dimension ref="A1:I12"/>
  <sheetViews>
    <sheetView workbookViewId="0">
      <selection sqref="A1:D1"/>
    </sheetView>
  </sheetViews>
  <sheetFormatPr baseColWidth="10" defaultRowHeight="14.4" x14ac:dyDescent="0.3"/>
  <cols>
    <col min="1" max="1" width="10.109375" bestFit="1" customWidth="1"/>
    <col min="2" max="2" width="10.5546875" style="8" bestFit="1" customWidth="1"/>
    <col min="3" max="3" width="3.77734375" bestFit="1" customWidth="1"/>
    <col min="4" max="4" width="11" bestFit="1" customWidth="1"/>
    <col min="5" max="5" width="4.6640625" style="8" customWidth="1"/>
    <col min="6" max="6" width="10.109375" bestFit="1" customWidth="1"/>
    <col min="7" max="7" width="10.5546875" bestFit="1" customWidth="1"/>
    <col min="8" max="8" width="3.77734375" bestFit="1" customWidth="1"/>
    <col min="9" max="9" width="10.109375" bestFit="1" customWidth="1"/>
    <col min="10" max="10" width="11" bestFit="1" customWidth="1"/>
    <col min="11" max="11" width="10.109375" bestFit="1" customWidth="1"/>
  </cols>
  <sheetData>
    <row r="1" spans="1:9" s="8" customFormat="1" x14ac:dyDescent="0.3">
      <c r="A1" s="24" t="s">
        <v>55</v>
      </c>
      <c r="B1" s="24"/>
      <c r="C1" s="24"/>
      <c r="D1" s="24"/>
      <c r="F1" s="25" t="s">
        <v>56</v>
      </c>
      <c r="G1" s="25"/>
      <c r="H1" s="25"/>
      <c r="I1" s="25"/>
    </row>
    <row r="2" spans="1:9" x14ac:dyDescent="0.3">
      <c r="A2" s="13" t="s">
        <v>52</v>
      </c>
      <c r="B2" s="13" t="s">
        <v>53</v>
      </c>
      <c r="C2" s="23" t="s">
        <v>54</v>
      </c>
      <c r="D2" s="13" t="s">
        <v>36</v>
      </c>
      <c r="F2" s="13" t="s">
        <v>52</v>
      </c>
      <c r="G2" s="13" t="s">
        <v>53</v>
      </c>
      <c r="H2" s="23" t="s">
        <v>54</v>
      </c>
      <c r="I2" s="13" t="s">
        <v>37</v>
      </c>
    </row>
    <row r="3" spans="1:9" x14ac:dyDescent="0.3">
      <c r="A3" s="4">
        <v>1940</v>
      </c>
      <c r="B3" s="4">
        <v>1998</v>
      </c>
      <c r="C3" s="4">
        <v>1</v>
      </c>
      <c r="D3" s="4" t="s">
        <v>38</v>
      </c>
      <c r="F3" s="4">
        <v>1940</v>
      </c>
      <c r="G3" s="4">
        <v>1998</v>
      </c>
      <c r="H3" s="4">
        <v>1</v>
      </c>
      <c r="I3" s="4" t="s">
        <v>46</v>
      </c>
    </row>
    <row r="4" spans="1:9" x14ac:dyDescent="0.3">
      <c r="A4" s="4">
        <v>1999</v>
      </c>
      <c r="B4" s="4">
        <v>2001</v>
      </c>
      <c r="C4" s="4">
        <v>2</v>
      </c>
      <c r="D4" s="4" t="s">
        <v>39</v>
      </c>
      <c r="F4" s="4">
        <v>1999</v>
      </c>
      <c r="G4" s="4">
        <v>2000</v>
      </c>
      <c r="H4" s="4">
        <v>2</v>
      </c>
      <c r="I4" s="4" t="s">
        <v>47</v>
      </c>
    </row>
    <row r="5" spans="1:9" x14ac:dyDescent="0.3">
      <c r="A5" s="4">
        <v>2002</v>
      </c>
      <c r="B5" s="4">
        <v>2003</v>
      </c>
      <c r="C5" s="4">
        <v>3</v>
      </c>
      <c r="D5" s="4" t="s">
        <v>40</v>
      </c>
      <c r="F5" s="4">
        <v>2001</v>
      </c>
      <c r="G5" s="4">
        <v>2003</v>
      </c>
      <c r="H5" s="4">
        <v>3</v>
      </c>
      <c r="I5" s="4" t="s">
        <v>48</v>
      </c>
    </row>
    <row r="6" spans="1:9" x14ac:dyDescent="0.3">
      <c r="A6" s="4">
        <v>2004</v>
      </c>
      <c r="B6" s="4">
        <v>2005</v>
      </c>
      <c r="C6" s="4">
        <v>4</v>
      </c>
      <c r="D6" s="4" t="s">
        <v>41</v>
      </c>
      <c r="F6" s="4">
        <v>2004</v>
      </c>
      <c r="G6" s="4">
        <v>2005</v>
      </c>
      <c r="H6" s="4">
        <v>4</v>
      </c>
      <c r="I6" s="4" t="s">
        <v>49</v>
      </c>
    </row>
    <row r="7" spans="1:9" x14ac:dyDescent="0.3">
      <c r="A7" s="4">
        <v>2006</v>
      </c>
      <c r="B7" s="4">
        <v>2007</v>
      </c>
      <c r="C7" s="4">
        <v>5</v>
      </c>
      <c r="D7" s="4" t="s">
        <v>42</v>
      </c>
      <c r="F7" s="4">
        <v>2006</v>
      </c>
      <c r="G7" s="4">
        <v>2007</v>
      </c>
      <c r="H7" s="4">
        <v>5</v>
      </c>
      <c r="I7" s="4" t="s">
        <v>50</v>
      </c>
    </row>
    <row r="8" spans="1:9" x14ac:dyDescent="0.3">
      <c r="A8" s="4">
        <v>2008</v>
      </c>
      <c r="B8" s="4">
        <v>2009</v>
      </c>
      <c r="C8" s="4">
        <v>6</v>
      </c>
      <c r="D8" s="4" t="s">
        <v>43</v>
      </c>
      <c r="F8" s="4">
        <v>2008</v>
      </c>
      <c r="G8" s="4">
        <v>2009</v>
      </c>
      <c r="H8" s="4">
        <v>6</v>
      </c>
      <c r="I8" s="4" t="s">
        <v>51</v>
      </c>
    </row>
    <row r="9" spans="1:9" x14ac:dyDescent="0.3">
      <c r="A9" s="4">
        <v>2010</v>
      </c>
      <c r="B9" s="4">
        <v>2011</v>
      </c>
      <c r="C9" s="4">
        <v>7</v>
      </c>
      <c r="D9" s="4" t="s">
        <v>44</v>
      </c>
      <c r="F9" s="4">
        <v>2010</v>
      </c>
      <c r="G9" s="4">
        <v>2011</v>
      </c>
      <c r="H9" s="4">
        <v>7</v>
      </c>
      <c r="I9" s="4" t="s">
        <v>44</v>
      </c>
    </row>
    <row r="10" spans="1:9" x14ac:dyDescent="0.3">
      <c r="A10" s="4">
        <v>2012</v>
      </c>
      <c r="B10" s="4">
        <v>2014</v>
      </c>
      <c r="C10" s="4">
        <v>8</v>
      </c>
      <c r="D10" s="4" t="s">
        <v>45</v>
      </c>
      <c r="F10" s="4">
        <v>2012</v>
      </c>
      <c r="G10" s="4">
        <v>2014</v>
      </c>
      <c r="H10" s="4">
        <v>8</v>
      </c>
      <c r="I10" s="4" t="s">
        <v>45</v>
      </c>
    </row>
    <row r="11" spans="1:9" x14ac:dyDescent="0.3">
      <c r="A11" s="4"/>
      <c r="B11" s="4"/>
      <c r="C11" s="4"/>
      <c r="F11" s="4"/>
      <c r="G11" s="4"/>
      <c r="H11" s="4"/>
    </row>
    <row r="12" spans="1:9" x14ac:dyDescent="0.3">
      <c r="B12" s="4"/>
      <c r="C12" s="4"/>
      <c r="G12" s="4"/>
      <c r="H12" s="4"/>
    </row>
  </sheetData>
  <mergeCells count="2">
    <mergeCell ref="A1:D1"/>
    <mergeCell ref="F1:I1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 geslin-flaviano</dc:creator>
  <cp:lastModifiedBy>ANDOLFI</cp:lastModifiedBy>
  <dcterms:created xsi:type="dcterms:W3CDTF">2019-07-02T15:28:14Z</dcterms:created>
  <dcterms:modified xsi:type="dcterms:W3CDTF">2019-07-05T11:40:27Z</dcterms:modified>
</cp:coreProperties>
</file>