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01" codeName="{0111311B-0956-48F4-D2DB-CD56BCBECE7C}"/>
  <workbookPr codeName="ThisWorkbook" defaultThemeVersion="166925"/>
  <mc:AlternateContent xmlns:mc="http://schemas.openxmlformats.org/markup-compatibility/2006">
    <mc:Choice Requires="x15">
      <x15ac:absPath xmlns:x15ac="http://schemas.microsoft.com/office/spreadsheetml/2010/11/ac" url="E:\Donnees\Guy\VBA Office 2007\"/>
    </mc:Choice>
  </mc:AlternateContent>
  <xr:revisionPtr revIDLastSave="0" documentId="13_ncr:1_{6B263428-22E2-4796-8804-EF39D4A2CF0E}" xr6:coauthVersionLast="43" xr6:coauthVersionMax="43" xr10:uidLastSave="{00000000-0000-0000-0000-000000000000}"/>
  <bookViews>
    <workbookView xWindow="-108" yWindow="-108" windowWidth="23256" windowHeight="12600" xr2:uid="{00000000-000D-0000-FFFF-FFFF00000000}"/>
  </bookViews>
  <sheets>
    <sheet name="Planning_général" sheetId="4" r:id="rId1"/>
    <sheet name="Planification du préventif" sheetId="3" r:id="rId2"/>
    <sheet name="Ressources" sheetId="2" r:id="rId3"/>
  </sheets>
  <externalReferences>
    <externalReference r:id="rId4"/>
    <externalReference r:id="rId5"/>
  </externalReferences>
  <definedNames>
    <definedName name="_xlnm._FilterDatabase" localSheetId="1" hidden="1">'Planification du préventif'!$A$13:$M$112</definedName>
    <definedName name="_xlnm._FilterDatabase" localSheetId="0" hidden="1">Planning_général!$A$13:$M$102</definedName>
    <definedName name="A1_Fraiseuse_GAMBIN" localSheetId="1">[1]!Tableau11[A1_Fraiseuse_GAMBIN]</definedName>
    <definedName name="A1_Fraiseuse_GAMBIN" localSheetId="0">[1]!Tableau11[A1_Fraiseuse_GAMBIN]</definedName>
    <definedName name="A1_Fraiseuse_GAMBIN">Tableau11[A1_Fraiseuse_GAMBIN]</definedName>
    <definedName name="A2_Fraiseuse_HOLKE" localSheetId="1">[1]!Tableau1219[A2_Fraiseuse_HOLKE]</definedName>
    <definedName name="A2_Fraiseuse_HOLKE" localSheetId="0">[1]!Tableau1219[A2_Fraiseuse_HOLKE]</definedName>
    <definedName name="A2_Fraiseuse_HOLKE">Tableau1219[A2_Fraiseuse_HOLKE]</definedName>
    <definedName name="A3_MICROBILLEUSE" localSheetId="1">[1]!Tableau13[A3_MICROBILLEUSE]</definedName>
    <definedName name="A3_MICROBILLEUSE" localSheetId="0">[1]!Tableau13[A3_MICROBILLEUSE]</definedName>
    <definedName name="A3_MICROBILLEUSE">Tableau13[A3_MICROBILLEUSE]</definedName>
    <definedName name="A4_SABLEUSE" localSheetId="1">[1]!Tableau14[A4_SABLEUSE]</definedName>
    <definedName name="A4_SABLEUSE" localSheetId="0">[1]!Tableau14[A4_SABLEUSE]</definedName>
    <definedName name="A4_SABLEUSE">Tableau14[A4_SABLEUSE]</definedName>
    <definedName name="Ajustage" localSheetId="1">[1]!Tableau38[Ajustage]</definedName>
    <definedName name="Ajustage" localSheetId="0">[1]!Tableau38[Ajustage]</definedName>
    <definedName name="Ajustage">Tableau38[Ajustage]</definedName>
    <definedName name="article">#REF!</definedName>
    <definedName name="Client">#REF!</definedName>
    <definedName name="colonne_d">'Planification du préventif'!$G$14:$G$102</definedName>
    <definedName name="Commande">#REF!</definedName>
    <definedName name="_xlnm.Criteria" localSheetId="1">'Planification du préventif'!$AA$1:$AA$2</definedName>
    <definedName name="_xlnm.Criteria" localSheetId="0">Planning_général!$AA$1:$AA$2</definedName>
    <definedName name="D1_Scie_Ruban_KASTO" localSheetId="1">[1]!Tableau1017[D1_Scie_Ruban_KASTO]</definedName>
    <definedName name="D1_Scie_Ruban_KASTO" localSheetId="0">[1]!Tableau1017[D1_Scie_Ruban_KASTO]</definedName>
    <definedName name="D1_Scie_Ruban_KASTO">Tableau1017[D1_Scie_Ruban_KASTO]</definedName>
    <definedName name="Débit" localSheetId="1">[1]!Tableau39[Débit]</definedName>
    <definedName name="Débit" localSheetId="0">[1]!Tableau39[Débit]</definedName>
    <definedName name="Débit">Tableau39[Débit]</definedName>
    <definedName name="E01_Érosion_CN_Enfonçage_ROBOFORM200" localSheetId="1">[1]!Tableau16[E01_Érosion_CN_Enfonçage_ROBOFORM200]</definedName>
    <definedName name="E01_Érosion_CN_Enfonçage_ROBOFORM200" localSheetId="0">[1]!Tableau16[E01_Érosion_CN_Enfonçage_ROBOFORM200]</definedName>
    <definedName name="E01_Érosion_CN_Enfonçage_ROBOFORM200">Tableau16[E01_Érosion_CN_Enfonçage_ROBOFORM200]</definedName>
    <definedName name="E02_Érosion_CN_Enfonçage_EDM_FORM20" localSheetId="1">[1]!Tableau17[E02_Érosion_CN_Enfonçage_EDM_FORM20]</definedName>
    <definedName name="E02_Érosion_CN_Enfonçage_EDM_FORM20" localSheetId="0">[1]!Tableau17[E02_Érosion_CN_Enfonçage_EDM_FORM20]</definedName>
    <definedName name="E02_Érosion_CN_Enfonçage_EDM_FORM20">Tableau17[E02_Érosion_CN_Enfonçage_EDM_FORM20]</definedName>
    <definedName name="E03_Érosion_CN_Découpe_Fil_ROBOFIL2020" localSheetId="1">[1]!Tableau18[E03_Érosion_CN_Découpe_Fil_ROBOFIL2020]</definedName>
    <definedName name="E03_Érosion_CN_Découpe_Fil_ROBOFIL2020" localSheetId="0">[1]!Tableau18[E03_Érosion_CN_Découpe_Fil_ROBOFIL2020]</definedName>
    <definedName name="E03_Érosion_CN_Découpe_Fil_ROBOFIL2020">Tableau18[E03_Érosion_CN_Découpe_Fil_ROBOFIL2020]</definedName>
    <definedName name="E04_Érosion_CN_Découpe_Fil_CUT300" localSheetId="1">[1]!Tableau19[E04_Érosion_CN_Découpe_Fil_CUT300]</definedName>
    <definedName name="E04_Érosion_CN_Découpe_Fil_CUT300" localSheetId="0">[1]!Tableau19[E04_Érosion_CN_Découpe_Fil_CUT300]</definedName>
    <definedName name="E04_Érosion_CN_Découpe_Fil_CUT300">Tableau19[E04_Érosion_CN_Découpe_Fil_CUT300]</definedName>
    <definedName name="E05_Perçage_Microforage_CCR_Technologie_CR200" localSheetId="1">[1]!Tableau20[E05_Perçage_Microforage_CCR_Technologie_CR200]</definedName>
    <definedName name="E05_Perçage_Microforage_CCR_Technologie_CR200" localSheetId="0">[1]!Tableau20[E05_Perçage_Microforage_CCR_Technologie_CR200]</definedName>
    <definedName name="E05_Perçage_Microforage_CCR_Technologie_CR200">Tableau20[E05_Perçage_Microforage_CCR_Technologie_CR200]</definedName>
    <definedName name="EC1_MMT_DEA_GAMMA_1103" localSheetId="1">[1]!Tableau7[EC1_MMT_DEA_GAMMA_1103]</definedName>
    <definedName name="EC1_MMT_DEA_GAMMA_1103" localSheetId="0">[1]!Tableau7[EC1_MMT_DEA_GAMMA_1103]</definedName>
    <definedName name="EC1_MMT_DEA_GAMMA_1103">Tableau7[EC1_MMT_DEA_GAMMA_1103]</definedName>
    <definedName name="EC2_Projecteur_de_profil_SAGEM" localSheetId="1">[1]!Tableau8[EC2_Projecteur_de_profil_SAGEM]</definedName>
    <definedName name="EC2_Projecteur_de_profil_SAGEM" localSheetId="0">[1]!Tableau8[EC2_Projecteur_de_profil_SAGEM]</definedName>
    <definedName name="EC2_Projecteur_de_profil_SAGEM">Tableau8[EC2_Projecteur_de_profil_SAGEM]</definedName>
    <definedName name="EC3_Colonne_de_mesure_TRIMOS" localSheetId="1">[1]!Tableau916[EC3_Colonne_de_mesure_TRIMOS]</definedName>
    <definedName name="EC3_Colonne_de_mesure_TRIMOS" localSheetId="0">[1]!Tableau916[EC3_Colonne_de_mesure_TRIMOS]</definedName>
    <definedName name="EC3_Colonne_de_mesure_TRIMOS">Tableau916[EC3_Colonne_de_mesure_TRIMOS]</definedName>
    <definedName name="Equipement">Ressources!$A$1:$AC$1</definedName>
    <definedName name="Équipement_de_contrôle" localSheetId="1">[1]!Tableau41[Équipement_de_contrôle]</definedName>
    <definedName name="Équipement_de_contrôle" localSheetId="0">[1]!Tableau41[Équipement_de_contrôle]</definedName>
    <definedName name="Équipement_de_contrôle">Tableau41[Équipement_de_contrôle]</definedName>
    <definedName name="Équipement_de_support" localSheetId="1">[1]!Tableau40[Équipement_de_support]</definedName>
    <definedName name="Équipement_de_support" localSheetId="0">[1]!Tableau40[Équipement_de_support]</definedName>
    <definedName name="Équipement_de_support">Tableau40[Équipement_de_support]</definedName>
    <definedName name="Érosion" localSheetId="1">[1]!Tableau36[Érosion]</definedName>
    <definedName name="Érosion" localSheetId="0">[1]!Tableau36[Érosion]</definedName>
    <definedName name="Érosion">Tableau36[Érosion]</definedName>
    <definedName name="ES1_Compresseur_GENESIS" localSheetId="1">[1]!Tableau58[ES1_Compresseur_GENESIS]</definedName>
    <definedName name="ES1_Compresseur_GENESIS" localSheetId="0">[1]!Tableau58[ES1_Compresseur_GENESIS]</definedName>
    <definedName name="ES1_Compresseur_GENESIS">Tableau58[ES1_Compresseur_GENESIS]</definedName>
    <definedName name="ES2_Groupe_FROID_ROBOFORM200" localSheetId="1">[1]!Tableau69[ES2_Groupe_FROID_ROBOFORM200]</definedName>
    <definedName name="ES2_Groupe_FROID_ROBOFORM200" localSheetId="0">[1]!Tableau69[ES2_Groupe_FROID_ROBOFORM200]</definedName>
    <definedName name="ES2_Groupe_FROID_ROBOFORM200">Tableau69[ES2_Groupe_FROID_ROBOFORM200]</definedName>
    <definedName name="_xlnm.Extract" localSheetId="1">'Planification du préventif'!$A$13:$M$13</definedName>
    <definedName name="F01_Centre_usinage_3_axes_VICTOR" localSheetId="1">[1]!Tableau21[F01_Centre_usinage_3_axes_VICTOR]</definedName>
    <definedName name="F01_Centre_usinage_3_axes_VICTOR" localSheetId="0">[1]!Tableau21[F01_Centre_usinage_3_axes_VICTOR]</definedName>
    <definedName name="F01_Centre_usinage_3_axes_VICTOR">Tableau21[F01_Centre_usinage_3_axes_VICTOR]</definedName>
    <definedName name="F01_Centre_usinage_VICTOR" localSheetId="1">[1]!Tableau21[F01_Centre_usinage_3_axes_VICTOR]</definedName>
    <definedName name="F01_Centre_usinage_VICTOR" localSheetId="0">[1]!Tableau21[F01_Centre_usinage_3_axes_VICTOR]</definedName>
    <definedName name="F01_Centre_usinage_VICTOR">Tableau21[F01_Centre_usinage_3_axes_VICTOR]</definedName>
    <definedName name="F02_Centre_usinage_3_axes_FEELER" localSheetId="1">[1]!Tableau22[F02_Centre_usinage_3_axes_FEELER]</definedName>
    <definedName name="F02_Centre_usinage_3_axes_FEELER" localSheetId="0">[1]!Tableau22[F02_Centre_usinage_3_axes_FEELER]</definedName>
    <definedName name="F02_Centre_usinage_3_axes_FEELER">Tableau22[F02_Centre_usinage_3_axes_FEELER]</definedName>
    <definedName name="F02_Centre_usinage_FEELER" localSheetId="1">[1]!Tableau22[F02_Centre_usinage_3_axes_FEELER]</definedName>
    <definedName name="F02_Centre_usinage_FEELER" localSheetId="0">[1]!Tableau22[F02_Centre_usinage_3_axes_FEELER]</definedName>
    <definedName name="F02_Centre_usinage_FEELER">Tableau22[F02_Centre_usinage_3_axes_FEELER]</definedName>
    <definedName name="F03_Fraiseuse_5_axes_FPT_TESSEN" localSheetId="1">[1]!Tableau23[F03_Fraiseuse_5_axes_FPT_TESSEN]</definedName>
    <definedName name="F03_Fraiseuse_5_axes_FPT_TESSEN" localSheetId="0">[1]!Tableau23[F03_Fraiseuse_5_axes_FPT_TESSEN]</definedName>
    <definedName name="F03_Fraiseuse_5_axes_FPT_TESSEN">Tableau23[F03_Fraiseuse_5_axes_FPT_TESSEN]</definedName>
    <definedName name="F04_Fraiseuse_5_axes_HEDELIUS_BC100" localSheetId="1">[1]!Tableau24[F04_Fraiseuse_5_axes_HEDELIUS_BC100]</definedName>
    <definedName name="F04_Fraiseuse_5_axes_HEDELIUS_BC100" localSheetId="0">[1]!Tableau24[F04_Fraiseuse_5_axes_HEDELIUS_BC100]</definedName>
    <definedName name="F04_Fraiseuse_5_axes_HEDELIUS_BC100">Tableau24[F04_Fraiseuse_5_axes_HEDELIUS_BC100]</definedName>
    <definedName name="F05_Fraiseuse_5_axes_HEDELIUS_TILENTA_7" localSheetId="1">[1]!Tableau25[F05_Fraiseuse_5_axes_HEDELIUS_TILENTA_7]</definedName>
    <definedName name="F05_Fraiseuse_5_axes_HEDELIUS_TILENTA_7" localSheetId="0">[1]!Tableau25[F05_Fraiseuse_5_axes_HEDELIUS_TILENTA_7]</definedName>
    <definedName name="F05_Fraiseuse_5_axes_HEDELIUS_TILENTA_7">Tableau25[F05_Fraiseuse_5_axes_HEDELIUS_TILENTA_7]</definedName>
    <definedName name="F06_Fraiseuse_3_axes_KIHEUNG" localSheetId="1">[1]!Tableau26[F06_Fraiseuse_3_axes_KIHEUNG]</definedName>
    <definedName name="F06_Fraiseuse_3_axes_KIHEUNG" localSheetId="0">[1]!Tableau26[F06_Fraiseuse_3_axes_KIHEUNG]</definedName>
    <definedName name="F06_Fraiseuse_3_axes_KIHEUNG">Tableau26[F06_Fraiseuse_3_axes_KIHEUNG]</definedName>
    <definedName name="Fournisseur">#REF!</definedName>
    <definedName name="Fraisage" localSheetId="1">[1]!Tableau34[Fraisage]</definedName>
    <definedName name="Fraisage" localSheetId="0">[1]!Tableau34[Fraisage]</definedName>
    <definedName name="Fraisage">Tableau34[Fraisage]</definedName>
    <definedName name="les_unités_de_tps" localSheetId="1">[1]Ressources!$F$65:$F$69</definedName>
    <definedName name="les_unités_de_tps" localSheetId="0">[1]Ressources!$F$65:$F$69</definedName>
    <definedName name="les_unités_de_tps">Ressources!$F$65:$F$69</definedName>
    <definedName name="Niveau_de_maintenance" comment="Pour connaître les différents niveaux de maintenances, voir la feuille &quot;Formulaire Curatif&quot;">Ressources!$D$64</definedName>
    <definedName name="NM">Ressources!$D$65:$D$67</definedName>
    <definedName name="NomFichier">#REF!</definedName>
    <definedName name="prénoms_tâches" localSheetId="1">OFFSET([1]Ressources!$L$7,,,,COUNTA([1]Ressources!$7:$7))</definedName>
    <definedName name="prénoms_tâches" localSheetId="0">OFFSET([1]Ressources!$L$7,,,,COUNTA([1]Ressources!$7:$7))</definedName>
    <definedName name="prénoms_tâches">OFFSET(Ressources!$L$7,,,,COUNTA(Ressources!$7:$7))</definedName>
    <definedName name="Rectification" localSheetId="1">[1]!Tableau37[Rectification]</definedName>
    <definedName name="Rectification" localSheetId="0">[1]!Tableau37[Rectification]</definedName>
    <definedName name="Rectification">Tableau37[Rectification]</definedName>
    <definedName name="RO3_Rectification_CN" localSheetId="1">[1]!Tableau15[RO3_Rectification_CN]</definedName>
    <definedName name="RO3_Rectification_CN" localSheetId="0">[1]!Tableau15[RO3_Rectification_CN]</definedName>
    <definedName name="RO3_Rectification_CN">Tableau15[RO3_Rectification_CN]</definedName>
    <definedName name="T01_Tour_Conv_HERNAULT" localSheetId="1">[1]!Tableau27[T01_Tour_Conv_HERNAULT]</definedName>
    <definedName name="T01_Tour_Conv_HERNAULT" localSheetId="0">[1]!Tableau27[T01_Tour_Conv_HERNAULT]</definedName>
    <definedName name="T01_Tour_Conv_HERNAULT">Tableau27[T01_Tour_Conv_HERNAULT]</definedName>
    <definedName name="T02_Tour_Conv_MÉTAFLEX" localSheetId="1">[1]!Tableau28[T02_Tour_Conv_MÉTAFLEX]</definedName>
    <definedName name="T02_Tour_Conv_MÉTAFLEX" localSheetId="0">[1]!Tableau28[T02_Tour_Conv_MÉTAFLEX]</definedName>
    <definedName name="T02_Tour_Conv_MÉTAFLEX">Tableau28[T02_Tour_Conv_MÉTAFLEX]</definedName>
    <definedName name="T03_Tour_MICROCUT_omnitechnique" localSheetId="1">[1]!Tableau29[T03_Tour_MICROCUT_omnitechnique]</definedName>
    <definedName name="T03_Tour_MICROCUT_omnitechnique" localSheetId="0">[1]!Tableau29[T03_Tour_MICROCUT_omnitechnique]</definedName>
    <definedName name="T03_Tour_MICROCUT_omnitechnique">Tableau29[T03_Tour_MICROCUT_omnitechnique]</definedName>
    <definedName name="T04_Tour_3_et_4_axes_CMZ_TL20M" localSheetId="1">[1]!Tableau30[T04_Tour_3_et_4_axes_CMZ_TL20M]</definedName>
    <definedName name="T04_Tour_3_et_4_axes_CMZ_TL20M" localSheetId="0">[1]!Tableau30[T04_Tour_3_et_4_axes_CMZ_TL20M]</definedName>
    <definedName name="T04_Tour_3_et_4_axes_CMZ_TL20M">Tableau30[T04_Tour_3_et_4_axes_CMZ_TL20M]</definedName>
    <definedName name="T05_Tour_3_et_4_axes_CMZ_TA30Y" localSheetId="1">[1]!Tableau31[T05_Tour_3_et_4_axes_CMZ_TA30Y]</definedName>
    <definedName name="T05_Tour_3_et_4_axes_CMZ_TA30Y" localSheetId="0">[1]!Tableau31[T05_Tour_3_et_4_axes_CMZ_TA30Y]</definedName>
    <definedName name="T05_Tour_3_et_4_axes_CMZ_TA30Y">Tableau31[T05_Tour_3_et_4_axes_CMZ_TA30Y]</definedName>
    <definedName name="T06_STARMECA" localSheetId="1">[1]!Tableau32[T06_STARMECA]</definedName>
    <definedName name="T06_STARMECA" localSheetId="0">[1]!Tableau32[T06_STARMECA]</definedName>
    <definedName name="T06_STARMECA">Tableau32[T06_STARMECA]</definedName>
    <definedName name="T07_CAZENEUVE" localSheetId="1">[1]!Tableau33[T07_CAZENEUVE]</definedName>
    <definedName name="T07_CAZENEUVE" localSheetId="0">[1]!Tableau33[T07_CAZENEUVE]</definedName>
    <definedName name="T07_CAZENEUVE">Tableau33[T07_CAZENEUVE]</definedName>
    <definedName name="Tournage" localSheetId="1">[1]!Tableau35[Tournage]</definedName>
    <definedName name="Tournage" localSheetId="0">[1]!Tableau35[Tournage]</definedName>
    <definedName name="Tournage">Tableau35[Tournage]</definedName>
    <definedName name="_xlnm.Print_Area" localSheetId="1">'Planification du préventif'!$A$12:$M$102</definedName>
    <definedName name="_xlnm.Print_Area" localSheetId="0">Planning_général!$A$13:$O$110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02" i="3" l="1"/>
  <c r="H102" i="3"/>
  <c r="M101" i="3"/>
  <c r="H101" i="3"/>
  <c r="M100" i="3"/>
  <c r="H100" i="3"/>
  <c r="M99" i="3"/>
  <c r="H99" i="3"/>
  <c r="M98" i="3"/>
  <c r="H98" i="3"/>
  <c r="M97" i="3"/>
  <c r="H97" i="3"/>
  <c r="M96" i="3"/>
  <c r="H96" i="3"/>
  <c r="M95" i="3"/>
  <c r="H95" i="3"/>
  <c r="M94" i="3"/>
  <c r="H94" i="3"/>
  <c r="M93" i="3"/>
  <c r="H93" i="3"/>
  <c r="M92" i="3"/>
  <c r="H92" i="3"/>
  <c r="M91" i="3"/>
  <c r="H91" i="3"/>
  <c r="M90" i="3"/>
  <c r="H90" i="3"/>
  <c r="M89" i="3"/>
  <c r="H89" i="3"/>
  <c r="M88" i="3"/>
  <c r="H88" i="3"/>
  <c r="M87" i="3"/>
  <c r="H87" i="3"/>
  <c r="M86" i="3"/>
  <c r="H86" i="3"/>
  <c r="M85" i="3"/>
  <c r="H85" i="3"/>
  <c r="M84" i="3"/>
  <c r="H84" i="3"/>
  <c r="M83" i="3"/>
  <c r="H83" i="3"/>
  <c r="M82" i="3"/>
  <c r="H82" i="3"/>
  <c r="M81" i="3"/>
  <c r="H81" i="3"/>
  <c r="M80" i="3"/>
  <c r="H80" i="3"/>
  <c r="M79" i="3"/>
  <c r="H79" i="3"/>
  <c r="M78" i="3"/>
  <c r="H78" i="3"/>
  <c r="M77" i="3"/>
  <c r="H77" i="3"/>
  <c r="M76" i="3"/>
  <c r="H76" i="3"/>
  <c r="M75" i="3"/>
  <c r="H75" i="3"/>
  <c r="M74" i="3"/>
  <c r="H74" i="3"/>
  <c r="M73" i="3"/>
  <c r="H73" i="3"/>
  <c r="M72" i="3"/>
  <c r="H72" i="3"/>
  <c r="M71" i="3"/>
  <c r="H71" i="3"/>
  <c r="M70" i="3"/>
  <c r="H70" i="3"/>
  <c r="M69" i="3"/>
  <c r="H69" i="3"/>
  <c r="M68" i="3"/>
  <c r="H68" i="3"/>
  <c r="M67" i="3"/>
  <c r="H67" i="3"/>
  <c r="M66" i="3"/>
  <c r="H66" i="3"/>
  <c r="M65" i="3"/>
  <c r="H65" i="3"/>
  <c r="M64" i="3"/>
  <c r="H64" i="3"/>
  <c r="M63" i="3"/>
  <c r="H63" i="3"/>
  <c r="M62" i="3"/>
  <c r="H62" i="3"/>
  <c r="M61" i="3"/>
  <c r="H61" i="3"/>
  <c r="M60" i="3"/>
  <c r="H60" i="3"/>
  <c r="M59" i="3"/>
  <c r="H59" i="3"/>
  <c r="M58" i="3"/>
  <c r="H58" i="3"/>
  <c r="M57" i="3"/>
  <c r="H57" i="3"/>
  <c r="M56" i="3"/>
  <c r="H56" i="3"/>
  <c r="M55" i="3"/>
  <c r="H55" i="3"/>
  <c r="M54" i="3"/>
  <c r="H54" i="3"/>
  <c r="M53" i="3"/>
  <c r="H53" i="3"/>
  <c r="M52" i="3"/>
  <c r="H52" i="3"/>
  <c r="M51" i="3"/>
  <c r="H51" i="3"/>
  <c r="M50" i="3"/>
  <c r="H50" i="3"/>
  <c r="M49" i="3"/>
  <c r="H49" i="3"/>
  <c r="M48" i="3"/>
  <c r="H48" i="3"/>
  <c r="M47" i="3"/>
  <c r="H47" i="3"/>
  <c r="M46" i="3"/>
  <c r="H46" i="3"/>
  <c r="M45" i="3"/>
  <c r="H45" i="3"/>
  <c r="M44" i="3"/>
  <c r="H44" i="3"/>
  <c r="M43" i="3"/>
  <c r="H43" i="3"/>
  <c r="M42" i="3"/>
  <c r="H42" i="3"/>
  <c r="M41" i="3"/>
  <c r="H41" i="3"/>
  <c r="M40" i="3"/>
  <c r="H40" i="3"/>
  <c r="M39" i="3"/>
  <c r="H39" i="3"/>
  <c r="M38" i="3"/>
  <c r="H38" i="3"/>
  <c r="M37" i="3"/>
  <c r="H37" i="3"/>
  <c r="M36" i="3"/>
  <c r="H36" i="3"/>
  <c r="M35" i="3"/>
  <c r="H35" i="3"/>
  <c r="M34" i="3"/>
  <c r="H34" i="3"/>
  <c r="M33" i="3"/>
  <c r="H33" i="3"/>
  <c r="M32" i="3"/>
  <c r="H32" i="3"/>
  <c r="M31" i="3"/>
  <c r="H31" i="3"/>
  <c r="M30" i="3"/>
  <c r="H30" i="3"/>
  <c r="M29" i="3"/>
  <c r="H29" i="3"/>
  <c r="M28" i="3"/>
  <c r="H28" i="3"/>
  <c r="M27" i="3"/>
  <c r="H27" i="3"/>
  <c r="M26" i="3"/>
  <c r="H26" i="3"/>
  <c r="M25" i="3"/>
  <c r="H25" i="3"/>
  <c r="M24" i="3"/>
  <c r="H24" i="3"/>
  <c r="M23" i="3"/>
  <c r="H23" i="3"/>
  <c r="M22" i="3"/>
  <c r="H22" i="3"/>
  <c r="M21" i="3"/>
  <c r="H21" i="3"/>
  <c r="M20" i="3"/>
  <c r="H20" i="3"/>
  <c r="M19" i="3"/>
  <c r="H19" i="3"/>
  <c r="M18" i="3"/>
  <c r="H18" i="3"/>
  <c r="M17" i="3"/>
  <c r="H17" i="3"/>
  <c r="M16" i="3"/>
  <c r="H16" i="3"/>
  <c r="M15" i="3"/>
  <c r="H15" i="3"/>
  <c r="M14" i="3"/>
  <c r="H14" i="3"/>
  <c r="L103" i="3" l="1"/>
  <c r="L104" i="3"/>
  <c r="L105" i="3"/>
  <c r="L106" i="3"/>
  <c r="L107" i="3"/>
  <c r="L108" i="3"/>
  <c r="L109" i="3"/>
  <c r="L110" i="3"/>
  <c r="L111" i="3"/>
  <c r="L112" i="3"/>
  <c r="E14" i="4" l="1"/>
  <c r="F14" i="4"/>
  <c r="G14" i="4"/>
  <c r="H14" i="4"/>
  <c r="I14" i="4"/>
  <c r="J14" i="4"/>
  <c r="K14" i="4"/>
  <c r="L14" i="4"/>
  <c r="M14" i="4"/>
  <c r="N14" i="4"/>
  <c r="O14" i="4"/>
  <c r="E15" i="4"/>
  <c r="F15" i="4"/>
  <c r="G15" i="4"/>
  <c r="H15" i="4"/>
  <c r="I15" i="4"/>
  <c r="J15" i="4"/>
  <c r="K15" i="4"/>
  <c r="L15" i="4"/>
  <c r="M15" i="4"/>
  <c r="N15" i="4"/>
  <c r="O15" i="4"/>
  <c r="E16" i="4"/>
  <c r="F16" i="4"/>
  <c r="G16" i="4"/>
  <c r="H16" i="4"/>
  <c r="I16" i="4"/>
  <c r="J16" i="4"/>
  <c r="K16" i="4"/>
  <c r="L16" i="4"/>
  <c r="M16" i="4"/>
  <c r="N16" i="4"/>
  <c r="O16" i="4"/>
  <c r="E17" i="4"/>
  <c r="F17" i="4"/>
  <c r="G17" i="4"/>
  <c r="H17" i="4"/>
  <c r="I17" i="4"/>
  <c r="J17" i="4"/>
  <c r="K17" i="4"/>
  <c r="L17" i="4"/>
  <c r="M17" i="4"/>
  <c r="N17" i="4"/>
  <c r="O17" i="4"/>
  <c r="E18" i="4"/>
  <c r="F18" i="4"/>
  <c r="G18" i="4"/>
  <c r="H18" i="4"/>
  <c r="I18" i="4"/>
  <c r="J18" i="4"/>
  <c r="K18" i="4"/>
  <c r="L18" i="4"/>
  <c r="M18" i="4"/>
  <c r="N18" i="4"/>
  <c r="O18" i="4"/>
  <c r="E19" i="4"/>
  <c r="F19" i="4"/>
  <c r="G19" i="4"/>
  <c r="H19" i="4"/>
  <c r="I19" i="4"/>
  <c r="J19" i="4"/>
  <c r="K19" i="4"/>
  <c r="L19" i="4"/>
  <c r="M19" i="4"/>
  <c r="N19" i="4"/>
  <c r="O19" i="4"/>
  <c r="E20" i="4"/>
  <c r="F20" i="4"/>
  <c r="G20" i="4"/>
  <c r="H20" i="4"/>
  <c r="I20" i="4"/>
  <c r="J20" i="4"/>
  <c r="K20" i="4"/>
  <c r="L20" i="4"/>
  <c r="M20" i="4"/>
  <c r="N20" i="4"/>
  <c r="O20" i="4"/>
  <c r="E21" i="4"/>
  <c r="F21" i="4"/>
  <c r="G21" i="4"/>
  <c r="H21" i="4"/>
  <c r="I21" i="4"/>
  <c r="J21" i="4"/>
  <c r="K21" i="4"/>
  <c r="L21" i="4"/>
  <c r="M21" i="4"/>
  <c r="N21" i="4"/>
  <c r="O21" i="4"/>
  <c r="E22" i="4"/>
  <c r="F22" i="4"/>
  <c r="G22" i="4"/>
  <c r="H22" i="4"/>
  <c r="I22" i="4"/>
  <c r="J22" i="4"/>
  <c r="K22" i="4"/>
  <c r="L22" i="4"/>
  <c r="M22" i="4"/>
  <c r="N22" i="4"/>
  <c r="O22" i="4"/>
  <c r="E23" i="4"/>
  <c r="F23" i="4"/>
  <c r="G23" i="4"/>
  <c r="H23" i="4"/>
  <c r="I23" i="4"/>
  <c r="J23" i="4"/>
  <c r="K23" i="4"/>
  <c r="L23" i="4"/>
  <c r="M23" i="4"/>
  <c r="N23" i="4"/>
  <c r="O23" i="4"/>
  <c r="E24" i="4"/>
  <c r="F24" i="4"/>
  <c r="G24" i="4"/>
  <c r="H24" i="4"/>
  <c r="I24" i="4"/>
  <c r="J24" i="4"/>
  <c r="K24" i="4"/>
  <c r="L24" i="4"/>
  <c r="M24" i="4"/>
  <c r="N24" i="4"/>
  <c r="O24" i="4"/>
  <c r="E25" i="4"/>
  <c r="F25" i="4"/>
  <c r="G25" i="4"/>
  <c r="H25" i="4"/>
  <c r="I25" i="4"/>
  <c r="J25" i="4"/>
  <c r="K25" i="4"/>
  <c r="L25" i="4"/>
  <c r="M25" i="4"/>
  <c r="N25" i="4"/>
  <c r="O25" i="4"/>
  <c r="E26" i="4"/>
  <c r="F26" i="4"/>
  <c r="G26" i="4"/>
  <c r="H26" i="4"/>
  <c r="I26" i="4"/>
  <c r="J26" i="4"/>
  <c r="K26" i="4"/>
  <c r="L26" i="4"/>
  <c r="M26" i="4"/>
  <c r="N26" i="4"/>
  <c r="O26" i="4"/>
  <c r="E27" i="4"/>
  <c r="F27" i="4"/>
  <c r="G27" i="4"/>
  <c r="H27" i="4"/>
  <c r="I27" i="4"/>
  <c r="J27" i="4"/>
  <c r="K27" i="4"/>
  <c r="L27" i="4"/>
  <c r="M27" i="4"/>
  <c r="N27" i="4"/>
  <c r="O27" i="4"/>
  <c r="E28" i="4"/>
  <c r="F28" i="4"/>
  <c r="G28" i="4"/>
  <c r="H28" i="4"/>
  <c r="I28" i="4"/>
  <c r="J28" i="4"/>
  <c r="K28" i="4"/>
  <c r="L28" i="4"/>
  <c r="M28" i="4"/>
  <c r="N28" i="4"/>
  <c r="O28" i="4"/>
  <c r="E29" i="4"/>
  <c r="F29" i="4"/>
  <c r="G29" i="4"/>
  <c r="H29" i="4"/>
  <c r="I29" i="4"/>
  <c r="J29" i="4"/>
  <c r="K29" i="4"/>
  <c r="L29" i="4"/>
  <c r="M29" i="4"/>
  <c r="N29" i="4"/>
  <c r="O29" i="4"/>
  <c r="E30" i="4"/>
  <c r="F30" i="4"/>
  <c r="G30" i="4"/>
  <c r="H30" i="4"/>
  <c r="I30" i="4"/>
  <c r="J30" i="4"/>
  <c r="K30" i="4"/>
  <c r="L30" i="4"/>
  <c r="M30" i="4"/>
  <c r="N30" i="4"/>
  <c r="O30" i="4"/>
  <c r="E31" i="4"/>
  <c r="F31" i="4"/>
  <c r="G31" i="4"/>
  <c r="H31" i="4"/>
  <c r="I31" i="4"/>
  <c r="J31" i="4"/>
  <c r="K31" i="4"/>
  <c r="L31" i="4"/>
  <c r="M31" i="4"/>
  <c r="N31" i="4"/>
  <c r="O31" i="4"/>
  <c r="E32" i="4"/>
  <c r="F32" i="4"/>
  <c r="G32" i="4"/>
  <c r="H32" i="4"/>
  <c r="I32" i="4"/>
  <c r="J32" i="4"/>
  <c r="K32" i="4"/>
  <c r="L32" i="4"/>
  <c r="M32" i="4"/>
  <c r="N32" i="4"/>
  <c r="O32" i="4"/>
  <c r="E33" i="4"/>
  <c r="F33" i="4"/>
  <c r="G33" i="4"/>
  <c r="H33" i="4"/>
  <c r="I33" i="4"/>
  <c r="J33" i="4"/>
  <c r="K33" i="4"/>
  <c r="L33" i="4"/>
  <c r="M33" i="4"/>
  <c r="N33" i="4"/>
  <c r="O33" i="4"/>
  <c r="E34" i="4"/>
  <c r="F34" i="4"/>
  <c r="G34" i="4"/>
  <c r="H34" i="4"/>
  <c r="I34" i="4"/>
  <c r="J34" i="4"/>
  <c r="K34" i="4"/>
  <c r="L34" i="4"/>
  <c r="M34" i="4"/>
  <c r="N34" i="4"/>
  <c r="O34" i="4"/>
  <c r="E35" i="4"/>
  <c r="F35" i="4"/>
  <c r="G35" i="4"/>
  <c r="H35" i="4"/>
  <c r="I35" i="4"/>
  <c r="J35" i="4"/>
  <c r="K35" i="4"/>
  <c r="L35" i="4"/>
  <c r="M35" i="4"/>
  <c r="N35" i="4"/>
  <c r="O35" i="4"/>
  <c r="E36" i="4"/>
  <c r="F36" i="4"/>
  <c r="G36" i="4"/>
  <c r="H36" i="4"/>
  <c r="I36" i="4"/>
  <c r="J36" i="4"/>
  <c r="K36" i="4"/>
  <c r="L36" i="4"/>
  <c r="M36" i="4"/>
  <c r="N36" i="4"/>
  <c r="O36" i="4"/>
  <c r="E37" i="4"/>
  <c r="F37" i="4"/>
  <c r="G37" i="4"/>
  <c r="H37" i="4"/>
  <c r="I37" i="4"/>
  <c r="J37" i="4"/>
  <c r="K37" i="4"/>
  <c r="L37" i="4"/>
  <c r="M37" i="4"/>
  <c r="N37" i="4"/>
  <c r="O37" i="4"/>
  <c r="E38" i="4"/>
  <c r="F38" i="4"/>
  <c r="G38" i="4"/>
  <c r="H38" i="4"/>
  <c r="I38" i="4"/>
  <c r="J38" i="4"/>
  <c r="K38" i="4"/>
  <c r="L38" i="4"/>
  <c r="M38" i="4"/>
  <c r="N38" i="4"/>
  <c r="O38" i="4"/>
  <c r="E39" i="4"/>
  <c r="F39" i="4"/>
  <c r="G39" i="4"/>
  <c r="H39" i="4"/>
  <c r="I39" i="4"/>
  <c r="J39" i="4"/>
  <c r="K39" i="4"/>
  <c r="L39" i="4"/>
  <c r="M39" i="4"/>
  <c r="N39" i="4"/>
  <c r="O39" i="4"/>
  <c r="E40" i="4"/>
  <c r="F40" i="4"/>
  <c r="G40" i="4"/>
  <c r="H40" i="4"/>
  <c r="I40" i="4"/>
  <c r="J40" i="4"/>
  <c r="K40" i="4"/>
  <c r="L40" i="4"/>
  <c r="M40" i="4"/>
  <c r="N40" i="4"/>
  <c r="O40" i="4"/>
  <c r="E41" i="4"/>
  <c r="F41" i="4"/>
  <c r="G41" i="4"/>
  <c r="H41" i="4"/>
  <c r="I41" i="4"/>
  <c r="J41" i="4"/>
  <c r="K41" i="4"/>
  <c r="L41" i="4"/>
  <c r="M41" i="4"/>
  <c r="N41" i="4"/>
  <c r="O41" i="4"/>
  <c r="E42" i="4"/>
  <c r="F42" i="4"/>
  <c r="G42" i="4"/>
  <c r="H42" i="4"/>
  <c r="I42" i="4"/>
  <c r="J42" i="4"/>
  <c r="K42" i="4"/>
  <c r="L42" i="4"/>
  <c r="M42" i="4"/>
  <c r="N42" i="4"/>
  <c r="O42" i="4"/>
  <c r="E43" i="4"/>
  <c r="F43" i="4"/>
  <c r="G43" i="4"/>
  <c r="H43" i="4"/>
  <c r="I43" i="4"/>
  <c r="J43" i="4"/>
  <c r="K43" i="4"/>
  <c r="L43" i="4"/>
  <c r="M43" i="4"/>
  <c r="N43" i="4"/>
  <c r="O43" i="4"/>
  <c r="E44" i="4"/>
  <c r="F44" i="4"/>
  <c r="G44" i="4"/>
  <c r="H44" i="4"/>
  <c r="I44" i="4"/>
  <c r="J44" i="4"/>
  <c r="K44" i="4"/>
  <c r="L44" i="4"/>
  <c r="M44" i="4"/>
  <c r="N44" i="4"/>
  <c r="O44" i="4"/>
  <c r="E45" i="4"/>
  <c r="F45" i="4"/>
  <c r="G45" i="4"/>
  <c r="H45" i="4"/>
  <c r="I45" i="4"/>
  <c r="J45" i="4"/>
  <c r="K45" i="4"/>
  <c r="L45" i="4"/>
  <c r="M45" i="4"/>
  <c r="N45" i="4"/>
  <c r="O45" i="4"/>
  <c r="E46" i="4"/>
  <c r="F46" i="4"/>
  <c r="G46" i="4"/>
  <c r="H46" i="4"/>
  <c r="I46" i="4"/>
  <c r="J46" i="4"/>
  <c r="K46" i="4"/>
  <c r="L46" i="4"/>
  <c r="M46" i="4"/>
  <c r="N46" i="4"/>
  <c r="O46" i="4"/>
  <c r="E47" i="4"/>
  <c r="F47" i="4"/>
  <c r="G47" i="4"/>
  <c r="H47" i="4"/>
  <c r="I47" i="4"/>
  <c r="J47" i="4"/>
  <c r="K47" i="4"/>
  <c r="L47" i="4"/>
  <c r="M47" i="4"/>
  <c r="N47" i="4"/>
  <c r="O47" i="4"/>
  <c r="E48" i="4"/>
  <c r="F48" i="4"/>
  <c r="G48" i="4"/>
  <c r="H48" i="4"/>
  <c r="I48" i="4"/>
  <c r="J48" i="4"/>
  <c r="K48" i="4"/>
  <c r="L48" i="4"/>
  <c r="M48" i="4"/>
  <c r="N48" i="4"/>
  <c r="O48" i="4"/>
  <c r="E49" i="4"/>
  <c r="F49" i="4"/>
  <c r="G49" i="4"/>
  <c r="H49" i="4"/>
  <c r="I49" i="4"/>
  <c r="J49" i="4"/>
  <c r="K49" i="4"/>
  <c r="L49" i="4"/>
  <c r="M49" i="4"/>
  <c r="N49" i="4"/>
  <c r="O49" i="4"/>
  <c r="E50" i="4"/>
  <c r="F50" i="4"/>
  <c r="G50" i="4"/>
  <c r="H50" i="4"/>
  <c r="I50" i="4"/>
  <c r="J50" i="4"/>
  <c r="K50" i="4"/>
  <c r="L50" i="4"/>
  <c r="M50" i="4"/>
  <c r="N50" i="4"/>
  <c r="O50" i="4"/>
  <c r="E51" i="4"/>
  <c r="F51" i="4"/>
  <c r="G51" i="4"/>
  <c r="H51" i="4"/>
  <c r="I51" i="4"/>
  <c r="J51" i="4"/>
  <c r="K51" i="4"/>
  <c r="L51" i="4"/>
  <c r="M51" i="4"/>
  <c r="N51" i="4"/>
  <c r="O51" i="4"/>
  <c r="E52" i="4"/>
  <c r="F52" i="4"/>
  <c r="G52" i="4"/>
  <c r="H52" i="4"/>
  <c r="I52" i="4"/>
  <c r="J52" i="4"/>
  <c r="K52" i="4"/>
  <c r="L52" i="4"/>
  <c r="M52" i="4"/>
  <c r="N52" i="4"/>
  <c r="O52" i="4"/>
  <c r="E53" i="4"/>
  <c r="F53" i="4"/>
  <c r="G53" i="4"/>
  <c r="H53" i="4"/>
  <c r="I53" i="4"/>
  <c r="J53" i="4"/>
  <c r="K53" i="4"/>
  <c r="L53" i="4"/>
  <c r="M53" i="4"/>
  <c r="N53" i="4"/>
  <c r="O53" i="4"/>
  <c r="E54" i="4"/>
  <c r="F54" i="4"/>
  <c r="G54" i="4"/>
  <c r="H54" i="4"/>
  <c r="I54" i="4"/>
  <c r="J54" i="4"/>
  <c r="K54" i="4"/>
  <c r="L54" i="4"/>
  <c r="M54" i="4"/>
  <c r="N54" i="4"/>
  <c r="O54" i="4"/>
  <c r="E55" i="4"/>
  <c r="F55" i="4"/>
  <c r="G55" i="4"/>
  <c r="H55" i="4"/>
  <c r="I55" i="4"/>
  <c r="J55" i="4"/>
  <c r="K55" i="4"/>
  <c r="L55" i="4"/>
  <c r="M55" i="4"/>
  <c r="N55" i="4"/>
  <c r="O55" i="4"/>
  <c r="E56" i="4"/>
  <c r="F56" i="4"/>
  <c r="G56" i="4"/>
  <c r="H56" i="4"/>
  <c r="I56" i="4"/>
  <c r="J56" i="4"/>
  <c r="K56" i="4"/>
  <c r="L56" i="4"/>
  <c r="M56" i="4"/>
  <c r="N56" i="4"/>
  <c r="O56" i="4"/>
  <c r="E57" i="4"/>
  <c r="F57" i="4"/>
  <c r="G57" i="4"/>
  <c r="H57" i="4"/>
  <c r="I57" i="4"/>
  <c r="J57" i="4"/>
  <c r="K57" i="4"/>
  <c r="L57" i="4"/>
  <c r="M57" i="4"/>
  <c r="N57" i="4"/>
  <c r="O57" i="4"/>
  <c r="E58" i="4"/>
  <c r="F58" i="4"/>
  <c r="G58" i="4"/>
  <c r="H58" i="4"/>
  <c r="I58" i="4"/>
  <c r="J58" i="4"/>
  <c r="K58" i="4"/>
  <c r="L58" i="4"/>
  <c r="M58" i="4"/>
  <c r="N58" i="4"/>
  <c r="O58" i="4"/>
  <c r="E59" i="4"/>
  <c r="F59" i="4"/>
  <c r="G59" i="4"/>
  <c r="H59" i="4"/>
  <c r="I59" i="4"/>
  <c r="J59" i="4"/>
  <c r="K59" i="4"/>
  <c r="L59" i="4"/>
  <c r="M59" i="4"/>
  <c r="N59" i="4"/>
  <c r="O59" i="4"/>
  <c r="E60" i="4"/>
  <c r="F60" i="4"/>
  <c r="G60" i="4"/>
  <c r="H60" i="4"/>
  <c r="I60" i="4"/>
  <c r="J60" i="4"/>
  <c r="K60" i="4"/>
  <c r="L60" i="4"/>
  <c r="M60" i="4"/>
  <c r="N60" i="4"/>
  <c r="O60" i="4"/>
  <c r="E61" i="4"/>
  <c r="F61" i="4"/>
  <c r="G61" i="4"/>
  <c r="H61" i="4"/>
  <c r="I61" i="4"/>
  <c r="J61" i="4"/>
  <c r="K61" i="4"/>
  <c r="L61" i="4"/>
  <c r="M61" i="4"/>
  <c r="N61" i="4"/>
  <c r="O61" i="4"/>
  <c r="E62" i="4"/>
  <c r="F62" i="4"/>
  <c r="G62" i="4"/>
  <c r="H62" i="4"/>
  <c r="I62" i="4"/>
  <c r="J62" i="4"/>
  <c r="K62" i="4"/>
  <c r="L62" i="4"/>
  <c r="M62" i="4"/>
  <c r="N62" i="4"/>
  <c r="O62" i="4"/>
  <c r="E63" i="4"/>
  <c r="F63" i="4"/>
  <c r="G63" i="4"/>
  <c r="H63" i="4"/>
  <c r="I63" i="4"/>
  <c r="J63" i="4"/>
  <c r="K63" i="4"/>
  <c r="L63" i="4"/>
  <c r="M63" i="4"/>
  <c r="N63" i="4"/>
  <c r="O63" i="4"/>
  <c r="E64" i="4"/>
  <c r="F64" i="4"/>
  <c r="G64" i="4"/>
  <c r="H64" i="4"/>
  <c r="I64" i="4"/>
  <c r="J64" i="4"/>
  <c r="K64" i="4"/>
  <c r="L64" i="4"/>
  <c r="M64" i="4"/>
  <c r="N64" i="4"/>
  <c r="O64" i="4"/>
  <c r="E65" i="4"/>
  <c r="F65" i="4"/>
  <c r="G65" i="4"/>
  <c r="H65" i="4"/>
  <c r="I65" i="4"/>
  <c r="J65" i="4"/>
  <c r="K65" i="4"/>
  <c r="L65" i="4"/>
  <c r="M65" i="4"/>
  <c r="N65" i="4"/>
  <c r="O65" i="4"/>
  <c r="E66" i="4"/>
  <c r="F66" i="4"/>
  <c r="G66" i="4"/>
  <c r="H66" i="4"/>
  <c r="I66" i="4"/>
  <c r="J66" i="4"/>
  <c r="K66" i="4"/>
  <c r="L66" i="4"/>
  <c r="M66" i="4"/>
  <c r="N66" i="4"/>
  <c r="O66" i="4"/>
  <c r="E67" i="4"/>
  <c r="F67" i="4"/>
  <c r="G67" i="4"/>
  <c r="H67" i="4"/>
  <c r="I67" i="4"/>
  <c r="J67" i="4"/>
  <c r="K67" i="4"/>
  <c r="L67" i="4"/>
  <c r="M67" i="4"/>
  <c r="N67" i="4"/>
  <c r="O67" i="4"/>
  <c r="E68" i="4"/>
  <c r="F68" i="4"/>
  <c r="G68" i="4"/>
  <c r="H68" i="4"/>
  <c r="I68" i="4"/>
  <c r="J68" i="4"/>
  <c r="K68" i="4"/>
  <c r="L68" i="4"/>
  <c r="M68" i="4"/>
  <c r="N68" i="4"/>
  <c r="O68" i="4"/>
  <c r="E69" i="4"/>
  <c r="F69" i="4"/>
  <c r="G69" i="4"/>
  <c r="H69" i="4"/>
  <c r="I69" i="4"/>
  <c r="J69" i="4"/>
  <c r="K69" i="4"/>
  <c r="L69" i="4"/>
  <c r="M69" i="4"/>
  <c r="N69" i="4"/>
  <c r="O69" i="4"/>
  <c r="E70" i="4"/>
  <c r="F70" i="4"/>
  <c r="G70" i="4"/>
  <c r="H70" i="4"/>
  <c r="I70" i="4"/>
  <c r="J70" i="4"/>
  <c r="K70" i="4"/>
  <c r="L70" i="4"/>
  <c r="M70" i="4"/>
  <c r="N70" i="4"/>
  <c r="O70" i="4"/>
  <c r="E71" i="4"/>
  <c r="F71" i="4"/>
  <c r="G71" i="4"/>
  <c r="H71" i="4"/>
  <c r="I71" i="4"/>
  <c r="J71" i="4"/>
  <c r="K71" i="4"/>
  <c r="L71" i="4"/>
  <c r="M71" i="4"/>
  <c r="N71" i="4"/>
  <c r="O71" i="4"/>
  <c r="E72" i="4"/>
  <c r="F72" i="4"/>
  <c r="G72" i="4"/>
  <c r="H72" i="4"/>
  <c r="I72" i="4"/>
  <c r="J72" i="4"/>
  <c r="K72" i="4"/>
  <c r="L72" i="4"/>
  <c r="M72" i="4"/>
  <c r="N72" i="4"/>
  <c r="O72" i="4"/>
  <c r="E73" i="4"/>
  <c r="F73" i="4"/>
  <c r="G73" i="4"/>
  <c r="H73" i="4"/>
  <c r="I73" i="4"/>
  <c r="J73" i="4"/>
  <c r="K73" i="4"/>
  <c r="L73" i="4"/>
  <c r="M73" i="4"/>
  <c r="N73" i="4"/>
  <c r="O73" i="4"/>
  <c r="E74" i="4"/>
  <c r="F74" i="4"/>
  <c r="G74" i="4"/>
  <c r="H74" i="4"/>
  <c r="I74" i="4"/>
  <c r="J74" i="4"/>
  <c r="K74" i="4"/>
  <c r="L74" i="4"/>
  <c r="M74" i="4"/>
  <c r="N74" i="4"/>
  <c r="O74" i="4"/>
  <c r="E75" i="4"/>
  <c r="F75" i="4"/>
  <c r="G75" i="4"/>
  <c r="H75" i="4"/>
  <c r="I75" i="4"/>
  <c r="J75" i="4"/>
  <c r="K75" i="4"/>
  <c r="L75" i="4"/>
  <c r="M75" i="4"/>
  <c r="N75" i="4"/>
  <c r="O75" i="4"/>
  <c r="E76" i="4"/>
  <c r="F76" i="4"/>
  <c r="G76" i="4"/>
  <c r="H76" i="4"/>
  <c r="I76" i="4"/>
  <c r="J76" i="4"/>
  <c r="K76" i="4"/>
  <c r="L76" i="4"/>
  <c r="M76" i="4"/>
  <c r="N76" i="4"/>
  <c r="O76" i="4"/>
  <c r="E77" i="4"/>
  <c r="F77" i="4"/>
  <c r="G77" i="4"/>
  <c r="H77" i="4"/>
  <c r="I77" i="4"/>
  <c r="J77" i="4"/>
  <c r="K77" i="4"/>
  <c r="L77" i="4"/>
  <c r="M77" i="4"/>
  <c r="N77" i="4"/>
  <c r="O77" i="4"/>
  <c r="E78" i="4"/>
  <c r="F78" i="4"/>
  <c r="G78" i="4"/>
  <c r="H78" i="4"/>
  <c r="I78" i="4"/>
  <c r="J78" i="4"/>
  <c r="K78" i="4"/>
  <c r="L78" i="4"/>
  <c r="M78" i="4"/>
  <c r="N78" i="4"/>
  <c r="O78" i="4"/>
  <c r="E79" i="4"/>
  <c r="F79" i="4"/>
  <c r="G79" i="4"/>
  <c r="H79" i="4"/>
  <c r="I79" i="4"/>
  <c r="J79" i="4"/>
  <c r="K79" i="4"/>
  <c r="L79" i="4"/>
  <c r="M79" i="4"/>
  <c r="N79" i="4"/>
  <c r="O79" i="4"/>
  <c r="E80" i="4"/>
  <c r="F80" i="4"/>
  <c r="G80" i="4"/>
  <c r="H80" i="4"/>
  <c r="I80" i="4"/>
  <c r="J80" i="4"/>
  <c r="K80" i="4"/>
  <c r="L80" i="4"/>
  <c r="M80" i="4"/>
  <c r="N80" i="4"/>
  <c r="O80" i="4"/>
  <c r="E81" i="4"/>
  <c r="F81" i="4"/>
  <c r="G81" i="4"/>
  <c r="H81" i="4"/>
  <c r="I81" i="4"/>
  <c r="J81" i="4"/>
  <c r="K81" i="4"/>
  <c r="L81" i="4"/>
  <c r="M81" i="4"/>
  <c r="N81" i="4"/>
  <c r="O81" i="4"/>
  <c r="E82" i="4"/>
  <c r="F82" i="4"/>
  <c r="G82" i="4"/>
  <c r="H82" i="4"/>
  <c r="I82" i="4"/>
  <c r="J82" i="4"/>
  <c r="K82" i="4"/>
  <c r="L82" i="4"/>
  <c r="M82" i="4"/>
  <c r="N82" i="4"/>
  <c r="O82" i="4"/>
  <c r="E83" i="4"/>
  <c r="F83" i="4"/>
  <c r="G83" i="4"/>
  <c r="H83" i="4"/>
  <c r="I83" i="4"/>
  <c r="J83" i="4"/>
  <c r="K83" i="4"/>
  <c r="L83" i="4"/>
  <c r="M83" i="4"/>
  <c r="N83" i="4"/>
  <c r="O83" i="4"/>
  <c r="E84" i="4"/>
  <c r="F84" i="4"/>
  <c r="G84" i="4"/>
  <c r="H84" i="4"/>
  <c r="I84" i="4"/>
  <c r="J84" i="4"/>
  <c r="K84" i="4"/>
  <c r="L84" i="4"/>
  <c r="M84" i="4"/>
  <c r="N84" i="4"/>
  <c r="O84" i="4"/>
  <c r="E85" i="4"/>
  <c r="F85" i="4"/>
  <c r="G85" i="4"/>
  <c r="H85" i="4"/>
  <c r="I85" i="4"/>
  <c r="J85" i="4"/>
  <c r="K85" i="4"/>
  <c r="L85" i="4"/>
  <c r="M85" i="4"/>
  <c r="N85" i="4"/>
  <c r="O85" i="4"/>
  <c r="E86" i="4"/>
  <c r="F86" i="4"/>
  <c r="G86" i="4"/>
  <c r="H86" i="4"/>
  <c r="I86" i="4"/>
  <c r="J86" i="4"/>
  <c r="K86" i="4"/>
  <c r="L86" i="4"/>
  <c r="M86" i="4"/>
  <c r="N86" i="4"/>
  <c r="O86" i="4"/>
  <c r="E87" i="4"/>
  <c r="F87" i="4"/>
  <c r="G87" i="4"/>
  <c r="H87" i="4"/>
  <c r="I87" i="4"/>
  <c r="J87" i="4"/>
  <c r="K87" i="4"/>
  <c r="L87" i="4"/>
  <c r="M87" i="4"/>
  <c r="N87" i="4"/>
  <c r="O87" i="4"/>
  <c r="E88" i="4"/>
  <c r="F88" i="4"/>
  <c r="G88" i="4"/>
  <c r="H88" i="4"/>
  <c r="I88" i="4"/>
  <c r="J88" i="4"/>
  <c r="K88" i="4"/>
  <c r="L88" i="4"/>
  <c r="M88" i="4"/>
  <c r="N88" i="4"/>
  <c r="O88" i="4"/>
  <c r="E89" i="4"/>
  <c r="F89" i="4"/>
  <c r="G89" i="4"/>
  <c r="H89" i="4"/>
  <c r="I89" i="4"/>
  <c r="J89" i="4"/>
  <c r="K89" i="4"/>
  <c r="L89" i="4"/>
  <c r="M89" i="4"/>
  <c r="N89" i="4"/>
  <c r="O89" i="4"/>
  <c r="E90" i="4"/>
  <c r="F90" i="4"/>
  <c r="G90" i="4"/>
  <c r="H90" i="4"/>
  <c r="I90" i="4"/>
  <c r="J90" i="4"/>
  <c r="K90" i="4"/>
  <c r="L90" i="4"/>
  <c r="M90" i="4"/>
  <c r="N90" i="4"/>
  <c r="O90" i="4"/>
  <c r="E91" i="4"/>
  <c r="F91" i="4"/>
  <c r="G91" i="4"/>
  <c r="H91" i="4"/>
  <c r="I91" i="4"/>
  <c r="J91" i="4"/>
  <c r="K91" i="4"/>
  <c r="L91" i="4"/>
  <c r="M91" i="4"/>
  <c r="N91" i="4"/>
  <c r="O91" i="4"/>
  <c r="E92" i="4"/>
  <c r="F92" i="4"/>
  <c r="G92" i="4"/>
  <c r="H92" i="4"/>
  <c r="I92" i="4"/>
  <c r="J92" i="4"/>
  <c r="K92" i="4"/>
  <c r="L92" i="4"/>
  <c r="M92" i="4"/>
  <c r="N92" i="4"/>
  <c r="O92" i="4"/>
  <c r="E93" i="4"/>
  <c r="F93" i="4"/>
  <c r="G93" i="4"/>
  <c r="H93" i="4"/>
  <c r="I93" i="4"/>
  <c r="J93" i="4"/>
  <c r="K93" i="4"/>
  <c r="L93" i="4"/>
  <c r="M93" i="4"/>
  <c r="N93" i="4"/>
  <c r="O93" i="4"/>
  <c r="E94" i="4"/>
  <c r="F94" i="4"/>
  <c r="G94" i="4"/>
  <c r="H94" i="4"/>
  <c r="I94" i="4"/>
  <c r="J94" i="4"/>
  <c r="K94" i="4"/>
  <c r="L94" i="4"/>
  <c r="M94" i="4"/>
  <c r="N94" i="4"/>
  <c r="O94" i="4"/>
  <c r="E95" i="4"/>
  <c r="F95" i="4"/>
  <c r="G95" i="4"/>
  <c r="H95" i="4"/>
  <c r="I95" i="4"/>
  <c r="J95" i="4"/>
  <c r="K95" i="4"/>
  <c r="L95" i="4"/>
  <c r="M95" i="4"/>
  <c r="N95" i="4"/>
  <c r="O95" i="4"/>
  <c r="E96" i="4"/>
  <c r="F96" i="4"/>
  <c r="G96" i="4"/>
  <c r="H96" i="4"/>
  <c r="I96" i="4"/>
  <c r="J96" i="4"/>
  <c r="K96" i="4"/>
  <c r="L96" i="4"/>
  <c r="M96" i="4"/>
  <c r="N96" i="4"/>
  <c r="O96" i="4"/>
  <c r="E97" i="4"/>
  <c r="F97" i="4"/>
  <c r="G97" i="4"/>
  <c r="H97" i="4"/>
  <c r="I97" i="4"/>
  <c r="J97" i="4"/>
  <c r="K97" i="4"/>
  <c r="L97" i="4"/>
  <c r="M97" i="4"/>
  <c r="N97" i="4"/>
  <c r="O97" i="4"/>
  <c r="E98" i="4"/>
  <c r="F98" i="4"/>
  <c r="G98" i="4"/>
  <c r="H98" i="4"/>
  <c r="I98" i="4"/>
  <c r="J98" i="4"/>
  <c r="K98" i="4"/>
  <c r="L98" i="4"/>
  <c r="M98" i="4"/>
  <c r="N98" i="4"/>
  <c r="O98" i="4"/>
  <c r="E99" i="4"/>
  <c r="F99" i="4"/>
  <c r="G99" i="4"/>
  <c r="H99" i="4"/>
  <c r="I99" i="4"/>
  <c r="J99" i="4"/>
  <c r="K99" i="4"/>
  <c r="L99" i="4"/>
  <c r="M99" i="4"/>
  <c r="N99" i="4"/>
  <c r="O99" i="4"/>
  <c r="E100" i="4"/>
  <c r="F100" i="4"/>
  <c r="G100" i="4"/>
  <c r="H100" i="4"/>
  <c r="I100" i="4"/>
  <c r="J100" i="4"/>
  <c r="K100" i="4"/>
  <c r="L100" i="4"/>
  <c r="M100" i="4"/>
  <c r="N100" i="4"/>
  <c r="O100" i="4"/>
  <c r="E101" i="4"/>
  <c r="F101" i="4"/>
  <c r="G101" i="4"/>
  <c r="H101" i="4"/>
  <c r="I101" i="4"/>
  <c r="J101" i="4"/>
  <c r="K101" i="4"/>
  <c r="L101" i="4"/>
  <c r="M101" i="4"/>
  <c r="N101" i="4"/>
  <c r="O101" i="4"/>
  <c r="E102" i="4"/>
  <c r="F102" i="4"/>
  <c r="G102" i="4"/>
  <c r="H102" i="4"/>
  <c r="I102" i="4"/>
  <c r="J102" i="4"/>
  <c r="K102" i="4"/>
  <c r="L102" i="4"/>
  <c r="M102" i="4"/>
  <c r="N102" i="4"/>
  <c r="O102" i="4"/>
  <c r="E103" i="4"/>
  <c r="F103" i="4"/>
  <c r="G103" i="4"/>
  <c r="H103" i="4"/>
  <c r="I103" i="4"/>
  <c r="J103" i="4"/>
  <c r="K103" i="4"/>
  <c r="L103" i="4"/>
  <c r="M103" i="4"/>
  <c r="N103" i="4"/>
  <c r="O103" i="4"/>
  <c r="E104" i="4"/>
  <c r="F104" i="4"/>
  <c r="G104" i="4"/>
  <c r="H104" i="4"/>
  <c r="I104" i="4"/>
  <c r="J104" i="4"/>
  <c r="K104" i="4"/>
  <c r="L104" i="4"/>
  <c r="M104" i="4"/>
  <c r="N104" i="4"/>
  <c r="O104" i="4"/>
  <c r="E105" i="4"/>
  <c r="F105" i="4"/>
  <c r="G105" i="4"/>
  <c r="H105" i="4"/>
  <c r="I105" i="4"/>
  <c r="J105" i="4"/>
  <c r="K105" i="4"/>
  <c r="L105" i="4"/>
  <c r="M105" i="4"/>
  <c r="N105" i="4"/>
  <c r="O105" i="4"/>
  <c r="E106" i="4"/>
  <c r="F106" i="4"/>
  <c r="G106" i="4"/>
  <c r="H106" i="4"/>
  <c r="I106" i="4"/>
  <c r="J106" i="4"/>
  <c r="K106" i="4"/>
  <c r="L106" i="4"/>
  <c r="M106" i="4"/>
  <c r="N106" i="4"/>
  <c r="O106" i="4"/>
  <c r="E107" i="4"/>
  <c r="F107" i="4"/>
  <c r="G107" i="4"/>
  <c r="H107" i="4"/>
  <c r="I107" i="4"/>
  <c r="J107" i="4"/>
  <c r="K107" i="4"/>
  <c r="L107" i="4"/>
  <c r="M107" i="4"/>
  <c r="N107" i="4"/>
  <c r="O107" i="4"/>
  <c r="E108" i="4"/>
  <c r="F108" i="4"/>
  <c r="G108" i="4"/>
  <c r="H108" i="4"/>
  <c r="I108" i="4"/>
  <c r="J108" i="4"/>
  <c r="K108" i="4"/>
  <c r="L108" i="4"/>
  <c r="M108" i="4"/>
  <c r="N108" i="4"/>
  <c r="O108" i="4"/>
  <c r="E109" i="4"/>
  <c r="F109" i="4"/>
  <c r="G109" i="4"/>
  <c r="H109" i="4"/>
  <c r="I109" i="4"/>
  <c r="J109" i="4"/>
  <c r="K109" i="4"/>
  <c r="L109" i="4"/>
  <c r="M109" i="4"/>
  <c r="N109" i="4"/>
  <c r="O109" i="4"/>
  <c r="E110" i="4"/>
  <c r="F110" i="4"/>
  <c r="G110" i="4"/>
  <c r="H110" i="4"/>
  <c r="I110" i="4"/>
  <c r="J110" i="4"/>
  <c r="K110" i="4"/>
  <c r="L110" i="4"/>
  <c r="M110" i="4"/>
  <c r="N110" i="4"/>
  <c r="O110" i="4"/>
  <c r="D15" i="4"/>
  <c r="D16" i="4"/>
  <c r="D17" i="4"/>
  <c r="D18" i="4"/>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4" i="4"/>
  <c r="AN102" i="3" l="1"/>
  <c r="AG102" i="3"/>
  <c r="AL102" i="3" s="1"/>
  <c r="AF102" i="3"/>
  <c r="AK102" i="3" s="1"/>
  <c r="AE102" i="3"/>
  <c r="AJ102" i="3" s="1"/>
  <c r="AD102" i="3"/>
  <c r="AI102" i="3" s="1"/>
  <c r="AC102" i="3"/>
  <c r="AH102" i="3" s="1"/>
  <c r="AN101" i="3"/>
  <c r="AG101" i="3"/>
  <c r="AL101" i="3" s="1"/>
  <c r="AF101" i="3"/>
  <c r="AK101" i="3" s="1"/>
  <c r="AE101" i="3"/>
  <c r="AJ101" i="3" s="1"/>
  <c r="AD101" i="3"/>
  <c r="AI101" i="3" s="1"/>
  <c r="AC101" i="3"/>
  <c r="AH101" i="3" s="1"/>
  <c r="AN100" i="3"/>
  <c r="AG100" i="3"/>
  <c r="AL100" i="3" s="1"/>
  <c r="AF100" i="3"/>
  <c r="AK100" i="3" s="1"/>
  <c r="AE100" i="3"/>
  <c r="AJ100" i="3" s="1"/>
  <c r="AD100" i="3"/>
  <c r="AI100" i="3" s="1"/>
  <c r="AC100" i="3"/>
  <c r="AH100" i="3" s="1"/>
  <c r="AN99" i="3"/>
  <c r="AG99" i="3"/>
  <c r="AL99" i="3" s="1"/>
  <c r="AF99" i="3"/>
  <c r="AK99" i="3" s="1"/>
  <c r="AE99" i="3"/>
  <c r="AJ99" i="3" s="1"/>
  <c r="AD99" i="3"/>
  <c r="AI99" i="3" s="1"/>
  <c r="AC99" i="3"/>
  <c r="AH99" i="3" s="1"/>
  <c r="AN98" i="3"/>
  <c r="AG98" i="3"/>
  <c r="AL98" i="3" s="1"/>
  <c r="AF98" i="3"/>
  <c r="AK98" i="3" s="1"/>
  <c r="AE98" i="3"/>
  <c r="AJ98" i="3" s="1"/>
  <c r="AD98" i="3"/>
  <c r="AI98" i="3" s="1"/>
  <c r="AC98" i="3"/>
  <c r="AH98" i="3" s="1"/>
  <c r="AN97" i="3"/>
  <c r="AG97" i="3"/>
  <c r="AL97" i="3" s="1"/>
  <c r="AF97" i="3"/>
  <c r="AK97" i="3" s="1"/>
  <c r="AE97" i="3"/>
  <c r="AJ97" i="3" s="1"/>
  <c r="AD97" i="3"/>
  <c r="AI97" i="3" s="1"/>
  <c r="AC97" i="3"/>
  <c r="AH97" i="3" s="1"/>
  <c r="AN96" i="3"/>
  <c r="AG96" i="3"/>
  <c r="AL96" i="3" s="1"/>
  <c r="AF96" i="3"/>
  <c r="AK96" i="3" s="1"/>
  <c r="AE96" i="3"/>
  <c r="AJ96" i="3" s="1"/>
  <c r="AD96" i="3"/>
  <c r="AI96" i="3" s="1"/>
  <c r="AC96" i="3"/>
  <c r="AH96" i="3" s="1"/>
  <c r="AN95" i="3"/>
  <c r="AG95" i="3"/>
  <c r="AL95" i="3" s="1"/>
  <c r="AF95" i="3"/>
  <c r="AK95" i="3" s="1"/>
  <c r="AE95" i="3"/>
  <c r="AJ95" i="3" s="1"/>
  <c r="AD95" i="3"/>
  <c r="AI95" i="3" s="1"/>
  <c r="AC95" i="3"/>
  <c r="AH95" i="3" s="1"/>
  <c r="AN94" i="3"/>
  <c r="AG94" i="3"/>
  <c r="AL94" i="3" s="1"/>
  <c r="AF94" i="3"/>
  <c r="AK94" i="3" s="1"/>
  <c r="AE94" i="3"/>
  <c r="AJ94" i="3" s="1"/>
  <c r="AD94" i="3"/>
  <c r="AI94" i="3" s="1"/>
  <c r="AC94" i="3"/>
  <c r="AH94" i="3" s="1"/>
  <c r="AN93" i="3"/>
  <c r="AG93" i="3"/>
  <c r="AL93" i="3" s="1"/>
  <c r="AF93" i="3"/>
  <c r="AK93" i="3" s="1"/>
  <c r="AE93" i="3"/>
  <c r="AJ93" i="3" s="1"/>
  <c r="AD93" i="3"/>
  <c r="AI93" i="3" s="1"/>
  <c r="AC93" i="3"/>
  <c r="AH93" i="3" s="1"/>
  <c r="AN92" i="3"/>
  <c r="AG92" i="3"/>
  <c r="AL92" i="3" s="1"/>
  <c r="AF92" i="3"/>
  <c r="AK92" i="3" s="1"/>
  <c r="AE92" i="3"/>
  <c r="AJ92" i="3" s="1"/>
  <c r="AD92" i="3"/>
  <c r="AI92" i="3" s="1"/>
  <c r="AC92" i="3"/>
  <c r="AH92" i="3" s="1"/>
  <c r="AN91" i="3"/>
  <c r="AG91" i="3"/>
  <c r="AL91" i="3" s="1"/>
  <c r="AF91" i="3"/>
  <c r="AK91" i="3" s="1"/>
  <c r="AE91" i="3"/>
  <c r="AJ91" i="3" s="1"/>
  <c r="AD91" i="3"/>
  <c r="AI91" i="3" s="1"/>
  <c r="AC91" i="3"/>
  <c r="AH91" i="3" s="1"/>
  <c r="AN90" i="3"/>
  <c r="AG90" i="3"/>
  <c r="AL90" i="3" s="1"/>
  <c r="AF90" i="3"/>
  <c r="AK90" i="3" s="1"/>
  <c r="AE90" i="3"/>
  <c r="AJ90" i="3" s="1"/>
  <c r="AD90" i="3"/>
  <c r="AI90" i="3" s="1"/>
  <c r="AC90" i="3"/>
  <c r="AH90" i="3" s="1"/>
  <c r="AN89" i="3"/>
  <c r="AG89" i="3"/>
  <c r="AL89" i="3" s="1"/>
  <c r="AF89" i="3"/>
  <c r="AK89" i="3" s="1"/>
  <c r="AE89" i="3"/>
  <c r="AJ89" i="3" s="1"/>
  <c r="AD89" i="3"/>
  <c r="AI89" i="3" s="1"/>
  <c r="AC89" i="3"/>
  <c r="AH89" i="3" s="1"/>
  <c r="AN88" i="3"/>
  <c r="AG88" i="3"/>
  <c r="AL88" i="3" s="1"/>
  <c r="AF88" i="3"/>
  <c r="AK88" i="3" s="1"/>
  <c r="AE88" i="3"/>
  <c r="AJ88" i="3" s="1"/>
  <c r="AD88" i="3"/>
  <c r="AI88" i="3" s="1"/>
  <c r="AC88" i="3"/>
  <c r="AH88" i="3" s="1"/>
  <c r="AN87" i="3"/>
  <c r="AG87" i="3"/>
  <c r="AL87" i="3" s="1"/>
  <c r="AF87" i="3"/>
  <c r="AK87" i="3" s="1"/>
  <c r="AE87" i="3"/>
  <c r="AJ87" i="3" s="1"/>
  <c r="AD87" i="3"/>
  <c r="AI87" i="3" s="1"/>
  <c r="AC87" i="3"/>
  <c r="AH87" i="3" s="1"/>
  <c r="AN86" i="3"/>
  <c r="AG86" i="3"/>
  <c r="AL86" i="3" s="1"/>
  <c r="AF86" i="3"/>
  <c r="AK86" i="3" s="1"/>
  <c r="AE86" i="3"/>
  <c r="AJ86" i="3" s="1"/>
  <c r="AD86" i="3"/>
  <c r="AI86" i="3" s="1"/>
  <c r="AC86" i="3"/>
  <c r="AH86" i="3" s="1"/>
  <c r="AN85" i="3"/>
  <c r="AG85" i="3"/>
  <c r="AL85" i="3" s="1"/>
  <c r="AF85" i="3"/>
  <c r="AK85" i="3" s="1"/>
  <c r="AE85" i="3"/>
  <c r="AJ85" i="3" s="1"/>
  <c r="AD85" i="3"/>
  <c r="AI85" i="3" s="1"/>
  <c r="AC85" i="3"/>
  <c r="AH85" i="3" s="1"/>
  <c r="AN84" i="3"/>
  <c r="AG84" i="3"/>
  <c r="AL84" i="3" s="1"/>
  <c r="AF84" i="3"/>
  <c r="AK84" i="3" s="1"/>
  <c r="AE84" i="3"/>
  <c r="AJ84" i="3" s="1"/>
  <c r="AD84" i="3"/>
  <c r="AI84" i="3" s="1"/>
  <c r="AC84" i="3"/>
  <c r="AH84" i="3" s="1"/>
  <c r="AN83" i="3"/>
  <c r="AG83" i="3"/>
  <c r="AL83" i="3" s="1"/>
  <c r="AF83" i="3"/>
  <c r="AK83" i="3" s="1"/>
  <c r="AE83" i="3"/>
  <c r="AJ83" i="3" s="1"/>
  <c r="AD83" i="3"/>
  <c r="AI83" i="3" s="1"/>
  <c r="AC83" i="3"/>
  <c r="AH83" i="3" s="1"/>
  <c r="AN82" i="3"/>
  <c r="AG82" i="3"/>
  <c r="AL82" i="3" s="1"/>
  <c r="AF82" i="3"/>
  <c r="AK82" i="3" s="1"/>
  <c r="AE82" i="3"/>
  <c r="AJ82" i="3" s="1"/>
  <c r="AD82" i="3"/>
  <c r="AI82" i="3" s="1"/>
  <c r="AC82" i="3"/>
  <c r="AH82" i="3" s="1"/>
  <c r="AN81" i="3"/>
  <c r="AG81" i="3"/>
  <c r="AL81" i="3" s="1"/>
  <c r="AF81" i="3"/>
  <c r="AK81" i="3" s="1"/>
  <c r="AE81" i="3"/>
  <c r="AJ81" i="3" s="1"/>
  <c r="AD81" i="3"/>
  <c r="AI81" i="3" s="1"/>
  <c r="AC81" i="3"/>
  <c r="AH81" i="3" s="1"/>
  <c r="AN80" i="3"/>
  <c r="AG80" i="3"/>
  <c r="AL80" i="3" s="1"/>
  <c r="AF80" i="3"/>
  <c r="AK80" i="3" s="1"/>
  <c r="AE80" i="3"/>
  <c r="AJ80" i="3" s="1"/>
  <c r="AD80" i="3"/>
  <c r="AI80" i="3" s="1"/>
  <c r="AC80" i="3"/>
  <c r="AH80" i="3" s="1"/>
  <c r="AN79" i="3"/>
  <c r="AG79" i="3"/>
  <c r="AL79" i="3" s="1"/>
  <c r="AF79" i="3"/>
  <c r="AK79" i="3" s="1"/>
  <c r="AE79" i="3"/>
  <c r="AJ79" i="3" s="1"/>
  <c r="AD79" i="3"/>
  <c r="AI79" i="3" s="1"/>
  <c r="AC79" i="3"/>
  <c r="AH79" i="3" s="1"/>
  <c r="AN78" i="3"/>
  <c r="AG78" i="3"/>
  <c r="AL78" i="3" s="1"/>
  <c r="AF78" i="3"/>
  <c r="AK78" i="3" s="1"/>
  <c r="AE78" i="3"/>
  <c r="AJ78" i="3" s="1"/>
  <c r="AD78" i="3"/>
  <c r="AI78" i="3" s="1"/>
  <c r="AC78" i="3"/>
  <c r="AH78" i="3" s="1"/>
  <c r="AN77" i="3"/>
  <c r="AG77" i="3"/>
  <c r="AL77" i="3" s="1"/>
  <c r="AF77" i="3"/>
  <c r="AK77" i="3" s="1"/>
  <c r="AE77" i="3"/>
  <c r="AJ77" i="3" s="1"/>
  <c r="AD77" i="3"/>
  <c r="AI77" i="3" s="1"/>
  <c r="AC77" i="3"/>
  <c r="AH77" i="3" s="1"/>
  <c r="AN76" i="3"/>
  <c r="AG76" i="3"/>
  <c r="AL76" i="3" s="1"/>
  <c r="AF76" i="3"/>
  <c r="AK76" i="3" s="1"/>
  <c r="AE76" i="3"/>
  <c r="AJ76" i="3" s="1"/>
  <c r="AD76" i="3"/>
  <c r="AI76" i="3" s="1"/>
  <c r="AC76" i="3"/>
  <c r="AH76" i="3" s="1"/>
  <c r="AN75" i="3"/>
  <c r="AG75" i="3"/>
  <c r="AL75" i="3" s="1"/>
  <c r="AF75" i="3"/>
  <c r="AK75" i="3" s="1"/>
  <c r="AE75" i="3"/>
  <c r="AJ75" i="3" s="1"/>
  <c r="AD75" i="3"/>
  <c r="AI75" i="3" s="1"/>
  <c r="AC75" i="3"/>
  <c r="AH75" i="3" s="1"/>
  <c r="AN74" i="3"/>
  <c r="AG74" i="3"/>
  <c r="AL74" i="3" s="1"/>
  <c r="AF74" i="3"/>
  <c r="AK74" i="3" s="1"/>
  <c r="AE74" i="3"/>
  <c r="AJ74" i="3" s="1"/>
  <c r="AD74" i="3"/>
  <c r="AI74" i="3" s="1"/>
  <c r="AC74" i="3"/>
  <c r="AH74" i="3" s="1"/>
  <c r="AN73" i="3"/>
  <c r="AG73" i="3"/>
  <c r="AL73" i="3" s="1"/>
  <c r="AF73" i="3"/>
  <c r="AK73" i="3" s="1"/>
  <c r="AE73" i="3"/>
  <c r="AJ73" i="3" s="1"/>
  <c r="AD73" i="3"/>
  <c r="AI73" i="3" s="1"/>
  <c r="AC73" i="3"/>
  <c r="AH73" i="3" s="1"/>
  <c r="AN72" i="3"/>
  <c r="AG72" i="3"/>
  <c r="AL72" i="3" s="1"/>
  <c r="AF72" i="3"/>
  <c r="AK72" i="3" s="1"/>
  <c r="AE72" i="3"/>
  <c r="AJ72" i="3" s="1"/>
  <c r="AD72" i="3"/>
  <c r="AI72" i="3" s="1"/>
  <c r="AC72" i="3"/>
  <c r="AH72" i="3" s="1"/>
  <c r="AN71" i="3"/>
  <c r="AG71" i="3"/>
  <c r="AL71" i="3" s="1"/>
  <c r="AF71" i="3"/>
  <c r="AK71" i="3" s="1"/>
  <c r="AE71" i="3"/>
  <c r="AJ71" i="3" s="1"/>
  <c r="AD71" i="3"/>
  <c r="AI71" i="3" s="1"/>
  <c r="AC71" i="3"/>
  <c r="AH71" i="3" s="1"/>
  <c r="AN70" i="3"/>
  <c r="AG70" i="3"/>
  <c r="AL70" i="3" s="1"/>
  <c r="AF70" i="3"/>
  <c r="AK70" i="3" s="1"/>
  <c r="AE70" i="3"/>
  <c r="AJ70" i="3" s="1"/>
  <c r="AD70" i="3"/>
  <c r="AI70" i="3" s="1"/>
  <c r="AC70" i="3"/>
  <c r="AH70" i="3" s="1"/>
  <c r="AN69" i="3"/>
  <c r="AG69" i="3"/>
  <c r="AL69" i="3" s="1"/>
  <c r="AF69" i="3"/>
  <c r="AK69" i="3" s="1"/>
  <c r="AE69" i="3"/>
  <c r="AJ69" i="3" s="1"/>
  <c r="AD69" i="3"/>
  <c r="AI69" i="3" s="1"/>
  <c r="AC69" i="3"/>
  <c r="AH69" i="3" s="1"/>
  <c r="AN68" i="3"/>
  <c r="AG68" i="3"/>
  <c r="AL68" i="3" s="1"/>
  <c r="AF68" i="3"/>
  <c r="AK68" i="3" s="1"/>
  <c r="AE68" i="3"/>
  <c r="AJ68" i="3" s="1"/>
  <c r="AD68" i="3"/>
  <c r="AI68" i="3" s="1"/>
  <c r="AC68" i="3"/>
  <c r="AH68" i="3" s="1"/>
  <c r="AN67" i="3"/>
  <c r="AG67" i="3"/>
  <c r="AL67" i="3" s="1"/>
  <c r="AF67" i="3"/>
  <c r="AK67" i="3" s="1"/>
  <c r="AE67" i="3"/>
  <c r="AJ67" i="3" s="1"/>
  <c r="AD67" i="3"/>
  <c r="AI67" i="3" s="1"/>
  <c r="AC67" i="3"/>
  <c r="AH67" i="3" s="1"/>
  <c r="AN66" i="3"/>
  <c r="AG66" i="3"/>
  <c r="AL66" i="3" s="1"/>
  <c r="AF66" i="3"/>
  <c r="AK66" i="3" s="1"/>
  <c r="AE66" i="3"/>
  <c r="AJ66" i="3" s="1"/>
  <c r="AD66" i="3"/>
  <c r="AI66" i="3" s="1"/>
  <c r="AC66" i="3"/>
  <c r="AH66" i="3" s="1"/>
  <c r="AN65" i="3"/>
  <c r="AG65" i="3"/>
  <c r="AL65" i="3" s="1"/>
  <c r="AF65" i="3"/>
  <c r="AK65" i="3" s="1"/>
  <c r="AE65" i="3"/>
  <c r="AJ65" i="3" s="1"/>
  <c r="AD65" i="3"/>
  <c r="AI65" i="3" s="1"/>
  <c r="AC65" i="3"/>
  <c r="AH65" i="3" s="1"/>
  <c r="AN64" i="3"/>
  <c r="AG64" i="3"/>
  <c r="AL64" i="3" s="1"/>
  <c r="AF64" i="3"/>
  <c r="AK64" i="3" s="1"/>
  <c r="AE64" i="3"/>
  <c r="AJ64" i="3" s="1"/>
  <c r="AD64" i="3"/>
  <c r="AI64" i="3" s="1"/>
  <c r="AC64" i="3"/>
  <c r="AH64" i="3" s="1"/>
  <c r="AN63" i="3"/>
  <c r="AG63" i="3"/>
  <c r="AL63" i="3" s="1"/>
  <c r="AF63" i="3"/>
  <c r="AK63" i="3" s="1"/>
  <c r="AE63" i="3"/>
  <c r="AJ63" i="3" s="1"/>
  <c r="AD63" i="3"/>
  <c r="AI63" i="3" s="1"/>
  <c r="AC63" i="3"/>
  <c r="AH63" i="3" s="1"/>
  <c r="AN62" i="3"/>
  <c r="AG62" i="3"/>
  <c r="AL62" i="3" s="1"/>
  <c r="AF62" i="3"/>
  <c r="AK62" i="3" s="1"/>
  <c r="AE62" i="3"/>
  <c r="AJ62" i="3" s="1"/>
  <c r="AD62" i="3"/>
  <c r="AI62" i="3" s="1"/>
  <c r="AC62" i="3"/>
  <c r="AH62" i="3" s="1"/>
  <c r="AN61" i="3"/>
  <c r="AG61" i="3"/>
  <c r="AL61" i="3" s="1"/>
  <c r="AF61" i="3"/>
  <c r="AK61" i="3" s="1"/>
  <c r="AE61" i="3"/>
  <c r="AJ61" i="3" s="1"/>
  <c r="AD61" i="3"/>
  <c r="AI61" i="3" s="1"/>
  <c r="AC61" i="3"/>
  <c r="AH61" i="3" s="1"/>
  <c r="AN60" i="3"/>
  <c r="AG60" i="3"/>
  <c r="AL60" i="3" s="1"/>
  <c r="AF60" i="3"/>
  <c r="AK60" i="3" s="1"/>
  <c r="AE60" i="3"/>
  <c r="AJ60" i="3" s="1"/>
  <c r="AD60" i="3"/>
  <c r="AI60" i="3" s="1"/>
  <c r="AC60" i="3"/>
  <c r="AH60" i="3" s="1"/>
  <c r="AN59" i="3"/>
  <c r="AG59" i="3"/>
  <c r="AL59" i="3" s="1"/>
  <c r="AF59" i="3"/>
  <c r="AK59" i="3" s="1"/>
  <c r="AE59" i="3"/>
  <c r="AJ59" i="3" s="1"/>
  <c r="AD59" i="3"/>
  <c r="AI59" i="3" s="1"/>
  <c r="AC59" i="3"/>
  <c r="AH59" i="3" s="1"/>
  <c r="AN58" i="3"/>
  <c r="AG58" i="3"/>
  <c r="AL58" i="3" s="1"/>
  <c r="AF58" i="3"/>
  <c r="AK58" i="3" s="1"/>
  <c r="AE58" i="3"/>
  <c r="AJ58" i="3" s="1"/>
  <c r="AD58" i="3"/>
  <c r="AI58" i="3" s="1"/>
  <c r="AC58" i="3"/>
  <c r="AH58" i="3" s="1"/>
  <c r="AN57" i="3"/>
  <c r="AG57" i="3"/>
  <c r="AL57" i="3" s="1"/>
  <c r="AF57" i="3"/>
  <c r="AK57" i="3" s="1"/>
  <c r="AE57" i="3"/>
  <c r="AJ57" i="3" s="1"/>
  <c r="AD57" i="3"/>
  <c r="AI57" i="3" s="1"/>
  <c r="AC57" i="3"/>
  <c r="AH57" i="3" s="1"/>
  <c r="AN56" i="3"/>
  <c r="AG56" i="3"/>
  <c r="AL56" i="3" s="1"/>
  <c r="AF56" i="3"/>
  <c r="AK56" i="3" s="1"/>
  <c r="AE56" i="3"/>
  <c r="AJ56" i="3" s="1"/>
  <c r="AD56" i="3"/>
  <c r="AI56" i="3" s="1"/>
  <c r="AC56" i="3"/>
  <c r="AH56" i="3" s="1"/>
  <c r="AN55" i="3"/>
  <c r="AG55" i="3"/>
  <c r="AL55" i="3" s="1"/>
  <c r="AF55" i="3"/>
  <c r="AK55" i="3" s="1"/>
  <c r="AE55" i="3"/>
  <c r="AJ55" i="3" s="1"/>
  <c r="AD55" i="3"/>
  <c r="AI55" i="3" s="1"/>
  <c r="AC55" i="3"/>
  <c r="AH55" i="3" s="1"/>
  <c r="AN54" i="3"/>
  <c r="AG54" i="3"/>
  <c r="AL54" i="3" s="1"/>
  <c r="AF54" i="3"/>
  <c r="AK54" i="3" s="1"/>
  <c r="AE54" i="3"/>
  <c r="AJ54" i="3" s="1"/>
  <c r="AD54" i="3"/>
  <c r="AI54" i="3" s="1"/>
  <c r="AC54" i="3"/>
  <c r="AH54" i="3" s="1"/>
  <c r="AN53" i="3"/>
  <c r="AG53" i="3"/>
  <c r="AL53" i="3" s="1"/>
  <c r="AF53" i="3"/>
  <c r="AK53" i="3" s="1"/>
  <c r="AE53" i="3"/>
  <c r="AJ53" i="3" s="1"/>
  <c r="AD53" i="3"/>
  <c r="AI53" i="3" s="1"/>
  <c r="AC53" i="3"/>
  <c r="AH53" i="3" s="1"/>
  <c r="AN52" i="3"/>
  <c r="AG52" i="3"/>
  <c r="AL52" i="3" s="1"/>
  <c r="AF52" i="3"/>
  <c r="AK52" i="3" s="1"/>
  <c r="AE52" i="3"/>
  <c r="AJ52" i="3" s="1"/>
  <c r="AD52" i="3"/>
  <c r="AI52" i="3" s="1"/>
  <c r="AC52" i="3"/>
  <c r="AH52" i="3" s="1"/>
  <c r="AN51" i="3"/>
  <c r="AG51" i="3"/>
  <c r="AL51" i="3" s="1"/>
  <c r="AF51" i="3"/>
  <c r="AK51" i="3" s="1"/>
  <c r="AE51" i="3"/>
  <c r="AJ51" i="3" s="1"/>
  <c r="AD51" i="3"/>
  <c r="AI51" i="3" s="1"/>
  <c r="AC51" i="3"/>
  <c r="AH51" i="3" s="1"/>
  <c r="AN50" i="3"/>
  <c r="AG50" i="3"/>
  <c r="AL50" i="3" s="1"/>
  <c r="AF50" i="3"/>
  <c r="AK50" i="3" s="1"/>
  <c r="AE50" i="3"/>
  <c r="AJ50" i="3" s="1"/>
  <c r="AD50" i="3"/>
  <c r="AI50" i="3" s="1"/>
  <c r="AC50" i="3"/>
  <c r="AH50" i="3" s="1"/>
  <c r="AN49" i="3"/>
  <c r="AG49" i="3"/>
  <c r="AL49" i="3" s="1"/>
  <c r="AF49" i="3"/>
  <c r="AK49" i="3" s="1"/>
  <c r="AE49" i="3"/>
  <c r="AJ49" i="3" s="1"/>
  <c r="AD49" i="3"/>
  <c r="AI49" i="3" s="1"/>
  <c r="AC49" i="3"/>
  <c r="AH49" i="3" s="1"/>
  <c r="AN48" i="3"/>
  <c r="AG48" i="3"/>
  <c r="AL48" i="3" s="1"/>
  <c r="AF48" i="3"/>
  <c r="AK48" i="3" s="1"/>
  <c r="AE48" i="3"/>
  <c r="AJ48" i="3" s="1"/>
  <c r="AD48" i="3"/>
  <c r="AI48" i="3" s="1"/>
  <c r="AC48" i="3"/>
  <c r="AH48" i="3" s="1"/>
  <c r="AN47" i="3"/>
  <c r="AG47" i="3"/>
  <c r="AL47" i="3" s="1"/>
  <c r="AF47" i="3"/>
  <c r="AK47" i="3" s="1"/>
  <c r="AE47" i="3"/>
  <c r="AJ47" i="3" s="1"/>
  <c r="AD47" i="3"/>
  <c r="AI47" i="3" s="1"/>
  <c r="AC47" i="3"/>
  <c r="AH47" i="3" s="1"/>
  <c r="AN46" i="3"/>
  <c r="AG46" i="3"/>
  <c r="AL46" i="3" s="1"/>
  <c r="AF46" i="3"/>
  <c r="AK46" i="3" s="1"/>
  <c r="AE46" i="3"/>
  <c r="AJ46" i="3" s="1"/>
  <c r="AD46" i="3"/>
  <c r="AI46" i="3" s="1"/>
  <c r="AC46" i="3"/>
  <c r="AH46" i="3" s="1"/>
  <c r="AN45" i="3"/>
  <c r="AG45" i="3"/>
  <c r="AL45" i="3" s="1"/>
  <c r="AF45" i="3"/>
  <c r="AK45" i="3" s="1"/>
  <c r="AE45" i="3"/>
  <c r="AJ45" i="3" s="1"/>
  <c r="AD45" i="3"/>
  <c r="AI45" i="3" s="1"/>
  <c r="AC45" i="3"/>
  <c r="AH45" i="3" s="1"/>
  <c r="AN44" i="3"/>
  <c r="AG44" i="3"/>
  <c r="AL44" i="3" s="1"/>
  <c r="AF44" i="3"/>
  <c r="AK44" i="3" s="1"/>
  <c r="AE44" i="3"/>
  <c r="AJ44" i="3" s="1"/>
  <c r="AD44" i="3"/>
  <c r="AI44" i="3" s="1"/>
  <c r="AC44" i="3"/>
  <c r="AH44" i="3" s="1"/>
  <c r="AN43" i="3"/>
  <c r="AG43" i="3"/>
  <c r="AL43" i="3" s="1"/>
  <c r="AF43" i="3"/>
  <c r="AK43" i="3" s="1"/>
  <c r="AE43" i="3"/>
  <c r="AJ43" i="3" s="1"/>
  <c r="AD43" i="3"/>
  <c r="AI43" i="3" s="1"/>
  <c r="AC43" i="3"/>
  <c r="AH43" i="3" s="1"/>
  <c r="AN42" i="3"/>
  <c r="AG42" i="3"/>
  <c r="AL42" i="3" s="1"/>
  <c r="AF42" i="3"/>
  <c r="AK42" i="3" s="1"/>
  <c r="AE42" i="3"/>
  <c r="AJ42" i="3" s="1"/>
  <c r="AD42" i="3"/>
  <c r="AI42" i="3" s="1"/>
  <c r="AC42" i="3"/>
  <c r="AH42" i="3" s="1"/>
  <c r="AN41" i="3"/>
  <c r="AG41" i="3"/>
  <c r="AL41" i="3" s="1"/>
  <c r="AF41" i="3"/>
  <c r="AK41" i="3" s="1"/>
  <c r="AE41" i="3"/>
  <c r="AJ41" i="3" s="1"/>
  <c r="AD41" i="3"/>
  <c r="AI41" i="3" s="1"/>
  <c r="AC41" i="3"/>
  <c r="AH41" i="3" s="1"/>
  <c r="AN40" i="3"/>
  <c r="AG40" i="3"/>
  <c r="AL40" i="3" s="1"/>
  <c r="AF40" i="3"/>
  <c r="AK40" i="3" s="1"/>
  <c r="AE40" i="3"/>
  <c r="AJ40" i="3" s="1"/>
  <c r="AD40" i="3"/>
  <c r="AI40" i="3" s="1"/>
  <c r="AC40" i="3"/>
  <c r="AH40" i="3" s="1"/>
  <c r="AN39" i="3"/>
  <c r="AG39" i="3"/>
  <c r="AL39" i="3" s="1"/>
  <c r="AF39" i="3"/>
  <c r="AK39" i="3" s="1"/>
  <c r="AE39" i="3"/>
  <c r="AJ39" i="3" s="1"/>
  <c r="AD39" i="3"/>
  <c r="AI39" i="3" s="1"/>
  <c r="AC39" i="3"/>
  <c r="AH39" i="3" s="1"/>
  <c r="AN38" i="3"/>
  <c r="AG38" i="3"/>
  <c r="AL38" i="3" s="1"/>
  <c r="AF38" i="3"/>
  <c r="AK38" i="3" s="1"/>
  <c r="AE38" i="3"/>
  <c r="AJ38" i="3" s="1"/>
  <c r="AD38" i="3"/>
  <c r="AI38" i="3" s="1"/>
  <c r="AC38" i="3"/>
  <c r="AH38" i="3" s="1"/>
  <c r="AN37" i="3"/>
  <c r="AG37" i="3"/>
  <c r="AL37" i="3" s="1"/>
  <c r="AF37" i="3"/>
  <c r="AK37" i="3" s="1"/>
  <c r="AE37" i="3"/>
  <c r="AJ37" i="3" s="1"/>
  <c r="AD37" i="3"/>
  <c r="AI37" i="3" s="1"/>
  <c r="AC37" i="3"/>
  <c r="AH37" i="3" s="1"/>
  <c r="AN36" i="3"/>
  <c r="AG36" i="3"/>
  <c r="AL36" i="3" s="1"/>
  <c r="AF36" i="3"/>
  <c r="AK36" i="3" s="1"/>
  <c r="AE36" i="3"/>
  <c r="AJ36" i="3" s="1"/>
  <c r="AD36" i="3"/>
  <c r="AI36" i="3" s="1"/>
  <c r="AC36" i="3"/>
  <c r="AH36" i="3" s="1"/>
  <c r="AN35" i="3"/>
  <c r="AG35" i="3"/>
  <c r="AL35" i="3" s="1"/>
  <c r="AF35" i="3"/>
  <c r="AK35" i="3" s="1"/>
  <c r="AE35" i="3"/>
  <c r="AJ35" i="3" s="1"/>
  <c r="AD35" i="3"/>
  <c r="AI35" i="3" s="1"/>
  <c r="AC35" i="3"/>
  <c r="AH35" i="3" s="1"/>
  <c r="AN34" i="3"/>
  <c r="AG34" i="3"/>
  <c r="AL34" i="3" s="1"/>
  <c r="AF34" i="3"/>
  <c r="AK34" i="3" s="1"/>
  <c r="AE34" i="3"/>
  <c r="AJ34" i="3" s="1"/>
  <c r="AD34" i="3"/>
  <c r="AI34" i="3" s="1"/>
  <c r="AC34" i="3"/>
  <c r="AH34" i="3" s="1"/>
  <c r="AN33" i="3"/>
  <c r="AG33" i="3"/>
  <c r="AL33" i="3" s="1"/>
  <c r="AF33" i="3"/>
  <c r="AK33" i="3" s="1"/>
  <c r="AE33" i="3"/>
  <c r="AJ33" i="3" s="1"/>
  <c r="AD33" i="3"/>
  <c r="AI33" i="3" s="1"/>
  <c r="AC33" i="3"/>
  <c r="AH33" i="3" s="1"/>
  <c r="AN32" i="3"/>
  <c r="AG32" i="3"/>
  <c r="AL32" i="3" s="1"/>
  <c r="AF32" i="3"/>
  <c r="AK32" i="3" s="1"/>
  <c r="AE32" i="3"/>
  <c r="AJ32" i="3" s="1"/>
  <c r="AD32" i="3"/>
  <c r="AI32" i="3" s="1"/>
  <c r="AC32" i="3"/>
  <c r="AH32" i="3" s="1"/>
  <c r="AN31" i="3"/>
  <c r="AG31" i="3"/>
  <c r="AL31" i="3" s="1"/>
  <c r="AF31" i="3"/>
  <c r="AK31" i="3" s="1"/>
  <c r="AE31" i="3"/>
  <c r="AJ31" i="3" s="1"/>
  <c r="AD31" i="3"/>
  <c r="AI31" i="3" s="1"/>
  <c r="AC31" i="3"/>
  <c r="AH31" i="3" s="1"/>
  <c r="AN30" i="3"/>
  <c r="AG30" i="3"/>
  <c r="AL30" i="3" s="1"/>
  <c r="AF30" i="3"/>
  <c r="AK30" i="3" s="1"/>
  <c r="AE30" i="3"/>
  <c r="AJ30" i="3" s="1"/>
  <c r="AD30" i="3"/>
  <c r="AI30" i="3" s="1"/>
  <c r="AC30" i="3"/>
  <c r="AH30" i="3" s="1"/>
  <c r="AN29" i="3"/>
  <c r="AG29" i="3"/>
  <c r="AL29" i="3" s="1"/>
  <c r="AF29" i="3"/>
  <c r="AK29" i="3" s="1"/>
  <c r="AE29" i="3"/>
  <c r="AJ29" i="3" s="1"/>
  <c r="AD29" i="3"/>
  <c r="AI29" i="3" s="1"/>
  <c r="AC29" i="3"/>
  <c r="AH29" i="3" s="1"/>
  <c r="AN28" i="3"/>
  <c r="AG28" i="3"/>
  <c r="AL28" i="3" s="1"/>
  <c r="AF28" i="3"/>
  <c r="AK28" i="3" s="1"/>
  <c r="AE28" i="3"/>
  <c r="AJ28" i="3" s="1"/>
  <c r="AD28" i="3"/>
  <c r="AI28" i="3" s="1"/>
  <c r="AC28" i="3"/>
  <c r="AH28" i="3" s="1"/>
  <c r="AN27" i="3"/>
  <c r="AG27" i="3"/>
  <c r="AL27" i="3" s="1"/>
  <c r="AF27" i="3"/>
  <c r="AK27" i="3" s="1"/>
  <c r="AE27" i="3"/>
  <c r="AJ27" i="3" s="1"/>
  <c r="AD27" i="3"/>
  <c r="AI27" i="3" s="1"/>
  <c r="AC27" i="3"/>
  <c r="AH27" i="3" s="1"/>
  <c r="AN26" i="3"/>
  <c r="AG26" i="3"/>
  <c r="AL26" i="3" s="1"/>
  <c r="AF26" i="3"/>
  <c r="AK26" i="3" s="1"/>
  <c r="AE26" i="3"/>
  <c r="AJ26" i="3" s="1"/>
  <c r="AD26" i="3"/>
  <c r="AI26" i="3" s="1"/>
  <c r="AC26" i="3"/>
  <c r="AH26" i="3" s="1"/>
  <c r="AN25" i="3"/>
  <c r="AG25" i="3"/>
  <c r="AL25" i="3" s="1"/>
  <c r="AF25" i="3"/>
  <c r="AK25" i="3" s="1"/>
  <c r="AE25" i="3"/>
  <c r="AJ25" i="3" s="1"/>
  <c r="AD25" i="3"/>
  <c r="AI25" i="3" s="1"/>
  <c r="AC25" i="3"/>
  <c r="AH25" i="3" s="1"/>
  <c r="AN24" i="3"/>
  <c r="AG24" i="3"/>
  <c r="AL24" i="3" s="1"/>
  <c r="AF24" i="3"/>
  <c r="AK24" i="3" s="1"/>
  <c r="AE24" i="3"/>
  <c r="AJ24" i="3" s="1"/>
  <c r="AD24" i="3"/>
  <c r="AI24" i="3" s="1"/>
  <c r="AC24" i="3"/>
  <c r="AH24" i="3" s="1"/>
  <c r="AN23" i="3"/>
  <c r="AG23" i="3"/>
  <c r="AL23" i="3" s="1"/>
  <c r="AF23" i="3"/>
  <c r="AK23" i="3" s="1"/>
  <c r="AE23" i="3"/>
  <c r="AJ23" i="3" s="1"/>
  <c r="AD23" i="3"/>
  <c r="AI23" i="3" s="1"/>
  <c r="AC23" i="3"/>
  <c r="AH23" i="3" s="1"/>
  <c r="AN22" i="3"/>
  <c r="AG22" i="3"/>
  <c r="AL22" i="3" s="1"/>
  <c r="AF22" i="3"/>
  <c r="AK22" i="3" s="1"/>
  <c r="AE22" i="3"/>
  <c r="AJ22" i="3" s="1"/>
  <c r="AD22" i="3"/>
  <c r="AI22" i="3" s="1"/>
  <c r="AC22" i="3"/>
  <c r="AH22" i="3" s="1"/>
  <c r="AN21" i="3"/>
  <c r="AG21" i="3"/>
  <c r="AL21" i="3" s="1"/>
  <c r="AF21" i="3"/>
  <c r="AK21" i="3" s="1"/>
  <c r="AE21" i="3"/>
  <c r="AJ21" i="3" s="1"/>
  <c r="AD21" i="3"/>
  <c r="AI21" i="3" s="1"/>
  <c r="AC21" i="3"/>
  <c r="AH21" i="3" s="1"/>
  <c r="AN20" i="3"/>
  <c r="AG20" i="3"/>
  <c r="AL20" i="3" s="1"/>
  <c r="AF20" i="3"/>
  <c r="AK20" i="3" s="1"/>
  <c r="AE20" i="3"/>
  <c r="AJ20" i="3" s="1"/>
  <c r="AD20" i="3"/>
  <c r="AI20" i="3" s="1"/>
  <c r="AC20" i="3"/>
  <c r="AH20" i="3" s="1"/>
  <c r="AN19" i="3"/>
  <c r="AG19" i="3"/>
  <c r="AL19" i="3" s="1"/>
  <c r="AF19" i="3"/>
  <c r="AK19" i="3" s="1"/>
  <c r="AE19" i="3"/>
  <c r="AJ19" i="3" s="1"/>
  <c r="AD19" i="3"/>
  <c r="AI19" i="3" s="1"/>
  <c r="AC19" i="3"/>
  <c r="AH19" i="3" s="1"/>
  <c r="AN18" i="3"/>
  <c r="AG18" i="3"/>
  <c r="AL18" i="3" s="1"/>
  <c r="AF18" i="3"/>
  <c r="AK18" i="3" s="1"/>
  <c r="AE18" i="3"/>
  <c r="AJ18" i="3" s="1"/>
  <c r="AD18" i="3"/>
  <c r="AI18" i="3" s="1"/>
  <c r="AC18" i="3"/>
  <c r="AH18" i="3" s="1"/>
  <c r="AN17" i="3"/>
  <c r="AG17" i="3"/>
  <c r="AL17" i="3" s="1"/>
  <c r="AF17" i="3"/>
  <c r="AK17" i="3" s="1"/>
  <c r="AE17" i="3"/>
  <c r="AJ17" i="3" s="1"/>
  <c r="AD17" i="3"/>
  <c r="AI17" i="3" s="1"/>
  <c r="AC17" i="3"/>
  <c r="AH17" i="3" s="1"/>
  <c r="AN16" i="3"/>
  <c r="AG16" i="3"/>
  <c r="AL16" i="3" s="1"/>
  <c r="AF16" i="3"/>
  <c r="AK16" i="3" s="1"/>
  <c r="AE16" i="3"/>
  <c r="AJ16" i="3" s="1"/>
  <c r="AD16" i="3"/>
  <c r="AI16" i="3" s="1"/>
  <c r="AC16" i="3"/>
  <c r="AH16" i="3" s="1"/>
  <c r="AN15" i="3"/>
  <c r="AG15" i="3"/>
  <c r="AL15" i="3" s="1"/>
  <c r="AF15" i="3"/>
  <c r="AK15" i="3" s="1"/>
  <c r="AE15" i="3"/>
  <c r="AJ15" i="3" s="1"/>
  <c r="AD15" i="3"/>
  <c r="AI15" i="3" s="1"/>
  <c r="AC15" i="3"/>
  <c r="AH15" i="3" s="1"/>
  <c r="AN14" i="3"/>
  <c r="AG14" i="3"/>
  <c r="AL14" i="3" s="1"/>
  <c r="AF14" i="3"/>
  <c r="AK14" i="3" s="1"/>
  <c r="AE14" i="3"/>
  <c r="AJ14" i="3" s="1"/>
  <c r="AD14" i="3"/>
  <c r="AI14" i="3" s="1"/>
  <c r="AC14" i="3"/>
  <c r="AH14" i="3" s="1"/>
  <c r="AM62" i="3" l="1"/>
  <c r="AO62" i="3" s="1"/>
  <c r="L62" i="3" s="1"/>
  <c r="AM75" i="3"/>
  <c r="AO75" i="3" s="1"/>
  <c r="L75" i="3" s="1"/>
  <c r="AM58" i="3"/>
  <c r="AO58" i="3" s="1"/>
  <c r="L58" i="3" s="1"/>
  <c r="AM38" i="3"/>
  <c r="AO38" i="3" s="1"/>
  <c r="L38" i="3" s="1"/>
  <c r="AM21" i="3"/>
  <c r="AO21" i="3" s="1"/>
  <c r="L21" i="3" s="1"/>
  <c r="AM37" i="3"/>
  <c r="AO37" i="3" s="1"/>
  <c r="L37" i="3" s="1"/>
  <c r="AM53" i="3"/>
  <c r="AO53" i="3" s="1"/>
  <c r="L53" i="3" s="1"/>
  <c r="AM61" i="3"/>
  <c r="AO61" i="3" s="1"/>
  <c r="L61" i="3" s="1"/>
  <c r="AM67" i="3"/>
  <c r="AO67" i="3" s="1"/>
  <c r="L67" i="3" s="1"/>
  <c r="AM70" i="3"/>
  <c r="AO70" i="3" s="1"/>
  <c r="L70" i="3" s="1"/>
  <c r="AM17" i="3"/>
  <c r="AO17" i="3" s="1"/>
  <c r="L17" i="3" s="1"/>
  <c r="AM57" i="3"/>
  <c r="AO57" i="3" s="1"/>
  <c r="L57" i="3" s="1"/>
  <c r="AM14" i="3"/>
  <c r="AO14" i="3" s="1"/>
  <c r="L14" i="3" s="1"/>
  <c r="AM19" i="3"/>
  <c r="AO19" i="3" s="1"/>
  <c r="L19" i="3" s="1"/>
  <c r="AM30" i="3"/>
  <c r="AO30" i="3" s="1"/>
  <c r="L30" i="3" s="1"/>
  <c r="AM32" i="3"/>
  <c r="AO32" i="3" s="1"/>
  <c r="L32" i="3" s="1"/>
  <c r="AM46" i="3"/>
  <c r="AO46" i="3" s="1"/>
  <c r="L46" i="3" s="1"/>
  <c r="AM60" i="3"/>
  <c r="AO60" i="3" s="1"/>
  <c r="L60" i="3" s="1"/>
  <c r="AM77" i="3"/>
  <c r="AO77" i="3" s="1"/>
  <c r="L77" i="3" s="1"/>
  <c r="AM33" i="3"/>
  <c r="AO33" i="3" s="1"/>
  <c r="L33" i="3" s="1"/>
  <c r="AM22" i="3"/>
  <c r="AO22" i="3" s="1"/>
  <c r="L22" i="3" s="1"/>
  <c r="AM59" i="3"/>
  <c r="AO59" i="3" s="1"/>
  <c r="L59" i="3" s="1"/>
  <c r="AM65" i="3"/>
  <c r="AO65" i="3" s="1"/>
  <c r="L65" i="3" s="1"/>
  <c r="AM24" i="3"/>
  <c r="AO24" i="3" s="1"/>
  <c r="L24" i="3" s="1"/>
  <c r="AM29" i="3"/>
  <c r="AO29" i="3" s="1"/>
  <c r="L29" i="3" s="1"/>
  <c r="AM51" i="3"/>
  <c r="AO51" i="3" s="1"/>
  <c r="L51" i="3" s="1"/>
  <c r="AM73" i="3"/>
  <c r="AO73" i="3" s="1"/>
  <c r="L73" i="3" s="1"/>
  <c r="AM83" i="3"/>
  <c r="AO83" i="3" s="1"/>
  <c r="L83" i="3" s="1"/>
  <c r="AM91" i="3"/>
  <c r="AO91" i="3" s="1"/>
  <c r="L91" i="3" s="1"/>
  <c r="AM20" i="3"/>
  <c r="AO20" i="3" s="1"/>
  <c r="L20" i="3" s="1"/>
  <c r="AM25" i="3"/>
  <c r="AO25" i="3" s="1"/>
  <c r="L25" i="3" s="1"/>
  <c r="AM28" i="3"/>
  <c r="AO28" i="3" s="1"/>
  <c r="L28" i="3" s="1"/>
  <c r="AM34" i="3"/>
  <c r="AO34" i="3" s="1"/>
  <c r="L34" i="3" s="1"/>
  <c r="AM42" i="3"/>
  <c r="AO42" i="3" s="1"/>
  <c r="L42" i="3" s="1"/>
  <c r="AM50" i="3"/>
  <c r="AO50" i="3" s="1"/>
  <c r="L50" i="3" s="1"/>
  <c r="AM52" i="3"/>
  <c r="AO52" i="3" s="1"/>
  <c r="L52" i="3" s="1"/>
  <c r="AM64" i="3"/>
  <c r="AO64" i="3" s="1"/>
  <c r="L64" i="3" s="1"/>
  <c r="AM98" i="3"/>
  <c r="AO98" i="3" s="1"/>
  <c r="L98" i="3" s="1"/>
  <c r="AM100" i="3"/>
  <c r="AO100" i="3" s="1"/>
  <c r="L100" i="3" s="1"/>
  <c r="AM18" i="3"/>
  <c r="AO18" i="3" s="1"/>
  <c r="L18" i="3" s="1"/>
  <c r="AM26" i="3"/>
  <c r="AO26" i="3" s="1"/>
  <c r="L26" i="3" s="1"/>
  <c r="AM36" i="3"/>
  <c r="AO36" i="3" s="1"/>
  <c r="L36" i="3" s="1"/>
  <c r="AM44" i="3"/>
  <c r="AO44" i="3" s="1"/>
  <c r="L44" i="3" s="1"/>
  <c r="AM54" i="3"/>
  <c r="AO54" i="3" s="1"/>
  <c r="L54" i="3" s="1"/>
  <c r="AM55" i="3"/>
  <c r="AO55" i="3" s="1"/>
  <c r="L55" i="3" s="1"/>
  <c r="AM56" i="3"/>
  <c r="AO56" i="3" s="1"/>
  <c r="L56" i="3" s="1"/>
  <c r="AM63" i="3"/>
  <c r="AO63" i="3" s="1"/>
  <c r="L63" i="3" s="1"/>
  <c r="AM68" i="3"/>
  <c r="AO68" i="3" s="1"/>
  <c r="L68" i="3" s="1"/>
  <c r="AM81" i="3"/>
  <c r="AO81" i="3" s="1"/>
  <c r="L81" i="3" s="1"/>
  <c r="AM89" i="3"/>
  <c r="AO89" i="3" s="1"/>
  <c r="L89" i="3" s="1"/>
  <c r="AM71" i="3"/>
  <c r="AO71" i="3" s="1"/>
  <c r="L71" i="3" s="1"/>
  <c r="AM79" i="3"/>
  <c r="AO79" i="3" s="1"/>
  <c r="L79" i="3" s="1"/>
  <c r="AM87" i="3"/>
  <c r="AO87" i="3" s="1"/>
  <c r="L87" i="3" s="1"/>
  <c r="AM31" i="3"/>
  <c r="AO31" i="3" s="1"/>
  <c r="L31" i="3" s="1"/>
  <c r="AM39" i="3"/>
  <c r="AO39" i="3" s="1"/>
  <c r="L39" i="3" s="1"/>
  <c r="AM40" i="3"/>
  <c r="AO40" i="3" s="1"/>
  <c r="L40" i="3" s="1"/>
  <c r="AM48" i="3"/>
  <c r="AO48" i="3" s="1"/>
  <c r="L48" i="3" s="1"/>
  <c r="AM85" i="3"/>
  <c r="AO85" i="3" s="1"/>
  <c r="L85" i="3" s="1"/>
  <c r="AM93" i="3"/>
  <c r="AO93" i="3" s="1"/>
  <c r="L93" i="3" s="1"/>
  <c r="AM95" i="3"/>
  <c r="AO95" i="3" s="1"/>
  <c r="L95" i="3" s="1"/>
  <c r="AM97" i="3"/>
  <c r="AO97" i="3" s="1"/>
  <c r="L97" i="3" s="1"/>
  <c r="AM99" i="3"/>
  <c r="AO99" i="3" s="1"/>
  <c r="L99" i="3" s="1"/>
  <c r="AM101" i="3"/>
  <c r="AO101" i="3" s="1"/>
  <c r="L101" i="3" s="1"/>
  <c r="AM41" i="3"/>
  <c r="AO41" i="3" s="1"/>
  <c r="L41" i="3" s="1"/>
  <c r="AM43" i="3"/>
  <c r="AO43" i="3" s="1"/>
  <c r="L43" i="3" s="1"/>
  <c r="AM15" i="3"/>
  <c r="AO15" i="3" s="1"/>
  <c r="L15" i="3" s="1"/>
  <c r="AM16" i="3"/>
  <c r="AO16" i="3" s="1"/>
  <c r="L16" i="3" s="1"/>
  <c r="AM27" i="3"/>
  <c r="AO27" i="3" s="1"/>
  <c r="L27" i="3" s="1"/>
  <c r="AM45" i="3"/>
  <c r="AO45" i="3" s="1"/>
  <c r="L45" i="3" s="1"/>
  <c r="AM23" i="3"/>
  <c r="AO23" i="3" s="1"/>
  <c r="L23" i="3" s="1"/>
  <c r="AM47" i="3"/>
  <c r="AO47" i="3" s="1"/>
  <c r="L47" i="3" s="1"/>
  <c r="AM49" i="3"/>
  <c r="AO49" i="3" s="1"/>
  <c r="L49" i="3" s="1"/>
  <c r="AM35" i="3"/>
  <c r="AO35" i="3" s="1"/>
  <c r="L35" i="3" s="1"/>
  <c r="AM66" i="3"/>
  <c r="AO66" i="3" s="1"/>
  <c r="L66" i="3" s="1"/>
  <c r="AM96" i="3"/>
  <c r="AO96" i="3" s="1"/>
  <c r="L96" i="3" s="1"/>
  <c r="AM72" i="3"/>
  <c r="AO72" i="3" s="1"/>
  <c r="L72" i="3" s="1"/>
  <c r="AM74" i="3"/>
  <c r="AO74" i="3" s="1"/>
  <c r="L74" i="3" s="1"/>
  <c r="AM76" i="3"/>
  <c r="AO76" i="3" s="1"/>
  <c r="L76" i="3" s="1"/>
  <c r="AM78" i="3"/>
  <c r="AO78" i="3" s="1"/>
  <c r="L78" i="3" s="1"/>
  <c r="AM69" i="3"/>
  <c r="AO69" i="3" s="1"/>
  <c r="L69" i="3" s="1"/>
  <c r="AM80" i="3"/>
  <c r="AO80" i="3" s="1"/>
  <c r="L80" i="3" s="1"/>
  <c r="AM82" i="3"/>
  <c r="AO82" i="3" s="1"/>
  <c r="L82" i="3" s="1"/>
  <c r="AM84" i="3"/>
  <c r="AO84" i="3" s="1"/>
  <c r="L84" i="3" s="1"/>
  <c r="AM86" i="3"/>
  <c r="AO86" i="3" s="1"/>
  <c r="L86" i="3" s="1"/>
  <c r="AM88" i="3"/>
  <c r="AO88" i="3" s="1"/>
  <c r="L88" i="3" s="1"/>
  <c r="AM90" i="3"/>
  <c r="AO90" i="3" s="1"/>
  <c r="L90" i="3" s="1"/>
  <c r="AM92" i="3"/>
  <c r="AO92" i="3" s="1"/>
  <c r="L92" i="3" s="1"/>
  <c r="AM94" i="3"/>
  <c r="AO94" i="3" s="1"/>
  <c r="L94" i="3" s="1"/>
  <c r="AM102" i="3"/>
  <c r="AO102" i="3" s="1"/>
  <c r="L10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nesta</author>
    <author>Ethan</author>
    <author>Armand PETIT</author>
  </authors>
  <commentList>
    <comment ref="E13" authorId="0" shapeId="0" xr:uid="{E39B7AE9-645E-4C31-80DC-1A625EAB1630}">
      <text>
        <r>
          <rPr>
            <sz val="9"/>
            <color indexed="81"/>
            <rFont val="Tahoma"/>
            <family val="2"/>
          </rPr>
          <t xml:space="preserve">créer un lien vers la gamme de démontage et rémontage
</t>
        </r>
      </text>
    </comment>
    <comment ref="H13" authorId="1" shapeId="0" xr:uid="{051FB647-4FE0-4EE4-A3F3-5E5E9332A5C9}">
      <text>
        <r>
          <rPr>
            <b/>
            <sz val="9"/>
            <color indexed="81"/>
            <rFont val="Tahoma"/>
            <family val="2"/>
          </rPr>
          <t xml:space="preserve">Ne pas supprimer les formules de cette colonne
</t>
        </r>
      </text>
    </comment>
    <comment ref="I13" authorId="1" shapeId="0" xr:uid="{DC5AFD28-D287-4D6E-8134-71D0176A0456}">
      <text>
        <r>
          <rPr>
            <b/>
            <sz val="9"/>
            <color indexed="81"/>
            <rFont val="Tahoma"/>
            <family val="2"/>
          </rPr>
          <t>ce temps d'intervention doit être au minimum à 1 jour.
La planification se fait en temps et non en heure ici.</t>
        </r>
      </text>
    </comment>
    <comment ref="M13" authorId="2" shapeId="0" xr:uid="{99EFFDAB-83AB-4614-B567-1643490D131A}">
      <text>
        <r>
          <rPr>
            <b/>
            <sz val="9"/>
            <color indexed="81"/>
            <rFont val="Tahoma"/>
            <family val="2"/>
          </rPr>
          <t>Ne pas supprimer la formule de cette colonne.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Armand PETIT</author>
    <author>nesta</author>
  </authors>
  <commentList>
    <comment ref="A8" authorId="0" shapeId="0" xr:uid="{00000000-0006-0000-0300-000001000000}">
      <text>
        <r>
          <rPr>
            <b/>
            <sz val="9"/>
            <color indexed="81"/>
            <rFont val="Tahoma"/>
            <family val="2"/>
          </rPr>
          <t>Les pôles peuvent être modifié et il est possible d'en rajouter autant que l'on veut</t>
        </r>
      </text>
    </comment>
    <comment ref="D64" authorId="0" shapeId="0" xr:uid="{00000000-0006-0000-0300-000002000000}">
      <text>
        <r>
          <rPr>
            <b/>
            <sz val="9"/>
            <color indexed="81"/>
            <rFont val="Tahoma"/>
            <family val="2"/>
          </rPr>
          <t>La définition des différents niveaux de maintenances se situe en page "Formulaire Curatif"</t>
        </r>
        <r>
          <rPr>
            <sz val="9"/>
            <color indexed="81"/>
            <rFont val="Tahoma"/>
            <family val="2"/>
          </rPr>
          <t xml:space="preserve">  </t>
        </r>
      </text>
    </comment>
    <comment ref="F64" authorId="1" shapeId="0" xr:uid="{00000000-0006-0000-0300-000003000000}">
      <text>
        <r>
          <rPr>
            <b/>
            <sz val="9"/>
            <color indexed="81"/>
            <rFont val="Tahoma"/>
            <family val="2"/>
          </rPr>
          <t>Ne pas supprimer car utiliser dans la fiche maintenance</t>
        </r>
      </text>
    </comment>
    <comment ref="H64" authorId="0" shapeId="0" xr:uid="{00000000-0006-0000-0300-000004000000}">
      <text>
        <r>
          <rPr>
            <b/>
            <sz val="9"/>
            <color indexed="81"/>
            <rFont val="Tahoma"/>
            <family val="2"/>
          </rPr>
          <t xml:space="preserve">Liste des techniciens et opérateurs pouvant effectuer la maintenance (voir niveau). De plus on peut rajouter autant de personnes que l'ont veut.
</t>
        </r>
      </text>
    </comment>
  </commentList>
</comments>
</file>

<file path=xl/sharedStrings.xml><?xml version="1.0" encoding="utf-8"?>
<sst xmlns="http://schemas.openxmlformats.org/spreadsheetml/2006/main" count="752" uniqueCount="159">
  <si>
    <r>
      <rPr>
        <u/>
        <sz val="48"/>
        <color rgb="FFFF0000"/>
        <rFont val="Calibri"/>
        <family val="2"/>
        <scheme val="minor"/>
      </rPr>
      <t>/!\</t>
    </r>
    <r>
      <rPr>
        <sz val="48"/>
        <color rgb="FFFF0000"/>
        <rFont val="Calibri"/>
        <family val="2"/>
        <scheme val="minor"/>
      </rPr>
      <t xml:space="preserve"> NE PAS SUPPRIMER OU MODIFIER L'EXISTANT</t>
    </r>
  </si>
  <si>
    <t xml:space="preserve">☺  JUSTE RAJOUTER DES INFORMATIONS </t>
  </si>
  <si>
    <t>Benoit.C</t>
  </si>
  <si>
    <t>Benoit.M</t>
  </si>
  <si>
    <t>Romain</t>
  </si>
  <si>
    <t>Michel</t>
  </si>
  <si>
    <t>Alexandre</t>
  </si>
  <si>
    <t>Loïc</t>
  </si>
  <si>
    <t>Christophe</t>
  </si>
  <si>
    <t>Damien / Henrique / Samuel</t>
  </si>
  <si>
    <t>Jeremy / Jean-Yves</t>
  </si>
  <si>
    <t>Jeremy / Jean - Yves</t>
  </si>
  <si>
    <t>Guillaume / Alexis</t>
  </si>
  <si>
    <t>Manuel</t>
  </si>
  <si>
    <t>Olivier</t>
  </si>
  <si>
    <t>Yoann.G</t>
  </si>
  <si>
    <t>Yannis</t>
  </si>
  <si>
    <t>Yoann.P</t>
  </si>
  <si>
    <t>Pôle</t>
  </si>
  <si>
    <t>Fraisage</t>
  </si>
  <si>
    <t>Tournage</t>
  </si>
  <si>
    <t>Érosion</t>
  </si>
  <si>
    <t>Rectification</t>
  </si>
  <si>
    <t>Ajustage</t>
  </si>
  <si>
    <t>Débit</t>
  </si>
  <si>
    <t>Équipement_de_support</t>
  </si>
  <si>
    <t>Équipement_de_contrôle</t>
  </si>
  <si>
    <t>Équipement</t>
  </si>
  <si>
    <t>ES1_Compresseur_GENESIS</t>
  </si>
  <si>
    <t>ES2_Groupe_FROID_ROBOFORM200</t>
  </si>
  <si>
    <t>EC1_MMT_DEA_GAMMA_1103</t>
  </si>
  <si>
    <t>EC2_Projecteur_de_profil_SAGEM</t>
  </si>
  <si>
    <t>EC3_Colonne_de_mesure_TRIMOS</t>
  </si>
  <si>
    <t>D1_Scie_Ruban_KASTO</t>
  </si>
  <si>
    <t>A1_Fraiseuse_GAMBIN</t>
  </si>
  <si>
    <t>A2_Fraiseuse_HOLKE</t>
  </si>
  <si>
    <t>A3_MICROBILLEUSE</t>
  </si>
  <si>
    <t>A4_SABLEUSE</t>
  </si>
  <si>
    <t>RO3_Rectification_CN</t>
  </si>
  <si>
    <t>E01_Érosion_CN_Enfonçage_ROBOFORM200</t>
  </si>
  <si>
    <t>E02_Érosion_CN_Enfonçage_EDM_FORM20</t>
  </si>
  <si>
    <t>E03_Érosion_CN_Découpe_Fil_ROBOFIL2020</t>
  </si>
  <si>
    <t>E04_Érosion_CN_Découpe_Fil_CUT300</t>
  </si>
  <si>
    <t>E05_Perçage_Microforage_CCR_Technologie_CR200</t>
  </si>
  <si>
    <t>F01_Centre_usinage_3_axes_VICTOR</t>
  </si>
  <si>
    <t>F02_Centre_usinage_3_axes_FEELER</t>
  </si>
  <si>
    <t>F03_Fraiseuse_5_axes_FPT_TESSEN</t>
  </si>
  <si>
    <t>F04_Fraiseuse_5_axes_HEDELIUS_BC100</t>
  </si>
  <si>
    <t>F05_Fraiseuse_5_axes_HEDELIUS_TILENTA_7</t>
  </si>
  <si>
    <t>F06_Fraiseuse_3_axes_KIHEUNG</t>
  </si>
  <si>
    <t>T01_Tour_Conv_HERNAULT</t>
  </si>
  <si>
    <t>T02_Tour_Conv_MÉTAFLEX</t>
  </si>
  <si>
    <t>T03_Tour_MICROCUT_omnitechnique</t>
  </si>
  <si>
    <t>T04_Tour_3_et_4_axes_CMZ_TL20M</t>
  </si>
  <si>
    <t>T05_Tour_3_et_4_axes_CMZ_TA30Y</t>
  </si>
  <si>
    <t>T06_STARMECA</t>
  </si>
  <si>
    <t>T07_CAZENEUVE</t>
  </si>
  <si>
    <t>Vidange Huile 3 - 4 L</t>
  </si>
  <si>
    <t>Nettoyage Filtre à air</t>
  </si>
  <si>
    <t>Nettoyer le marbre (acétone)</t>
  </si>
  <si>
    <t>Nettoyage (à l'aide d'une brosse pour le nettoyage optique)</t>
  </si>
  <si>
    <t>Nettoyage du marbre (acétone)</t>
  </si>
  <si>
    <t>Vérifier et Huiler (coupe) si nécessaire - 
Vérifier état de la scie</t>
  </si>
  <si>
    <t>Nettoyage au poste</t>
  </si>
  <si>
    <t>Vider le récipient à poussière</t>
  </si>
  <si>
    <t>Vider le pot à poussière</t>
  </si>
  <si>
    <t>Lubrifier les glissières - Niveau huile de coupe +ajustage si nécessaire - Huile pneumatique + ajustage si nécessaire</t>
  </si>
  <si>
    <t>Changement des 4 filtres diélectriques</t>
  </si>
  <si>
    <t>Changement des 2 filtres diélectriques</t>
  </si>
  <si>
    <t>Filtre résidu</t>
  </si>
  <si>
    <t>Nettoyer pour enlever les résidus</t>
  </si>
  <si>
    <t>Lubrifier les axes et la broche</t>
  </si>
  <si>
    <t>Nettoyage en profondeur de l'espace de travail de la machine. Examiner l'état du lubrifiant. 
Souffler le filtre à air
Contrôler et ajuster le niveau de graisse blanche(broches)</t>
  </si>
  <si>
    <t>Nettoyage du double filtre, remplacement si nécessaire</t>
  </si>
  <si>
    <t>Nettoyage en profondeur de l'espace de travail de la machine. Examiner l'état du lubrifiant. 
Souffler le filtre à air
Contrôler les salissures du fitre fin</t>
  </si>
  <si>
    <t xml:space="preserve">Examiner l'état du lubrifiant. 
Souffler le filtre à air. 
Contrôler et ajouter si nécessaire de la graisse blanche pour les broches </t>
  </si>
  <si>
    <t>Nettoyage complet de toute la poussière, les copeaux et les corps étrangers des pièces mobiles</t>
  </si>
  <si>
    <t>Inspection et si besoin remplissage de l'huile glissière</t>
  </si>
  <si>
    <t>Inspection et si besoin remplissage de l'huile glissière
Inspection et si besoin remplissage de l'huile hydraulique</t>
  </si>
  <si>
    <t>Inspection et si besoin remplissage de l'huile glissière
Inspection et si besoin remplissage d l'huile hydraulique</t>
  </si>
  <si>
    <t>Changement Filtres Oléophiles Blanc</t>
  </si>
  <si>
    <t>Nettoyer et graisser le coulisseau (acétone)</t>
  </si>
  <si>
    <t>Vérifier état courroie + variateur</t>
  </si>
  <si>
    <t>Nettoyage approfondi de la machine</t>
  </si>
  <si>
    <t>Nettoyer le sac</t>
  </si>
  <si>
    <t>Changer ou nettoyer le filtre</t>
  </si>
  <si>
    <t>Vidanger le bac à lubrifiant et graisser les axes</t>
  </si>
  <si>
    <t>Niveau d'huile pour glissière + vidange récipient de récupération</t>
  </si>
  <si>
    <t xml:space="preserve">Changement des 16 filtres eau </t>
  </si>
  <si>
    <t>Changement des filtres eau</t>
  </si>
  <si>
    <t>Soufflage filtre armoire</t>
  </si>
  <si>
    <t>Lubrification glissière</t>
  </si>
  <si>
    <t>Nettoyage général du convoyeur à copeaux
Nettoyage général de la machine
Contrôler et ajuster le niveau d'huile hydraulique</t>
  </si>
  <si>
    <t>Nettoyer en profondeur l'espace de travail de la machine. Examiner l'état du lubrifiant
Souffler le filtre à air</t>
  </si>
  <si>
    <t>Nettoyage général du convoyeur à copeaux
Contrôler et ajuster le niveau d'huile pneumatique
Contrôler et ajuster le niveau de lubrification pour les glissières
Nettoyage général de la machine</t>
  </si>
  <si>
    <t>Nettoyage général du convoyeur à copeaux et du réservoir de lubrifiant.
Contrôler et ajuster le niveau d'huile hydraulique.
Contrôler et ajuster le niveau de lubrification pour les glissières</t>
  </si>
  <si>
    <t>Nettoyage approdondi. Contrôler l'usure de tous les engrenages et de toutes les garnitures. Stabilité du corps de la machine (Serrer les boulons d'ancrage du corps de la machine au sol et stabiliser le corps de la machine)</t>
  </si>
  <si>
    <t>Nettoyage approfondi
Nettoyage filtre à air (armoire électrique)
Nettoyage protection des gissières</t>
  </si>
  <si>
    <t>Changement KIT A : Filtre à huile - Cartouche de séparation - Filtre Final - Panneau filtrant ventilation</t>
  </si>
  <si>
    <t>Nettoyer Crépine</t>
  </si>
  <si>
    <t>Vérifier le niveau d'huile glissière - 
Huiler les glissières</t>
  </si>
  <si>
    <t>Vérification niveau huile glissière</t>
  </si>
  <si>
    <t>Soufflage Filtre groupe froid</t>
  </si>
  <si>
    <t>Soufflage filtre groupe froid</t>
  </si>
  <si>
    <t>Niveau Graisse glissière + vidange de récipient de récupération</t>
  </si>
  <si>
    <t>Nettoyage approfondi de la machine. Soufflage
avec de l'air sous pression</t>
  </si>
  <si>
    <t>Nettoyage approfondi
Contrôler et ajuster le niveau de graisse glissière</t>
  </si>
  <si>
    <t>Nettoyage général du convoyeur à copeaux et du réservoir du lubrifiant
Contrôler et ajuster le niveau d'huile hydraulique
Contrôler et ajuster le niveau de lubrification pour les glissières
Nettoyage général de la machine</t>
  </si>
  <si>
    <t>Nettoyage approfondi
Vérification visuel + Nettoyage du double filtre, remplacement si nécessaire
Contrôler et ajuster le niveau de lubrification pour le groupe froid</t>
  </si>
  <si>
    <t>Nettoyage approfondi</t>
  </si>
  <si>
    <t>Vidanger l'huile de coupe</t>
  </si>
  <si>
    <t>Vidange de l'huile hydraulique
Vidange de l'huile de coupe</t>
  </si>
  <si>
    <t>Vidange de l'huile de coupe</t>
  </si>
  <si>
    <t>Changement Filtres Charbon Noir</t>
  </si>
  <si>
    <t>Vidange</t>
  </si>
  <si>
    <t>Remplacement liquide diélectrique</t>
  </si>
  <si>
    <t>Remplacement du liquide diélectrique</t>
  </si>
  <si>
    <t>Soufflage filtre Armoire</t>
  </si>
  <si>
    <t>Changement rouleau préfiltre
Changement Filtre résidus 1
Changement Filtre résidus 2</t>
  </si>
  <si>
    <t>Nettoyage approfondi
Changement rouleau préfiltre</t>
  </si>
  <si>
    <t>Changement KIT B Soupapes</t>
  </si>
  <si>
    <t>Niveau de maintenance</t>
  </si>
  <si>
    <t>Périodicité</t>
  </si>
  <si>
    <t>Technicien</t>
  </si>
  <si>
    <t>Jours</t>
  </si>
  <si>
    <t>Semaine</t>
  </si>
  <si>
    <t>Yoann.B</t>
  </si>
  <si>
    <t>Mois</t>
  </si>
  <si>
    <t>Année</t>
  </si>
  <si>
    <t>Années</t>
  </si>
  <si>
    <t>Samuel</t>
  </si>
  <si>
    <t>Sous-traitant</t>
  </si>
  <si>
    <t>Date intervention</t>
  </si>
  <si>
    <t>Tps inter</t>
  </si>
  <si>
    <t>test information issue de la list</t>
  </si>
  <si>
    <t>Calcul du Nbr de Jours</t>
  </si>
  <si>
    <t>Som Nbr Jrs</t>
  </si>
  <si>
    <t>Test H="" et I&lt;&gt;""</t>
  </si>
  <si>
    <t>Nbr Pen Jrs</t>
  </si>
  <si>
    <t>N° Équipement</t>
  </si>
  <si>
    <t>Opérations de maintenance</t>
  </si>
  <si>
    <t>Descriptif</t>
  </si>
  <si>
    <t>Materiels</t>
  </si>
  <si>
    <t>Fiche procédure</t>
  </si>
  <si>
    <t>Sécurité</t>
  </si>
  <si>
    <t>Anterieure</t>
  </si>
  <si>
    <t>Prochaine</t>
  </si>
  <si>
    <t>Tps inter(h)</t>
  </si>
  <si>
    <t xml:space="preserve">P </t>
  </si>
  <si>
    <t>Unité</t>
  </si>
  <si>
    <t>en jrs</t>
  </si>
  <si>
    <t>ÉTAT</t>
  </si>
  <si>
    <t>Somme 1</t>
  </si>
  <si>
    <t>Test</t>
  </si>
  <si>
    <t>P en jours</t>
  </si>
  <si>
    <t>Voir Technicien</t>
  </si>
  <si>
    <t>Dès que l'alarme rouge  se déclenche</t>
  </si>
  <si>
    <t>Mois prochain
d'intervention</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</si>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</sst>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d/m/yy;@"/>
    <numFmt numFmtId="165" formatCode="[$-40C]mmmm\-yy;@"/>
    <numFmt numFmtId="166" formatCode="dd/mm/yy;@"/>
    <numFmt numFmtId="167" formatCode="mmm"/>
  </numFmts>
  <fonts count="36"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48"/>
      <color rgb="FFFF0000"/>
      <name val="Calibri"/>
      <family val="2"/>
      <scheme val="minor"/>
    </font>
    <font>
      <u/>
      <sz val="48"/>
      <color rgb="FFFF0000"/>
      <name val="Calibri"/>
      <family val="2"/>
      <scheme val="minor"/>
    </font>
    <font>
      <sz val="48"/>
      <color rgb="FF00B050"/>
      <name val="Calibri"/>
      <family val="2"/>
      <scheme val="minor"/>
    </font>
    <font>
      <i/>
      <sz val="11"/>
      <color theme="1"/>
      <name val="Calibri"/>
      <family val="2"/>
      <scheme val="minor"/>
    </font>
    <font>
      <b/>
      <sz val="12"/>
      <color theme="0"/>
      <name val="Calibri"/>
      <family val="2"/>
      <scheme val="minor"/>
    </font>
    <font>
      <b/>
      <sz val="14"/>
      <color theme="1"/>
      <name val="Calibri"/>
      <family val="2"/>
      <scheme val="minor"/>
    </font>
    <font>
      <i/>
      <sz val="11"/>
      <color rgb="FF000000"/>
      <name val="Calibri"/>
      <family val="2"/>
    </font>
    <font>
      <b/>
      <sz val="11"/>
      <name val="Calibri"/>
      <family val="2"/>
      <scheme val="minor"/>
    </font>
    <font>
      <sz val="11"/>
      <color rgb="FF000000"/>
      <name val="Calibri"/>
      <family val="2"/>
    </font>
    <font>
      <b/>
      <sz val="11"/>
      <color theme="0"/>
      <name val="Calibri"/>
      <family val="2"/>
    </font>
    <font>
      <b/>
      <sz val="11"/>
      <color rgb="FFFFFFFF"/>
      <name val="Calibri"/>
      <family val="2"/>
    </font>
    <font>
      <b/>
      <sz val="9"/>
      <color indexed="81"/>
      <name val="Tahoma"/>
      <family val="2"/>
    </font>
    <font>
      <sz val="9"/>
      <color indexed="81"/>
      <name val="Tahoma"/>
      <family val="2"/>
    </font>
    <font>
      <b/>
      <sz val="16"/>
      <name val="Calibri"/>
      <family val="2"/>
      <scheme val="minor"/>
    </font>
    <font>
      <sz val="11"/>
      <color rgb="FFC00000"/>
      <name val="Calibri"/>
      <family val="2"/>
      <scheme val="minor"/>
    </font>
    <font>
      <b/>
      <sz val="11"/>
      <color rgb="FF00B050"/>
      <name val="Calibri"/>
      <family val="2"/>
      <scheme val="minor"/>
    </font>
    <font>
      <sz val="16"/>
      <color rgb="FFFFFF00"/>
      <name val="Calibri"/>
      <family val="2"/>
      <scheme val="minor"/>
    </font>
    <font>
      <b/>
      <sz val="16"/>
      <color rgb="FFFFFF00"/>
      <name val="Calibri"/>
      <family val="2"/>
      <scheme val="minor"/>
    </font>
    <font>
      <b/>
      <sz val="11"/>
      <color rgb="FF00B0F0"/>
      <name val="Calibri"/>
      <family val="2"/>
      <scheme val="minor"/>
    </font>
    <font>
      <sz val="11"/>
      <color rgb="FF00B0F0"/>
      <name val="Calibri"/>
      <family val="2"/>
      <scheme val="minor"/>
    </font>
    <font>
      <sz val="11"/>
      <color theme="3" tint="0.39997558519241921"/>
      <name val="Calibri"/>
      <family val="2"/>
      <scheme val="minor"/>
    </font>
    <font>
      <i/>
      <sz val="14"/>
      <color theme="1"/>
      <name val="Calibri"/>
      <family val="2"/>
      <scheme val="minor"/>
    </font>
    <font>
      <sz val="14"/>
      <color theme="1"/>
      <name val="Calibri"/>
      <family val="2"/>
      <scheme val="minor"/>
    </font>
    <font>
      <sz val="14"/>
      <name val="Calibri"/>
      <family val="2"/>
      <scheme val="minor"/>
    </font>
    <font>
      <b/>
      <sz val="11"/>
      <color rgb="FFFFFF00"/>
      <name val="Calibri"/>
      <family val="2"/>
      <scheme val="minor"/>
    </font>
    <font>
      <sz val="10"/>
      <color theme="1"/>
      <name val="Calibri"/>
      <family val="2"/>
      <scheme val="minor"/>
    </font>
    <font>
      <b/>
      <sz val="12"/>
      <color theme="1"/>
      <name val="Calibri"/>
      <family val="2"/>
      <scheme val="minor"/>
    </font>
    <font>
      <b/>
      <sz val="11"/>
      <color rgb="FFFF0000"/>
      <name val="Calibri"/>
      <family val="2"/>
      <scheme val="minor"/>
    </font>
    <font>
      <sz val="12"/>
      <color theme="1"/>
      <name val="Calibri"/>
      <family val="2"/>
      <scheme val="minor"/>
    </font>
    <font>
      <b/>
      <sz val="11"/>
      <color rgb="FF0070C0"/>
      <name val="Calibri"/>
      <family val="2"/>
      <scheme val="minor"/>
    </font>
    <font>
      <b/>
      <sz val="12"/>
      <color rgb="FFFF0000"/>
      <name val="Calibri"/>
      <family val="2"/>
      <scheme val="minor"/>
    </font>
    <font>
      <b/>
      <sz val="12"/>
      <color rgb="FFC00000"/>
      <name val="Calibri"/>
      <family val="2"/>
      <scheme val="minor"/>
    </font>
  </fonts>
  <fills count="1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theme="9" tint="0.39997558519241921"/>
        <bgColor indexed="64"/>
      </patternFill>
    </fill>
    <fill>
      <patternFill patternType="solid">
        <fgColor rgb="FF0070C0"/>
        <bgColor rgb="FF0070C0"/>
      </patternFill>
    </fill>
    <fill>
      <patternFill patternType="solid">
        <fgColor rgb="FF92D05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6" tint="0.59999389629810485"/>
        <bgColor theme="6" tint="0.59999389629810485"/>
      </patternFill>
    </fill>
    <fill>
      <patternFill patternType="solid">
        <fgColor theme="3" tint="0.79998168889431442"/>
        <bgColor indexed="64"/>
      </patternFill>
    </fill>
    <fill>
      <patternFill patternType="solid">
        <fgColor theme="0" tint="-0.14999847407452621"/>
        <bgColor theme="0" tint="-0.14999847407452621"/>
      </patternFill>
    </fill>
    <fill>
      <patternFill patternType="solid">
        <fgColor theme="0" tint="-0.249977111117893"/>
        <bgColor indexed="64"/>
      </patternFill>
    </fill>
    <fill>
      <patternFill patternType="solid">
        <fgColor theme="0" tint="-0.249977111117893"/>
        <bgColor theme="6"/>
      </patternFill>
    </fill>
  </fills>
  <borders count="4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bottom style="thin">
        <color theme="1"/>
      </bottom>
      <diagonal/>
    </border>
    <border>
      <left style="thin">
        <color theme="1"/>
      </left>
      <right style="thin">
        <color theme="1"/>
      </right>
      <top style="thin">
        <color theme="1"/>
      </top>
      <bottom style="thin">
        <color theme="1"/>
      </bottom>
      <diagonal/>
    </border>
    <border>
      <left/>
      <right style="thin">
        <color rgb="FFA5A5A5"/>
      </right>
      <top/>
      <bottom/>
      <diagonal/>
    </border>
    <border>
      <left/>
      <right style="thin">
        <color rgb="FFC00000"/>
      </right>
      <top/>
      <bottom/>
      <diagonal/>
    </border>
    <border>
      <left/>
      <right style="thin">
        <color rgb="FF375623"/>
      </right>
      <top/>
      <bottom/>
      <diagonal/>
    </border>
    <border>
      <left/>
      <right style="thin">
        <color rgb="FFFFC000"/>
      </right>
      <top/>
      <bottom/>
      <diagonal/>
    </border>
    <border>
      <left/>
      <right style="thin">
        <color rgb="FF7030A0"/>
      </right>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rgb="FF000000"/>
      </left>
      <right/>
      <top style="thin">
        <color rgb="FF000000"/>
      </top>
      <bottom style="thin">
        <color rgb="FF000000"/>
      </bottom>
      <diagonal/>
    </border>
    <border>
      <left/>
      <right/>
      <top style="thin">
        <color theme="1"/>
      </top>
      <bottom/>
      <diagonal/>
    </border>
    <border>
      <left style="thin">
        <color theme="1"/>
      </left>
      <right/>
      <top style="thin">
        <color theme="1"/>
      </top>
      <bottom/>
      <diagonal/>
    </border>
    <border>
      <left style="thin">
        <color theme="1"/>
      </left>
      <right style="thin">
        <color theme="1"/>
      </right>
      <top style="thin">
        <color theme="1"/>
      </top>
      <bottom/>
      <diagonal/>
    </border>
    <border>
      <left style="thin">
        <color rgb="FF000000"/>
      </left>
      <right/>
      <top style="thin">
        <color rgb="FF000000"/>
      </top>
      <bottom/>
      <diagonal/>
    </border>
    <border>
      <left style="thin">
        <color indexed="64"/>
      </left>
      <right style="thin">
        <color rgb="FFFF0000"/>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theme="0"/>
      </left>
      <right style="thin">
        <color theme="0"/>
      </right>
      <top/>
      <bottom style="thin">
        <color theme="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theme="0"/>
      </top>
      <bottom style="thin">
        <color theme="0"/>
      </bottom>
      <diagonal/>
    </border>
    <border>
      <left style="thick">
        <color indexed="64"/>
      </left>
      <right style="thick">
        <color indexed="64"/>
      </right>
      <top style="thin">
        <color theme="0"/>
      </top>
      <bottom style="thick">
        <color indexed="64"/>
      </bottom>
      <diagonal/>
    </border>
  </borders>
  <cellStyleXfs count="3">
    <xf numFmtId="0" fontId="0" fillId="0" borderId="0"/>
    <xf numFmtId="0" fontId="1" fillId="0" borderId="0"/>
    <xf numFmtId="0" fontId="12" fillId="0" borderId="0"/>
  </cellStyleXfs>
  <cellXfs count="146">
    <xf numFmtId="0" fontId="0" fillId="0" borderId="0" xfId="0"/>
    <xf numFmtId="0" fontId="0" fillId="0" borderId="0" xfId="0" applyAlignment="1">
      <alignment horizontal="center" vertical="center"/>
    </xf>
    <xf numFmtId="0" fontId="7" fillId="0" borderId="0" xfId="0" applyFont="1" applyAlignment="1">
      <alignment horizontal="center" vertical="center" wrapText="1"/>
    </xf>
    <xf numFmtId="0" fontId="0" fillId="0" borderId="0" xfId="0" applyAlignment="1">
      <alignment horizontal="center"/>
    </xf>
    <xf numFmtId="0" fontId="0" fillId="0" borderId="1" xfId="0" applyBorder="1" applyAlignment="1">
      <alignment horizontal="center" vertical="center"/>
    </xf>
    <xf numFmtId="0" fontId="8" fillId="2" borderId="1"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9" fillId="3" borderId="7" xfId="0" applyFont="1" applyFill="1" applyBorder="1" applyAlignment="1">
      <alignment horizontal="center" vertical="center"/>
    </xf>
    <xf numFmtId="0" fontId="0" fillId="0" borderId="8" xfId="1" applyFont="1" applyBorder="1" applyAlignment="1">
      <alignment horizontal="center" vertical="center"/>
    </xf>
    <xf numFmtId="0" fontId="0" fillId="0" borderId="0" xfId="1" applyFont="1" applyAlignment="1">
      <alignment horizontal="center" vertical="center"/>
    </xf>
    <xf numFmtId="0" fontId="0" fillId="0" borderId="9" xfId="1" applyFont="1" applyBorder="1" applyAlignment="1">
      <alignment horizontal="center" vertical="center"/>
    </xf>
    <xf numFmtId="0" fontId="0" fillId="0" borderId="10" xfId="1" applyFont="1" applyBorder="1" applyAlignment="1">
      <alignment horizontal="center" vertical="center"/>
    </xf>
    <xf numFmtId="0" fontId="0" fillId="0" borderId="11" xfId="1" applyFont="1" applyBorder="1" applyAlignment="1">
      <alignment horizontal="center" vertical="center"/>
    </xf>
    <xf numFmtId="0" fontId="0" fillId="0" borderId="0" xfId="1" applyFont="1" applyAlignment="1">
      <alignment horizontal="center" vertical="center" wrapText="1"/>
    </xf>
    <xf numFmtId="0" fontId="0" fillId="0" borderId="12" xfId="1" applyFont="1" applyBorder="1" applyAlignment="1">
      <alignment horizontal="center" vertical="center"/>
    </xf>
    <xf numFmtId="0" fontId="0" fillId="0" borderId="3" xfId="1" applyFont="1" applyBorder="1" applyAlignment="1">
      <alignment horizontal="center" vertical="center"/>
    </xf>
    <xf numFmtId="0" fontId="0" fillId="0" borderId="13" xfId="0" applyBorder="1" applyAlignment="1">
      <alignment horizontal="center" vertical="center"/>
    </xf>
    <xf numFmtId="0" fontId="0" fillId="0" borderId="14" xfId="1" applyFont="1" applyBorder="1" applyAlignment="1">
      <alignment horizontal="center" vertical="center"/>
    </xf>
    <xf numFmtId="0" fontId="0" fillId="0" borderId="15" xfId="1" applyFont="1" applyBorder="1" applyAlignment="1">
      <alignment horizontal="center" vertical="center"/>
    </xf>
    <xf numFmtId="0" fontId="0" fillId="0" borderId="7" xfId="1" applyFont="1" applyBorder="1" applyAlignment="1">
      <alignment horizontal="center" vertical="center"/>
    </xf>
    <xf numFmtId="0" fontId="0" fillId="0" borderId="16" xfId="1" applyFont="1" applyBorder="1" applyAlignment="1">
      <alignment horizontal="center" vertical="center"/>
    </xf>
    <xf numFmtId="0" fontId="0" fillId="0" borderId="17" xfId="1" applyFont="1" applyBorder="1" applyAlignment="1">
      <alignment horizontal="center" vertical="center"/>
    </xf>
    <xf numFmtId="0" fontId="1" fillId="0" borderId="7" xfId="1" applyBorder="1" applyAlignment="1">
      <alignment horizontal="center" vertical="center"/>
    </xf>
    <xf numFmtId="0" fontId="10" fillId="0" borderId="7" xfId="0" applyFont="1" applyBorder="1" applyAlignment="1">
      <alignment horizontal="center" vertical="center" wrapText="1"/>
    </xf>
    <xf numFmtId="0" fontId="10" fillId="0" borderId="18" xfId="0" applyFont="1" applyBorder="1" applyAlignment="1">
      <alignment horizontal="center" vertical="center" wrapText="1"/>
    </xf>
    <xf numFmtId="0" fontId="0" fillId="0" borderId="19" xfId="0" applyBorder="1" applyAlignment="1">
      <alignment horizontal="center" vertical="center"/>
    </xf>
    <xf numFmtId="0" fontId="10" fillId="0" borderId="0" xfId="0" applyFont="1" applyAlignment="1">
      <alignment horizontal="center" vertical="center" wrapText="1"/>
    </xf>
    <xf numFmtId="0" fontId="0" fillId="0" borderId="7" xfId="1" applyFont="1" applyBorder="1" applyAlignment="1">
      <alignment horizontal="center" vertical="center" wrapText="1"/>
    </xf>
    <xf numFmtId="0" fontId="0" fillId="0" borderId="20" xfId="1" applyFont="1" applyBorder="1" applyAlignment="1">
      <alignment horizontal="center" vertical="center"/>
    </xf>
    <xf numFmtId="0" fontId="10" fillId="0" borderId="1" xfId="0" applyFont="1" applyBorder="1" applyAlignment="1">
      <alignment horizontal="center" vertical="center" wrapText="1"/>
    </xf>
    <xf numFmtId="0" fontId="0" fillId="0" borderId="7" xfId="0" applyBorder="1" applyAlignment="1">
      <alignment horizontal="center" vertical="center"/>
    </xf>
    <xf numFmtId="0" fontId="10" fillId="0" borderId="21" xfId="0" applyFont="1" applyBorder="1" applyAlignment="1">
      <alignment horizontal="center" vertical="center" wrapText="1"/>
    </xf>
    <xf numFmtId="0" fontId="10" fillId="0" borderId="22" xfId="0" applyFont="1" applyBorder="1" applyAlignment="1">
      <alignment horizontal="center" vertical="center" wrapText="1"/>
    </xf>
    <xf numFmtId="0" fontId="0" fillId="0" borderId="23" xfId="0" applyBorder="1" applyAlignment="1">
      <alignment horizontal="center" vertical="center"/>
    </xf>
    <xf numFmtId="0" fontId="0" fillId="0" borderId="24" xfId="1" applyFont="1" applyBorder="1" applyAlignment="1">
      <alignment horizontal="center" vertical="center"/>
    </xf>
    <xf numFmtId="0" fontId="10" fillId="0" borderId="17" xfId="0" applyFont="1" applyBorder="1" applyAlignment="1">
      <alignment horizontal="center" vertical="center" wrapText="1"/>
    </xf>
    <xf numFmtId="0" fontId="0" fillId="0" borderId="21" xfId="0" applyBorder="1"/>
    <xf numFmtId="0" fontId="0" fillId="0" borderId="25" xfId="1" applyFont="1" applyBorder="1" applyAlignment="1">
      <alignment horizontal="center" vertical="center"/>
    </xf>
    <xf numFmtId="0" fontId="10" fillId="0" borderId="8" xfId="0" applyFont="1" applyBorder="1" applyAlignment="1">
      <alignment horizontal="center" vertical="center" wrapText="1"/>
    </xf>
    <xf numFmtId="0" fontId="0" fillId="0" borderId="26" xfId="1" applyFont="1" applyBorder="1" applyAlignment="1">
      <alignment horizontal="center" vertical="center"/>
    </xf>
    <xf numFmtId="0" fontId="1" fillId="0" borderId="7" xfId="1" applyBorder="1" applyAlignment="1">
      <alignment horizontal="center" vertical="center" wrapText="1"/>
    </xf>
    <xf numFmtId="0" fontId="11" fillId="4" borderId="0" xfId="1" applyFont="1" applyFill="1" applyAlignment="1">
      <alignment horizontal="center"/>
    </xf>
    <xf numFmtId="0" fontId="13" fillId="2" borderId="2" xfId="2" applyFont="1" applyFill="1" applyBorder="1" applyAlignment="1">
      <alignment horizontal="center" vertical="center"/>
    </xf>
    <xf numFmtId="0" fontId="11" fillId="5" borderId="2" xfId="1" applyFont="1" applyFill="1" applyBorder="1"/>
    <xf numFmtId="0" fontId="14" fillId="6" borderId="0" xfId="1" applyFont="1" applyFill="1" applyAlignment="1">
      <alignment horizontal="center" vertical="center"/>
    </xf>
    <xf numFmtId="0" fontId="1" fillId="4" borderId="0" xfId="1" applyFill="1"/>
    <xf numFmtId="0" fontId="0" fillId="0" borderId="15" xfId="2" applyFont="1" applyBorder="1" applyAlignment="1">
      <alignment horizontal="center" vertical="center"/>
    </xf>
    <xf numFmtId="0" fontId="1" fillId="0" borderId="15" xfId="1" applyBorder="1"/>
    <xf numFmtId="0" fontId="0" fillId="0" borderId="27" xfId="1" applyFont="1" applyBorder="1" applyAlignment="1">
      <alignment horizontal="center" vertical="center"/>
    </xf>
    <xf numFmtId="0" fontId="0" fillId="0" borderId="26" xfId="2" applyFont="1" applyBorder="1" applyAlignment="1">
      <alignment horizontal="center" vertical="center"/>
    </xf>
    <xf numFmtId="0" fontId="0" fillId="0" borderId="0" xfId="2" applyFont="1" applyAlignment="1">
      <alignment horizontal="center" vertical="center"/>
    </xf>
    <xf numFmtId="0" fontId="1" fillId="0" borderId="26" xfId="1" applyBorder="1"/>
    <xf numFmtId="0" fontId="0" fillId="0" borderId="28" xfId="1" applyFont="1" applyBorder="1" applyAlignment="1">
      <alignment horizontal="center" vertical="center"/>
    </xf>
    <xf numFmtId="0" fontId="1" fillId="0" borderId="1" xfId="1" applyBorder="1" applyAlignment="1">
      <alignment horizontal="center" vertical="center"/>
    </xf>
    <xf numFmtId="0" fontId="1" fillId="0" borderId="25" xfId="1" applyBorder="1" applyAlignment="1">
      <alignment horizontal="center" vertical="center"/>
    </xf>
    <xf numFmtId="0" fontId="1" fillId="0" borderId="0" xfId="1" applyAlignment="1">
      <alignment horizontal="center" vertical="center"/>
    </xf>
    <xf numFmtId="0" fontId="0" fillId="0" borderId="0" xfId="0" applyAlignment="1">
      <alignment horizontal="left" vertical="center" wrapText="1"/>
    </xf>
    <xf numFmtId="0" fontId="0" fillId="0" borderId="0" xfId="0" applyAlignment="1">
      <alignment vertical="top" wrapText="1"/>
    </xf>
    <xf numFmtId="49" fontId="0" fillId="0" borderId="0" xfId="0" applyNumberFormat="1" applyAlignment="1">
      <alignment vertical="top" wrapText="1"/>
    </xf>
    <xf numFmtId="164" fontId="0" fillId="0" borderId="0" xfId="0" applyNumberFormat="1" applyAlignment="1">
      <alignment horizontal="center" vertic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xf>
    <xf numFmtId="0" fontId="17" fillId="3" borderId="29" xfId="0" applyFont="1" applyFill="1" applyBorder="1" applyAlignment="1">
      <alignment horizontal="center" vertical="center"/>
    </xf>
    <xf numFmtId="0" fontId="18" fillId="9" borderId="1" xfId="0" applyFont="1" applyFill="1" applyBorder="1" applyAlignment="1">
      <alignment horizontal="center"/>
    </xf>
    <xf numFmtId="0" fontId="19" fillId="9" borderId="1" xfId="0" applyFont="1" applyFill="1" applyBorder="1"/>
    <xf numFmtId="0" fontId="20" fillId="0" borderId="1" xfId="0" applyFont="1" applyBorder="1" applyAlignment="1">
      <alignment horizontal="center" vertical="center"/>
    </xf>
    <xf numFmtId="0" fontId="21" fillId="0" borderId="1" xfId="0" applyFont="1" applyBorder="1" applyAlignment="1">
      <alignment horizontal="center" vertical="center" wrapText="1"/>
    </xf>
    <xf numFmtId="49" fontId="21" fillId="0" borderId="1" xfId="0" applyNumberFormat="1" applyFont="1" applyBorder="1" applyAlignment="1">
      <alignment horizontal="center" vertical="center" wrapText="1"/>
    </xf>
    <xf numFmtId="164" fontId="21" fillId="0" borderId="1" xfId="0" applyNumberFormat="1" applyFont="1" applyBorder="1" applyAlignment="1">
      <alignment horizontal="center" vertical="center"/>
    </xf>
    <xf numFmtId="164" fontId="21" fillId="0" borderId="1" xfId="0" applyNumberFormat="1" applyFont="1" applyBorder="1" applyAlignment="1">
      <alignment horizontal="center" vertical="center" wrapText="1"/>
    </xf>
    <xf numFmtId="0" fontId="21" fillId="0" borderId="1" xfId="0" applyFont="1" applyBorder="1" applyAlignment="1">
      <alignment horizontal="center" vertical="center"/>
    </xf>
    <xf numFmtId="49" fontId="21" fillId="0" borderId="1" xfId="0" applyNumberFormat="1" applyFont="1" applyBorder="1" applyAlignment="1">
      <alignment horizontal="left" vertical="center"/>
    </xf>
    <xf numFmtId="0" fontId="21" fillId="0" borderId="1" xfId="0" applyFont="1" applyBorder="1" applyAlignment="1">
      <alignment horizontal="left" vertical="center"/>
    </xf>
    <xf numFmtId="0" fontId="9" fillId="0" borderId="0" xfId="0" applyFont="1" applyAlignment="1">
      <alignment horizontal="center" vertical="center"/>
    </xf>
    <xf numFmtId="0" fontId="25" fillId="0" borderId="0" xfId="0" applyFont="1" applyAlignment="1">
      <alignment horizontal="left" vertical="center" wrapText="1"/>
    </xf>
    <xf numFmtId="49" fontId="26" fillId="0" borderId="0" xfId="0" applyNumberFormat="1" applyFont="1" applyAlignment="1">
      <alignment vertical="top" wrapText="1"/>
    </xf>
    <xf numFmtId="165" fontId="26" fillId="10" borderId="31" xfId="0" applyNumberFormat="1" applyFont="1" applyFill="1" applyBorder="1" applyAlignment="1">
      <alignment horizontal="center" vertical="center"/>
    </xf>
    <xf numFmtId="165" fontId="9" fillId="11" borderId="0" xfId="0" applyNumberFormat="1" applyFont="1" applyFill="1" applyAlignment="1">
      <alignment horizontal="center" vertical="center" wrapText="1"/>
    </xf>
    <xf numFmtId="0" fontId="26" fillId="0" borderId="0" xfId="0" applyFont="1" applyAlignment="1">
      <alignment horizontal="center" vertical="center" wrapText="1"/>
    </xf>
    <xf numFmtId="0" fontId="26" fillId="0" borderId="0" xfId="0" applyFont="1" applyAlignment="1">
      <alignment horizontal="center" vertical="center"/>
    </xf>
    <xf numFmtId="49" fontId="26" fillId="0" borderId="0" xfId="0" applyNumberFormat="1" applyFont="1" applyAlignment="1">
      <alignment horizontal="center" vertical="center"/>
    </xf>
    <xf numFmtId="0" fontId="0" fillId="9" borderId="1" xfId="0" applyFill="1" applyBorder="1" applyAlignment="1">
      <alignment horizontal="center" vertical="center"/>
    </xf>
    <xf numFmtId="165" fontId="27" fillId="0" borderId="0" xfId="0" applyNumberFormat="1" applyFont="1" applyAlignment="1">
      <alignment horizontal="center" vertical="center"/>
    </xf>
    <xf numFmtId="0" fontId="28" fillId="0" borderId="0" xfId="0" applyFont="1" applyAlignment="1">
      <alignment horizontal="center"/>
    </xf>
    <xf numFmtId="49" fontId="26" fillId="0" borderId="0" xfId="0" applyNumberFormat="1" applyFont="1" applyAlignment="1">
      <alignment horizontal="center" vertical="center" wrapText="1"/>
    </xf>
    <xf numFmtId="49" fontId="0" fillId="0" borderId="0" xfId="0" applyNumberFormat="1" applyAlignment="1">
      <alignment horizontal="left" vertical="top" wrapText="1"/>
    </xf>
    <xf numFmtId="49" fontId="26" fillId="0" borderId="0" xfId="0" applyNumberFormat="1" applyFont="1" applyAlignment="1">
      <alignment horizontal="left" vertical="top" wrapText="1"/>
    </xf>
    <xf numFmtId="166" fontId="26" fillId="0" borderId="0" xfId="0" applyNumberFormat="1" applyFont="1" applyAlignment="1">
      <alignment horizontal="center" vertical="center"/>
    </xf>
    <xf numFmtId="0" fontId="26" fillId="0" borderId="0" xfId="0" applyFont="1"/>
    <xf numFmtId="165" fontId="26" fillId="0" borderId="0" xfId="0" applyNumberFormat="1" applyFont="1" applyAlignment="1">
      <alignment horizontal="center" vertical="center"/>
    </xf>
    <xf numFmtId="0" fontId="3" fillId="0" borderId="0" xfId="0" applyFont="1" applyAlignment="1">
      <alignment horizontal="center" vertical="center"/>
    </xf>
    <xf numFmtId="166" fontId="3" fillId="0" borderId="0" xfId="0" applyNumberFormat="1" applyFont="1" applyAlignment="1">
      <alignment horizontal="center" vertical="center" wrapText="1"/>
    </xf>
    <xf numFmtId="0" fontId="29" fillId="0" borderId="0" xfId="0" applyFont="1" applyAlignment="1">
      <alignment horizontal="center" vertical="center"/>
    </xf>
    <xf numFmtId="0" fontId="0" fillId="4" borderId="0" xfId="0" applyFill="1"/>
    <xf numFmtId="0" fontId="18" fillId="4" borderId="0" xfId="0" applyFont="1" applyFill="1" applyAlignment="1">
      <alignment horizontal="center"/>
    </xf>
    <xf numFmtId="14" fontId="0" fillId="4" borderId="0" xfId="0" applyNumberFormat="1" applyFill="1"/>
    <xf numFmtId="164" fontId="0" fillId="4" borderId="0" xfId="0" applyNumberFormat="1" applyFill="1" applyAlignment="1">
      <alignment textRotation="64"/>
    </xf>
    <xf numFmtId="0" fontId="31" fillId="4" borderId="0" xfId="0" applyFont="1" applyFill="1" applyAlignment="1">
      <alignment horizontal="center"/>
    </xf>
    <xf numFmtId="0" fontId="0" fillId="4" borderId="0" xfId="0" applyFill="1" applyAlignment="1">
      <alignment horizontal="center"/>
    </xf>
    <xf numFmtId="0" fontId="2" fillId="4" borderId="0" xfId="0" applyFont="1" applyFill="1"/>
    <xf numFmtId="0" fontId="0" fillId="4" borderId="0" xfId="0" applyFill="1" applyProtection="1">
      <protection locked="0"/>
    </xf>
    <xf numFmtId="165" fontId="0" fillId="4" borderId="0" xfId="0" applyNumberFormat="1" applyFill="1" applyAlignment="1">
      <alignment horizontal="center"/>
    </xf>
    <xf numFmtId="164" fontId="0" fillId="4" borderId="0" xfId="0" applyNumberFormat="1" applyFill="1" applyAlignment="1">
      <alignment horizontal="center"/>
    </xf>
    <xf numFmtId="0" fontId="18" fillId="0" borderId="0" xfId="0" applyFont="1" applyAlignment="1">
      <alignment horizontal="center"/>
    </xf>
    <xf numFmtId="167" fontId="34" fillId="7" borderId="34" xfId="0" applyNumberFormat="1" applyFont="1" applyFill="1" applyBorder="1" applyAlignment="1">
      <alignment horizontal="center" vertical="center"/>
    </xf>
    <xf numFmtId="167" fontId="34" fillId="7" borderId="35" xfId="0" applyNumberFormat="1" applyFont="1" applyFill="1" applyBorder="1" applyAlignment="1">
      <alignment horizontal="center" vertical="center"/>
    </xf>
    <xf numFmtId="0" fontId="2" fillId="12" borderId="37" xfId="0" applyFont="1" applyFill="1" applyBorder="1" applyAlignment="1">
      <alignment horizontal="center"/>
    </xf>
    <xf numFmtId="0" fontId="30" fillId="9" borderId="33" xfId="0" applyFont="1" applyFill="1" applyBorder="1" applyAlignment="1">
      <alignment horizontal="center" vertical="center" wrapText="1"/>
    </xf>
    <xf numFmtId="0" fontId="35" fillId="7" borderId="32" xfId="0" applyFont="1" applyFill="1" applyBorder="1" applyAlignment="1">
      <alignment horizontal="center" vertical="center"/>
    </xf>
    <xf numFmtId="0" fontId="30" fillId="4" borderId="0" xfId="0" applyFont="1" applyFill="1" applyAlignment="1">
      <alignment horizontal="center" vertical="center"/>
    </xf>
    <xf numFmtId="0" fontId="30" fillId="0" borderId="0" xfId="0" applyFont="1" applyAlignment="1">
      <alignment horizontal="center" vertical="center"/>
    </xf>
    <xf numFmtId="0" fontId="0" fillId="0" borderId="0" xfId="0" applyAlignment="1">
      <alignment horizontal="center" vertical="center"/>
    </xf>
    <xf numFmtId="0" fontId="32" fillId="0" borderId="1" xfId="0" applyFont="1" applyFill="1" applyBorder="1" applyAlignment="1">
      <alignment horizontal="left" vertical="center"/>
    </xf>
    <xf numFmtId="0" fontId="32" fillId="0" borderId="36" xfId="0" applyFont="1" applyFill="1" applyBorder="1" applyAlignment="1">
      <alignment horizontal="left" vertical="center"/>
    </xf>
    <xf numFmtId="165" fontId="9" fillId="0" borderId="37" xfId="0" applyNumberFormat="1" applyFont="1" applyFill="1" applyBorder="1" applyAlignment="1">
      <alignment horizontal="center"/>
    </xf>
    <xf numFmtId="0" fontId="0" fillId="0" borderId="1" xfId="0" applyFill="1" applyBorder="1" applyAlignment="1">
      <alignment horizontal="left" vertical="center"/>
    </xf>
    <xf numFmtId="0" fontId="0" fillId="0" borderId="36" xfId="0" applyFont="1" applyFill="1" applyBorder="1" applyAlignment="1">
      <alignment horizontal="left" vertical="center"/>
    </xf>
    <xf numFmtId="0" fontId="0" fillId="0" borderId="38" xfId="0" applyFont="1" applyFill="1" applyBorder="1" applyAlignment="1">
      <alignment horizontal="left" vertical="center"/>
    </xf>
    <xf numFmtId="165" fontId="9" fillId="0" borderId="14" xfId="0" applyNumberFormat="1" applyFont="1" applyFill="1" applyBorder="1" applyAlignment="1">
      <alignment horizontal="center"/>
    </xf>
    <xf numFmtId="0" fontId="0" fillId="0" borderId="0" xfId="0" applyAlignment="1">
      <alignment horizontal="center" vertical="center"/>
    </xf>
    <xf numFmtId="0" fontId="22" fillId="9" borderId="1" xfId="0" applyFont="1" applyFill="1" applyBorder="1" applyAlignment="1">
      <alignment horizontal="center" vertical="center"/>
    </xf>
    <xf numFmtId="0" fontId="23" fillId="9" borderId="1" xfId="0" applyFont="1" applyFill="1" applyBorder="1" applyAlignment="1">
      <alignment horizontal="center" vertical="center"/>
    </xf>
    <xf numFmtId="0" fontId="24" fillId="9" borderId="1" xfId="0" applyFont="1" applyFill="1" applyBorder="1" applyAlignment="1">
      <alignment horizontal="center" vertical="center"/>
    </xf>
    <xf numFmtId="14" fontId="9" fillId="11" borderId="0" xfId="0" applyNumberFormat="1" applyFont="1" applyFill="1" applyAlignment="1">
      <alignment horizontal="center" vertical="center" wrapText="1"/>
    </xf>
    <xf numFmtId="164" fontId="21" fillId="14" borderId="39" xfId="0" applyNumberFormat="1" applyFont="1" applyFill="1" applyBorder="1" applyAlignment="1">
      <alignment horizontal="center" vertical="center" wrapText="1"/>
    </xf>
    <xf numFmtId="14" fontId="9" fillId="13" borderId="40" xfId="0" applyNumberFormat="1" applyFont="1" applyFill="1" applyBorder="1" applyAlignment="1">
      <alignment horizontal="center" vertical="center" wrapText="1"/>
    </xf>
    <xf numFmtId="14" fontId="9" fillId="13" borderId="41" xfId="0" applyNumberFormat="1" applyFont="1" applyFill="1" applyBorder="1" applyAlignment="1">
      <alignment horizontal="center" vertical="center" wrapText="1"/>
    </xf>
    <xf numFmtId="164" fontId="0" fillId="4" borderId="0" xfId="0" applyNumberFormat="1" applyFill="1" applyAlignment="1">
      <alignment horizontal="center" textRotation="75"/>
    </xf>
    <xf numFmtId="0" fontId="0" fillId="4" borderId="0" xfId="0" applyFill="1" applyAlignment="1">
      <alignment horizontal="center" textRotation="75"/>
    </xf>
    <xf numFmtId="0" fontId="31" fillId="4" borderId="0" xfId="0" applyFont="1" applyFill="1" applyAlignment="1">
      <alignment horizontal="center" vertical="center" wrapText="1"/>
    </xf>
    <xf numFmtId="0" fontId="0" fillId="4" borderId="0" xfId="0" applyFill="1" applyAlignment="1">
      <alignment horizontal="center"/>
    </xf>
    <xf numFmtId="14" fontId="0" fillId="4" borderId="0" xfId="0" applyNumberFormat="1" applyFill="1" applyAlignment="1">
      <alignment horizontal="center" vertical="center"/>
    </xf>
    <xf numFmtId="0" fontId="33" fillId="4" borderId="0" xfId="0" applyFont="1" applyFill="1" applyAlignment="1">
      <alignment horizontal="center" vertical="center" wrapText="1"/>
    </xf>
    <xf numFmtId="164" fontId="17" fillId="7" borderId="29" xfId="0" applyNumberFormat="1" applyFont="1" applyFill="1" applyBorder="1" applyAlignment="1">
      <alignment horizontal="center" vertical="center"/>
    </xf>
    <xf numFmtId="0" fontId="17" fillId="8" borderId="29" xfId="0" applyFont="1" applyFill="1" applyBorder="1" applyAlignment="1">
      <alignment horizontal="center" vertical="center"/>
    </xf>
    <xf numFmtId="0" fontId="2" fillId="9" borderId="2" xfId="0" applyFont="1" applyFill="1" applyBorder="1" applyAlignment="1">
      <alignment horizontal="center"/>
    </xf>
    <xf numFmtId="0" fontId="2" fillId="9" borderId="30" xfId="0" applyFont="1" applyFill="1" applyBorder="1" applyAlignment="1">
      <alignment horizontal="center"/>
    </xf>
    <xf numFmtId="0" fontId="2" fillId="9" borderId="1" xfId="0" applyFont="1" applyFill="1" applyBorder="1" applyAlignment="1">
      <alignment horizontal="center"/>
    </xf>
    <xf numFmtId="0" fontId="4"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wrapText="1"/>
    </xf>
  </cellXfs>
  <cellStyles count="3">
    <cellStyle name="Normal" xfId="0" builtinId="0"/>
    <cellStyle name="Normal 2" xfId="2" xr:uid="{00000000-0005-0000-0000-000001000000}"/>
    <cellStyle name="Normal 2 2" xfId="1" xr:uid="{00000000-0005-0000-0000-000002000000}"/>
  </cellStyles>
  <dxfs count="172">
    <dxf>
      <font>
        <color theme="9" tint="-0.24994659260841701"/>
      </font>
    </dxf>
    <dxf>
      <font>
        <color rgb="FFFF0000"/>
      </font>
    </dxf>
    <dxf>
      <fill>
        <patternFill>
          <bgColor rgb="FFFFC7CE"/>
        </patternFill>
      </fill>
    </dxf>
    <dxf>
      <fill>
        <patternFill>
          <bgColor rgb="FFFFC7CE"/>
        </patternFill>
      </fill>
    </dxf>
    <dxf>
      <fill>
        <patternFill>
          <bgColor theme="0" tint="-0.14996795556505021"/>
        </patternFill>
      </fill>
    </dxf>
    <dxf>
      <fill>
        <patternFill>
          <bgColor rgb="FFFF0000"/>
        </patternFill>
      </fill>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0"/>
        <name val="Calibri"/>
        <family val="2"/>
        <scheme val="none"/>
      </font>
      <fill>
        <patternFill patternType="solid">
          <fgColor indexed="64"/>
          <bgColor rgb="FFFF0000"/>
        </patternFill>
      </fill>
      <alignment horizontal="center" vertical="center" textRotation="0" wrapText="0" indent="0" justifyLastLine="0" shrinkToFit="0" readingOrder="0"/>
      <protection locked="1" hidden="0"/>
    </dxf>
    <dxf>
      <border diagonalUp="0" diagonalDown="0">
        <left/>
        <right/>
        <top style="thin">
          <color indexed="64"/>
        </top>
        <bottom style="thin">
          <color indexed="64"/>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al="none"/>
        <vertAlign val="baseline"/>
        <sz val="11"/>
        <color auto="1"/>
        <name val="Calibri"/>
        <family val="2"/>
        <scheme val="minor"/>
      </font>
      <fill>
        <patternFill patternType="solid">
          <fgColor indexed="64"/>
          <bgColor theme="9" tint="0.39997558519241921"/>
        </patternFill>
      </fill>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bottom style="thin">
          <color indexed="64"/>
        </bottom>
      </border>
    </dxf>
    <dxf>
      <alignment horizontal="center" vertical="center" textRotation="0" wrapText="0" indent="0" justifyLastLine="0" shrinkToFit="0" readingOrder="0"/>
    </dxf>
    <dxf>
      <font>
        <b/>
        <i val="0"/>
        <strike val="0"/>
        <condense val="0"/>
        <extend val="0"/>
        <outline val="0"/>
        <shadow val="0"/>
        <u val="none"/>
        <vertAlign val="baseline"/>
        <sz val="11"/>
        <color rgb="FFFFFFFF"/>
        <name val="Calibri"/>
        <family val="2"/>
        <scheme val="none"/>
      </font>
      <fill>
        <patternFill patternType="solid">
          <fgColor rgb="FF0070C0"/>
          <bgColor rgb="FF0070C0"/>
        </patternFill>
      </fill>
      <alignment horizontal="center" vertical="center" textRotation="0" wrapText="0" indent="0" justifyLastLine="0" shrinkToFit="0" readingOrder="0"/>
    </dxf>
    <dxf>
      <fill>
        <patternFill patternType="none">
          <bgColor auto="1"/>
        </patternFill>
      </fill>
      <border diagonalUp="0" diagonalDown="0">
        <left/>
        <right/>
        <top style="thin">
          <color theme="1"/>
        </top>
        <bottom style="thin">
          <color theme="1"/>
        </bottom>
        <vertical style="thin">
          <color theme="1"/>
        </vertical>
        <horizontal style="thin">
          <color theme="1"/>
        </horizontal>
      </border>
    </dxf>
    <dxf>
      <border>
        <top style="thin">
          <color theme="1"/>
        </top>
      </border>
    </dxf>
    <dxf>
      <border diagonalUp="0" diagonalDown="0">
        <left style="thin">
          <color theme="1"/>
        </left>
        <right style="thin">
          <color theme="1"/>
        </right>
        <top style="thin">
          <color theme="1"/>
        </top>
        <bottom style="thin">
          <color theme="1"/>
        </bottom>
      </border>
    </dxf>
    <dxf>
      <fill>
        <patternFill patternType="none">
          <bgColor auto="1"/>
        </patternFill>
      </fill>
    </dxf>
    <dxf>
      <border>
        <bottom style="thin">
          <color theme="1"/>
        </bottom>
      </border>
    </dxf>
    <dxf>
      <fill>
        <patternFill patternType="none">
          <fgColor rgb="FFD9D9D9"/>
          <bgColor auto="1"/>
        </patternFill>
      </fill>
      <alignment horizontal="center" vertical="center" textRotation="0" wrapText="0" indent="0" justifyLastLine="0" shrinkToFit="0" readingOrder="0"/>
      <border diagonalUp="0" diagonalDown="0" outline="0">
        <left style="thin">
          <color theme="1"/>
        </left>
        <right style="thin">
          <color theme="1"/>
        </right>
        <top/>
        <bottom/>
      </border>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44546A"/>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375623"/>
        </top>
      </border>
    </dxf>
    <dxf>
      <border outline="0">
        <top style="thin">
          <color rgb="FF000000"/>
        </top>
        <bottom style="thin">
          <color rgb="FF375623"/>
        </bottom>
      </border>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80808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border diagonalUp="0" diagonalDown="0">
        <left style="thin">
          <color theme="1"/>
        </left>
        <right style="thin">
          <color theme="1"/>
        </right>
        <top style="thin">
          <color theme="1"/>
        </top>
        <bottom style="thin">
          <color theme="1"/>
        </bottom>
        <vertical style="thin">
          <color theme="1"/>
        </vertical>
        <horizontal style="thin">
          <color theme="1"/>
        </horizontal>
      </border>
      <protection locked="1" hidden="0"/>
    </dxf>
    <dxf>
      <border outline="0">
        <top style="thin">
          <color rgb="FF757171"/>
        </top>
      </border>
    </dxf>
    <dxf>
      <border outline="0">
        <top style="thin">
          <color rgb="FF000000"/>
        </top>
        <bottom style="thin">
          <color rgb="FF757171"/>
        </bottom>
      </border>
    </dxf>
    <dxf>
      <font>
        <b val="0"/>
        <i val="0"/>
        <strike val="0"/>
        <condense val="0"/>
        <extend val="0"/>
        <outline val="0"/>
        <shadow val="0"/>
        <u val="none"/>
        <vertAlign val="baseline"/>
        <sz val="11"/>
        <color rgb="FF000000"/>
        <name val="Calibri"/>
        <family val="2"/>
        <scheme val="none"/>
      </font>
      <fill>
        <patternFill patternType="none">
          <fgColor rgb="FFDBDBDB"/>
          <bgColor auto="1"/>
        </patternFill>
      </fill>
      <alignment horizontal="center" vertical="center" textRotation="0" wrapText="0" indent="0" justifyLastLine="0" shrinkToFit="0" readingOrder="0"/>
      <protection locked="1" hidden="0"/>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border outline="0">
        <top style="thin">
          <color rgb="FF000000"/>
        </top>
        <bottom style="thin">
          <color rgb="FF3A3838"/>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ill>
        <patternFill patternType="none">
          <bgColor auto="1"/>
        </patternFill>
      </fill>
    </dxf>
    <dxf>
      <border>
        <bottom style="thin">
          <color indexed="64"/>
        </bottom>
      </border>
    </dxf>
    <dxf>
      <fill>
        <patternFill patternType="none">
          <fgColor rgb="FFD9D9D9"/>
          <bgColor auto="1"/>
        </patternFill>
      </fill>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ill>
        <patternFill patternType="none">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rgb="FF000000"/>
        </top>
        <bottom style="thin">
          <color rgb="FFFF0000"/>
        </bottom>
      </border>
    </dxf>
    <dxf>
      <fill>
        <patternFill patternType="none">
          <bgColor auto="1"/>
        </patternFill>
      </fill>
    </dxf>
    <dxf>
      <border outline="0">
        <bottom style="thin">
          <color rgb="FF000000"/>
        </bottom>
      </border>
    </dxf>
    <dxf>
      <fill>
        <patternFill patternType="none">
          <fgColor rgb="FFD9D9D9"/>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border outline="0">
        <bottom style="thin">
          <color rgb="FF375623"/>
        </bottom>
      </border>
    </dxf>
    <dxf>
      <font>
        <b val="0"/>
        <i val="0"/>
        <strike val="0"/>
        <condense val="0"/>
        <extend val="0"/>
        <outline val="0"/>
        <shadow val="0"/>
        <u val="none"/>
        <vertAlign val="baseline"/>
        <sz val="11"/>
        <color theme="1"/>
        <name val="Calibri"/>
        <family val="2"/>
        <scheme val="minor"/>
      </font>
      <fill>
        <patternFill patternType="none">
          <fgColor rgb="FFDBDBDB"/>
          <bgColor auto="1"/>
        </patternFill>
      </fill>
      <alignment horizontal="center" vertical="center" textRotation="0" wrapText="0" indent="0" justifyLastLine="0" shrinkToFit="0" readingOrder="0"/>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ill>
        <patternFill patternType="none">
          <bgColor auto="1"/>
        </patternFill>
      </fill>
      <border diagonalUp="0" diagonalDown="0">
        <left style="thin">
          <color theme="1"/>
        </left>
        <right style="thin">
          <color theme="1"/>
        </right>
        <top style="thin">
          <color theme="1"/>
        </top>
        <bottom style="thin">
          <color theme="1"/>
        </bottom>
        <vertical style="thin">
          <color theme="1"/>
        </vertical>
        <horizontal style="thin">
          <color theme="1"/>
        </horizontal>
      </border>
    </dxf>
    <dxf>
      <fill>
        <patternFill patternType="none">
          <bgColor auto="1"/>
        </patternFill>
      </fill>
    </dxf>
    <dxf>
      <fill>
        <patternFill patternType="none">
          <bgColor auto="1"/>
        </patternFill>
      </fill>
    </dxf>
    <dxf>
      <font>
        <strike val="0"/>
        <outline val="0"/>
        <shadow val="0"/>
        <u val="none"/>
        <vertAlign val="baseline"/>
        <sz val="14"/>
        <name val="Calibri"/>
        <family val="2"/>
        <scheme val="minor"/>
      </font>
      <numFmt numFmtId="0" formatCode="General"/>
    </dxf>
    <dxf>
      <font>
        <strike val="0"/>
        <outline val="0"/>
        <shadow val="0"/>
        <u val="none"/>
        <vertAlign val="baseline"/>
        <sz val="14"/>
        <color theme="1"/>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30" formatCode="@"/>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0" indent="0" justifyLastLine="0" shrinkToFit="0" readingOrder="0"/>
    </dxf>
    <dxf>
      <font>
        <strike val="0"/>
        <outline val="0"/>
        <shadow val="0"/>
        <u val="none"/>
        <vertAlign val="baseline"/>
        <sz val="14"/>
        <name val="Calibri"/>
        <family val="2"/>
        <scheme val="minor"/>
      </font>
      <numFmt numFmtId="0" formatCode="General"/>
      <alignment horizontal="center" vertical="center" textRotation="0" wrapText="1" indent="0" justifyLastLine="0" shrinkToFit="0" readingOrder="0"/>
    </dxf>
    <dxf>
      <font>
        <b/>
        <strike val="0"/>
        <outline val="0"/>
        <shadow val="0"/>
        <u val="none"/>
        <vertAlign val="baseline"/>
        <sz val="14"/>
        <name val="Calibri"/>
        <family val="2"/>
        <scheme val="minor"/>
      </font>
      <numFmt numFmtId="165" formatCode="[$-40C]mmmm\-yy;@"/>
      <alignment horizontal="center" vertical="center" textRotation="0" wrapText="1" indent="0" justifyLastLine="0" shrinkToFit="0" readingOrder="0"/>
    </dxf>
    <dxf>
      <font>
        <strike val="0"/>
        <outline val="0"/>
        <shadow val="0"/>
        <u val="none"/>
        <vertAlign val="baseline"/>
        <sz val="14"/>
        <name val="Calibri"/>
        <family val="2"/>
        <scheme val="minor"/>
      </font>
      <numFmt numFmtId="165" formatCode="[$-40C]mmmm\-yy;@"/>
      <alignment horizontal="center" vertical="center" textRotation="0" wrapText="0" indent="0" justifyLastLine="0" shrinkToFit="0" readingOrder="0"/>
    </dxf>
    <dxf>
      <font>
        <strike val="0"/>
        <outline val="0"/>
        <shadow val="0"/>
        <u val="none"/>
        <vertAlign val="baseline"/>
        <sz val="14"/>
        <color theme="1"/>
        <name val="Calibri"/>
        <family val="2"/>
        <scheme val="minor"/>
      </font>
      <numFmt numFmtId="30" formatCode="@"/>
      <alignment vertical="top" textRotation="0" wrapText="1" justifyLastLine="0" shrinkToFit="0" readingOrder="0"/>
    </dxf>
    <dxf>
      <numFmt numFmtId="30" formatCode="@"/>
      <alignment horizontal="general" vertical="top" textRotation="0" wrapText="1" indent="0" justifyLastLine="0" shrinkToFit="0" readingOrder="0"/>
    </dxf>
    <dxf>
      <numFmt numFmtId="30" formatCode="@"/>
      <alignment vertical="top" textRotation="0" wrapText="1" justifyLastLine="0" shrinkToFit="0" readingOrder="0"/>
    </dxf>
    <dxf>
      <alignment horizontal="general" vertical="top" textRotation="0" wrapText="1" indent="0" justifyLastLine="0" shrinkToFit="0" readingOrder="0"/>
    </dxf>
    <dxf>
      <font>
        <strike val="0"/>
        <outline val="0"/>
        <shadow val="0"/>
        <u val="none"/>
        <vertAlign val="baseline"/>
        <sz val="14"/>
        <name val="Calibri"/>
        <family val="2"/>
        <scheme val="minor"/>
      </font>
      <alignment horizontal="left" vertical="center" textRotation="0" wrapText="1" indent="0" justifyLastLine="0" shrinkToFit="0" readingOrder="0"/>
    </dxf>
    <dxf>
      <border>
        <bottom style="thin">
          <color indexed="64"/>
        </bottom>
      </border>
    </dxf>
    <dxf>
      <font>
        <b/>
        <strike val="0"/>
        <outline val="0"/>
        <shadow val="0"/>
        <u val="none"/>
        <vertAlign val="baseline"/>
        <sz val="16"/>
        <color rgb="FFFFFF00"/>
        <name val="Calibri"/>
        <family val="2"/>
        <scheme val="minor"/>
      </font>
      <alignment horizontal="center" vertical="center" textRotation="0" wrapText="0"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strike val="0"/>
        <outline val="0"/>
        <shadow val="0"/>
        <u val="none"/>
        <vertAlign val="baseline"/>
        <sz val="14"/>
        <name val="Calibri"/>
        <family val="2"/>
        <scheme val="minor"/>
      </font>
      <alignment horizontal="center" vertical="center" textRotation="0" wrapText="0" indent="0" justifyLastLine="0" shrinkToFit="0" readingOrder="0"/>
    </dxf>
    <dxf>
      <border outline="0">
        <top style="thin">
          <color indexed="64"/>
        </top>
      </border>
    </dxf>
    <dxf>
      <font>
        <b/>
        <strike val="0"/>
        <outline val="0"/>
        <shadow val="0"/>
        <u val="none"/>
        <vertAlign val="baseline"/>
        <sz val="14"/>
        <name val="Calibri"/>
        <family val="2"/>
        <scheme val="minor"/>
      </font>
      <alignment horizontal="center" vertical="center" textRotation="0" wrapText="0" indent="0" justifyLastLine="0" shrinkToFit="0" readingOrder="0"/>
    </dxf>
    <dxf>
      <border outline="0">
        <bottom style="thin">
          <color indexed="64"/>
        </bottom>
      </border>
    </dxf>
    <dxf>
      <font>
        <b val="0"/>
        <i val="0"/>
        <strike val="0"/>
        <condense val="0"/>
        <extend val="0"/>
        <outline val="0"/>
        <shadow val="0"/>
        <u val="none"/>
        <vertAlign val="baseline"/>
        <sz val="16"/>
        <color rgb="FFFFFF00"/>
        <name val="Calibri"/>
        <family val="2"/>
        <scheme val="minor"/>
      </font>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10" Type="http://schemas.microsoft.com/office/2006/relationships/vbaProject" Target="vbaProject.bin"/><Relationship Id="rId4" Type="http://schemas.openxmlformats.org/officeDocument/2006/relationships/externalLink" Target="externalLinks/externalLink1.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805180</xdr:colOff>
          <xdr:row>9</xdr:row>
          <xdr:rowOff>172720</xdr:rowOff>
        </xdr:from>
        <xdr:to>
          <xdr:col>0</xdr:col>
          <xdr:colOff>1780540</xdr:colOff>
          <xdr:row>11</xdr:row>
          <xdr:rowOff>165100</xdr:rowOff>
        </xdr:to>
        <xdr:sp macro="" textlink="">
          <xdr:nvSpPr>
            <xdr:cNvPr id="3073" name="Retour"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792480</xdr:colOff>
          <xdr:row>11</xdr:row>
          <xdr:rowOff>0</xdr:rowOff>
        </xdr:from>
        <xdr:to>
          <xdr:col>1</xdr:col>
          <xdr:colOff>2232660</xdr:colOff>
          <xdr:row>11</xdr:row>
          <xdr:rowOff>381000</xdr:rowOff>
        </xdr:to>
        <xdr:sp macro="" textlink="">
          <xdr:nvSpPr>
            <xdr:cNvPr id="2049" name="Afficher_avant"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27</xdr:col>
      <xdr:colOff>538480</xdr:colOff>
      <xdr:row>2</xdr:row>
      <xdr:rowOff>40640</xdr:rowOff>
    </xdr:from>
    <xdr:to>
      <xdr:col>29</xdr:col>
      <xdr:colOff>152400</xdr:colOff>
      <xdr:row>7</xdr:row>
      <xdr:rowOff>91440</xdr:rowOff>
    </xdr:to>
    <xdr:sp macro="" textlink="">
      <xdr:nvSpPr>
        <xdr:cNvPr id="2" name="Légende : encadrée 1">
          <a:extLst>
            <a:ext uri="{FF2B5EF4-FFF2-40B4-BE49-F238E27FC236}">
              <a16:creationId xmlns:a16="http://schemas.microsoft.com/office/drawing/2014/main" id="{00000000-0008-0000-0100-000002000000}"/>
            </a:ext>
          </a:extLst>
        </xdr:cNvPr>
        <xdr:cNvSpPr/>
      </xdr:nvSpPr>
      <xdr:spPr>
        <a:xfrm>
          <a:off x="24942800" y="325120"/>
          <a:ext cx="1371600" cy="762000"/>
        </a:xfrm>
        <a:prstGeom prst="borderCallout1">
          <a:avLst>
            <a:gd name="adj1" fmla="val 52082"/>
            <a:gd name="adj2" fmla="val -185"/>
            <a:gd name="adj3" fmla="val 112500"/>
            <a:gd name="adj4" fmla="val -38333"/>
          </a:avLst>
        </a:prstGeom>
        <a:noFill/>
        <a:ln w="19050">
          <a:solidFill>
            <a:schemeClr val="tx1"/>
          </a:solidFill>
          <a:headEnd type="none" w="med" len="med"/>
          <a:tailEnd type="triangle" w="med" len="med"/>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0">
              <a:solidFill>
                <a:sysClr val="windowText" lastClr="000000"/>
              </a:solidFill>
            </a:rPr>
            <a:t>Zone utilisée par le filtre</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899160</xdr:colOff>
          <xdr:row>4</xdr:row>
          <xdr:rowOff>22860</xdr:rowOff>
        </xdr:from>
        <xdr:to>
          <xdr:col>0</xdr:col>
          <xdr:colOff>2087880</xdr:colOff>
          <xdr:row>6</xdr:row>
          <xdr:rowOff>114300</xdr:rowOff>
        </xdr:to>
        <xdr:sp macro="" textlink="">
          <xdr:nvSpPr>
            <xdr:cNvPr id="1025" name="Afficher_page_avant"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Petit%20Armand%20Taff\IUT\Bonnin%20M&#233;ca%20Sp&#233;\GMAO\Plan%20de%20maintenance\Excel%20Corrective%20et%20Pr&#233;ventif\Automatisation\GESTION%20DE%20LA%20MAINTENANCE%20R&#201;PAR&#201;%20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lanning%20Essai%20Cascad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Préventif"/>
      <sheetName val="Formulaire Préventif"/>
      <sheetName val="Planning"/>
      <sheetName val="Pense-bête"/>
      <sheetName val="Formulaire Curatif"/>
      <sheetName val="Login"/>
      <sheetName val="Accueil 2"/>
      <sheetName val="Planning_général"/>
      <sheetName val="Planification du préventif"/>
      <sheetName val="Histo maintenances Préventif"/>
      <sheetName val="Historique maintenances Curatif"/>
      <sheetName val="Ressources"/>
      <sheetName val="Membres"/>
      <sheetName val="GESTION DE LA MAINTENANCE RÉPAR"/>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7">
          <cell r="L7" t="str">
            <v>Benoit.C</v>
          </cell>
          <cell r="M7" t="str">
            <v>Benoit.C</v>
          </cell>
          <cell r="N7" t="str">
            <v>Benoit.M</v>
          </cell>
          <cell r="O7" t="str">
            <v>Benoit.M</v>
          </cell>
          <cell r="P7" t="str">
            <v>Benoit.M</v>
          </cell>
          <cell r="Q7" t="str">
            <v>Romain</v>
          </cell>
          <cell r="R7" t="str">
            <v>Michel</v>
          </cell>
          <cell r="S7" t="str">
            <v>Michel</v>
          </cell>
          <cell r="T7" t="str">
            <v>Alexandre</v>
          </cell>
          <cell r="U7" t="str">
            <v>Alexandre</v>
          </cell>
          <cell r="V7" t="str">
            <v>Loïc</v>
          </cell>
          <cell r="W7" t="str">
            <v>Christophe</v>
          </cell>
          <cell r="X7" t="str">
            <v>Christophe</v>
          </cell>
          <cell r="Y7" t="str">
            <v>Loïc</v>
          </cell>
          <cell r="Z7" t="str">
            <v>Loïc</v>
          </cell>
          <cell r="AA7" t="str">
            <v>Christophe</v>
          </cell>
          <cell r="AB7" t="str">
            <v>Damien / Henrique / Samuel</v>
          </cell>
          <cell r="AC7" t="str">
            <v>Damien / Henrique / Samuel</v>
          </cell>
          <cell r="AD7" t="str">
            <v>Jeremy / Jean-Yves</v>
          </cell>
          <cell r="AE7" t="str">
            <v>Jeremy / Jean - Yves</v>
          </cell>
          <cell r="AF7" t="str">
            <v>Guillaume / Alexis</v>
          </cell>
          <cell r="AG7" t="str">
            <v>Manuel</v>
          </cell>
          <cell r="AH7" t="str">
            <v>Olivier</v>
          </cell>
          <cell r="AI7" t="str">
            <v>Yoann.G</v>
          </cell>
          <cell r="AJ7" t="str">
            <v>Yoann.G</v>
          </cell>
          <cell r="AK7" t="str">
            <v>Olivier</v>
          </cell>
          <cell r="AL7" t="str">
            <v>Yannis</v>
          </cell>
          <cell r="AM7" t="str">
            <v>Yoann.P</v>
          </cell>
          <cell r="AN7" t="str">
            <v>Yoann.P</v>
          </cell>
        </row>
        <row r="65">
          <cell r="F65" t="str">
            <v>Jours</v>
          </cell>
        </row>
        <row r="66">
          <cell r="F66" t="str">
            <v>Semaine</v>
          </cell>
        </row>
        <row r="67">
          <cell r="F67" t="str">
            <v>Mois</v>
          </cell>
        </row>
        <row r="68">
          <cell r="F68" t="str">
            <v>Année</v>
          </cell>
        </row>
        <row r="69">
          <cell r="F69" t="str">
            <v>Années</v>
          </cell>
        </row>
      </sheetData>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_général"/>
      <sheetName val="Planification du préventif"/>
      <sheetName val="Ressources"/>
      <sheetName val="Filtre"/>
      <sheetName val="Planning Essai Cascade"/>
    </sheetNames>
    <sheetDataSet>
      <sheetData sheetId="0" refreshError="1"/>
      <sheetData sheetId="1"/>
      <sheetData sheetId="2" refreshError="1"/>
      <sheetData sheetId="3" refreshError="1"/>
      <sheetData sheetId="4"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02000000}" name="Tableau2" displayName="Tableau2" ref="A13:A112" totalsRowShown="0" headerRowDxfId="171" dataDxfId="169" headerRowBorderDxfId="170" tableBorderDxfId="168">
  <tableColumns count="1">
    <tableColumn id="1" xr3:uid="{00000000-0010-0000-0200-000001000000}" name="N° Équipement" dataDxfId="167"/>
  </tableColumns>
  <tableStyleInfo name="TableStyleMedium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359F91DB-377C-46C7-993B-ACB870EB6D69}" name="Tableau1" displayName="Tableau1" ref="B13:M112" totalsRowShown="0" headerRowDxfId="166" headerRowBorderDxfId="165">
  <tableColumns count="12">
    <tableColumn id="1" xr3:uid="{0DD8308F-181C-41CB-A9A6-BB6952DB3357}" name="Opérations de maintenance" dataDxfId="164"/>
    <tableColumn id="2" xr3:uid="{FBF84316-EF36-41C5-9D1A-99BF7088AB53}" name="Descriptif" dataDxfId="163"/>
    <tableColumn id="3" xr3:uid="{824E3738-E8C1-4EDC-AE9D-A47FAB63B338}" name="Materiels" dataDxfId="162"/>
    <tableColumn id="10" xr3:uid="{8DF82170-C8C1-4502-A239-CFD10FCC20F8}" name="Fiche procédure" dataDxfId="161"/>
    <tableColumn id="4" xr3:uid="{C52F5EC6-0DE7-4FF7-BDF1-070A1CB114D7}" name="Sécurité" dataDxfId="160">
      <calculatedColumnFormula>-voiture</calculatedColumnFormula>
    </tableColumn>
    <tableColumn id="5" xr3:uid="{FCDD2DA8-5647-47D8-AD46-F54C60A0E7F1}" name="Anterieure" dataDxfId="159"/>
    <tableColumn id="6" xr3:uid="{DE9E0B5E-8AB2-4610-A586-13AC73D6493B}" name="Prochaine" dataDxfId="158"/>
    <tableColumn id="11" xr3:uid="{91383591-4DFB-4007-98F4-F5D9DF9B82CF}" name="Tps inter(h)" dataDxfId="157"/>
    <tableColumn id="7" xr3:uid="{E621A0EE-1664-4349-9E9C-896ADE3AE2DE}" name="P " dataDxfId="156"/>
    <tableColumn id="8" xr3:uid="{A0C3482F-52AE-4F89-A58E-D87178AB20E5}" name="Unité" dataDxfId="155"/>
    <tableColumn id="9" xr3:uid="{EAD3838B-E3F8-4749-93B2-E193CBC543D3}" name="en jrs" dataDxfId="154">
      <calculatedColumnFormula>AO14</calculatedColumnFormula>
    </tableColumn>
    <tableColumn id="12" xr3:uid="{78C3EDD2-6474-4085-96C5-47DE829F5EA1}" name="ÉTAT" dataDxfId="153"/>
  </tableColumns>
  <tableStyleInfo name="TableStyleMedium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Tableau58" displayName="Tableau58" ref="L8:L13" totalsRowShown="0" headerRowDxfId="152" dataDxfId="151">
  <tableColumns count="1">
    <tableColumn id="1" xr3:uid="{00000000-0010-0000-0300-000001000000}" name="ES1_Compresseur_GENESIS" dataDxfId="150"/>
  </tableColumns>
  <tableStyleInfo name="TableStyleDark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4000000}" name="Tableau69" displayName="Tableau69" ref="M8:M9" totalsRowShown="0" headerRowDxfId="149" dataDxfId="148">
  <tableColumns count="1">
    <tableColumn id="1" xr3:uid="{00000000-0010-0000-0400-000001000000}" name="ES2_Groupe_FROID_ROBOFORM200" dataDxfId="147"/>
  </tableColumns>
  <tableStyleInfo name="TableStyleDark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Tableau7" displayName="Tableau7" ref="N8:N10" totalsRowShown="0" headerRowDxfId="146" dataDxfId="145">
  <tableColumns count="1">
    <tableColumn id="1" xr3:uid="{00000000-0010-0000-0500-000001000000}" name="EC1_MMT_DEA_GAMMA_1103" dataDxfId="144"/>
  </tableColumns>
  <tableStyleInfo name="TableStyleDark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6000000}" name="Tableau8" displayName="Tableau8" ref="O8:O9" totalsRowShown="0" headerRowDxfId="143" dataDxfId="142">
  <tableColumns count="1">
    <tableColumn id="1" xr3:uid="{00000000-0010-0000-0600-000001000000}" name="EC2_Projecteur_de_profil_SAGEM" dataDxfId="141"/>
  </tableColumns>
  <tableStyleInfo name="TableStyleDark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7000000}" name="Tableau916" displayName="Tableau916" ref="P8:P9" totalsRowShown="0" headerRowDxfId="140" dataDxfId="139">
  <tableColumns count="1">
    <tableColumn id="1" xr3:uid="{00000000-0010-0000-0700-000001000000}" name="EC3_Colonne_de_mesure_TRIMOS" dataDxfId="138"/>
  </tableColumns>
  <tableStyleInfo name="TableStyleDark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8000000}" name="Tableau1017" displayName="Tableau1017" ref="Q8:Q12" totalsRowShown="0" headerRowDxfId="137" dataDxfId="136">
  <tableColumns count="1">
    <tableColumn id="1" xr3:uid="{00000000-0010-0000-0800-000001000000}" name="D1_Scie_Ruban_KASTO" dataDxfId="135"/>
  </tableColumns>
  <tableStyleInfo name="TableStyleDark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9000000}" name="Tableau11" displayName="Tableau11" ref="R8:R11" totalsRowShown="0" headerRowDxfId="134" dataDxfId="133">
  <tableColumns count="1">
    <tableColumn id="1" xr3:uid="{00000000-0010-0000-0900-000001000000}" name="A1_Fraiseuse_GAMBIN" dataDxfId="132"/>
  </tableColumns>
  <tableStyleInfo name="TableStyleDark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A000000}" name="Tableau1219" displayName="Tableau1219" ref="S8:S11" totalsRowShown="0" headerRowDxfId="131" dataDxfId="130">
  <tableColumns count="1">
    <tableColumn id="1" xr3:uid="{00000000-0010-0000-0A00-000001000000}" name="A2_Fraiseuse_HOLKE" dataDxfId="129"/>
  </tableColumns>
  <tableStyleInfo name="TableStyleDark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B000000}" name="Tableau13" displayName="Tableau13" ref="T8:T10" totalsRowShown="0" headerRowDxfId="128" dataDxfId="127">
  <tableColumns count="1">
    <tableColumn id="1" xr3:uid="{00000000-0010-0000-0B00-000001000000}" name="A3_MICROBILLEUSE" dataDxfId="126"/>
  </tableColumns>
  <tableStyleInfo name="TableStyleDark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C000000}" name="Tableau14" displayName="Tableau14" ref="U8:U10" totalsRowShown="0" headerRowDxfId="125" dataDxfId="124">
  <tableColumns count="1">
    <tableColumn id="1" xr3:uid="{00000000-0010-0000-0C00-000001000000}" name="A4_SABLEUSE" dataDxfId="123"/>
  </tableColumns>
  <tableStyleInfo name="TableStyleDark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D000000}" name="Tableau15" displayName="Tableau15" ref="V8:V10" totalsRowShown="0" headerRowDxfId="122" dataDxfId="121">
  <tableColumns count="1">
    <tableColumn id="1" xr3:uid="{00000000-0010-0000-0D00-000001000000}" name="RO3_Rectification_CN" dataDxfId="120"/>
  </tableColumns>
  <tableStyleInfo name="TableStyleDark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E000000}" name="Tableau16" displayName="Tableau16" ref="W8:W12" totalsRowShown="0" headerRowDxfId="119" dataDxfId="118">
  <tableColumns count="1">
    <tableColumn id="1" xr3:uid="{00000000-0010-0000-0E00-000001000000}" name="E01_Érosion_CN_Enfonçage_ROBOFORM200" dataDxfId="117"/>
  </tableColumns>
  <tableStyleInfo name="TableStyleDark11"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F000000}" name="Tableau17" displayName="Tableau17" ref="X8:X12" totalsRowShown="0" headerRowDxfId="116" dataDxfId="115">
  <tableColumns count="1">
    <tableColumn id="1" xr3:uid="{00000000-0010-0000-0F00-000001000000}" name="E02_Érosion_CN_Enfonçage_EDM_FORM20" dataDxfId="114"/>
  </tableColumns>
  <tableStyleInfo name="TableStyleDark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0000000}" name="Tableau18" displayName="Tableau18" ref="Y8:Y12" totalsRowShown="0" headerRowDxfId="113" dataDxfId="112">
  <tableColumns count="1">
    <tableColumn id="1" xr3:uid="{00000000-0010-0000-1000-000001000000}" name="E03_Érosion_CN_Découpe_Fil_ROBOFIL2020" dataDxfId="111"/>
  </tableColumns>
  <tableStyleInfo name="TableStyleDark11"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1000000}" name="Tableau19" displayName="Tableau19" ref="Z8:Z12" totalsRowShown="0" headerRowDxfId="110" dataDxfId="109">
  <tableColumns count="1">
    <tableColumn id="1" xr3:uid="{00000000-0010-0000-1100-000001000000}" name="E04_Érosion_CN_Découpe_Fil_CUT300" dataDxfId="108"/>
  </tableColumns>
  <tableStyleInfo name="TableStyleDark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leau20" displayName="Tableau20" ref="AA8:AA10" totalsRowShown="0" headerRowDxfId="107" dataDxfId="106">
  <tableColumns count="1">
    <tableColumn id="1" xr3:uid="{00000000-0010-0000-1200-000001000000}" name="E05_Perçage_Microforage_CCR_Technologie_CR200" dataDxfId="105"/>
  </tableColumns>
  <tableStyleInfo name="TableStyleDark11"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leau21" displayName="Tableau21" ref="AB8:AB12" totalsRowShown="0" headerRowDxfId="104" dataDxfId="103">
  <tableColumns count="1">
    <tableColumn id="1" xr3:uid="{00000000-0010-0000-1300-000001000000}" name="F01_Centre_usinage_3_axes_VICTOR" dataDxfId="102"/>
  </tableColumns>
  <tableStyleInfo name="TableStyleDark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leau22" displayName="Tableau22" ref="AC8:AC12" totalsRowShown="0" headerRowDxfId="101" dataDxfId="100">
  <tableColumns count="1">
    <tableColumn id="1" xr3:uid="{00000000-0010-0000-1400-000001000000}" name="F02_Centre_usinage_3_axes_FEELER" dataDxfId="99"/>
  </tableColumns>
  <tableStyleInfo name="TableStyleDark11"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leau23" displayName="Tableau23" ref="AD8:AD13" totalsRowShown="0" headerRowDxfId="98" dataDxfId="96" headerRowBorderDxfId="97" headerRowCellStyle="Normal 2 2">
  <tableColumns count="1">
    <tableColumn id="1" xr3:uid="{00000000-0010-0000-1500-000001000000}" name="F03_Fraiseuse_5_axes_FPT_TESSEN" dataDxfId="95"/>
  </tableColumns>
  <tableStyleInfo name="TableStyleDark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leau24" displayName="Tableau24" ref="AE8:AE13" totalsRowShown="0" headerRowDxfId="94" dataDxfId="93">
  <tableColumns count="1">
    <tableColumn id="1" xr3:uid="{00000000-0010-0000-1600-000001000000}" name="F04_Fraiseuse_5_axes_HEDELIUS_BC100" dataDxfId="92"/>
  </tableColumns>
  <tableStyleInfo name="TableStyleDark11"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leau25" displayName="Tableau25" ref="AF8:AF12" totalsRowShown="0" headerRowDxfId="91" dataDxfId="90">
  <tableColumns count="1">
    <tableColumn id="1" xr3:uid="{00000000-0010-0000-1700-000001000000}" name="F05_Fraiseuse_5_axes_HEDELIUS_TILENTA_7" dataDxfId="89"/>
  </tableColumns>
  <tableStyleInfo name="TableStyleDark11"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leau26" displayName="Tableau26" ref="AG8:AG12" totalsRowShown="0" headerRowDxfId="88" dataDxfId="87">
  <tableColumns count="1">
    <tableColumn id="1" xr3:uid="{00000000-0010-0000-1800-000001000000}" name="F06_Fraiseuse_3_axes_KIHEUNG" dataDxfId="86"/>
  </tableColumns>
  <tableStyleInfo name="TableStyleDark11"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9000000}" name="Tableau27" displayName="Tableau27" ref="AH8:AH10" totalsRowShown="0" headerRowDxfId="85" dataDxfId="84">
  <tableColumns count="1">
    <tableColumn id="1" xr3:uid="{00000000-0010-0000-1900-000001000000}" name="T01_Tour_Conv_HERNAULT" dataDxfId="83"/>
  </tableColumns>
  <tableStyleInfo name="TableStyleDark11"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A000000}" name="Tableau28" displayName="Tableau28" ref="AI8:AI10" totalsRowShown="0" headerRowDxfId="82" dataDxfId="81">
  <tableColumns count="1">
    <tableColumn id="1" xr3:uid="{00000000-0010-0000-1A00-000001000000}" name="T02_Tour_Conv_MÉTAFLEX" dataDxfId="80"/>
  </tableColumns>
  <tableStyleInfo name="TableStyleDark11"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B000000}" name="Tableau29" displayName="Tableau29" ref="AJ8:AJ11" totalsRowShown="0" headerRowDxfId="79" dataDxfId="78">
  <tableColumns count="1">
    <tableColumn id="1" xr3:uid="{00000000-0010-0000-1B00-000001000000}" name="T03_Tour_MICROCUT_omnitechnique" dataDxfId="77"/>
  </tableColumns>
  <tableStyleInfo name="TableStyleDark11"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C000000}" name="Tableau30" displayName="Tableau30" ref="AK8:AK11" totalsRowShown="0" headerRowDxfId="76" dataDxfId="75">
  <tableColumns count="1">
    <tableColumn id="1" xr3:uid="{00000000-0010-0000-1C00-000001000000}" name="T04_Tour_3_et_4_axes_CMZ_TL20M" dataDxfId="74"/>
  </tableColumns>
  <tableStyleInfo name="TableStyleDark11"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D000000}" name="Tableau31" displayName="Tableau31" ref="AL8:AL11" totalsRowShown="0" headerRowDxfId="73" dataDxfId="72">
  <tableColumns count="1">
    <tableColumn id="1" xr3:uid="{00000000-0010-0000-1D00-000001000000}" name="T05_Tour_3_et_4_axes_CMZ_TA30Y" dataDxfId="71"/>
  </tableColumns>
  <tableStyleInfo name="TableStyleDark11"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E000000}" name="Tableau32" displayName="Tableau32" ref="AM8:AM11" totalsRowShown="0" headerRowDxfId="70" dataDxfId="69">
  <tableColumns count="1">
    <tableColumn id="1" xr3:uid="{00000000-0010-0000-1E00-000001000000}" name="T06_STARMECA" dataDxfId="68"/>
  </tableColumns>
  <tableStyleInfo name="TableStyleDark11"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F000000}" name="Tableau33" displayName="Tableau33" ref="AN8:AN11" totalsRowShown="0" headerRowDxfId="67" dataDxfId="66">
  <tableColumns count="1">
    <tableColumn id="1" xr3:uid="{00000000-0010-0000-1F00-000001000000}" name="T07_CAZENEUVE" dataDxfId="65"/>
  </tableColumns>
  <tableStyleInfo name="TableStyleDark11"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20000000}" name="Tableau34" displayName="Tableau34" ref="B8:B14" totalsRowShown="0" headerRowDxfId="64" dataDxfId="62" headerRowBorderDxfId="63" tableBorderDxfId="61">
  <autoFilter ref="B8:B14" xr:uid="{00000000-0009-0000-0100-00001E000000}">
    <filterColumn colId="0" hiddenButton="1"/>
  </autoFilter>
  <tableColumns count="1">
    <tableColumn id="1" xr3:uid="{00000000-0010-0000-2000-000001000000}" name="Fraisage" dataDxfId="60"/>
  </tableColumns>
  <tableStyleInfo name="TableStyleDark11"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leau35" displayName="Tableau35" ref="C8:C15" totalsRowShown="0" headerRowDxfId="59" dataDxfId="57" headerRowBorderDxfId="58" tableBorderDxfId="56" totalsRowBorderDxfId="55">
  <autoFilter ref="C8:C15" xr:uid="{00000000-0009-0000-0100-00001F000000}">
    <filterColumn colId="0" hiddenButton="1"/>
  </autoFilter>
  <tableColumns count="1">
    <tableColumn id="1" xr3:uid="{00000000-0010-0000-2100-000001000000}" name="Tournage" dataDxfId="54"/>
  </tableColumns>
  <tableStyleInfo name="TableStyleDark11"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leau36" displayName="Tableau36" ref="D8:D13" totalsRowShown="0" headerRowDxfId="53" dataDxfId="51" headerRowBorderDxfId="52" tableBorderDxfId="50">
  <autoFilter ref="D8:D13" xr:uid="{00000000-0009-0000-0100-000020000000}">
    <filterColumn colId="0" hiddenButton="1"/>
  </autoFilter>
  <tableColumns count="1">
    <tableColumn id="1" xr3:uid="{00000000-0010-0000-2200-000001000000}" name="Érosion" dataDxfId="49"/>
  </tableColumns>
  <tableStyleInfo name="TableStyleDark11"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3000000}" name="Tableau37" displayName="Tableau37" ref="E8:E9" totalsRowShown="0" headerRowDxfId="48" dataDxfId="46" headerRowBorderDxfId="47" tableBorderDxfId="45" totalsRowBorderDxfId="44" dataCellStyle="Normal 2 2">
  <autoFilter ref="E8:E9" xr:uid="{00000000-0009-0000-0100-000021000000}">
    <filterColumn colId="0" hiddenButton="1"/>
  </autoFilter>
  <tableColumns count="1">
    <tableColumn id="1" xr3:uid="{00000000-0010-0000-2300-000001000000}" name="Rectification" dataDxfId="43" dataCellStyle="Normal 2 2"/>
  </tableColumns>
  <tableStyleInfo name="TableStyleDark11"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4000000}" name="Tableau38" displayName="Tableau38" ref="F8:F12" totalsRowShown="0" headerRowDxfId="42" dataDxfId="40" headerRowBorderDxfId="41" tableBorderDxfId="39">
  <autoFilter ref="F8:F12" xr:uid="{00000000-0009-0000-0100-000022000000}">
    <filterColumn colId="0" hiddenButton="1"/>
  </autoFilter>
  <tableColumns count="1">
    <tableColumn id="1" xr3:uid="{00000000-0010-0000-2400-000001000000}" name="Ajustage" dataDxfId="38"/>
  </tableColumns>
  <tableStyleInfo name="TableStyleDark11"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5000000}" name="Tableau39" displayName="Tableau39" ref="G8:G9" totalsRowShown="0" headerRowDxfId="37" dataDxfId="35" headerRowBorderDxfId="36" tableBorderDxfId="34" totalsRowBorderDxfId="33" dataCellStyle="Normal 2 2">
  <autoFilter ref="G8:G9" xr:uid="{00000000-0009-0000-0100-000023000000}">
    <filterColumn colId="0" hiddenButton="1"/>
  </autoFilter>
  <tableColumns count="1">
    <tableColumn id="1" xr3:uid="{00000000-0010-0000-2500-000001000000}" name="Débit" dataDxfId="32" dataCellStyle="Normal 2 2"/>
  </tableColumns>
  <tableStyleInfo name="TableStyleDark11"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6000000}" name="Tableau40" displayName="Tableau40" ref="H8:H10" totalsRowShown="0" headerRowDxfId="31" dataDxfId="29" headerRowBorderDxfId="30" tableBorderDxfId="28">
  <autoFilter ref="H8:H10" xr:uid="{00000000-0009-0000-0100-000024000000}">
    <filterColumn colId="0" hiddenButton="1"/>
  </autoFilter>
  <tableColumns count="1">
    <tableColumn id="1" xr3:uid="{00000000-0010-0000-2600-000001000000}" name="Équipement_de_support" dataDxfId="27"/>
  </tableColumns>
  <tableStyleInfo name="TableStyleDark11"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7000000}" name="Tableau41" displayName="Tableau41" ref="I8:I11" totalsRowShown="0" headerRowDxfId="26" dataDxfId="24" headerRowBorderDxfId="25" tableBorderDxfId="23" totalsRowBorderDxfId="22">
  <autoFilter ref="I8:I11" xr:uid="{00000000-0009-0000-0100-000025000000}">
    <filterColumn colId="0" hiddenButton="1"/>
  </autoFilter>
  <tableColumns count="1">
    <tableColumn id="1" xr3:uid="{00000000-0010-0000-2700-000001000000}" name="Équipement_de_contrôle" dataDxfId="21"/>
  </tableColumns>
  <tableStyleInfo name="TableStyleDark11"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8000000}" name="Tableau49" displayName="Tableau49" ref="H64:H81" totalsRowShown="0" headerRowDxfId="20" dataDxfId="19" tableBorderDxfId="18" headerRowCellStyle="Normal 2 2" dataCellStyle="Normal 2 2">
  <autoFilter ref="H64:H81" xr:uid="{00000000-0009-0000-0100-000026000000}"/>
  <tableColumns count="1">
    <tableColumn id="1" xr3:uid="{00000000-0010-0000-2800-000001000000}" name="Technicien" dataDxfId="17" dataCellStyle="Normal 2 2"/>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9000000}" name="Tableau52" displayName="Tableau52" ref="F64:F69" totalsRowShown="0" headerRowDxfId="16" headerRowBorderDxfId="15" tableBorderDxfId="14" totalsRowBorderDxfId="13" headerRowCellStyle="Normal 2 2" dataCellStyle="Normal 2 2">
  <autoFilter ref="F64:F69" xr:uid="{00000000-0009-0000-0100-000027000000}"/>
  <tableColumns count="1">
    <tableColumn id="1" xr3:uid="{00000000-0010-0000-2900-000001000000}" name="Périodicité" dataDxfId="12" dataCellStyle="Normal 2 2"/>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A000000}" name="Tableau53" displayName="Tableau53" ref="D64:D67" totalsRowShown="0" headerRowDxfId="11" dataDxfId="9" headerRowBorderDxfId="10" tableBorderDxfId="8" totalsRowBorderDxfId="7" headerRowCellStyle="Normal 2" dataCellStyle="Normal 2">
  <autoFilter ref="D64:D67" xr:uid="{00000000-0009-0000-0100-000028000000}"/>
  <tableColumns count="1">
    <tableColumn id="1" xr3:uid="{00000000-0010-0000-2A00-000001000000}" name="Niveau de maintenance" dataDxfId="6" dataCellStyle="Normal 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2.vml"/><Relationship Id="rId7"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table" Target="../tables/table1.xml"/><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5.xml"/><Relationship Id="rId13" Type="http://schemas.openxmlformats.org/officeDocument/2006/relationships/table" Target="../tables/table10.xml"/><Relationship Id="rId18" Type="http://schemas.openxmlformats.org/officeDocument/2006/relationships/table" Target="../tables/table15.xml"/><Relationship Id="rId26" Type="http://schemas.openxmlformats.org/officeDocument/2006/relationships/table" Target="../tables/table23.xml"/><Relationship Id="rId39" Type="http://schemas.openxmlformats.org/officeDocument/2006/relationships/table" Target="../tables/table36.xml"/><Relationship Id="rId3" Type="http://schemas.openxmlformats.org/officeDocument/2006/relationships/vmlDrawing" Target="../drawings/vmlDrawing3.vml"/><Relationship Id="rId21" Type="http://schemas.openxmlformats.org/officeDocument/2006/relationships/table" Target="../tables/table18.xml"/><Relationship Id="rId34" Type="http://schemas.openxmlformats.org/officeDocument/2006/relationships/table" Target="../tables/table31.xml"/><Relationship Id="rId42" Type="http://schemas.openxmlformats.org/officeDocument/2006/relationships/table" Target="../tables/table39.xml"/><Relationship Id="rId7" Type="http://schemas.openxmlformats.org/officeDocument/2006/relationships/table" Target="../tables/table4.xml"/><Relationship Id="rId12" Type="http://schemas.openxmlformats.org/officeDocument/2006/relationships/table" Target="../tables/table9.xml"/><Relationship Id="rId17" Type="http://schemas.openxmlformats.org/officeDocument/2006/relationships/table" Target="../tables/table14.xml"/><Relationship Id="rId25" Type="http://schemas.openxmlformats.org/officeDocument/2006/relationships/table" Target="../tables/table22.xml"/><Relationship Id="rId33" Type="http://schemas.openxmlformats.org/officeDocument/2006/relationships/table" Target="../tables/table30.xml"/><Relationship Id="rId38" Type="http://schemas.openxmlformats.org/officeDocument/2006/relationships/table" Target="../tables/table35.xml"/><Relationship Id="rId46" Type="http://schemas.openxmlformats.org/officeDocument/2006/relationships/comments" Target="../comments2.xml"/><Relationship Id="rId2" Type="http://schemas.openxmlformats.org/officeDocument/2006/relationships/drawing" Target="../drawings/drawing3.xml"/><Relationship Id="rId16" Type="http://schemas.openxmlformats.org/officeDocument/2006/relationships/table" Target="../tables/table13.xml"/><Relationship Id="rId20" Type="http://schemas.openxmlformats.org/officeDocument/2006/relationships/table" Target="../tables/table17.xml"/><Relationship Id="rId29" Type="http://schemas.openxmlformats.org/officeDocument/2006/relationships/table" Target="../tables/table26.xml"/><Relationship Id="rId41" Type="http://schemas.openxmlformats.org/officeDocument/2006/relationships/table" Target="../tables/table38.xml"/><Relationship Id="rId1" Type="http://schemas.openxmlformats.org/officeDocument/2006/relationships/printerSettings" Target="../printerSettings/printerSettings3.bin"/><Relationship Id="rId6" Type="http://schemas.openxmlformats.org/officeDocument/2006/relationships/table" Target="../tables/table3.xml"/><Relationship Id="rId11" Type="http://schemas.openxmlformats.org/officeDocument/2006/relationships/table" Target="../tables/table8.xml"/><Relationship Id="rId24" Type="http://schemas.openxmlformats.org/officeDocument/2006/relationships/table" Target="../tables/table21.xml"/><Relationship Id="rId32" Type="http://schemas.openxmlformats.org/officeDocument/2006/relationships/table" Target="../tables/table29.xml"/><Relationship Id="rId37" Type="http://schemas.openxmlformats.org/officeDocument/2006/relationships/table" Target="../tables/table34.xml"/><Relationship Id="rId40" Type="http://schemas.openxmlformats.org/officeDocument/2006/relationships/table" Target="../tables/table37.xml"/><Relationship Id="rId45" Type="http://schemas.openxmlformats.org/officeDocument/2006/relationships/table" Target="../tables/table42.xml"/><Relationship Id="rId5" Type="http://schemas.openxmlformats.org/officeDocument/2006/relationships/image" Target="../media/image3.emf"/><Relationship Id="rId15" Type="http://schemas.openxmlformats.org/officeDocument/2006/relationships/table" Target="../tables/table12.xml"/><Relationship Id="rId23" Type="http://schemas.openxmlformats.org/officeDocument/2006/relationships/table" Target="../tables/table20.xml"/><Relationship Id="rId28" Type="http://schemas.openxmlformats.org/officeDocument/2006/relationships/table" Target="../tables/table25.xml"/><Relationship Id="rId36" Type="http://schemas.openxmlformats.org/officeDocument/2006/relationships/table" Target="../tables/table33.xml"/><Relationship Id="rId10" Type="http://schemas.openxmlformats.org/officeDocument/2006/relationships/table" Target="../tables/table7.xml"/><Relationship Id="rId19" Type="http://schemas.openxmlformats.org/officeDocument/2006/relationships/table" Target="../tables/table16.xml"/><Relationship Id="rId31" Type="http://schemas.openxmlformats.org/officeDocument/2006/relationships/table" Target="../tables/table28.xml"/><Relationship Id="rId44" Type="http://schemas.openxmlformats.org/officeDocument/2006/relationships/table" Target="../tables/table41.xml"/><Relationship Id="rId4" Type="http://schemas.openxmlformats.org/officeDocument/2006/relationships/control" Target="../activeX/activeX3.xml"/><Relationship Id="rId9" Type="http://schemas.openxmlformats.org/officeDocument/2006/relationships/table" Target="../tables/table6.xml"/><Relationship Id="rId14" Type="http://schemas.openxmlformats.org/officeDocument/2006/relationships/table" Target="../tables/table11.xml"/><Relationship Id="rId22" Type="http://schemas.openxmlformats.org/officeDocument/2006/relationships/table" Target="../tables/table19.xml"/><Relationship Id="rId27" Type="http://schemas.openxmlformats.org/officeDocument/2006/relationships/table" Target="../tables/table24.xml"/><Relationship Id="rId30" Type="http://schemas.openxmlformats.org/officeDocument/2006/relationships/table" Target="../tables/table27.xml"/><Relationship Id="rId35" Type="http://schemas.openxmlformats.org/officeDocument/2006/relationships/table" Target="../tables/table32.xml"/><Relationship Id="rId43"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theme="9" tint="-0.249977111117893"/>
  </sheetPr>
  <dimension ref="A1:BX160"/>
  <sheetViews>
    <sheetView showGridLines="0" showZeros="0" tabSelected="1" zoomScale="75" zoomScaleNormal="75" zoomScaleSheetLayoutView="40" workbookViewId="0">
      <pane ySplit="13" topLeftCell="A14" activePane="bottomLeft" state="frozen"/>
      <selection pane="bottomLeft" activeCell="H14" sqref="H14"/>
    </sheetView>
  </sheetViews>
  <sheetFormatPr baseColWidth="10" defaultRowHeight="14.4" x14ac:dyDescent="0.3"/>
  <cols>
    <col min="1" max="1" width="45.5546875" customWidth="1"/>
    <col min="2" max="2" width="95.33203125" customWidth="1"/>
    <col min="3" max="3" width="30" style="3" customWidth="1"/>
    <col min="4" max="5" width="7.44140625" style="3" customWidth="1"/>
    <col min="6" max="15" width="7.44140625" customWidth="1"/>
    <col min="16" max="16" width="3.44140625" customWidth="1"/>
    <col min="17" max="17" width="8.77734375" customWidth="1"/>
    <col min="18" max="26" width="3.44140625" customWidth="1"/>
    <col min="27" max="27" width="19" customWidth="1"/>
    <col min="28" max="35" width="3.44140625" customWidth="1"/>
    <col min="36" max="36" width="18" customWidth="1"/>
    <col min="37" max="37" width="10.33203125" customWidth="1"/>
    <col min="38" max="38" width="12.109375" customWidth="1"/>
    <col min="39" max="39" width="11.44140625" customWidth="1"/>
    <col min="40" max="40" width="8.5546875" customWidth="1"/>
    <col min="41" max="41" width="10.44140625" customWidth="1"/>
    <col min="42" max="42" width="7.88671875" customWidth="1"/>
    <col min="43" max="43" width="8.33203125" customWidth="1"/>
    <col min="44" max="44" width="7.5546875" customWidth="1"/>
    <col min="45" max="45" width="6.5546875" customWidth="1"/>
    <col min="46" max="46" width="6.33203125" customWidth="1"/>
    <col min="47" max="47" width="5.109375" customWidth="1"/>
    <col min="48" max="48" width="5" customWidth="1"/>
    <col min="49" max="49" width="4.88671875" customWidth="1"/>
    <col min="50" max="50" width="5.5546875" customWidth="1"/>
    <col min="51" max="51" width="4.6640625" customWidth="1"/>
    <col min="52" max="52" width="5.44140625" customWidth="1"/>
    <col min="53" max="53" width="6.5546875" customWidth="1"/>
    <col min="54" max="54" width="5.88671875" customWidth="1"/>
    <col min="55" max="55" width="6.33203125" customWidth="1"/>
    <col min="56" max="56" width="21.88671875" customWidth="1"/>
    <col min="57" max="57" width="18.88671875" customWidth="1"/>
    <col min="58" max="58" width="11.5546875" customWidth="1"/>
    <col min="59" max="59" width="18.109375" customWidth="1"/>
    <col min="60" max="60" width="9.88671875" customWidth="1"/>
    <col min="61" max="61" width="20.33203125" customWidth="1"/>
    <col min="62" max="62" width="18" customWidth="1"/>
    <col min="63" max="63" width="16.5546875" customWidth="1"/>
    <col min="64" max="64" width="20.5546875" customWidth="1"/>
    <col min="65" max="65" width="24.109375" customWidth="1"/>
    <col min="66" max="66" width="17.109375" customWidth="1"/>
    <col min="67" max="67" width="12.44140625" customWidth="1"/>
    <col min="68" max="68" width="9.88671875" customWidth="1"/>
    <col min="69" max="69" width="11.109375" customWidth="1"/>
    <col min="70" max="70" width="13.109375" customWidth="1"/>
    <col min="71" max="71" width="8.6640625" customWidth="1"/>
    <col min="72" max="72" width="12.6640625" customWidth="1"/>
    <col min="73" max="73" width="7.6640625" customWidth="1"/>
    <col min="74" max="74" width="10.6640625" customWidth="1"/>
    <col min="75" max="75" width="8.44140625" customWidth="1"/>
    <col min="76" max="76" width="15.109375" customWidth="1"/>
  </cols>
  <sheetData>
    <row r="1" spans="1:76" ht="21.6" thickTop="1" x14ac:dyDescent="0.3">
      <c r="AA1" s="129"/>
    </row>
    <row r="2" spans="1:76" ht="18" x14ac:dyDescent="0.3">
      <c r="AA2" s="130"/>
    </row>
    <row r="3" spans="1:76" ht="18" x14ac:dyDescent="0.3">
      <c r="AA3" s="130"/>
    </row>
    <row r="4" spans="1:76" ht="18" x14ac:dyDescent="0.3">
      <c r="AA4" s="130"/>
    </row>
    <row r="5" spans="1:76" ht="18" x14ac:dyDescent="0.3">
      <c r="AA5" s="130"/>
    </row>
    <row r="6" spans="1:76" ht="18" x14ac:dyDescent="0.3">
      <c r="AA6" s="130"/>
    </row>
    <row r="7" spans="1:76" ht="18" x14ac:dyDescent="0.3">
      <c r="AA7" s="130"/>
    </row>
    <row r="8" spans="1:76" ht="18" x14ac:dyDescent="0.3">
      <c r="AA8" s="130"/>
    </row>
    <row r="9" spans="1:76" ht="18" x14ac:dyDescent="0.3">
      <c r="AA9" s="130"/>
    </row>
    <row r="10" spans="1:76" ht="18" x14ac:dyDescent="0.3">
      <c r="AA10" s="130"/>
    </row>
    <row r="11" spans="1:76" ht="18" x14ac:dyDescent="0.3">
      <c r="AA11" s="130"/>
    </row>
    <row r="12" spans="1:76" ht="18.600000000000001" thickBot="1" x14ac:dyDescent="0.35">
      <c r="AA12" s="130"/>
    </row>
    <row r="13" spans="1:76" s="115" customFormat="1" ht="31.8" thickBot="1" x14ac:dyDescent="0.35">
      <c r="A13" s="113" t="s">
        <v>139</v>
      </c>
      <c r="B13" s="113"/>
      <c r="C13" s="112" t="s">
        <v>157</v>
      </c>
      <c r="D13" s="109">
        <v>43466</v>
      </c>
      <c r="E13" s="110">
        <v>43497</v>
      </c>
      <c r="F13" s="109">
        <v>43525</v>
      </c>
      <c r="G13" s="110">
        <v>43556</v>
      </c>
      <c r="H13" s="109">
        <v>43586</v>
      </c>
      <c r="I13" s="110">
        <v>43617</v>
      </c>
      <c r="J13" s="109">
        <v>43647</v>
      </c>
      <c r="K13" s="110">
        <v>43678</v>
      </c>
      <c r="L13" s="109">
        <v>43709</v>
      </c>
      <c r="M13" s="110">
        <v>43739</v>
      </c>
      <c r="N13" s="109">
        <v>43770</v>
      </c>
      <c r="O13" s="110">
        <v>43800</v>
      </c>
      <c r="P13" s="114"/>
      <c r="Q13" s="114"/>
      <c r="R13" s="114"/>
      <c r="S13" s="114"/>
      <c r="T13" s="114"/>
      <c r="U13" s="114"/>
      <c r="V13" s="114"/>
      <c r="W13" s="114"/>
      <c r="X13" s="114"/>
      <c r="Y13" s="114"/>
      <c r="Z13" s="114"/>
      <c r="AA13" s="131"/>
      <c r="AB13" s="114"/>
      <c r="AC13" s="114"/>
      <c r="AD13" s="114"/>
      <c r="AE13" s="114"/>
      <c r="AF13" s="114"/>
      <c r="AG13" s="114"/>
      <c r="AH13" s="114"/>
      <c r="AI13" s="114"/>
      <c r="AJ13" s="114"/>
      <c r="AK13" s="114"/>
      <c r="AM13" s="114"/>
      <c r="AN13" s="114"/>
      <c r="AO13" s="114"/>
      <c r="AP13" s="114"/>
      <c r="AQ13" s="134"/>
      <c r="AR13" s="134"/>
      <c r="AS13" s="134"/>
      <c r="AT13" s="134"/>
      <c r="AU13" s="134"/>
      <c r="AV13" s="114"/>
      <c r="AW13" s="114"/>
      <c r="AX13" s="114"/>
      <c r="AY13" s="114"/>
      <c r="AZ13" s="114"/>
      <c r="BA13" s="114"/>
      <c r="BB13" s="114"/>
      <c r="BC13" s="114"/>
      <c r="BD13" s="114"/>
      <c r="BE13" s="114"/>
      <c r="BF13" s="114"/>
      <c r="BG13" s="114"/>
      <c r="BH13" s="114"/>
      <c r="BI13" s="114"/>
      <c r="BJ13" s="114"/>
      <c r="BK13" s="114"/>
      <c r="BL13" s="114"/>
      <c r="BM13" s="114"/>
      <c r="BN13" s="114"/>
      <c r="BO13" s="114"/>
      <c r="BP13" s="114"/>
      <c r="BQ13" s="114"/>
      <c r="BR13" s="114"/>
      <c r="BS13" s="114"/>
      <c r="BT13" s="114"/>
      <c r="BU13" s="114"/>
      <c r="BV13" s="114"/>
      <c r="BW13" s="114"/>
      <c r="BX13" s="114"/>
    </row>
    <row r="14" spans="1:76" ht="18" x14ac:dyDescent="0.35">
      <c r="A14" s="117" t="s">
        <v>28</v>
      </c>
      <c r="B14" s="118"/>
      <c r="C14" s="119">
        <v>43799</v>
      </c>
      <c r="D14" s="111" t="str">
        <f>IFERROR(IF(AND(MONTH($C14)=MONTH(D$13),$C14&lt;&gt;""),"X",""),"")</f>
        <v/>
      </c>
      <c r="E14" s="111" t="str">
        <f t="shared" ref="E14:O14" si="0">IFERROR(IF(AND(MONTH($C14)=MONTH(E$13),$C14&lt;&gt;""),"X",""),"")</f>
        <v/>
      </c>
      <c r="F14" s="111" t="str">
        <f t="shared" si="0"/>
        <v/>
      </c>
      <c r="G14" s="111" t="str">
        <f t="shared" si="0"/>
        <v/>
      </c>
      <c r="H14" s="111" t="str">
        <f t="shared" si="0"/>
        <v/>
      </c>
      <c r="I14" s="111" t="str">
        <f t="shared" si="0"/>
        <v/>
      </c>
      <c r="J14" s="111" t="str">
        <f t="shared" si="0"/>
        <v/>
      </c>
      <c r="K14" s="111" t="str">
        <f t="shared" si="0"/>
        <v/>
      </c>
      <c r="L14" s="111" t="str">
        <f t="shared" si="0"/>
        <v/>
      </c>
      <c r="M14" s="111" t="str">
        <f t="shared" si="0"/>
        <v/>
      </c>
      <c r="N14" s="111" t="str">
        <f t="shared" si="0"/>
        <v>X</v>
      </c>
      <c r="O14" s="111" t="str">
        <f t="shared" si="0"/>
        <v/>
      </c>
      <c r="P14" s="99"/>
      <c r="Q14" s="99"/>
      <c r="R14" s="99"/>
      <c r="S14" s="99"/>
      <c r="T14" s="99"/>
      <c r="U14" s="99"/>
      <c r="V14" s="99"/>
      <c r="W14" s="99"/>
      <c r="X14" s="99"/>
      <c r="Y14" s="99"/>
      <c r="Z14" s="99"/>
      <c r="AB14" s="99"/>
      <c r="AC14" s="99"/>
      <c r="AD14" s="99"/>
      <c r="AE14" s="99"/>
      <c r="AF14" s="99"/>
      <c r="AG14" s="99"/>
      <c r="AH14" s="99"/>
      <c r="AI14" s="99"/>
      <c r="AJ14" s="99"/>
      <c r="AK14" s="98"/>
      <c r="AM14" s="98"/>
      <c r="AN14" s="98"/>
      <c r="AO14" s="98"/>
      <c r="AP14" s="98"/>
      <c r="AQ14" s="134"/>
      <c r="AR14" s="134"/>
      <c r="AS14" s="134"/>
      <c r="AT14" s="134"/>
      <c r="AU14" s="134"/>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row>
    <row r="15" spans="1:76" ht="18" x14ac:dyDescent="0.35">
      <c r="A15" s="117" t="s">
        <v>28</v>
      </c>
      <c r="B15" s="118"/>
      <c r="C15" s="119">
        <v>43859</v>
      </c>
      <c r="D15" s="111" t="str">
        <f t="shared" ref="D15:O78" si="1">IFERROR(IF(AND(MONTH($C15)=MONTH(D$13),$C15&lt;&gt;""),"X",""),"")</f>
        <v>X</v>
      </c>
      <c r="E15" s="111" t="str">
        <f t="shared" si="1"/>
        <v/>
      </c>
      <c r="F15" s="111" t="str">
        <f t="shared" si="1"/>
        <v/>
      </c>
      <c r="G15" s="111" t="str">
        <f t="shared" si="1"/>
        <v/>
      </c>
      <c r="H15" s="111" t="str">
        <f t="shared" si="1"/>
        <v/>
      </c>
      <c r="I15" s="111" t="str">
        <f t="shared" si="1"/>
        <v/>
      </c>
      <c r="J15" s="111" t="str">
        <f t="shared" si="1"/>
        <v/>
      </c>
      <c r="K15" s="111" t="str">
        <f t="shared" si="1"/>
        <v/>
      </c>
      <c r="L15" s="111" t="str">
        <f t="shared" si="1"/>
        <v/>
      </c>
      <c r="M15" s="111" t="str">
        <f t="shared" si="1"/>
        <v/>
      </c>
      <c r="N15" s="111" t="str">
        <f t="shared" si="1"/>
        <v/>
      </c>
      <c r="O15" s="111" t="str">
        <f t="shared" si="1"/>
        <v/>
      </c>
      <c r="P15" s="99"/>
      <c r="Q15" s="99"/>
      <c r="R15" s="99"/>
      <c r="S15" s="99"/>
      <c r="T15" s="99"/>
      <c r="U15" s="99"/>
      <c r="V15" s="99"/>
      <c r="W15" s="99"/>
      <c r="X15" s="99"/>
      <c r="Y15" s="99"/>
      <c r="Z15" s="99"/>
      <c r="AB15" s="99"/>
      <c r="AC15" s="99"/>
      <c r="AD15" s="99"/>
      <c r="AE15" s="99"/>
      <c r="AF15" s="99"/>
      <c r="AG15" s="99"/>
      <c r="AH15" s="99"/>
      <c r="AI15" s="99"/>
      <c r="AJ15" s="99"/>
      <c r="AK15" s="98"/>
      <c r="AM15" s="98"/>
      <c r="AN15" s="98"/>
      <c r="AO15" s="98"/>
      <c r="AP15" s="98"/>
      <c r="AQ15" s="135"/>
      <c r="AR15" s="135"/>
      <c r="AS15" s="135"/>
      <c r="AT15" s="135"/>
      <c r="AU15" s="135"/>
      <c r="AV15" s="98"/>
      <c r="AW15" s="98"/>
      <c r="AX15" s="98"/>
      <c r="AY15" s="98"/>
      <c r="AZ15" s="98"/>
      <c r="BA15" s="98"/>
      <c r="BB15" s="98"/>
      <c r="BC15" s="98"/>
      <c r="BD15" s="98"/>
      <c r="BE15" s="98"/>
      <c r="BF15" s="98"/>
      <c r="BG15" s="98"/>
      <c r="BH15" s="98"/>
      <c r="BI15" s="98"/>
      <c r="BJ15" s="98"/>
      <c r="BK15" s="98"/>
      <c r="BL15" s="98"/>
      <c r="BM15" s="98"/>
      <c r="BN15" s="98"/>
      <c r="BO15" s="98"/>
      <c r="BP15" s="98"/>
      <c r="BQ15" s="98"/>
      <c r="BR15" s="98"/>
      <c r="BS15" s="98"/>
      <c r="BT15" s="98"/>
      <c r="BU15" s="98"/>
      <c r="BV15" s="98"/>
      <c r="BW15" s="98"/>
      <c r="BX15" s="98"/>
    </row>
    <row r="16" spans="1:76" ht="18" x14ac:dyDescent="0.35">
      <c r="A16" s="120" t="s">
        <v>28</v>
      </c>
      <c r="B16" s="121"/>
      <c r="C16" s="119">
        <v>43889</v>
      </c>
      <c r="D16" s="111" t="str">
        <f t="shared" si="1"/>
        <v/>
      </c>
      <c r="E16" s="111" t="str">
        <f t="shared" si="1"/>
        <v>X</v>
      </c>
      <c r="F16" s="111" t="str">
        <f t="shared" si="1"/>
        <v/>
      </c>
      <c r="G16" s="111" t="str">
        <f t="shared" si="1"/>
        <v/>
      </c>
      <c r="H16" s="111" t="str">
        <f t="shared" si="1"/>
        <v/>
      </c>
      <c r="I16" s="111" t="str">
        <f t="shared" si="1"/>
        <v/>
      </c>
      <c r="J16" s="111" t="str">
        <f t="shared" si="1"/>
        <v/>
      </c>
      <c r="K16" s="111" t="str">
        <f t="shared" si="1"/>
        <v/>
      </c>
      <c r="L16" s="111" t="str">
        <f t="shared" si="1"/>
        <v/>
      </c>
      <c r="M16" s="111" t="str">
        <f t="shared" si="1"/>
        <v/>
      </c>
      <c r="N16" s="111" t="str">
        <f t="shared" si="1"/>
        <v/>
      </c>
      <c r="O16" s="111" t="str">
        <f t="shared" si="1"/>
        <v/>
      </c>
      <c r="P16" s="99"/>
      <c r="Q16" s="99"/>
      <c r="R16" s="99"/>
      <c r="S16" s="99"/>
      <c r="T16" s="99"/>
      <c r="U16" s="99"/>
      <c r="V16" s="99"/>
      <c r="W16" s="99"/>
      <c r="X16" s="99"/>
      <c r="Y16" s="99"/>
      <c r="Z16" s="99"/>
      <c r="AB16" s="99"/>
      <c r="AC16" s="99"/>
      <c r="AD16" s="99"/>
      <c r="AE16" s="99"/>
      <c r="AF16" s="99"/>
      <c r="AG16" s="99"/>
      <c r="AH16" s="99"/>
      <c r="AI16" s="99"/>
      <c r="AJ16" s="99"/>
      <c r="AK16" s="98"/>
      <c r="AM16" s="100"/>
      <c r="AN16" s="98"/>
      <c r="AO16" s="98"/>
      <c r="AP16" s="100"/>
      <c r="AQ16" s="136"/>
      <c r="AR16" s="136"/>
      <c r="AS16" s="136"/>
      <c r="AT16" s="136"/>
      <c r="AU16" s="136"/>
      <c r="AV16" s="98"/>
      <c r="AW16" s="98"/>
      <c r="AX16" s="98"/>
      <c r="AY16" s="98"/>
      <c r="AZ16" s="98"/>
      <c r="BA16" s="98"/>
      <c r="BB16" s="98"/>
      <c r="BC16" s="98"/>
      <c r="BD16" s="98"/>
      <c r="BE16" s="98"/>
      <c r="BF16" s="98"/>
      <c r="BG16" s="98"/>
      <c r="BH16" s="98"/>
      <c r="BI16" s="98"/>
      <c r="BJ16" s="98"/>
      <c r="BK16" s="98"/>
      <c r="BL16" s="98"/>
      <c r="BM16" s="98"/>
      <c r="BN16" s="98"/>
      <c r="BO16" s="98"/>
      <c r="BP16" s="98"/>
      <c r="BQ16" s="98"/>
      <c r="BR16" s="98"/>
      <c r="BS16" s="98"/>
      <c r="BT16" s="98"/>
      <c r="BU16" s="98"/>
      <c r="BV16" s="98"/>
      <c r="BW16" s="98"/>
      <c r="BX16" s="98"/>
    </row>
    <row r="17" spans="1:76" ht="18" x14ac:dyDescent="0.35">
      <c r="A17" s="120" t="s">
        <v>28</v>
      </c>
      <c r="B17" s="121"/>
      <c r="C17" s="119">
        <v>44075</v>
      </c>
      <c r="D17" s="111" t="str">
        <f t="shared" si="1"/>
        <v/>
      </c>
      <c r="E17" s="111" t="str">
        <f t="shared" si="1"/>
        <v/>
      </c>
      <c r="F17" s="111" t="str">
        <f t="shared" si="1"/>
        <v/>
      </c>
      <c r="G17" s="111" t="str">
        <f t="shared" si="1"/>
        <v/>
      </c>
      <c r="H17" s="111" t="str">
        <f t="shared" si="1"/>
        <v/>
      </c>
      <c r="I17" s="111" t="str">
        <f t="shared" si="1"/>
        <v/>
      </c>
      <c r="J17" s="111" t="str">
        <f t="shared" si="1"/>
        <v/>
      </c>
      <c r="K17" s="111" t="str">
        <f t="shared" si="1"/>
        <v/>
      </c>
      <c r="L17" s="111" t="str">
        <f t="shared" si="1"/>
        <v>X</v>
      </c>
      <c r="M17" s="111" t="str">
        <f t="shared" si="1"/>
        <v/>
      </c>
      <c r="N17" s="111" t="str">
        <f t="shared" si="1"/>
        <v/>
      </c>
      <c r="O17" s="111" t="str">
        <f t="shared" si="1"/>
        <v/>
      </c>
      <c r="P17" s="99"/>
      <c r="Q17" s="99"/>
      <c r="R17" s="99"/>
      <c r="S17" s="99"/>
      <c r="T17" s="99"/>
      <c r="U17" s="99"/>
      <c r="V17" s="99"/>
      <c r="W17" s="99"/>
      <c r="X17" s="99"/>
      <c r="Y17" s="99"/>
      <c r="Z17" s="99"/>
      <c r="AA17" s="88"/>
      <c r="AB17" s="99"/>
      <c r="AC17" s="99"/>
      <c r="AD17" s="99"/>
      <c r="AE17" s="99"/>
      <c r="AF17" s="99"/>
      <c r="AG17" s="99"/>
      <c r="AH17" s="99"/>
      <c r="AI17" s="99"/>
      <c r="AJ17" s="99"/>
      <c r="AK17" s="98"/>
      <c r="AM17" s="98"/>
      <c r="AN17" s="98"/>
      <c r="AO17" s="98"/>
      <c r="AP17" s="98"/>
      <c r="AQ17" s="136"/>
      <c r="AR17" s="136"/>
      <c r="AS17" s="136"/>
      <c r="AT17" s="136"/>
      <c r="AU17" s="136"/>
      <c r="AV17" s="98"/>
      <c r="AW17" s="98"/>
      <c r="AX17" s="98"/>
      <c r="AY17" s="98"/>
      <c r="AZ17" s="98"/>
      <c r="BA17" s="98"/>
      <c r="BB17" s="98"/>
      <c r="BC17" s="98"/>
      <c r="BD17" s="98"/>
      <c r="BE17" s="98"/>
      <c r="BF17" s="98"/>
      <c r="BG17" s="98"/>
      <c r="BH17" s="98"/>
      <c r="BI17" s="98"/>
      <c r="BJ17" s="98"/>
      <c r="BK17" s="98"/>
      <c r="BL17" s="98"/>
      <c r="BM17" s="98"/>
      <c r="BN17" s="98"/>
      <c r="BO17" s="98"/>
      <c r="BP17" s="98"/>
      <c r="BQ17" s="98"/>
      <c r="BR17" s="98"/>
      <c r="BS17" s="98"/>
      <c r="BT17" s="98"/>
      <c r="BU17" s="98"/>
      <c r="BV17" s="98"/>
      <c r="BW17" s="98"/>
      <c r="BX17" s="98"/>
    </row>
    <row r="18" spans="1:76" ht="18" x14ac:dyDescent="0.35">
      <c r="A18" s="120" t="s">
        <v>28</v>
      </c>
      <c r="B18" s="121"/>
      <c r="C18" s="119">
        <v>44441</v>
      </c>
      <c r="D18" s="111" t="str">
        <f t="shared" si="1"/>
        <v/>
      </c>
      <c r="E18" s="111" t="str">
        <f t="shared" si="1"/>
        <v/>
      </c>
      <c r="F18" s="111" t="str">
        <f t="shared" si="1"/>
        <v/>
      </c>
      <c r="G18" s="111" t="str">
        <f t="shared" si="1"/>
        <v/>
      </c>
      <c r="H18" s="111" t="str">
        <f t="shared" si="1"/>
        <v/>
      </c>
      <c r="I18" s="111" t="str">
        <f t="shared" si="1"/>
        <v/>
      </c>
      <c r="J18" s="111" t="str">
        <f t="shared" si="1"/>
        <v/>
      </c>
      <c r="K18" s="111" t="str">
        <f t="shared" si="1"/>
        <v/>
      </c>
      <c r="L18" s="111" t="str">
        <f t="shared" si="1"/>
        <v>X</v>
      </c>
      <c r="M18" s="111" t="str">
        <f t="shared" si="1"/>
        <v/>
      </c>
      <c r="N18" s="111" t="str">
        <f t="shared" si="1"/>
        <v/>
      </c>
      <c r="O18" s="111" t="str">
        <f t="shared" si="1"/>
        <v/>
      </c>
      <c r="P18" s="99"/>
      <c r="Q18" s="99"/>
      <c r="R18" s="99"/>
      <c r="S18" s="99"/>
      <c r="T18" s="99"/>
      <c r="U18" s="99"/>
      <c r="V18" s="99"/>
      <c r="W18" s="99"/>
      <c r="X18" s="99"/>
      <c r="Y18" s="99"/>
      <c r="Z18" s="99"/>
      <c r="AB18" s="99"/>
      <c r="AC18" s="99"/>
      <c r="AD18" s="99"/>
      <c r="AE18" s="99"/>
      <c r="AF18" s="99"/>
      <c r="AG18" s="99"/>
      <c r="AH18" s="99"/>
      <c r="AI18" s="99"/>
      <c r="AJ18" s="99"/>
      <c r="AK18" s="98"/>
      <c r="AM18" s="98"/>
      <c r="AN18" s="98"/>
      <c r="AO18" s="98"/>
      <c r="AP18" s="98"/>
      <c r="AQ18" s="98"/>
      <c r="AR18" s="98"/>
      <c r="AS18" s="98"/>
      <c r="AT18" s="98"/>
      <c r="AU18" s="98"/>
      <c r="AV18" s="98"/>
      <c r="AW18" s="98"/>
      <c r="AX18" s="98"/>
      <c r="AY18" s="98"/>
      <c r="AZ18" s="98"/>
      <c r="BA18" s="98"/>
      <c r="BB18" s="98"/>
      <c r="BC18" s="98"/>
      <c r="BD18" s="98"/>
      <c r="BE18" s="98"/>
      <c r="BF18" s="98"/>
      <c r="BG18" s="98"/>
      <c r="BH18" s="98"/>
      <c r="BI18" s="98"/>
      <c r="BJ18" s="98"/>
      <c r="BK18" s="98"/>
      <c r="BL18" s="98"/>
      <c r="BM18" s="98"/>
      <c r="BN18" s="98"/>
      <c r="BO18" s="98"/>
      <c r="BP18" s="98"/>
      <c r="BQ18" s="98"/>
      <c r="BR18" s="98"/>
      <c r="BS18" s="98"/>
      <c r="BT18" s="98"/>
      <c r="BU18" s="98"/>
      <c r="BV18" s="98"/>
      <c r="BW18" s="98"/>
      <c r="BX18" s="98"/>
    </row>
    <row r="19" spans="1:76" ht="18" x14ac:dyDescent="0.35">
      <c r="A19" s="120" t="s">
        <v>29</v>
      </c>
      <c r="B19" s="121"/>
      <c r="C19" s="119">
        <v>43892</v>
      </c>
      <c r="D19" s="111" t="str">
        <f t="shared" si="1"/>
        <v/>
      </c>
      <c r="E19" s="111" t="str">
        <f t="shared" si="1"/>
        <v/>
      </c>
      <c r="F19" s="111" t="str">
        <f t="shared" si="1"/>
        <v>X</v>
      </c>
      <c r="G19" s="111" t="str">
        <f t="shared" si="1"/>
        <v/>
      </c>
      <c r="H19" s="111" t="str">
        <f t="shared" si="1"/>
        <v/>
      </c>
      <c r="I19" s="111" t="str">
        <f t="shared" si="1"/>
        <v/>
      </c>
      <c r="J19" s="111" t="str">
        <f t="shared" si="1"/>
        <v/>
      </c>
      <c r="K19" s="111" t="str">
        <f t="shared" si="1"/>
        <v/>
      </c>
      <c r="L19" s="111" t="str">
        <f t="shared" si="1"/>
        <v/>
      </c>
      <c r="M19" s="111" t="str">
        <f t="shared" si="1"/>
        <v/>
      </c>
      <c r="N19" s="111" t="str">
        <f t="shared" si="1"/>
        <v/>
      </c>
      <c r="O19" s="111" t="str">
        <f t="shared" si="1"/>
        <v/>
      </c>
      <c r="P19" s="99"/>
      <c r="Q19" s="99"/>
      <c r="R19" s="99"/>
      <c r="S19" s="99"/>
      <c r="T19" s="99"/>
      <c r="U19" s="99"/>
      <c r="V19" s="99"/>
      <c r="W19" s="99"/>
      <c r="X19" s="99"/>
      <c r="Y19" s="99"/>
      <c r="Z19" s="99"/>
      <c r="AB19" s="99"/>
      <c r="AC19" s="99"/>
      <c r="AD19" s="99"/>
      <c r="AE19" s="99"/>
      <c r="AF19" s="99"/>
      <c r="AG19" s="99"/>
      <c r="AH19" s="99"/>
      <c r="AI19" s="99"/>
      <c r="AJ19" s="99"/>
      <c r="AK19" s="98"/>
      <c r="AM19" s="98"/>
      <c r="AN19" s="98"/>
      <c r="AO19" s="98"/>
      <c r="AP19" s="98"/>
      <c r="AQ19" s="98"/>
      <c r="AR19" s="98"/>
      <c r="AS19" s="98"/>
      <c r="AT19" s="98"/>
      <c r="AU19" s="98"/>
      <c r="AV19" s="98"/>
      <c r="AW19" s="98"/>
      <c r="AX19" s="98"/>
      <c r="AY19" s="98"/>
      <c r="AZ19" s="98"/>
      <c r="BA19" s="98"/>
      <c r="BB19" s="98"/>
      <c r="BC19" s="98"/>
      <c r="BD19" s="98"/>
      <c r="BE19" s="98"/>
      <c r="BF19" s="98"/>
      <c r="BG19" s="98"/>
      <c r="BH19" s="98"/>
      <c r="BI19" s="98"/>
      <c r="BJ19" s="98"/>
      <c r="BK19" s="98"/>
      <c r="BL19" s="98"/>
      <c r="BM19" s="98"/>
      <c r="BN19" s="98"/>
      <c r="BO19" s="98"/>
      <c r="BP19" s="98"/>
      <c r="BQ19" s="98"/>
      <c r="BR19" s="98"/>
      <c r="BS19" s="98"/>
      <c r="BT19" s="98"/>
      <c r="BU19" s="98"/>
      <c r="BV19" s="98"/>
      <c r="BW19" s="98"/>
      <c r="BX19" s="98"/>
    </row>
    <row r="20" spans="1:76" ht="18" x14ac:dyDescent="0.35">
      <c r="A20" s="120" t="s">
        <v>30</v>
      </c>
      <c r="B20" s="121" t="s">
        <v>59</v>
      </c>
      <c r="C20" s="119">
        <v>43743</v>
      </c>
      <c r="D20" s="111" t="str">
        <f t="shared" si="1"/>
        <v/>
      </c>
      <c r="E20" s="111" t="str">
        <f t="shared" si="1"/>
        <v/>
      </c>
      <c r="F20" s="111" t="str">
        <f t="shared" si="1"/>
        <v/>
      </c>
      <c r="G20" s="111" t="str">
        <f t="shared" si="1"/>
        <v/>
      </c>
      <c r="H20" s="111" t="str">
        <f t="shared" si="1"/>
        <v/>
      </c>
      <c r="I20" s="111" t="str">
        <f t="shared" si="1"/>
        <v/>
      </c>
      <c r="J20" s="111" t="str">
        <f t="shared" si="1"/>
        <v/>
      </c>
      <c r="K20" s="111" t="str">
        <f t="shared" si="1"/>
        <v/>
      </c>
      <c r="L20" s="111" t="str">
        <f t="shared" si="1"/>
        <v/>
      </c>
      <c r="M20" s="111" t="str">
        <f t="shared" si="1"/>
        <v>X</v>
      </c>
      <c r="N20" s="111" t="str">
        <f t="shared" si="1"/>
        <v/>
      </c>
      <c r="O20" s="111" t="str">
        <f t="shared" si="1"/>
        <v/>
      </c>
      <c r="P20" s="99"/>
      <c r="Q20" s="99"/>
      <c r="R20" s="99"/>
      <c r="S20" s="99"/>
      <c r="T20" s="99"/>
      <c r="U20" s="99"/>
      <c r="V20" s="99"/>
      <c r="W20" s="99"/>
      <c r="X20" s="99"/>
      <c r="Y20" s="99"/>
      <c r="Z20" s="99"/>
      <c r="AB20" s="99"/>
      <c r="AC20" s="99"/>
      <c r="AD20" s="99"/>
      <c r="AE20" s="99"/>
      <c r="AF20" s="99"/>
      <c r="AG20" s="99"/>
      <c r="AH20" s="99"/>
      <c r="AI20" s="99"/>
      <c r="AJ20" s="99"/>
      <c r="AK20" s="98"/>
      <c r="AM20" s="98"/>
      <c r="AN20" s="98"/>
      <c r="AO20" s="98"/>
      <c r="AP20" s="98"/>
      <c r="AQ20" s="98"/>
      <c r="AR20" s="98"/>
      <c r="AS20" s="98"/>
      <c r="AT20" s="98"/>
      <c r="AU20" s="98"/>
      <c r="AV20" s="98"/>
      <c r="AW20" s="98"/>
      <c r="AX20" s="98"/>
      <c r="AY20" s="98"/>
      <c r="AZ20" s="98"/>
      <c r="BA20" s="98"/>
      <c r="BB20" s="98"/>
      <c r="BC20" s="98"/>
      <c r="BD20" s="98"/>
      <c r="BE20" s="98"/>
      <c r="BF20" s="98"/>
      <c r="BG20" s="98"/>
      <c r="BH20" s="98"/>
      <c r="BI20" s="98"/>
      <c r="BJ20" s="98"/>
      <c r="BK20" s="98"/>
      <c r="BL20" s="98"/>
      <c r="BM20" s="98"/>
      <c r="BN20" s="98"/>
      <c r="BO20" s="98"/>
      <c r="BP20" s="98"/>
      <c r="BQ20" s="98"/>
      <c r="BR20" s="98"/>
      <c r="BS20" s="98"/>
      <c r="BT20" s="98"/>
      <c r="BU20" s="98"/>
      <c r="BV20" s="98"/>
      <c r="BW20" s="98"/>
      <c r="BX20" s="98"/>
    </row>
    <row r="21" spans="1:76" ht="18" x14ac:dyDescent="0.35">
      <c r="A21" s="120" t="s">
        <v>30</v>
      </c>
      <c r="B21" s="121" t="s">
        <v>81</v>
      </c>
      <c r="C21" s="119">
        <v>43774</v>
      </c>
      <c r="D21" s="111" t="str">
        <f t="shared" si="1"/>
        <v/>
      </c>
      <c r="E21" s="111" t="str">
        <f t="shared" si="1"/>
        <v/>
      </c>
      <c r="F21" s="111" t="str">
        <f t="shared" si="1"/>
        <v/>
      </c>
      <c r="G21" s="111" t="str">
        <f t="shared" si="1"/>
        <v/>
      </c>
      <c r="H21" s="111" t="str">
        <f t="shared" si="1"/>
        <v/>
      </c>
      <c r="I21" s="111" t="str">
        <f t="shared" si="1"/>
        <v/>
      </c>
      <c r="J21" s="111" t="str">
        <f t="shared" si="1"/>
        <v/>
      </c>
      <c r="K21" s="111" t="str">
        <f t="shared" si="1"/>
        <v/>
      </c>
      <c r="L21" s="111" t="str">
        <f t="shared" si="1"/>
        <v/>
      </c>
      <c r="M21" s="111" t="str">
        <f t="shared" si="1"/>
        <v/>
      </c>
      <c r="N21" s="111" t="str">
        <f t="shared" si="1"/>
        <v>X</v>
      </c>
      <c r="O21" s="111" t="str">
        <f t="shared" si="1"/>
        <v/>
      </c>
      <c r="P21" s="99"/>
      <c r="Q21" s="99"/>
      <c r="R21" s="99"/>
      <c r="S21" s="99"/>
      <c r="T21" s="99"/>
      <c r="U21" s="99"/>
      <c r="V21" s="99"/>
      <c r="W21" s="99"/>
      <c r="X21" s="99"/>
      <c r="Y21" s="99"/>
      <c r="Z21" s="99"/>
      <c r="AB21" s="99"/>
      <c r="AC21" s="99"/>
      <c r="AD21" s="99"/>
      <c r="AE21" s="99"/>
      <c r="AF21" s="99"/>
      <c r="AG21" s="99"/>
      <c r="AH21" s="99"/>
      <c r="AI21" s="99"/>
      <c r="AJ21" s="99"/>
      <c r="AK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98"/>
      <c r="BL21" s="98"/>
      <c r="BM21" s="98"/>
      <c r="BN21" s="98"/>
      <c r="BO21" s="98"/>
      <c r="BP21" s="98"/>
      <c r="BQ21" s="98"/>
      <c r="BR21" s="98"/>
      <c r="BS21" s="98"/>
      <c r="BT21" s="98"/>
      <c r="BU21" s="98"/>
      <c r="BV21" s="98"/>
      <c r="BW21" s="98"/>
      <c r="BX21" s="98"/>
    </row>
    <row r="22" spans="1:76" ht="18" x14ac:dyDescent="0.35">
      <c r="A22" s="120" t="s">
        <v>31</v>
      </c>
      <c r="B22" s="121" t="s">
        <v>60</v>
      </c>
      <c r="C22" s="119">
        <v>43895</v>
      </c>
      <c r="D22" s="111" t="str">
        <f t="shared" si="1"/>
        <v/>
      </c>
      <c r="E22" s="111" t="str">
        <f t="shared" si="1"/>
        <v/>
      </c>
      <c r="F22" s="111" t="str">
        <f t="shared" si="1"/>
        <v>X</v>
      </c>
      <c r="G22" s="111" t="str">
        <f t="shared" si="1"/>
        <v/>
      </c>
      <c r="H22" s="111" t="str">
        <f t="shared" si="1"/>
        <v/>
      </c>
      <c r="I22" s="111" t="str">
        <f t="shared" si="1"/>
        <v/>
      </c>
      <c r="J22" s="111" t="str">
        <f t="shared" si="1"/>
        <v/>
      </c>
      <c r="K22" s="111" t="str">
        <f t="shared" si="1"/>
        <v/>
      </c>
      <c r="L22" s="111" t="str">
        <f t="shared" si="1"/>
        <v/>
      </c>
      <c r="M22" s="111" t="str">
        <f t="shared" si="1"/>
        <v/>
      </c>
      <c r="N22" s="111" t="str">
        <f t="shared" si="1"/>
        <v/>
      </c>
      <c r="O22" s="111" t="str">
        <f t="shared" si="1"/>
        <v/>
      </c>
      <c r="P22" s="99"/>
      <c r="Q22" s="99"/>
      <c r="R22" s="99"/>
      <c r="S22" s="99"/>
      <c r="T22" s="99"/>
      <c r="U22" s="99"/>
      <c r="V22" s="99"/>
      <c r="W22" s="99"/>
      <c r="X22" s="99"/>
      <c r="Y22" s="99"/>
      <c r="Z22" s="99"/>
      <c r="AB22" s="99"/>
      <c r="AC22" s="99"/>
      <c r="AD22" s="99"/>
      <c r="AE22" s="99"/>
      <c r="AF22" s="99"/>
      <c r="AG22" s="99"/>
      <c r="AH22" s="99"/>
      <c r="AI22" s="99"/>
      <c r="AJ22" s="99"/>
      <c r="AK22" s="98"/>
      <c r="AM22" s="98"/>
      <c r="AN22" s="98"/>
      <c r="AO22" s="98"/>
      <c r="AP22" s="98"/>
      <c r="AQ22" s="98"/>
      <c r="AR22" s="98"/>
      <c r="AS22" s="98"/>
      <c r="AT22" s="98"/>
      <c r="AU22" s="101"/>
      <c r="AV22" s="101"/>
      <c r="AW22" s="101"/>
      <c r="AX22" s="101"/>
      <c r="AY22" s="101"/>
      <c r="AZ22" s="101"/>
      <c r="BA22" s="101"/>
      <c r="BB22" s="101"/>
      <c r="BC22" s="101"/>
      <c r="BD22" s="101"/>
      <c r="BE22" s="101"/>
      <c r="BF22" s="101"/>
      <c r="BG22" s="101"/>
      <c r="BH22" s="101"/>
      <c r="BI22" s="101"/>
      <c r="BJ22" s="101"/>
      <c r="BK22" s="101"/>
      <c r="BL22" s="101"/>
      <c r="BM22" s="101"/>
      <c r="BN22" s="101"/>
      <c r="BO22" s="101"/>
      <c r="BP22" s="101"/>
      <c r="BQ22" s="101"/>
      <c r="BR22" s="101"/>
      <c r="BS22" s="101"/>
      <c r="BT22" s="101"/>
      <c r="BU22" s="101"/>
      <c r="BV22" s="101"/>
      <c r="BW22" s="101"/>
      <c r="BX22" s="101"/>
    </row>
    <row r="23" spans="1:76" ht="18" x14ac:dyDescent="0.35">
      <c r="A23" s="120" t="s">
        <v>32</v>
      </c>
      <c r="B23" s="121" t="s">
        <v>61</v>
      </c>
      <c r="C23" s="119">
        <v>43746</v>
      </c>
      <c r="D23" s="111" t="str">
        <f t="shared" si="1"/>
        <v/>
      </c>
      <c r="E23" s="111" t="str">
        <f t="shared" si="1"/>
        <v/>
      </c>
      <c r="F23" s="111" t="str">
        <f t="shared" si="1"/>
        <v/>
      </c>
      <c r="G23" s="111" t="str">
        <f t="shared" si="1"/>
        <v/>
      </c>
      <c r="H23" s="111" t="str">
        <f t="shared" si="1"/>
        <v/>
      </c>
      <c r="I23" s="111" t="str">
        <f t="shared" si="1"/>
        <v/>
      </c>
      <c r="J23" s="111" t="str">
        <f t="shared" si="1"/>
        <v/>
      </c>
      <c r="K23" s="111" t="str">
        <f t="shared" si="1"/>
        <v/>
      </c>
      <c r="L23" s="111" t="str">
        <f t="shared" si="1"/>
        <v/>
      </c>
      <c r="M23" s="111" t="str">
        <f t="shared" si="1"/>
        <v>X</v>
      </c>
      <c r="N23" s="111" t="str">
        <f t="shared" si="1"/>
        <v/>
      </c>
      <c r="O23" s="111" t="str">
        <f t="shared" si="1"/>
        <v/>
      </c>
      <c r="P23" s="99"/>
      <c r="Q23" s="99"/>
      <c r="R23" s="99"/>
      <c r="S23" s="99"/>
      <c r="T23" s="99"/>
      <c r="U23" s="99"/>
      <c r="V23" s="99"/>
      <c r="W23" s="99"/>
      <c r="X23" s="99"/>
      <c r="Y23" s="99"/>
      <c r="Z23" s="99"/>
      <c r="AB23" s="99"/>
      <c r="AC23" s="99"/>
      <c r="AD23" s="99"/>
      <c r="AE23" s="99"/>
      <c r="AF23" s="99"/>
      <c r="AG23" s="99"/>
      <c r="AH23" s="99"/>
      <c r="AI23" s="99"/>
      <c r="AJ23" s="99"/>
      <c r="AK23" s="98"/>
      <c r="AM23" s="98"/>
      <c r="AN23" s="98"/>
      <c r="AO23" s="98"/>
      <c r="AP23" s="98"/>
      <c r="AQ23" s="98"/>
      <c r="AR23" s="98"/>
      <c r="AS23" s="98"/>
      <c r="AT23" s="98"/>
      <c r="AU23" s="98"/>
      <c r="AV23" s="98"/>
      <c r="AW23" s="98"/>
      <c r="AX23" s="98"/>
      <c r="AY23" s="98"/>
      <c r="AZ23" s="98"/>
      <c r="BA23" s="98"/>
      <c r="BB23" s="98"/>
      <c r="BC23" s="98"/>
      <c r="BD23" s="98"/>
      <c r="BE23" s="98"/>
      <c r="BF23" s="98"/>
      <c r="BG23" s="98"/>
      <c r="BH23" s="98"/>
      <c r="BI23" s="98"/>
      <c r="BJ23" s="98"/>
      <c r="BK23" s="98"/>
      <c r="BL23" s="98"/>
      <c r="BM23" s="98"/>
      <c r="BN23" s="98"/>
      <c r="BO23" s="98"/>
      <c r="BP23" s="98"/>
      <c r="BQ23" s="98"/>
      <c r="BR23" s="98"/>
      <c r="BS23" s="98"/>
      <c r="BT23" s="98"/>
      <c r="BU23" s="98"/>
      <c r="BV23" s="98"/>
      <c r="BW23" s="98"/>
      <c r="BX23" s="98"/>
    </row>
    <row r="24" spans="1:76" ht="18" x14ac:dyDescent="0.35">
      <c r="A24" s="120" t="s">
        <v>33</v>
      </c>
      <c r="B24" s="121" t="s">
        <v>62</v>
      </c>
      <c r="C24" s="119" t="s">
        <v>155</v>
      </c>
      <c r="D24" s="111" t="str">
        <f t="shared" si="1"/>
        <v/>
      </c>
      <c r="E24" s="111" t="str">
        <f t="shared" si="1"/>
        <v/>
      </c>
      <c r="F24" s="111" t="str">
        <f t="shared" si="1"/>
        <v/>
      </c>
      <c r="G24" s="111" t="str">
        <f t="shared" si="1"/>
        <v/>
      </c>
      <c r="H24" s="111" t="str">
        <f t="shared" si="1"/>
        <v/>
      </c>
      <c r="I24" s="111" t="str">
        <f t="shared" si="1"/>
        <v/>
      </c>
      <c r="J24" s="111" t="str">
        <f t="shared" si="1"/>
        <v/>
      </c>
      <c r="K24" s="111" t="str">
        <f t="shared" si="1"/>
        <v/>
      </c>
      <c r="L24" s="111" t="str">
        <f t="shared" si="1"/>
        <v/>
      </c>
      <c r="M24" s="111" t="str">
        <f t="shared" si="1"/>
        <v/>
      </c>
      <c r="N24" s="111" t="str">
        <f t="shared" si="1"/>
        <v/>
      </c>
      <c r="O24" s="111" t="str">
        <f t="shared" si="1"/>
        <v/>
      </c>
      <c r="P24" s="99"/>
      <c r="Q24" s="99"/>
      <c r="R24" s="99"/>
      <c r="S24" s="99"/>
      <c r="T24" s="99"/>
      <c r="U24" s="99"/>
      <c r="V24" s="99"/>
      <c r="W24" s="99"/>
      <c r="X24" s="99"/>
      <c r="Y24" s="99"/>
      <c r="Z24" s="99"/>
      <c r="AB24" s="99"/>
      <c r="AC24" s="99"/>
      <c r="AD24" s="99"/>
      <c r="AE24" s="99"/>
      <c r="AF24" s="99"/>
      <c r="AG24" s="99"/>
      <c r="AH24" s="99"/>
      <c r="AI24" s="99"/>
      <c r="AJ24" s="99"/>
      <c r="AK24" s="98"/>
      <c r="AM24" s="98"/>
      <c r="AN24" s="98"/>
      <c r="AO24" s="98"/>
      <c r="AP24" s="98"/>
      <c r="AQ24" s="98"/>
      <c r="AR24" s="98"/>
      <c r="AS24" s="98"/>
      <c r="AT24" s="98"/>
      <c r="AU24" s="98"/>
      <c r="AV24" s="98"/>
      <c r="AW24" s="98"/>
      <c r="AX24" s="98"/>
      <c r="AY24" s="98"/>
      <c r="AZ24" s="98"/>
      <c r="BA24" s="98"/>
      <c r="BB24" s="98"/>
      <c r="BC24" s="98"/>
      <c r="BD24" s="98"/>
      <c r="BE24" s="98"/>
      <c r="BF24" s="98"/>
      <c r="BG24" s="98"/>
      <c r="BH24" s="98"/>
      <c r="BI24" s="98"/>
      <c r="BJ24" s="98"/>
      <c r="BK24" s="98"/>
      <c r="BL24" s="98"/>
      <c r="BM24" s="98"/>
      <c r="BN24" s="98"/>
      <c r="BO24" s="98"/>
      <c r="BP24" s="98"/>
      <c r="BQ24" s="98"/>
      <c r="BR24" s="98"/>
      <c r="BS24" s="98"/>
      <c r="BT24" s="98"/>
      <c r="BU24" s="98"/>
      <c r="BV24" s="98"/>
      <c r="BW24" s="98"/>
      <c r="BX24" s="98"/>
    </row>
    <row r="25" spans="1:76" ht="18" x14ac:dyDescent="0.35">
      <c r="A25" s="120" t="s">
        <v>33</v>
      </c>
      <c r="B25" s="121" t="s">
        <v>82</v>
      </c>
      <c r="C25" s="119">
        <v>43748</v>
      </c>
      <c r="D25" s="111" t="str">
        <f t="shared" si="1"/>
        <v/>
      </c>
      <c r="E25" s="111" t="str">
        <f t="shared" si="1"/>
        <v/>
      </c>
      <c r="F25" s="111" t="str">
        <f t="shared" si="1"/>
        <v/>
      </c>
      <c r="G25" s="111" t="str">
        <f t="shared" si="1"/>
        <v/>
      </c>
      <c r="H25" s="111" t="str">
        <f t="shared" si="1"/>
        <v/>
      </c>
      <c r="I25" s="111" t="str">
        <f t="shared" si="1"/>
        <v/>
      </c>
      <c r="J25" s="111" t="str">
        <f t="shared" si="1"/>
        <v/>
      </c>
      <c r="K25" s="111" t="str">
        <f t="shared" si="1"/>
        <v/>
      </c>
      <c r="L25" s="111" t="str">
        <f t="shared" si="1"/>
        <v/>
      </c>
      <c r="M25" s="111" t="str">
        <f t="shared" si="1"/>
        <v>X</v>
      </c>
      <c r="N25" s="111" t="str">
        <f t="shared" si="1"/>
        <v/>
      </c>
      <c r="O25" s="111" t="str">
        <f t="shared" si="1"/>
        <v/>
      </c>
      <c r="P25" s="99"/>
      <c r="Q25" s="99"/>
      <c r="R25" s="99"/>
      <c r="S25" s="99"/>
      <c r="T25" s="99"/>
      <c r="U25" s="99"/>
      <c r="V25" s="99"/>
      <c r="W25" s="99"/>
      <c r="X25" s="99"/>
      <c r="Y25" s="99"/>
      <c r="Z25" s="99"/>
      <c r="AB25" s="99"/>
      <c r="AC25" s="99"/>
      <c r="AD25" s="99"/>
      <c r="AE25" s="99"/>
      <c r="AF25" s="99"/>
      <c r="AG25" s="99"/>
      <c r="AH25" s="99"/>
      <c r="AI25" s="99"/>
      <c r="AJ25" s="99"/>
      <c r="AK25" s="98"/>
      <c r="AM25" s="98"/>
      <c r="AN25" s="98"/>
      <c r="AO25" s="98"/>
      <c r="AP25" s="98"/>
      <c r="AQ25" s="98"/>
      <c r="AR25" s="98"/>
      <c r="AS25" s="98"/>
      <c r="AT25" s="98"/>
      <c r="AU25" s="98"/>
      <c r="AV25" s="98"/>
      <c r="AW25" s="98"/>
      <c r="AX25" s="98"/>
      <c r="AY25" s="98"/>
      <c r="AZ25" s="98"/>
      <c r="BA25" s="98"/>
      <c r="BB25" s="98"/>
      <c r="BC25" s="98"/>
      <c r="BD25" s="98"/>
      <c r="BE25" s="98"/>
      <c r="BF25" s="98"/>
      <c r="BG25" s="98"/>
      <c r="BH25" s="98"/>
      <c r="BI25" s="98"/>
      <c r="BJ25" s="98"/>
      <c r="BK25" s="98"/>
      <c r="BL25" s="98"/>
      <c r="BM25" s="98"/>
      <c r="BN25" s="98"/>
      <c r="BO25" s="98"/>
      <c r="BP25" s="98"/>
      <c r="BQ25" s="98"/>
      <c r="BR25" s="98"/>
      <c r="BS25" s="98"/>
      <c r="BT25" s="98"/>
      <c r="BU25" s="98"/>
      <c r="BV25" s="98"/>
      <c r="BW25" s="98"/>
      <c r="BX25" s="98"/>
    </row>
    <row r="26" spans="1:76" ht="18" x14ac:dyDescent="0.35">
      <c r="A26" s="120" t="s">
        <v>33</v>
      </c>
      <c r="B26" s="121" t="s">
        <v>99</v>
      </c>
      <c r="C26" s="119">
        <v>43809</v>
      </c>
      <c r="D26" s="111" t="str">
        <f t="shared" si="1"/>
        <v/>
      </c>
      <c r="E26" s="111" t="str">
        <f t="shared" si="1"/>
        <v/>
      </c>
      <c r="F26" s="111" t="str">
        <f t="shared" si="1"/>
        <v/>
      </c>
      <c r="G26" s="111" t="str">
        <f t="shared" si="1"/>
        <v/>
      </c>
      <c r="H26" s="111" t="str">
        <f t="shared" si="1"/>
        <v/>
      </c>
      <c r="I26" s="111" t="str">
        <f t="shared" si="1"/>
        <v/>
      </c>
      <c r="J26" s="111" t="str">
        <f t="shared" si="1"/>
        <v/>
      </c>
      <c r="K26" s="111" t="str">
        <f t="shared" si="1"/>
        <v/>
      </c>
      <c r="L26" s="111" t="str">
        <f t="shared" si="1"/>
        <v/>
      </c>
      <c r="M26" s="111" t="str">
        <f t="shared" si="1"/>
        <v/>
      </c>
      <c r="N26" s="111" t="str">
        <f t="shared" si="1"/>
        <v/>
      </c>
      <c r="O26" s="111" t="str">
        <f t="shared" si="1"/>
        <v>X</v>
      </c>
      <c r="P26" s="99"/>
      <c r="Q26" s="99"/>
      <c r="R26" s="99"/>
      <c r="S26" s="99"/>
      <c r="T26" s="99"/>
      <c r="U26" s="99"/>
      <c r="V26" s="99"/>
      <c r="W26" s="99"/>
      <c r="X26" s="99"/>
      <c r="Y26" s="99"/>
      <c r="Z26" s="99"/>
      <c r="AB26" s="99"/>
      <c r="AC26" s="99"/>
      <c r="AD26" s="99"/>
      <c r="AE26" s="99"/>
      <c r="AF26" s="99"/>
      <c r="AG26" s="99"/>
      <c r="AH26" s="99"/>
      <c r="AI26" s="99"/>
      <c r="AJ26" s="99"/>
      <c r="AK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row>
    <row r="27" spans="1:76" ht="18" x14ac:dyDescent="0.35">
      <c r="A27" s="120" t="s">
        <v>33</v>
      </c>
      <c r="B27" s="121" t="s">
        <v>114</v>
      </c>
      <c r="C27" s="119">
        <v>44085</v>
      </c>
      <c r="D27" s="111" t="str">
        <f t="shared" si="1"/>
        <v/>
      </c>
      <c r="E27" s="111" t="str">
        <f t="shared" si="1"/>
        <v/>
      </c>
      <c r="F27" s="111" t="str">
        <f t="shared" si="1"/>
        <v/>
      </c>
      <c r="G27" s="111" t="str">
        <f t="shared" si="1"/>
        <v/>
      </c>
      <c r="H27" s="111" t="str">
        <f t="shared" si="1"/>
        <v/>
      </c>
      <c r="I27" s="111" t="str">
        <f t="shared" si="1"/>
        <v/>
      </c>
      <c r="J27" s="111" t="str">
        <f t="shared" si="1"/>
        <v/>
      </c>
      <c r="K27" s="111" t="str">
        <f t="shared" si="1"/>
        <v/>
      </c>
      <c r="L27" s="111" t="str">
        <f t="shared" si="1"/>
        <v>X</v>
      </c>
      <c r="M27" s="111" t="str">
        <f t="shared" si="1"/>
        <v/>
      </c>
      <c r="N27" s="111" t="str">
        <f t="shared" si="1"/>
        <v/>
      </c>
      <c r="O27" s="111" t="str">
        <f t="shared" si="1"/>
        <v/>
      </c>
      <c r="P27" s="99"/>
      <c r="Q27" s="99"/>
      <c r="R27" s="99"/>
      <c r="S27" s="99"/>
      <c r="T27" s="99"/>
      <c r="U27" s="99"/>
      <c r="V27" s="99"/>
      <c r="W27" s="99"/>
      <c r="X27" s="99"/>
      <c r="Y27" s="99"/>
      <c r="Z27" s="99"/>
      <c r="AB27" s="99"/>
      <c r="AC27" s="99"/>
      <c r="AD27" s="99"/>
      <c r="AE27" s="99"/>
      <c r="AF27" s="99"/>
      <c r="AG27" s="99"/>
      <c r="AH27" s="99"/>
      <c r="AI27" s="99"/>
      <c r="AJ27" s="99"/>
      <c r="AK27" s="98"/>
      <c r="AM27" s="98"/>
      <c r="AN27" s="98"/>
      <c r="AO27" s="98"/>
      <c r="AP27" s="98"/>
      <c r="AQ27" s="98"/>
      <c r="AR27" s="98"/>
      <c r="AS27" s="98"/>
      <c r="AT27" s="132"/>
      <c r="AU27" s="132"/>
      <c r="AV27" s="132"/>
      <c r="AW27" s="132"/>
      <c r="AX27" s="132"/>
      <c r="AY27" s="132"/>
      <c r="AZ27" s="132"/>
      <c r="BA27" s="132"/>
      <c r="BB27" s="132"/>
      <c r="BC27" s="132"/>
      <c r="BD27" s="132"/>
      <c r="BE27" s="132"/>
      <c r="BF27" s="132"/>
      <c r="BG27" s="132"/>
      <c r="BH27" s="132"/>
      <c r="BI27" s="132"/>
      <c r="BJ27" s="132"/>
      <c r="BK27" s="132"/>
      <c r="BL27" s="132"/>
      <c r="BM27" s="132"/>
      <c r="BN27" s="132"/>
      <c r="BO27" s="132"/>
      <c r="BP27" s="132"/>
      <c r="BQ27" s="132"/>
      <c r="BR27" s="132"/>
      <c r="BS27" s="132"/>
      <c r="BT27" s="132"/>
      <c r="BU27" s="132"/>
      <c r="BV27" s="132"/>
      <c r="BW27" s="132"/>
      <c r="BX27" s="132"/>
    </row>
    <row r="28" spans="1:76" ht="18" x14ac:dyDescent="0.35">
      <c r="A28" s="120" t="s">
        <v>34</v>
      </c>
      <c r="B28" s="121" t="s">
        <v>63</v>
      </c>
      <c r="C28" s="119">
        <v>43728</v>
      </c>
      <c r="D28" s="111" t="str">
        <f t="shared" si="1"/>
        <v/>
      </c>
      <c r="E28" s="111" t="str">
        <f t="shared" si="1"/>
        <v/>
      </c>
      <c r="F28" s="111" t="str">
        <f t="shared" si="1"/>
        <v/>
      </c>
      <c r="G28" s="111" t="str">
        <f t="shared" si="1"/>
        <v/>
      </c>
      <c r="H28" s="111" t="str">
        <f t="shared" si="1"/>
        <v/>
      </c>
      <c r="I28" s="111" t="str">
        <f t="shared" si="1"/>
        <v/>
      </c>
      <c r="J28" s="111" t="str">
        <f t="shared" si="1"/>
        <v/>
      </c>
      <c r="K28" s="111" t="str">
        <f t="shared" si="1"/>
        <v/>
      </c>
      <c r="L28" s="111" t="str">
        <f t="shared" si="1"/>
        <v>X</v>
      </c>
      <c r="M28" s="111" t="str">
        <f t="shared" si="1"/>
        <v/>
      </c>
      <c r="N28" s="111" t="str">
        <f t="shared" si="1"/>
        <v/>
      </c>
      <c r="O28" s="111" t="str">
        <f t="shared" si="1"/>
        <v/>
      </c>
      <c r="P28" s="99"/>
      <c r="Q28" s="99"/>
      <c r="R28" s="99"/>
      <c r="S28" s="99"/>
      <c r="T28" s="99"/>
      <c r="U28" s="99"/>
      <c r="V28" s="99"/>
      <c r="W28" s="99"/>
      <c r="X28" s="99"/>
      <c r="Y28" s="99"/>
      <c r="Z28" s="99"/>
      <c r="AB28" s="99"/>
      <c r="AC28" s="99"/>
      <c r="AD28" s="99"/>
      <c r="AE28" s="99"/>
      <c r="AF28" s="99"/>
      <c r="AG28" s="99"/>
      <c r="AH28" s="99"/>
      <c r="AI28" s="99"/>
      <c r="AJ28" s="99"/>
      <c r="AK28" s="98"/>
      <c r="AM28" s="98"/>
      <c r="AN28" s="98"/>
      <c r="AO28" s="98"/>
      <c r="AP28" s="98"/>
      <c r="AQ28" s="98"/>
      <c r="AR28" s="98"/>
      <c r="AS28" s="98"/>
      <c r="AT28" s="133"/>
      <c r="AU28" s="133"/>
      <c r="AV28" s="133"/>
      <c r="AW28" s="133"/>
      <c r="AX28" s="133"/>
      <c r="AY28" s="133"/>
      <c r="AZ28" s="133"/>
      <c r="BA28" s="133"/>
      <c r="BB28" s="133"/>
      <c r="BC28" s="133"/>
      <c r="BD28" s="133"/>
      <c r="BE28" s="133"/>
      <c r="BF28" s="133"/>
      <c r="BG28" s="133"/>
      <c r="BH28" s="133"/>
      <c r="BI28" s="133"/>
      <c r="BJ28" s="133"/>
      <c r="BK28" s="133"/>
      <c r="BL28" s="133"/>
      <c r="BM28" s="133"/>
      <c r="BN28" s="133"/>
      <c r="BO28" s="133"/>
      <c r="BP28" s="133"/>
      <c r="BQ28" s="133"/>
      <c r="BR28" s="133"/>
      <c r="BS28" s="133"/>
      <c r="BT28" s="133"/>
      <c r="BU28" s="133"/>
      <c r="BV28" s="133"/>
      <c r="BW28" s="133"/>
      <c r="BX28" s="133"/>
    </row>
    <row r="29" spans="1:76" ht="18" x14ac:dyDescent="0.35">
      <c r="A29" s="120" t="s">
        <v>34</v>
      </c>
      <c r="B29" s="121" t="s">
        <v>83</v>
      </c>
      <c r="C29" s="119">
        <v>43902</v>
      </c>
      <c r="D29" s="111" t="str">
        <f t="shared" si="1"/>
        <v/>
      </c>
      <c r="E29" s="111" t="str">
        <f t="shared" si="1"/>
        <v/>
      </c>
      <c r="F29" s="111" t="str">
        <f t="shared" si="1"/>
        <v>X</v>
      </c>
      <c r="G29" s="111" t="str">
        <f t="shared" si="1"/>
        <v/>
      </c>
      <c r="H29" s="111" t="str">
        <f t="shared" si="1"/>
        <v/>
      </c>
      <c r="I29" s="111" t="str">
        <f t="shared" si="1"/>
        <v/>
      </c>
      <c r="J29" s="111" t="str">
        <f t="shared" si="1"/>
        <v/>
      </c>
      <c r="K29" s="111" t="str">
        <f t="shared" si="1"/>
        <v/>
      </c>
      <c r="L29" s="111" t="str">
        <f t="shared" si="1"/>
        <v/>
      </c>
      <c r="M29" s="111" t="str">
        <f t="shared" si="1"/>
        <v/>
      </c>
      <c r="N29" s="111" t="str">
        <f t="shared" si="1"/>
        <v/>
      </c>
      <c r="O29" s="111" t="str">
        <f t="shared" si="1"/>
        <v/>
      </c>
      <c r="P29" s="99"/>
      <c r="Q29" s="99"/>
      <c r="R29" s="99"/>
      <c r="S29" s="99"/>
      <c r="T29" s="99"/>
      <c r="U29" s="99"/>
      <c r="V29" s="99"/>
      <c r="W29" s="99"/>
      <c r="X29" s="99"/>
      <c r="Y29" s="99"/>
      <c r="Z29" s="99"/>
      <c r="AB29" s="99"/>
      <c r="AC29" s="99"/>
      <c r="AD29" s="99"/>
      <c r="AE29" s="99"/>
      <c r="AF29" s="99"/>
      <c r="AG29" s="99"/>
      <c r="AH29" s="99"/>
      <c r="AI29" s="99"/>
      <c r="AJ29" s="99"/>
      <c r="AK29" s="98"/>
      <c r="AM29" s="98"/>
      <c r="AN29" s="98"/>
      <c r="AO29" s="98"/>
      <c r="AP29" s="98"/>
      <c r="AQ29" s="98"/>
      <c r="AR29" s="98"/>
      <c r="AS29" s="98"/>
      <c r="AT29" s="133"/>
      <c r="AU29" s="133"/>
      <c r="AV29" s="133"/>
      <c r="AW29" s="133"/>
      <c r="AX29" s="133"/>
      <c r="AY29" s="133"/>
      <c r="AZ29" s="133"/>
      <c r="BA29" s="133"/>
      <c r="BB29" s="133"/>
      <c r="BC29" s="133"/>
      <c r="BD29" s="133"/>
      <c r="BE29" s="133"/>
      <c r="BF29" s="133"/>
      <c r="BG29" s="133"/>
      <c r="BH29" s="133"/>
      <c r="BI29" s="133"/>
      <c r="BJ29" s="133"/>
      <c r="BK29" s="133"/>
      <c r="BL29" s="133"/>
      <c r="BM29" s="133"/>
      <c r="BN29" s="133"/>
      <c r="BO29" s="133"/>
      <c r="BP29" s="133"/>
      <c r="BQ29" s="133"/>
      <c r="BR29" s="133"/>
      <c r="BS29" s="133"/>
      <c r="BT29" s="133"/>
      <c r="BU29" s="133"/>
      <c r="BV29" s="133"/>
      <c r="BW29" s="133"/>
      <c r="BX29" s="133"/>
    </row>
    <row r="30" spans="1:76" ht="18" x14ac:dyDescent="0.35">
      <c r="A30" s="120" t="s">
        <v>34</v>
      </c>
      <c r="B30" s="121" t="s">
        <v>100</v>
      </c>
      <c r="C30" s="119">
        <v>43903</v>
      </c>
      <c r="D30" s="111" t="str">
        <f t="shared" si="1"/>
        <v/>
      </c>
      <c r="E30" s="111" t="str">
        <f t="shared" si="1"/>
        <v/>
      </c>
      <c r="F30" s="111" t="str">
        <f t="shared" si="1"/>
        <v>X</v>
      </c>
      <c r="G30" s="111" t="str">
        <f t="shared" si="1"/>
        <v/>
      </c>
      <c r="H30" s="111" t="str">
        <f t="shared" si="1"/>
        <v/>
      </c>
      <c r="I30" s="111" t="str">
        <f t="shared" si="1"/>
        <v/>
      </c>
      <c r="J30" s="111" t="str">
        <f t="shared" si="1"/>
        <v/>
      </c>
      <c r="K30" s="111" t="str">
        <f t="shared" si="1"/>
        <v/>
      </c>
      <c r="L30" s="111" t="str">
        <f t="shared" si="1"/>
        <v/>
      </c>
      <c r="M30" s="111" t="str">
        <f t="shared" si="1"/>
        <v/>
      </c>
      <c r="N30" s="111" t="str">
        <f t="shared" si="1"/>
        <v/>
      </c>
      <c r="O30" s="111" t="str">
        <f t="shared" si="1"/>
        <v/>
      </c>
      <c r="P30" s="99"/>
      <c r="Q30" s="99"/>
      <c r="R30" s="99"/>
      <c r="S30" s="99"/>
      <c r="T30" s="99"/>
      <c r="U30" s="99"/>
      <c r="V30" s="99"/>
      <c r="W30" s="99"/>
      <c r="X30" s="99"/>
      <c r="Y30" s="99"/>
      <c r="Z30" s="99"/>
      <c r="AB30" s="99"/>
      <c r="AC30" s="99"/>
      <c r="AD30" s="99"/>
      <c r="AE30" s="99"/>
      <c r="AF30" s="99"/>
      <c r="AG30" s="99"/>
      <c r="AH30" s="99"/>
      <c r="AI30" s="99"/>
      <c r="AJ30" s="99"/>
      <c r="AK30" s="98"/>
      <c r="AM30" s="98"/>
      <c r="AN30" s="98"/>
      <c r="AO30" s="98"/>
      <c r="AP30" s="98"/>
      <c r="AQ30" s="98"/>
      <c r="AR30" s="98"/>
      <c r="AS30" s="98"/>
      <c r="AT30" s="133"/>
      <c r="AU30" s="133"/>
      <c r="AV30" s="133"/>
      <c r="AW30" s="133"/>
      <c r="AX30" s="133"/>
      <c r="AY30" s="133"/>
      <c r="AZ30" s="133"/>
      <c r="BA30" s="133"/>
      <c r="BB30" s="133"/>
      <c r="BC30" s="133"/>
      <c r="BD30" s="133"/>
      <c r="BE30" s="133"/>
      <c r="BF30" s="133"/>
      <c r="BG30" s="133"/>
      <c r="BH30" s="133"/>
      <c r="BI30" s="133"/>
      <c r="BJ30" s="133"/>
      <c r="BK30" s="133"/>
      <c r="BL30" s="133"/>
      <c r="BM30" s="133"/>
      <c r="BN30" s="133"/>
      <c r="BO30" s="133"/>
      <c r="BP30" s="133"/>
      <c r="BQ30" s="133"/>
      <c r="BR30" s="133"/>
      <c r="BS30" s="133"/>
      <c r="BT30" s="133"/>
      <c r="BU30" s="133"/>
      <c r="BV30" s="133"/>
      <c r="BW30" s="133"/>
      <c r="BX30" s="133"/>
    </row>
    <row r="31" spans="1:76" ht="18" x14ac:dyDescent="0.35">
      <c r="A31" s="120" t="s">
        <v>35</v>
      </c>
      <c r="B31" s="121" t="s">
        <v>63</v>
      </c>
      <c r="C31" s="119">
        <v>43728</v>
      </c>
      <c r="D31" s="111" t="str">
        <f t="shared" si="1"/>
        <v/>
      </c>
      <c r="E31" s="111" t="str">
        <f t="shared" si="1"/>
        <v/>
      </c>
      <c r="F31" s="111" t="str">
        <f t="shared" si="1"/>
        <v/>
      </c>
      <c r="G31" s="111" t="str">
        <f t="shared" si="1"/>
        <v/>
      </c>
      <c r="H31" s="111" t="str">
        <f t="shared" si="1"/>
        <v/>
      </c>
      <c r="I31" s="111" t="str">
        <f t="shared" si="1"/>
        <v/>
      </c>
      <c r="J31" s="111" t="str">
        <f t="shared" si="1"/>
        <v/>
      </c>
      <c r="K31" s="111" t="str">
        <f t="shared" si="1"/>
        <v/>
      </c>
      <c r="L31" s="111" t="str">
        <f t="shared" si="1"/>
        <v>X</v>
      </c>
      <c r="M31" s="111" t="str">
        <f t="shared" si="1"/>
        <v/>
      </c>
      <c r="N31" s="111" t="str">
        <f t="shared" si="1"/>
        <v/>
      </c>
      <c r="O31" s="111" t="str">
        <f t="shared" si="1"/>
        <v/>
      </c>
      <c r="P31" s="99"/>
      <c r="Q31" s="99"/>
      <c r="R31" s="99"/>
      <c r="S31" s="99"/>
      <c r="T31" s="99"/>
      <c r="U31" s="99"/>
      <c r="V31" s="99"/>
      <c r="W31" s="99"/>
      <c r="X31" s="99"/>
      <c r="Y31" s="99"/>
      <c r="Z31" s="99"/>
      <c r="AB31" s="99"/>
      <c r="AC31" s="99"/>
      <c r="AD31" s="99"/>
      <c r="AE31" s="99"/>
      <c r="AF31" s="99"/>
      <c r="AG31" s="99"/>
      <c r="AH31" s="99"/>
      <c r="AI31" s="99"/>
      <c r="AJ31" s="99"/>
      <c r="AK31" s="98"/>
      <c r="AM31" s="98"/>
      <c r="AN31" s="98"/>
      <c r="AO31" s="102"/>
      <c r="AP31" s="102"/>
      <c r="AQ31" s="102"/>
      <c r="AR31" s="98"/>
      <c r="AS31" s="102"/>
      <c r="AT31" s="103"/>
      <c r="AU31" s="103"/>
      <c r="AV31" s="103"/>
      <c r="AW31" s="103"/>
      <c r="AX31" s="103"/>
      <c r="AY31" s="103"/>
      <c r="AZ31" s="103"/>
      <c r="BA31" s="103"/>
      <c r="BB31" s="103"/>
      <c r="BC31" s="103"/>
      <c r="BD31" s="103"/>
      <c r="BE31" s="103"/>
      <c r="BF31" s="103"/>
      <c r="BG31" s="103"/>
      <c r="BH31" s="103"/>
      <c r="BI31" s="103"/>
      <c r="BJ31" s="103"/>
      <c r="BK31" s="103"/>
      <c r="BL31" s="103"/>
      <c r="BM31" s="103"/>
      <c r="BN31" s="103"/>
      <c r="BO31" s="103"/>
      <c r="BP31" s="103"/>
      <c r="BQ31" s="103"/>
      <c r="BR31" s="103"/>
      <c r="BS31" s="103"/>
      <c r="BT31" s="103"/>
      <c r="BU31" s="103"/>
      <c r="BV31" s="103"/>
      <c r="BW31" s="103"/>
      <c r="BX31" s="103"/>
    </row>
    <row r="32" spans="1:76" ht="18" x14ac:dyDescent="0.35">
      <c r="A32" s="120" t="s">
        <v>35</v>
      </c>
      <c r="B32" s="121" t="s">
        <v>83</v>
      </c>
      <c r="C32" s="119">
        <v>43902</v>
      </c>
      <c r="D32" s="111" t="str">
        <f t="shared" si="1"/>
        <v/>
      </c>
      <c r="E32" s="111" t="str">
        <f t="shared" si="1"/>
        <v/>
      </c>
      <c r="F32" s="111" t="str">
        <f t="shared" si="1"/>
        <v>X</v>
      </c>
      <c r="G32" s="111" t="str">
        <f t="shared" si="1"/>
        <v/>
      </c>
      <c r="H32" s="111" t="str">
        <f t="shared" si="1"/>
        <v/>
      </c>
      <c r="I32" s="111" t="str">
        <f t="shared" ref="E32:O47" si="2">IFERROR(IF(AND(MONTH($C32)=MONTH(I$13),$C32&lt;&gt;""),"X",""),"")</f>
        <v/>
      </c>
      <c r="J32" s="111" t="str">
        <f t="shared" si="2"/>
        <v/>
      </c>
      <c r="K32" s="111" t="str">
        <f t="shared" si="2"/>
        <v/>
      </c>
      <c r="L32" s="111" t="str">
        <f t="shared" si="2"/>
        <v/>
      </c>
      <c r="M32" s="111" t="str">
        <f t="shared" si="2"/>
        <v/>
      </c>
      <c r="N32" s="111" t="str">
        <f t="shared" si="2"/>
        <v/>
      </c>
      <c r="O32" s="111" t="str">
        <f t="shared" si="2"/>
        <v/>
      </c>
      <c r="P32" s="99"/>
      <c r="Q32" s="99"/>
      <c r="R32" s="99"/>
      <c r="S32" s="99"/>
      <c r="T32" s="99"/>
      <c r="U32" s="99"/>
      <c r="V32" s="99"/>
      <c r="W32" s="99"/>
      <c r="X32" s="99"/>
      <c r="Y32" s="99"/>
      <c r="Z32" s="99"/>
      <c r="AB32" s="99"/>
      <c r="AC32" s="99"/>
      <c r="AD32" s="99"/>
      <c r="AE32" s="99"/>
      <c r="AF32" s="99"/>
      <c r="AG32" s="99"/>
      <c r="AH32" s="99"/>
      <c r="AI32" s="99"/>
      <c r="AJ32" s="99"/>
      <c r="AK32" s="98"/>
      <c r="AM32" s="98"/>
      <c r="AN32" s="98"/>
      <c r="AO32" s="103"/>
      <c r="AP32" s="98"/>
      <c r="AQ32" s="98"/>
      <c r="AR32" s="98"/>
      <c r="AS32" s="102"/>
      <c r="AT32" s="103"/>
      <c r="AU32" s="103"/>
      <c r="AV32" s="103"/>
      <c r="AW32" s="103"/>
      <c r="AX32" s="103"/>
      <c r="AY32" s="103"/>
      <c r="AZ32" s="103"/>
      <c r="BA32" s="103"/>
      <c r="BB32" s="103"/>
      <c r="BC32" s="103"/>
      <c r="BD32" s="103"/>
      <c r="BE32" s="103"/>
      <c r="BF32" s="103"/>
      <c r="BG32" s="103"/>
      <c r="BH32" s="103"/>
      <c r="BI32" s="103"/>
      <c r="BJ32" s="103"/>
      <c r="BK32" s="103"/>
      <c r="BL32" s="103"/>
      <c r="BM32" s="103"/>
      <c r="BN32" s="103"/>
      <c r="BO32" s="103"/>
      <c r="BP32" s="103"/>
      <c r="BQ32" s="103"/>
      <c r="BR32" s="103"/>
      <c r="BS32" s="103"/>
      <c r="BT32" s="103"/>
      <c r="BU32" s="103"/>
      <c r="BV32" s="103"/>
      <c r="BW32" s="103"/>
      <c r="BX32" s="103"/>
    </row>
    <row r="33" spans="1:76" ht="18" x14ac:dyDescent="0.35">
      <c r="A33" s="120" t="s">
        <v>35</v>
      </c>
      <c r="B33" s="121" t="s">
        <v>101</v>
      </c>
      <c r="C33" s="119">
        <v>43906</v>
      </c>
      <c r="D33" s="111" t="str">
        <f t="shared" si="1"/>
        <v/>
      </c>
      <c r="E33" s="111" t="str">
        <f t="shared" si="2"/>
        <v/>
      </c>
      <c r="F33" s="111" t="str">
        <f t="shared" si="2"/>
        <v>X</v>
      </c>
      <c r="G33" s="111" t="str">
        <f t="shared" si="2"/>
        <v/>
      </c>
      <c r="H33" s="111" t="str">
        <f t="shared" si="2"/>
        <v/>
      </c>
      <c r="I33" s="111" t="str">
        <f t="shared" si="2"/>
        <v/>
      </c>
      <c r="J33" s="111" t="str">
        <f t="shared" si="2"/>
        <v/>
      </c>
      <c r="K33" s="111" t="str">
        <f t="shared" si="2"/>
        <v/>
      </c>
      <c r="L33" s="111" t="str">
        <f t="shared" si="2"/>
        <v/>
      </c>
      <c r="M33" s="111" t="str">
        <f t="shared" si="2"/>
        <v/>
      </c>
      <c r="N33" s="111" t="str">
        <f t="shared" si="2"/>
        <v/>
      </c>
      <c r="O33" s="111" t="str">
        <f t="shared" si="2"/>
        <v/>
      </c>
      <c r="P33" s="99"/>
      <c r="Q33" s="99"/>
      <c r="R33" s="99"/>
      <c r="S33" s="99"/>
      <c r="T33" s="99"/>
      <c r="U33" s="99"/>
      <c r="V33" s="99"/>
      <c r="W33" s="99"/>
      <c r="X33" s="99"/>
      <c r="Y33" s="99"/>
      <c r="Z33" s="99"/>
      <c r="AB33" s="99"/>
      <c r="AC33" s="99"/>
      <c r="AD33" s="99"/>
      <c r="AE33" s="99"/>
      <c r="AF33" s="99"/>
      <c r="AG33" s="99"/>
      <c r="AH33" s="99"/>
      <c r="AI33" s="99"/>
      <c r="AJ33" s="99"/>
      <c r="AK33" s="98"/>
      <c r="AM33" s="98"/>
      <c r="AN33" s="98"/>
      <c r="AO33" s="103"/>
      <c r="AP33" s="98"/>
      <c r="AQ33" s="98"/>
      <c r="AR33" s="98"/>
      <c r="AS33" s="98"/>
      <c r="AT33" s="103"/>
      <c r="AU33" s="103"/>
      <c r="AV33" s="103"/>
      <c r="AW33" s="103"/>
      <c r="AX33" s="103"/>
      <c r="AY33" s="103"/>
      <c r="AZ33" s="103"/>
      <c r="BA33" s="103"/>
      <c r="BB33" s="103"/>
      <c r="BC33" s="103"/>
      <c r="BD33" s="103"/>
      <c r="BE33" s="103"/>
      <c r="BF33" s="103"/>
      <c r="BG33" s="103"/>
      <c r="BH33" s="103"/>
      <c r="BI33" s="103"/>
      <c r="BJ33" s="103"/>
      <c r="BK33" s="103"/>
      <c r="BL33" s="103"/>
      <c r="BM33" s="103"/>
      <c r="BN33" s="103"/>
      <c r="BO33" s="103"/>
      <c r="BP33" s="103"/>
      <c r="BQ33" s="103"/>
      <c r="BR33" s="103"/>
      <c r="BS33" s="103"/>
      <c r="BT33" s="103"/>
      <c r="BU33" s="103"/>
      <c r="BV33" s="103"/>
      <c r="BW33" s="103"/>
      <c r="BX33" s="103"/>
    </row>
    <row r="34" spans="1:76" ht="18" x14ac:dyDescent="0.35">
      <c r="A34" s="120" t="s">
        <v>36</v>
      </c>
      <c r="B34" s="121" t="s">
        <v>64</v>
      </c>
      <c r="C34" s="119">
        <v>43907</v>
      </c>
      <c r="D34" s="111" t="str">
        <f t="shared" si="1"/>
        <v/>
      </c>
      <c r="E34" s="111" t="str">
        <f t="shared" si="2"/>
        <v/>
      </c>
      <c r="F34" s="111" t="str">
        <f t="shared" si="2"/>
        <v>X</v>
      </c>
      <c r="G34" s="111" t="str">
        <f t="shared" si="2"/>
        <v/>
      </c>
      <c r="H34" s="111" t="str">
        <f t="shared" si="2"/>
        <v/>
      </c>
      <c r="I34" s="111" t="str">
        <f t="shared" si="2"/>
        <v/>
      </c>
      <c r="J34" s="111" t="str">
        <f t="shared" si="2"/>
        <v/>
      </c>
      <c r="K34" s="111" t="str">
        <f t="shared" si="2"/>
        <v/>
      </c>
      <c r="L34" s="111" t="str">
        <f t="shared" si="2"/>
        <v/>
      </c>
      <c r="M34" s="111" t="str">
        <f t="shared" si="2"/>
        <v/>
      </c>
      <c r="N34" s="111" t="str">
        <f t="shared" si="2"/>
        <v/>
      </c>
      <c r="O34" s="111" t="str">
        <f t="shared" si="2"/>
        <v/>
      </c>
      <c r="P34" s="99"/>
      <c r="Q34" s="99"/>
      <c r="R34" s="99"/>
      <c r="S34" s="99"/>
      <c r="T34" s="99"/>
      <c r="U34" s="99"/>
      <c r="V34" s="99"/>
      <c r="W34" s="99"/>
      <c r="X34" s="99"/>
      <c r="Y34" s="99"/>
      <c r="Z34" s="99"/>
      <c r="AB34" s="99"/>
      <c r="AC34" s="99"/>
      <c r="AD34" s="99"/>
      <c r="AE34" s="99"/>
      <c r="AF34" s="99"/>
      <c r="AG34" s="99"/>
      <c r="AH34" s="99"/>
      <c r="AI34" s="99"/>
      <c r="AJ34" s="99"/>
      <c r="AK34" s="98"/>
      <c r="AM34" s="98"/>
      <c r="AN34" s="98"/>
      <c r="AO34" s="103"/>
      <c r="AP34" s="98"/>
      <c r="AQ34" s="98"/>
      <c r="AR34" s="98"/>
      <c r="AS34" s="98"/>
      <c r="AT34" s="98"/>
      <c r="AU34" s="98"/>
      <c r="AV34" s="98"/>
      <c r="AW34" s="98"/>
      <c r="AX34" s="98"/>
      <c r="AY34" s="98"/>
      <c r="AZ34" s="98"/>
      <c r="BA34" s="98"/>
      <c r="BB34" s="98"/>
      <c r="BC34" s="98"/>
      <c r="BD34" s="98"/>
      <c r="BE34" s="98"/>
      <c r="BF34" s="98"/>
      <c r="BG34" s="98"/>
      <c r="BH34" s="98"/>
      <c r="BI34" s="98"/>
      <c r="BJ34" s="98"/>
      <c r="BK34" s="98"/>
      <c r="BL34" s="98"/>
      <c r="BM34" s="98"/>
      <c r="BN34" s="98"/>
      <c r="BO34" s="98"/>
      <c r="BP34" s="98"/>
      <c r="BQ34" s="98"/>
      <c r="BR34" s="98"/>
      <c r="BS34" s="98"/>
      <c r="BT34" s="98"/>
      <c r="BU34" s="98"/>
      <c r="BV34" s="98"/>
      <c r="BW34" s="98"/>
      <c r="BX34" s="98"/>
    </row>
    <row r="35" spans="1:76" ht="18" x14ac:dyDescent="0.35">
      <c r="A35" s="120" t="s">
        <v>36</v>
      </c>
      <c r="B35" s="121" t="s">
        <v>84</v>
      </c>
      <c r="C35" s="119">
        <v>43998</v>
      </c>
      <c r="D35" s="111" t="str">
        <f t="shared" si="1"/>
        <v/>
      </c>
      <c r="E35" s="111" t="str">
        <f t="shared" si="2"/>
        <v/>
      </c>
      <c r="F35" s="111" t="str">
        <f t="shared" si="2"/>
        <v/>
      </c>
      <c r="G35" s="111" t="str">
        <f t="shared" si="2"/>
        <v/>
      </c>
      <c r="H35" s="111" t="str">
        <f t="shared" si="2"/>
        <v/>
      </c>
      <c r="I35" s="111" t="str">
        <f t="shared" si="2"/>
        <v>X</v>
      </c>
      <c r="J35" s="111" t="str">
        <f t="shared" si="2"/>
        <v/>
      </c>
      <c r="K35" s="111" t="str">
        <f t="shared" si="2"/>
        <v/>
      </c>
      <c r="L35" s="111" t="str">
        <f t="shared" si="2"/>
        <v/>
      </c>
      <c r="M35" s="111" t="str">
        <f t="shared" si="2"/>
        <v/>
      </c>
      <c r="N35" s="111" t="str">
        <f t="shared" si="2"/>
        <v/>
      </c>
      <c r="O35" s="111" t="str">
        <f t="shared" si="2"/>
        <v/>
      </c>
      <c r="P35" s="99"/>
      <c r="Q35" s="99"/>
      <c r="R35" s="99"/>
      <c r="S35" s="99"/>
      <c r="T35" s="99"/>
      <c r="U35" s="99"/>
      <c r="V35" s="99"/>
      <c r="W35" s="99"/>
      <c r="X35" s="99"/>
      <c r="Y35" s="99"/>
      <c r="Z35" s="99"/>
      <c r="AB35" s="99"/>
      <c r="AC35" s="99"/>
      <c r="AD35" s="99"/>
      <c r="AE35" s="99"/>
      <c r="AF35" s="99"/>
      <c r="AG35" s="99"/>
      <c r="AH35" s="99"/>
      <c r="AI35" s="99"/>
      <c r="AJ35" s="99"/>
      <c r="AK35" s="98"/>
      <c r="AM35" s="98"/>
      <c r="AN35" s="98"/>
      <c r="AO35" s="103"/>
      <c r="AP35" s="98"/>
      <c r="AQ35" s="98"/>
      <c r="AR35" s="98"/>
      <c r="AS35" s="98"/>
      <c r="AT35" s="98"/>
      <c r="AU35" s="98"/>
      <c r="AV35" s="98"/>
      <c r="AW35" s="98"/>
      <c r="AX35" s="98"/>
      <c r="AY35" s="98"/>
      <c r="AZ35" s="98"/>
      <c r="BA35" s="98"/>
      <c r="BB35" s="98"/>
      <c r="BC35" s="98"/>
      <c r="BD35" s="98"/>
      <c r="BE35" s="98"/>
      <c r="BF35" s="98"/>
      <c r="BG35" s="98"/>
      <c r="BH35" s="98"/>
      <c r="BI35" s="98"/>
      <c r="BJ35" s="98"/>
      <c r="BK35" s="98"/>
      <c r="BL35" s="98"/>
      <c r="BM35" s="98"/>
      <c r="BN35" s="98"/>
      <c r="BO35" s="98"/>
      <c r="BP35" s="98"/>
      <c r="BQ35" s="98"/>
      <c r="BR35" s="98"/>
      <c r="BS35" s="98"/>
      <c r="BT35" s="98"/>
      <c r="BU35" s="98"/>
      <c r="BV35" s="98"/>
      <c r="BW35" s="98"/>
      <c r="BX35" s="98"/>
    </row>
    <row r="36" spans="1:76" ht="18" x14ac:dyDescent="0.35">
      <c r="A36" s="120" t="s">
        <v>37</v>
      </c>
      <c r="B36" s="121" t="s">
        <v>65</v>
      </c>
      <c r="C36" s="119">
        <v>43909</v>
      </c>
      <c r="D36" s="111" t="str">
        <f t="shared" si="1"/>
        <v/>
      </c>
      <c r="E36" s="111" t="str">
        <f t="shared" si="2"/>
        <v/>
      </c>
      <c r="F36" s="111" t="str">
        <f t="shared" si="2"/>
        <v>X</v>
      </c>
      <c r="G36" s="111" t="str">
        <f t="shared" si="2"/>
        <v/>
      </c>
      <c r="H36" s="111" t="str">
        <f t="shared" si="2"/>
        <v/>
      </c>
      <c r="I36" s="111" t="str">
        <f t="shared" si="2"/>
        <v/>
      </c>
      <c r="J36" s="111" t="str">
        <f t="shared" si="2"/>
        <v/>
      </c>
      <c r="K36" s="111" t="str">
        <f t="shared" si="2"/>
        <v/>
      </c>
      <c r="L36" s="111" t="str">
        <f t="shared" si="2"/>
        <v/>
      </c>
      <c r="M36" s="111" t="str">
        <f t="shared" si="2"/>
        <v/>
      </c>
      <c r="N36" s="111" t="str">
        <f t="shared" si="2"/>
        <v/>
      </c>
      <c r="O36" s="111" t="str">
        <f t="shared" si="2"/>
        <v/>
      </c>
      <c r="P36" s="99"/>
      <c r="Q36" s="99"/>
      <c r="R36" s="99"/>
      <c r="S36" s="99"/>
      <c r="T36" s="99"/>
      <c r="U36" s="99"/>
      <c r="V36" s="99"/>
      <c r="W36" s="99"/>
      <c r="X36" s="99"/>
      <c r="Y36" s="99"/>
      <c r="Z36" s="99"/>
      <c r="AB36" s="99"/>
      <c r="AC36" s="99"/>
      <c r="AD36" s="99"/>
      <c r="AE36" s="99"/>
      <c r="AF36" s="99"/>
      <c r="AG36" s="99"/>
      <c r="AH36" s="99"/>
      <c r="AI36" s="99"/>
      <c r="AJ36" s="99"/>
      <c r="AK36" s="98"/>
      <c r="AM36" s="98"/>
      <c r="AN36" s="98"/>
      <c r="AO36" s="103"/>
      <c r="AP36" s="98"/>
      <c r="AQ36" s="98"/>
      <c r="AR36" s="98"/>
      <c r="AS36" s="98"/>
      <c r="AT36" s="98"/>
      <c r="AU36" s="137"/>
      <c r="AV36" s="137"/>
      <c r="AW36" s="137"/>
      <c r="AX36" s="137"/>
      <c r="AY36" s="137"/>
      <c r="AZ36" s="137"/>
      <c r="BA36" s="137"/>
      <c r="BB36" s="137"/>
      <c r="BC36" s="137"/>
      <c r="BD36" s="137"/>
      <c r="BE36" s="137"/>
      <c r="BF36" s="137"/>
      <c r="BG36" s="137"/>
      <c r="BH36" s="137"/>
      <c r="BI36" s="137"/>
      <c r="BJ36" s="137"/>
      <c r="BK36" s="137"/>
      <c r="BL36" s="137"/>
      <c r="BM36" s="98"/>
      <c r="BN36" s="98"/>
      <c r="BO36" s="98"/>
      <c r="BP36" s="98"/>
      <c r="BQ36" s="98"/>
      <c r="BR36" s="98"/>
      <c r="BS36" s="98"/>
      <c r="BT36" s="98"/>
      <c r="BU36" s="98"/>
      <c r="BV36" s="98"/>
      <c r="BW36" s="98"/>
      <c r="BX36" s="98"/>
    </row>
    <row r="37" spans="1:76" ht="18" x14ac:dyDescent="0.35">
      <c r="A37" s="120" t="s">
        <v>37</v>
      </c>
      <c r="B37" s="121" t="s">
        <v>85</v>
      </c>
      <c r="C37" s="119">
        <v>44000</v>
      </c>
      <c r="D37" s="111" t="str">
        <f t="shared" si="1"/>
        <v/>
      </c>
      <c r="E37" s="111" t="str">
        <f t="shared" si="2"/>
        <v/>
      </c>
      <c r="F37" s="111" t="str">
        <f t="shared" si="2"/>
        <v/>
      </c>
      <c r="G37" s="111" t="str">
        <f t="shared" si="2"/>
        <v/>
      </c>
      <c r="H37" s="111" t="str">
        <f t="shared" si="2"/>
        <v/>
      </c>
      <c r="I37" s="111" t="str">
        <f t="shared" si="2"/>
        <v>X</v>
      </c>
      <c r="J37" s="111" t="str">
        <f t="shared" si="2"/>
        <v/>
      </c>
      <c r="K37" s="111" t="str">
        <f t="shared" si="2"/>
        <v/>
      </c>
      <c r="L37" s="111" t="str">
        <f t="shared" si="2"/>
        <v/>
      </c>
      <c r="M37" s="111" t="str">
        <f t="shared" si="2"/>
        <v/>
      </c>
      <c r="N37" s="111" t="str">
        <f t="shared" si="2"/>
        <v/>
      </c>
      <c r="O37" s="111" t="str">
        <f t="shared" si="2"/>
        <v/>
      </c>
      <c r="P37" s="99"/>
      <c r="Q37" s="99"/>
      <c r="R37" s="99"/>
      <c r="S37" s="99"/>
      <c r="T37" s="99"/>
      <c r="U37" s="99"/>
      <c r="V37" s="99"/>
      <c r="W37" s="99"/>
      <c r="X37" s="99"/>
      <c r="Y37" s="99"/>
      <c r="Z37" s="99"/>
      <c r="AB37" s="99"/>
      <c r="AC37" s="99"/>
      <c r="AD37" s="99"/>
      <c r="AE37" s="99"/>
      <c r="AF37" s="99"/>
      <c r="AG37" s="99"/>
      <c r="AH37" s="99"/>
      <c r="AI37" s="99"/>
      <c r="AJ37" s="99"/>
      <c r="AK37" s="98"/>
      <c r="AM37" s="98"/>
      <c r="AN37" s="98"/>
      <c r="AO37" s="103"/>
      <c r="AP37" s="98"/>
      <c r="AQ37" s="104"/>
      <c r="AR37" s="98"/>
      <c r="AS37" s="98"/>
      <c r="AT37" s="98"/>
      <c r="AU37" s="137"/>
      <c r="AV37" s="137"/>
      <c r="AW37" s="137"/>
      <c r="AX37" s="137"/>
      <c r="AY37" s="137"/>
      <c r="AZ37" s="137"/>
      <c r="BA37" s="137"/>
      <c r="BB37" s="137"/>
      <c r="BC37" s="137"/>
      <c r="BD37" s="137"/>
      <c r="BE37" s="137"/>
      <c r="BF37" s="137"/>
      <c r="BG37" s="137"/>
      <c r="BH37" s="137"/>
      <c r="BI37" s="137"/>
      <c r="BJ37" s="137"/>
      <c r="BK37" s="137"/>
      <c r="BL37" s="137"/>
      <c r="BM37" s="98"/>
      <c r="BN37" s="98"/>
      <c r="BO37" s="98"/>
      <c r="BP37" s="98"/>
      <c r="BQ37" s="98"/>
      <c r="BR37" s="98"/>
      <c r="BS37" s="98"/>
      <c r="BT37" s="98"/>
      <c r="BU37" s="98"/>
      <c r="BV37" s="98"/>
      <c r="BW37" s="98"/>
      <c r="BX37" s="98"/>
    </row>
    <row r="38" spans="1:76" ht="18" x14ac:dyDescent="0.35">
      <c r="A38" s="120" t="s">
        <v>38</v>
      </c>
      <c r="B38" s="121" t="s">
        <v>66</v>
      </c>
      <c r="C38" s="119">
        <v>43821</v>
      </c>
      <c r="D38" s="111" t="str">
        <f t="shared" si="1"/>
        <v/>
      </c>
      <c r="E38" s="111" t="str">
        <f t="shared" si="2"/>
        <v/>
      </c>
      <c r="F38" s="111" t="str">
        <f t="shared" si="2"/>
        <v/>
      </c>
      <c r="G38" s="111" t="str">
        <f t="shared" si="2"/>
        <v/>
      </c>
      <c r="H38" s="111" t="str">
        <f t="shared" si="2"/>
        <v/>
      </c>
      <c r="I38" s="111" t="str">
        <f t="shared" si="2"/>
        <v/>
      </c>
      <c r="J38" s="111" t="str">
        <f t="shared" si="2"/>
        <v/>
      </c>
      <c r="K38" s="111" t="str">
        <f t="shared" si="2"/>
        <v/>
      </c>
      <c r="L38" s="111" t="str">
        <f t="shared" si="2"/>
        <v/>
      </c>
      <c r="M38" s="111" t="str">
        <f t="shared" si="2"/>
        <v/>
      </c>
      <c r="N38" s="111" t="str">
        <f t="shared" si="2"/>
        <v/>
      </c>
      <c r="O38" s="111" t="str">
        <f t="shared" si="2"/>
        <v>X</v>
      </c>
      <c r="P38" s="99"/>
      <c r="Q38" s="99"/>
      <c r="R38" s="99"/>
      <c r="S38" s="99"/>
      <c r="T38" s="99"/>
      <c r="U38" s="99"/>
      <c r="V38" s="99"/>
      <c r="W38" s="99"/>
      <c r="X38" s="99"/>
      <c r="Y38" s="99"/>
      <c r="Z38" s="99"/>
      <c r="AB38" s="99"/>
      <c r="AC38" s="99"/>
      <c r="AD38" s="99"/>
      <c r="AE38" s="99"/>
      <c r="AF38" s="99"/>
      <c r="AG38" s="99"/>
      <c r="AH38" s="99"/>
      <c r="AI38" s="99"/>
      <c r="AJ38" s="99"/>
      <c r="AK38" s="98"/>
      <c r="AM38" s="98"/>
      <c r="AN38" s="98"/>
      <c r="AO38" s="103"/>
      <c r="AP38" s="98"/>
      <c r="AQ38" s="104"/>
      <c r="AR38" s="98"/>
      <c r="AS38" s="98"/>
      <c r="AT38" s="98"/>
      <c r="AU38" s="137"/>
      <c r="AV38" s="137"/>
      <c r="AW38" s="137"/>
      <c r="AX38" s="137"/>
      <c r="AY38" s="137"/>
      <c r="AZ38" s="137"/>
      <c r="BA38" s="137"/>
      <c r="BB38" s="137"/>
      <c r="BC38" s="137"/>
      <c r="BD38" s="137"/>
      <c r="BE38" s="137"/>
      <c r="BF38" s="137"/>
      <c r="BG38" s="137"/>
      <c r="BH38" s="137"/>
      <c r="BI38" s="137"/>
      <c r="BJ38" s="137"/>
      <c r="BK38" s="137"/>
      <c r="BL38" s="137"/>
      <c r="BM38" s="98"/>
      <c r="BN38" s="98"/>
      <c r="BO38" s="98"/>
      <c r="BP38" s="98"/>
      <c r="BQ38" s="98"/>
      <c r="BR38" s="98"/>
      <c r="BS38" s="98"/>
      <c r="BT38" s="98"/>
      <c r="BU38" s="98"/>
      <c r="BV38" s="98"/>
      <c r="BW38" s="98"/>
      <c r="BX38" s="98"/>
    </row>
    <row r="39" spans="1:76" ht="18" x14ac:dyDescent="0.35">
      <c r="A39" s="120" t="s">
        <v>38</v>
      </c>
      <c r="B39" s="121" t="s">
        <v>86</v>
      </c>
      <c r="C39" s="119">
        <v>43912</v>
      </c>
      <c r="D39" s="111" t="str">
        <f t="shared" si="1"/>
        <v/>
      </c>
      <c r="E39" s="111" t="str">
        <f t="shared" si="2"/>
        <v/>
      </c>
      <c r="F39" s="111" t="str">
        <f t="shared" si="2"/>
        <v>X</v>
      </c>
      <c r="G39" s="111" t="str">
        <f t="shared" si="2"/>
        <v/>
      </c>
      <c r="H39" s="111" t="str">
        <f t="shared" si="2"/>
        <v/>
      </c>
      <c r="I39" s="111" t="str">
        <f t="shared" si="2"/>
        <v/>
      </c>
      <c r="J39" s="111" t="str">
        <f t="shared" si="2"/>
        <v/>
      </c>
      <c r="K39" s="111" t="str">
        <f t="shared" si="2"/>
        <v/>
      </c>
      <c r="L39" s="111" t="str">
        <f t="shared" si="2"/>
        <v/>
      </c>
      <c r="M39" s="111" t="str">
        <f t="shared" si="2"/>
        <v/>
      </c>
      <c r="N39" s="111" t="str">
        <f t="shared" si="2"/>
        <v/>
      </c>
      <c r="O39" s="111" t="str">
        <f t="shared" si="2"/>
        <v/>
      </c>
      <c r="P39" s="99"/>
      <c r="Q39" s="99"/>
      <c r="R39" s="99"/>
      <c r="S39" s="99"/>
      <c r="T39" s="99"/>
      <c r="U39" s="99"/>
      <c r="V39" s="99"/>
      <c r="W39" s="99"/>
      <c r="X39" s="99"/>
      <c r="Y39" s="99"/>
      <c r="Z39" s="99"/>
      <c r="AB39" s="99"/>
      <c r="AC39" s="99"/>
      <c r="AD39" s="99"/>
      <c r="AE39" s="99"/>
      <c r="AF39" s="99"/>
      <c r="AG39" s="99"/>
      <c r="AH39" s="99"/>
      <c r="AI39" s="99"/>
      <c r="AJ39" s="99"/>
      <c r="AK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98"/>
      <c r="BL39" s="98"/>
      <c r="BM39" s="98"/>
      <c r="BN39" s="98"/>
      <c r="BO39" s="98"/>
      <c r="BP39" s="98"/>
      <c r="BQ39" s="98"/>
      <c r="BR39" s="98"/>
      <c r="BS39" s="98"/>
      <c r="BT39" s="98"/>
      <c r="BU39" s="98"/>
      <c r="BV39" s="98"/>
      <c r="BW39" s="98"/>
      <c r="BX39" s="98"/>
    </row>
    <row r="40" spans="1:76" ht="18" x14ac:dyDescent="0.35">
      <c r="A40" s="120" t="s">
        <v>39</v>
      </c>
      <c r="B40" s="121" t="s">
        <v>67</v>
      </c>
      <c r="C40" s="119">
        <v>43853</v>
      </c>
      <c r="D40" s="111" t="str">
        <f t="shared" si="1"/>
        <v>X</v>
      </c>
      <c r="E40" s="111" t="str">
        <f t="shared" si="2"/>
        <v/>
      </c>
      <c r="F40" s="111" t="str">
        <f t="shared" si="2"/>
        <v/>
      </c>
      <c r="G40" s="111" t="str">
        <f t="shared" si="2"/>
        <v/>
      </c>
      <c r="H40" s="111" t="str">
        <f t="shared" si="2"/>
        <v/>
      </c>
      <c r="I40" s="111" t="str">
        <f t="shared" si="2"/>
        <v/>
      </c>
      <c r="J40" s="111" t="str">
        <f t="shared" si="2"/>
        <v/>
      </c>
      <c r="K40" s="111" t="str">
        <f t="shared" si="2"/>
        <v/>
      </c>
      <c r="L40" s="111" t="str">
        <f t="shared" si="2"/>
        <v/>
      </c>
      <c r="M40" s="111" t="str">
        <f t="shared" si="2"/>
        <v/>
      </c>
      <c r="N40" s="111" t="str">
        <f t="shared" si="2"/>
        <v/>
      </c>
      <c r="O40" s="111" t="str">
        <f t="shared" si="2"/>
        <v/>
      </c>
      <c r="P40" s="99"/>
      <c r="Q40" s="99"/>
      <c r="R40" s="99"/>
      <c r="S40" s="99"/>
      <c r="T40" s="99"/>
      <c r="U40" s="99"/>
      <c r="V40" s="99"/>
      <c r="W40" s="99"/>
      <c r="X40" s="99"/>
      <c r="Y40" s="99"/>
      <c r="Z40" s="99"/>
      <c r="AB40" s="99"/>
      <c r="AC40" s="99"/>
      <c r="AD40" s="99"/>
      <c r="AE40" s="99"/>
      <c r="AF40" s="99"/>
      <c r="AG40" s="99"/>
      <c r="AH40" s="99"/>
      <c r="AI40" s="99"/>
      <c r="AJ40" s="99"/>
      <c r="AK40" s="98"/>
      <c r="AM40" s="98"/>
      <c r="AN40" s="98"/>
      <c r="AO40" s="98"/>
      <c r="AP40" s="98"/>
      <c r="AQ40" s="98"/>
      <c r="AR40" s="98"/>
      <c r="AS40" s="98"/>
      <c r="AT40" s="98"/>
      <c r="AU40" s="98"/>
      <c r="AV40" s="98"/>
      <c r="AW40" s="98"/>
      <c r="AX40" s="98"/>
      <c r="AY40" s="98"/>
      <c r="AZ40" s="98"/>
      <c r="BA40" s="98"/>
      <c r="BB40" s="98"/>
      <c r="BC40" s="98"/>
      <c r="BD40" s="98"/>
      <c r="BE40" s="98"/>
      <c r="BF40" s="98"/>
      <c r="BG40" s="98"/>
      <c r="BH40" s="98"/>
      <c r="BI40" s="98"/>
      <c r="BJ40" s="98"/>
      <c r="BK40" s="98"/>
      <c r="BL40" s="98"/>
      <c r="BM40" s="98"/>
      <c r="BN40" s="98"/>
      <c r="BO40" s="98"/>
      <c r="BP40" s="98"/>
      <c r="BQ40" s="98"/>
      <c r="BR40" s="98"/>
      <c r="BS40" s="98"/>
      <c r="BT40" s="98"/>
      <c r="BU40" s="98"/>
      <c r="BV40" s="98"/>
      <c r="BW40" s="98"/>
      <c r="BX40" s="98"/>
    </row>
    <row r="41" spans="1:76" ht="18" x14ac:dyDescent="0.35">
      <c r="A41" s="120" t="s">
        <v>39</v>
      </c>
      <c r="B41" s="121" t="s">
        <v>87</v>
      </c>
      <c r="C41" s="119">
        <v>43914</v>
      </c>
      <c r="D41" s="111" t="str">
        <f t="shared" si="1"/>
        <v/>
      </c>
      <c r="E41" s="111" t="str">
        <f t="shared" si="2"/>
        <v/>
      </c>
      <c r="F41" s="111" t="str">
        <f t="shared" si="2"/>
        <v>X</v>
      </c>
      <c r="G41" s="111" t="str">
        <f t="shared" si="2"/>
        <v/>
      </c>
      <c r="H41" s="111" t="str">
        <f t="shared" si="2"/>
        <v/>
      </c>
      <c r="I41" s="111" t="str">
        <f t="shared" si="2"/>
        <v/>
      </c>
      <c r="J41" s="111" t="str">
        <f t="shared" si="2"/>
        <v/>
      </c>
      <c r="K41" s="111" t="str">
        <f t="shared" si="2"/>
        <v/>
      </c>
      <c r="L41" s="111" t="str">
        <f t="shared" si="2"/>
        <v/>
      </c>
      <c r="M41" s="111" t="str">
        <f t="shared" si="2"/>
        <v/>
      </c>
      <c r="N41" s="111" t="str">
        <f t="shared" si="2"/>
        <v/>
      </c>
      <c r="O41" s="111" t="str">
        <f t="shared" si="2"/>
        <v/>
      </c>
      <c r="P41" s="99"/>
      <c r="Q41" s="99"/>
      <c r="R41" s="99"/>
      <c r="S41" s="99"/>
      <c r="T41" s="99"/>
      <c r="U41" s="99"/>
      <c r="V41" s="99"/>
      <c r="W41" s="99"/>
      <c r="X41" s="99"/>
      <c r="Y41" s="99"/>
      <c r="Z41" s="99"/>
      <c r="AB41" s="99"/>
      <c r="AC41" s="99"/>
      <c r="AD41" s="99"/>
      <c r="AE41" s="99"/>
      <c r="AF41" s="99"/>
      <c r="AG41" s="99"/>
      <c r="AH41" s="99"/>
      <c r="AI41" s="99"/>
      <c r="AJ41" s="99"/>
      <c r="AK41" s="98"/>
      <c r="AM41" s="98"/>
      <c r="AN41" s="98"/>
      <c r="AO41" s="98"/>
      <c r="AP41" s="98"/>
      <c r="AQ41" s="98"/>
      <c r="AR41" s="98"/>
      <c r="AS41" s="98"/>
      <c r="AT41" s="98"/>
      <c r="AU41" s="98"/>
      <c r="AV41" s="98"/>
      <c r="AW41" s="98"/>
      <c r="AX41" s="98"/>
      <c r="AY41" s="98"/>
      <c r="AZ41" s="98"/>
      <c r="BA41" s="98"/>
      <c r="BB41" s="98"/>
      <c r="BC41" s="98"/>
      <c r="BD41" s="98"/>
      <c r="BE41" s="98"/>
      <c r="BF41" s="98"/>
      <c r="BG41" s="98"/>
      <c r="BH41" s="98"/>
      <c r="BI41" s="98"/>
      <c r="BJ41" s="98"/>
      <c r="BK41" s="98"/>
      <c r="BL41" s="98"/>
      <c r="BM41" s="98"/>
      <c r="BN41" s="98"/>
      <c r="BO41" s="98"/>
      <c r="BP41" s="98"/>
      <c r="BQ41" s="98"/>
      <c r="BR41" s="98"/>
      <c r="BS41" s="98"/>
      <c r="BT41" s="98"/>
      <c r="BU41" s="98"/>
      <c r="BV41" s="98"/>
      <c r="BW41" s="98"/>
      <c r="BX41" s="98"/>
    </row>
    <row r="42" spans="1:76" ht="18" x14ac:dyDescent="0.35">
      <c r="A42" s="120" t="s">
        <v>39</v>
      </c>
      <c r="B42" s="121" t="s">
        <v>102</v>
      </c>
      <c r="C42" s="119">
        <v>43915</v>
      </c>
      <c r="D42" s="111" t="str">
        <f t="shared" si="1"/>
        <v/>
      </c>
      <c r="E42" s="111" t="str">
        <f t="shared" si="2"/>
        <v/>
      </c>
      <c r="F42" s="111" t="str">
        <f t="shared" si="2"/>
        <v>X</v>
      </c>
      <c r="G42" s="111" t="str">
        <f t="shared" si="2"/>
        <v/>
      </c>
      <c r="H42" s="111" t="str">
        <f t="shared" si="2"/>
        <v/>
      </c>
      <c r="I42" s="111" t="str">
        <f t="shared" si="2"/>
        <v/>
      </c>
      <c r="J42" s="111" t="str">
        <f t="shared" si="2"/>
        <v/>
      </c>
      <c r="K42" s="111" t="str">
        <f t="shared" si="2"/>
        <v/>
      </c>
      <c r="L42" s="111" t="str">
        <f t="shared" si="2"/>
        <v/>
      </c>
      <c r="M42" s="111" t="str">
        <f t="shared" si="2"/>
        <v/>
      </c>
      <c r="N42" s="111" t="str">
        <f t="shared" si="2"/>
        <v/>
      </c>
      <c r="O42" s="111" t="str">
        <f t="shared" si="2"/>
        <v/>
      </c>
      <c r="P42" s="99"/>
      <c r="Q42" s="99"/>
      <c r="R42" s="99"/>
      <c r="S42" s="99"/>
      <c r="T42" s="99"/>
      <c r="U42" s="99"/>
      <c r="V42" s="99"/>
      <c r="W42" s="99"/>
      <c r="X42" s="99"/>
      <c r="Y42" s="99"/>
      <c r="Z42" s="99"/>
      <c r="AB42" s="99"/>
      <c r="AC42" s="99"/>
      <c r="AD42" s="99"/>
      <c r="AE42" s="99"/>
      <c r="AF42" s="99"/>
      <c r="AG42" s="99"/>
      <c r="AH42" s="99"/>
      <c r="AI42" s="99"/>
      <c r="AJ42" s="99"/>
      <c r="AK42" s="98"/>
      <c r="AM42" s="98"/>
      <c r="AN42" s="98"/>
      <c r="AO42" s="98"/>
      <c r="AP42" s="98"/>
      <c r="AQ42" s="98"/>
      <c r="AR42" s="98"/>
      <c r="AS42" s="98"/>
      <c r="AT42" s="98"/>
      <c r="AU42" s="98"/>
      <c r="AV42" s="98"/>
      <c r="AW42" s="98"/>
      <c r="AX42" s="98"/>
      <c r="AY42" s="98"/>
      <c r="AZ42" s="98"/>
      <c r="BA42" s="98"/>
      <c r="BB42" s="98"/>
      <c r="BC42" s="98"/>
      <c r="BD42" s="98"/>
      <c r="BE42" s="98"/>
      <c r="BF42" s="98"/>
      <c r="BG42" s="98"/>
      <c r="BH42" s="98"/>
      <c r="BI42" s="98"/>
      <c r="BJ42" s="98"/>
      <c r="BK42" s="98"/>
      <c r="BL42" s="98"/>
      <c r="BM42" s="98"/>
      <c r="BN42" s="98"/>
      <c r="BO42" s="98"/>
      <c r="BP42" s="98"/>
      <c r="BQ42" s="98"/>
      <c r="BR42" s="98"/>
      <c r="BS42" s="98"/>
      <c r="BT42" s="98"/>
      <c r="BU42" s="98"/>
      <c r="BV42" s="98"/>
      <c r="BW42" s="98"/>
      <c r="BX42" s="98"/>
    </row>
    <row r="43" spans="1:76" ht="18" x14ac:dyDescent="0.35">
      <c r="A43" s="120" t="s">
        <v>39</v>
      </c>
      <c r="B43" s="121" t="s">
        <v>115</v>
      </c>
      <c r="C43" s="119">
        <v>44466</v>
      </c>
      <c r="D43" s="111" t="str">
        <f t="shared" si="1"/>
        <v/>
      </c>
      <c r="E43" s="111" t="str">
        <f t="shared" si="2"/>
        <v/>
      </c>
      <c r="F43" s="111" t="str">
        <f t="shared" si="2"/>
        <v/>
      </c>
      <c r="G43" s="111" t="str">
        <f t="shared" si="2"/>
        <v/>
      </c>
      <c r="H43" s="111" t="str">
        <f t="shared" si="2"/>
        <v/>
      </c>
      <c r="I43" s="111" t="str">
        <f t="shared" si="2"/>
        <v/>
      </c>
      <c r="J43" s="111" t="str">
        <f t="shared" si="2"/>
        <v/>
      </c>
      <c r="K43" s="111" t="str">
        <f t="shared" si="2"/>
        <v/>
      </c>
      <c r="L43" s="111" t="str">
        <f t="shared" si="2"/>
        <v>X</v>
      </c>
      <c r="M43" s="111" t="str">
        <f t="shared" si="2"/>
        <v/>
      </c>
      <c r="N43" s="111" t="str">
        <f t="shared" si="2"/>
        <v/>
      </c>
      <c r="O43" s="111" t="str">
        <f t="shared" si="2"/>
        <v/>
      </c>
      <c r="P43" s="99"/>
      <c r="Q43" s="99"/>
      <c r="R43" s="99"/>
      <c r="S43" s="99"/>
      <c r="T43" s="99"/>
      <c r="U43" s="99"/>
      <c r="V43" s="99"/>
      <c r="W43" s="99"/>
      <c r="X43" s="99"/>
      <c r="Y43" s="99"/>
      <c r="Z43" s="99"/>
      <c r="AB43" s="99"/>
      <c r="AC43" s="99"/>
      <c r="AD43" s="99"/>
      <c r="AE43" s="99"/>
      <c r="AF43" s="99"/>
      <c r="AG43" s="99"/>
      <c r="AH43" s="99"/>
      <c r="AI43" s="99"/>
      <c r="AJ43" s="99"/>
      <c r="AK43" s="98"/>
      <c r="AM43" s="98"/>
      <c r="AN43" s="98"/>
      <c r="AO43" s="98"/>
      <c r="AP43" s="98"/>
      <c r="AQ43" s="98"/>
      <c r="AR43" s="98"/>
      <c r="AS43" s="98"/>
      <c r="AT43" s="98"/>
      <c r="AU43" s="98"/>
      <c r="AV43" s="98"/>
      <c r="AW43" s="98"/>
      <c r="AX43" s="98"/>
      <c r="AY43" s="98"/>
      <c r="AZ43" s="98"/>
      <c r="BA43" s="98"/>
      <c r="BB43" s="98"/>
      <c r="BC43" s="98"/>
      <c r="BD43" s="98"/>
      <c r="BE43" s="98"/>
      <c r="BF43" s="98"/>
      <c r="BG43" s="98"/>
      <c r="BH43" s="98"/>
      <c r="BI43" s="98"/>
      <c r="BJ43" s="98"/>
      <c r="BK43" s="98"/>
      <c r="BL43" s="98"/>
      <c r="BM43" s="98"/>
      <c r="BN43" s="98"/>
      <c r="BO43" s="98"/>
      <c r="BP43" s="98"/>
      <c r="BQ43" s="98"/>
      <c r="BR43" s="98"/>
      <c r="BS43" s="98"/>
      <c r="BT43" s="98"/>
      <c r="BU43" s="98"/>
      <c r="BV43" s="98"/>
      <c r="BW43" s="98"/>
      <c r="BX43" s="98"/>
    </row>
    <row r="44" spans="1:76" ht="18" x14ac:dyDescent="0.35">
      <c r="A44" s="120" t="s">
        <v>40</v>
      </c>
      <c r="B44" s="121" t="s">
        <v>68</v>
      </c>
      <c r="C44" s="119">
        <v>43857</v>
      </c>
      <c r="D44" s="111" t="str">
        <f t="shared" si="1"/>
        <v>X</v>
      </c>
      <c r="E44" s="111" t="str">
        <f t="shared" si="2"/>
        <v/>
      </c>
      <c r="F44" s="111" t="str">
        <f t="shared" si="2"/>
        <v/>
      </c>
      <c r="G44" s="111" t="str">
        <f t="shared" si="2"/>
        <v/>
      </c>
      <c r="H44" s="111" t="str">
        <f t="shared" si="2"/>
        <v/>
      </c>
      <c r="I44" s="111" t="str">
        <f t="shared" si="2"/>
        <v/>
      </c>
      <c r="J44" s="111" t="str">
        <f t="shared" si="2"/>
        <v/>
      </c>
      <c r="K44" s="111" t="str">
        <f t="shared" si="2"/>
        <v/>
      </c>
      <c r="L44" s="111" t="str">
        <f t="shared" si="2"/>
        <v/>
      </c>
      <c r="M44" s="111" t="str">
        <f t="shared" si="2"/>
        <v/>
      </c>
      <c r="N44" s="111" t="str">
        <f t="shared" si="2"/>
        <v/>
      </c>
      <c r="O44" s="111" t="str">
        <f t="shared" si="2"/>
        <v/>
      </c>
      <c r="P44" s="99"/>
      <c r="Q44" s="99"/>
      <c r="R44" s="99"/>
      <c r="S44" s="99"/>
      <c r="T44" s="99"/>
      <c r="U44" s="99"/>
      <c r="V44" s="99"/>
      <c r="W44" s="99"/>
      <c r="X44" s="99"/>
      <c r="Y44" s="99"/>
      <c r="Z44" s="99"/>
      <c r="AB44" s="99"/>
      <c r="AC44" s="99"/>
      <c r="AD44" s="99"/>
      <c r="AE44" s="99"/>
      <c r="AF44" s="99"/>
      <c r="AG44" s="99"/>
      <c r="AH44" s="99"/>
      <c r="AI44" s="99"/>
      <c r="AJ44" s="99"/>
      <c r="AK44" s="98"/>
      <c r="AM44" s="98"/>
      <c r="AN44" s="98"/>
      <c r="AO44" s="98"/>
      <c r="AP44" s="98"/>
      <c r="AQ44" s="98"/>
      <c r="AR44" s="98"/>
      <c r="AS44" s="98"/>
      <c r="AT44" s="98"/>
      <c r="AU44" s="98"/>
      <c r="AV44" s="98"/>
      <c r="AW44" s="98"/>
      <c r="AX44" s="98"/>
      <c r="AY44" s="98"/>
      <c r="AZ44" s="98"/>
      <c r="BA44" s="98"/>
      <c r="BB44" s="98"/>
      <c r="BC44" s="98"/>
      <c r="BD44" s="98"/>
      <c r="BE44" s="98"/>
      <c r="BF44" s="98"/>
      <c r="BG44" s="98"/>
      <c r="BH44" s="98"/>
      <c r="BI44" s="98"/>
      <c r="BJ44" s="98"/>
      <c r="BK44" s="98"/>
      <c r="BL44" s="98"/>
      <c r="BM44" s="98"/>
      <c r="BN44" s="98"/>
      <c r="BO44" s="98"/>
      <c r="BP44" s="98"/>
      <c r="BQ44" s="98"/>
      <c r="BR44" s="98"/>
      <c r="BS44" s="98"/>
      <c r="BT44" s="98"/>
      <c r="BU44" s="98"/>
      <c r="BV44" s="98"/>
      <c r="BW44" s="98"/>
      <c r="BX44" s="98"/>
    </row>
    <row r="45" spans="1:76" ht="18" x14ac:dyDescent="0.35">
      <c r="A45" s="120" t="s">
        <v>40</v>
      </c>
      <c r="B45" s="121" t="s">
        <v>87</v>
      </c>
      <c r="C45" s="119">
        <v>43914</v>
      </c>
      <c r="D45" s="111" t="str">
        <f t="shared" si="1"/>
        <v/>
      </c>
      <c r="E45" s="111" t="str">
        <f t="shared" si="2"/>
        <v/>
      </c>
      <c r="F45" s="111" t="str">
        <f t="shared" si="2"/>
        <v>X</v>
      </c>
      <c r="G45" s="111" t="str">
        <f t="shared" si="2"/>
        <v/>
      </c>
      <c r="H45" s="111" t="str">
        <f t="shared" si="2"/>
        <v/>
      </c>
      <c r="I45" s="111" t="str">
        <f t="shared" si="2"/>
        <v/>
      </c>
      <c r="J45" s="111" t="str">
        <f t="shared" si="2"/>
        <v/>
      </c>
      <c r="K45" s="111" t="str">
        <f t="shared" si="2"/>
        <v/>
      </c>
      <c r="L45" s="111" t="str">
        <f t="shared" si="2"/>
        <v/>
      </c>
      <c r="M45" s="111" t="str">
        <f t="shared" si="2"/>
        <v/>
      </c>
      <c r="N45" s="111" t="str">
        <f t="shared" si="2"/>
        <v/>
      </c>
      <c r="O45" s="111" t="str">
        <f t="shared" si="2"/>
        <v/>
      </c>
      <c r="P45" s="99"/>
      <c r="Q45" s="99"/>
      <c r="R45" s="99"/>
      <c r="S45" s="99"/>
      <c r="T45" s="99"/>
      <c r="U45" s="99"/>
      <c r="V45" s="99"/>
      <c r="W45" s="99"/>
      <c r="X45" s="99"/>
      <c r="Y45" s="99"/>
      <c r="Z45" s="99"/>
      <c r="AB45" s="99"/>
      <c r="AC45" s="99"/>
      <c r="AD45" s="99"/>
      <c r="AE45" s="99"/>
      <c r="AF45" s="99"/>
      <c r="AG45" s="99"/>
      <c r="AH45" s="99"/>
      <c r="AI45" s="99"/>
      <c r="AJ45" s="99"/>
      <c r="AK45" s="98"/>
      <c r="AM45" s="98"/>
      <c r="AN45" s="98"/>
      <c r="AO45" s="98"/>
      <c r="AP45" s="98"/>
      <c r="AQ45" s="98"/>
      <c r="AR45" s="98"/>
      <c r="AS45" s="98"/>
      <c r="AT45" s="98"/>
      <c r="AU45" s="98"/>
      <c r="AV45" s="98"/>
      <c r="AW45" s="98"/>
      <c r="AX45" s="98"/>
      <c r="AY45" s="98"/>
      <c r="AZ45" s="98"/>
      <c r="BA45" s="98"/>
      <c r="BB45" s="98"/>
      <c r="BC45" s="98"/>
      <c r="BD45" s="98"/>
      <c r="BE45" s="98"/>
      <c r="BF45" s="98"/>
      <c r="BG45" s="98"/>
      <c r="BH45" s="98"/>
      <c r="BI45" s="98"/>
      <c r="BJ45" s="98"/>
      <c r="BK45" s="98"/>
      <c r="BL45" s="98"/>
      <c r="BM45" s="98"/>
      <c r="BN45" s="98"/>
      <c r="BO45" s="98"/>
      <c r="BP45" s="98"/>
      <c r="BQ45" s="98"/>
      <c r="BR45" s="98"/>
      <c r="BS45" s="98"/>
      <c r="BT45" s="98"/>
      <c r="BU45" s="98"/>
      <c r="BV45" s="98"/>
      <c r="BW45" s="98"/>
      <c r="BX45" s="98"/>
    </row>
    <row r="46" spans="1:76" ht="18" x14ac:dyDescent="0.35">
      <c r="A46" s="120" t="s">
        <v>40</v>
      </c>
      <c r="B46" s="121" t="s">
        <v>103</v>
      </c>
      <c r="C46" s="119">
        <v>43915</v>
      </c>
      <c r="D46" s="111" t="str">
        <f t="shared" si="1"/>
        <v/>
      </c>
      <c r="E46" s="111" t="str">
        <f t="shared" si="2"/>
        <v/>
      </c>
      <c r="F46" s="111" t="str">
        <f t="shared" si="2"/>
        <v>X</v>
      </c>
      <c r="G46" s="111" t="str">
        <f t="shared" si="2"/>
        <v/>
      </c>
      <c r="H46" s="111" t="str">
        <f t="shared" si="2"/>
        <v/>
      </c>
      <c r="I46" s="111" t="str">
        <f t="shared" si="2"/>
        <v/>
      </c>
      <c r="J46" s="111" t="str">
        <f t="shared" si="2"/>
        <v/>
      </c>
      <c r="K46" s="111" t="str">
        <f t="shared" si="2"/>
        <v/>
      </c>
      <c r="L46" s="111" t="str">
        <f t="shared" si="2"/>
        <v/>
      </c>
      <c r="M46" s="111" t="str">
        <f t="shared" si="2"/>
        <v/>
      </c>
      <c r="N46" s="111" t="str">
        <f t="shared" si="2"/>
        <v/>
      </c>
      <c r="O46" s="111" t="str">
        <f t="shared" si="2"/>
        <v/>
      </c>
      <c r="P46" s="99"/>
      <c r="Q46" s="99"/>
      <c r="R46" s="99"/>
      <c r="S46" s="99"/>
      <c r="T46" s="99"/>
      <c r="U46" s="99"/>
      <c r="V46" s="99"/>
      <c r="W46" s="99"/>
      <c r="X46" s="99"/>
      <c r="Y46" s="99"/>
      <c r="Z46" s="99"/>
      <c r="AB46" s="99"/>
      <c r="AC46" s="99"/>
      <c r="AD46" s="99"/>
      <c r="AE46" s="99"/>
      <c r="AF46" s="99"/>
      <c r="AG46" s="99"/>
      <c r="AH46" s="99"/>
      <c r="AI46" s="99"/>
      <c r="AJ46" s="99"/>
      <c r="AK46" s="98"/>
      <c r="AM46" s="98"/>
      <c r="AN46" s="98"/>
      <c r="AO46" s="98"/>
      <c r="AP46" s="98"/>
      <c r="AQ46" s="98"/>
      <c r="AR46" s="98"/>
      <c r="AS46" s="98"/>
      <c r="AT46" s="98"/>
      <c r="AU46" s="98"/>
      <c r="AV46" s="98"/>
      <c r="AW46" s="98"/>
      <c r="AX46" s="98"/>
      <c r="AY46" s="98"/>
      <c r="AZ46" s="98"/>
      <c r="BA46" s="98"/>
      <c r="BB46" s="98"/>
      <c r="BC46" s="98"/>
      <c r="BD46" s="98"/>
      <c r="BE46" s="98"/>
      <c r="BF46" s="98"/>
      <c r="BG46" s="98"/>
      <c r="BH46" s="98"/>
      <c r="BI46" s="98"/>
      <c r="BJ46" s="98"/>
      <c r="BK46" s="98"/>
      <c r="BL46" s="98"/>
      <c r="BM46" s="98"/>
      <c r="BN46" s="98"/>
      <c r="BO46" s="98"/>
      <c r="BP46" s="98"/>
      <c r="BQ46" s="98"/>
      <c r="BR46" s="98"/>
      <c r="BS46" s="98"/>
      <c r="BT46" s="98"/>
      <c r="BU46" s="98"/>
      <c r="BV46" s="98"/>
      <c r="BW46" s="98"/>
      <c r="BX46" s="98"/>
    </row>
    <row r="47" spans="1:76" ht="18" x14ac:dyDescent="0.35">
      <c r="A47" s="120" t="s">
        <v>40</v>
      </c>
      <c r="B47" s="121" t="s">
        <v>116</v>
      </c>
      <c r="C47" s="119">
        <v>44440</v>
      </c>
      <c r="D47" s="111" t="str">
        <f t="shared" si="1"/>
        <v/>
      </c>
      <c r="E47" s="111" t="str">
        <f t="shared" si="2"/>
        <v/>
      </c>
      <c r="F47" s="111" t="str">
        <f t="shared" si="2"/>
        <v/>
      </c>
      <c r="G47" s="111" t="str">
        <f t="shared" si="2"/>
        <v/>
      </c>
      <c r="H47" s="111" t="str">
        <f t="shared" si="2"/>
        <v/>
      </c>
      <c r="I47" s="111" t="str">
        <f t="shared" si="2"/>
        <v/>
      </c>
      <c r="J47" s="111" t="str">
        <f t="shared" si="2"/>
        <v/>
      </c>
      <c r="K47" s="111" t="str">
        <f t="shared" si="2"/>
        <v/>
      </c>
      <c r="L47" s="111" t="str">
        <f t="shared" si="2"/>
        <v>X</v>
      </c>
      <c r="M47" s="111" t="str">
        <f t="shared" si="2"/>
        <v/>
      </c>
      <c r="N47" s="111" t="str">
        <f t="shared" si="2"/>
        <v/>
      </c>
      <c r="O47" s="111" t="str">
        <f t="shared" si="2"/>
        <v/>
      </c>
      <c r="P47" s="99"/>
      <c r="Q47" s="99"/>
      <c r="R47" s="99"/>
      <c r="S47" s="99"/>
      <c r="T47" s="99"/>
      <c r="U47" s="99"/>
      <c r="V47" s="99"/>
      <c r="W47" s="99"/>
      <c r="X47" s="99"/>
      <c r="Y47" s="99"/>
      <c r="Z47" s="99"/>
      <c r="AB47" s="99"/>
      <c r="AC47" s="99"/>
      <c r="AD47" s="99"/>
      <c r="AE47" s="99"/>
      <c r="AF47" s="99"/>
      <c r="AG47" s="99"/>
      <c r="AH47" s="99"/>
      <c r="AI47" s="99"/>
      <c r="AJ47" s="99"/>
      <c r="AK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8"/>
      <c r="BJ47" s="98"/>
      <c r="BK47" s="98"/>
      <c r="BL47" s="98"/>
      <c r="BM47" s="98"/>
      <c r="BN47" s="98"/>
      <c r="BO47" s="98"/>
      <c r="BP47" s="98"/>
      <c r="BQ47" s="98"/>
      <c r="BR47" s="98"/>
      <c r="BS47" s="98"/>
      <c r="BT47" s="98"/>
      <c r="BU47" s="98"/>
      <c r="BV47" s="98"/>
      <c r="BW47" s="98"/>
      <c r="BX47" s="98"/>
    </row>
    <row r="48" spans="1:76" ht="18" x14ac:dyDescent="0.35">
      <c r="A48" s="120" t="s">
        <v>41</v>
      </c>
      <c r="B48" s="121" t="s">
        <v>69</v>
      </c>
      <c r="C48" s="119" t="s">
        <v>155</v>
      </c>
      <c r="D48" s="111" t="str">
        <f t="shared" si="1"/>
        <v/>
      </c>
      <c r="E48" s="111" t="str">
        <f t="shared" ref="E48:O63" si="3">IFERROR(IF(AND(MONTH($C48)=MONTH(E$13),$C48&lt;&gt;""),"X",""),"")</f>
        <v/>
      </c>
      <c r="F48" s="111" t="str">
        <f t="shared" si="3"/>
        <v/>
      </c>
      <c r="G48" s="111" t="str">
        <f t="shared" si="3"/>
        <v/>
      </c>
      <c r="H48" s="111" t="str">
        <f t="shared" si="3"/>
        <v/>
      </c>
      <c r="I48" s="111" t="str">
        <f t="shared" si="3"/>
        <v/>
      </c>
      <c r="J48" s="111" t="str">
        <f t="shared" si="3"/>
        <v/>
      </c>
      <c r="K48" s="111" t="str">
        <f t="shared" si="3"/>
        <v/>
      </c>
      <c r="L48" s="111" t="str">
        <f t="shared" si="3"/>
        <v/>
      </c>
      <c r="M48" s="111" t="str">
        <f t="shared" si="3"/>
        <v/>
      </c>
      <c r="N48" s="111" t="str">
        <f t="shared" si="3"/>
        <v/>
      </c>
      <c r="O48" s="111" t="str">
        <f t="shared" si="3"/>
        <v/>
      </c>
      <c r="P48" s="99"/>
      <c r="Q48" s="99"/>
      <c r="R48" s="99"/>
      <c r="S48" s="99"/>
      <c r="T48" s="99"/>
      <c r="U48" s="99"/>
      <c r="V48" s="99"/>
      <c r="W48" s="99"/>
      <c r="X48" s="99"/>
      <c r="Y48" s="99"/>
      <c r="Z48" s="99"/>
      <c r="AB48" s="99"/>
      <c r="AC48" s="99"/>
      <c r="AD48" s="99"/>
      <c r="AE48" s="99"/>
      <c r="AF48" s="99"/>
      <c r="AG48" s="99"/>
      <c r="AH48" s="99"/>
      <c r="AI48" s="99"/>
      <c r="AJ48" s="99"/>
      <c r="AK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8"/>
      <c r="BP48" s="98"/>
      <c r="BQ48" s="98"/>
      <c r="BR48" s="98"/>
      <c r="BS48" s="98"/>
      <c r="BT48" s="98"/>
      <c r="BU48" s="98"/>
      <c r="BV48" s="98"/>
      <c r="BW48" s="98"/>
      <c r="BX48" s="98"/>
    </row>
    <row r="49" spans="1:76" ht="18" x14ac:dyDescent="0.35">
      <c r="A49" s="120" t="s">
        <v>41</v>
      </c>
      <c r="B49" s="121" t="s">
        <v>88</v>
      </c>
      <c r="C49" s="119">
        <v>43832</v>
      </c>
      <c r="D49" s="111" t="str">
        <f t="shared" si="1"/>
        <v>X</v>
      </c>
      <c r="E49" s="111" t="str">
        <f t="shared" si="3"/>
        <v/>
      </c>
      <c r="F49" s="111" t="str">
        <f t="shared" si="3"/>
        <v/>
      </c>
      <c r="G49" s="111" t="str">
        <f t="shared" si="3"/>
        <v/>
      </c>
      <c r="H49" s="111" t="str">
        <f t="shared" si="3"/>
        <v/>
      </c>
      <c r="I49" s="111" t="str">
        <f t="shared" si="3"/>
        <v/>
      </c>
      <c r="J49" s="111" t="str">
        <f t="shared" si="3"/>
        <v/>
      </c>
      <c r="K49" s="111" t="str">
        <f t="shared" si="3"/>
        <v/>
      </c>
      <c r="L49" s="111" t="str">
        <f t="shared" si="3"/>
        <v/>
      </c>
      <c r="M49" s="111" t="str">
        <f t="shared" si="3"/>
        <v/>
      </c>
      <c r="N49" s="111" t="str">
        <f t="shared" si="3"/>
        <v/>
      </c>
      <c r="O49" s="111" t="str">
        <f t="shared" si="3"/>
        <v/>
      </c>
      <c r="P49" s="99"/>
      <c r="Q49" s="99"/>
      <c r="R49" s="99"/>
      <c r="S49" s="99"/>
      <c r="T49" s="99"/>
      <c r="U49" s="99"/>
      <c r="V49" s="99"/>
      <c r="W49" s="99"/>
      <c r="X49" s="99"/>
      <c r="Y49" s="99"/>
      <c r="Z49" s="99"/>
      <c r="AB49" s="99"/>
      <c r="AC49" s="99"/>
      <c r="AD49" s="99"/>
      <c r="AE49" s="99"/>
      <c r="AF49" s="99"/>
      <c r="AG49" s="99"/>
      <c r="AH49" s="99"/>
      <c r="AI49" s="99"/>
      <c r="AJ49" s="99"/>
      <c r="AK49" s="98"/>
      <c r="AM49" s="98"/>
      <c r="AN49" s="98"/>
      <c r="AO49" s="98"/>
      <c r="AP49" s="98"/>
      <c r="AQ49" s="98"/>
      <c r="AR49" s="98"/>
      <c r="AS49" s="98"/>
      <c r="AT49" s="98"/>
      <c r="AU49" s="98"/>
      <c r="AV49" s="98"/>
      <c r="AW49" s="98"/>
      <c r="AX49" s="98"/>
      <c r="AY49" s="98"/>
      <c r="AZ49" s="98"/>
      <c r="BA49" s="98"/>
      <c r="BB49" s="98"/>
      <c r="BC49" s="98"/>
      <c r="BD49" s="98"/>
      <c r="BE49" s="98"/>
      <c r="BF49" s="98"/>
      <c r="BG49" s="98"/>
      <c r="BH49" s="98"/>
      <c r="BI49" s="98"/>
      <c r="BJ49" s="98"/>
      <c r="BK49" s="98"/>
      <c r="BL49" s="98"/>
      <c r="BM49" s="98"/>
      <c r="BN49" s="98"/>
      <c r="BO49" s="98"/>
      <c r="BP49" s="98"/>
      <c r="BQ49" s="98"/>
      <c r="BR49" s="98"/>
      <c r="BS49" s="98"/>
      <c r="BT49" s="98"/>
      <c r="BU49" s="98"/>
      <c r="BV49" s="98"/>
      <c r="BW49" s="98"/>
      <c r="BX49" s="98"/>
    </row>
    <row r="50" spans="1:76" ht="18" x14ac:dyDescent="0.35">
      <c r="A50" s="120" t="s">
        <v>41</v>
      </c>
      <c r="B50" s="121" t="s">
        <v>87</v>
      </c>
      <c r="C50" s="119">
        <v>43914</v>
      </c>
      <c r="D50" s="111" t="str">
        <f t="shared" si="1"/>
        <v/>
      </c>
      <c r="E50" s="111" t="str">
        <f t="shared" si="3"/>
        <v/>
      </c>
      <c r="F50" s="111" t="str">
        <f t="shared" si="3"/>
        <v>X</v>
      </c>
      <c r="G50" s="111" t="str">
        <f t="shared" si="3"/>
        <v/>
      </c>
      <c r="H50" s="111" t="str">
        <f t="shared" si="3"/>
        <v/>
      </c>
      <c r="I50" s="111" t="str">
        <f t="shared" si="3"/>
        <v/>
      </c>
      <c r="J50" s="111" t="str">
        <f t="shared" si="3"/>
        <v/>
      </c>
      <c r="K50" s="111" t="str">
        <f t="shared" si="3"/>
        <v/>
      </c>
      <c r="L50" s="111" t="str">
        <f t="shared" si="3"/>
        <v/>
      </c>
      <c r="M50" s="111" t="str">
        <f t="shared" si="3"/>
        <v/>
      </c>
      <c r="N50" s="111" t="str">
        <f t="shared" si="3"/>
        <v/>
      </c>
      <c r="O50" s="111" t="str">
        <f t="shared" si="3"/>
        <v/>
      </c>
      <c r="P50" s="99"/>
      <c r="Q50" s="99"/>
      <c r="R50" s="99"/>
      <c r="S50" s="99"/>
      <c r="T50" s="99"/>
      <c r="U50" s="99"/>
      <c r="V50" s="99"/>
      <c r="W50" s="99"/>
      <c r="X50" s="99"/>
      <c r="Y50" s="99"/>
      <c r="Z50" s="99"/>
      <c r="AB50" s="99"/>
      <c r="AC50" s="99"/>
      <c r="AD50" s="99"/>
      <c r="AE50" s="99"/>
      <c r="AF50" s="99"/>
      <c r="AG50" s="99"/>
      <c r="AH50" s="99"/>
      <c r="AI50" s="99"/>
      <c r="AJ50" s="99"/>
      <c r="AK50" s="98"/>
      <c r="AM50" s="98"/>
      <c r="AN50" s="98"/>
      <c r="AO50" s="98"/>
      <c r="AP50" s="98"/>
      <c r="AQ50" s="98"/>
      <c r="AR50" s="98"/>
      <c r="AS50" s="98"/>
      <c r="AT50" s="98"/>
      <c r="AU50" s="98"/>
      <c r="AV50" s="98"/>
      <c r="AW50" s="98"/>
      <c r="AX50" s="98"/>
      <c r="AY50" s="98"/>
      <c r="AZ50" s="98"/>
      <c r="BA50" s="98"/>
      <c r="BB50" s="98"/>
      <c r="BC50" s="98"/>
      <c r="BD50" s="98"/>
      <c r="BE50" s="98"/>
      <c r="BF50" s="98"/>
      <c r="BG50" s="98"/>
      <c r="BH50" s="98"/>
      <c r="BI50" s="98"/>
      <c r="BJ50" s="98"/>
      <c r="BK50" s="98"/>
      <c r="BL50" s="98"/>
      <c r="BM50" s="98"/>
      <c r="BN50" s="98"/>
      <c r="BO50" s="98"/>
      <c r="BP50" s="98"/>
      <c r="BQ50" s="98"/>
      <c r="BR50" s="98"/>
      <c r="BS50" s="98"/>
      <c r="BT50" s="98"/>
      <c r="BU50" s="98"/>
      <c r="BV50" s="98"/>
      <c r="BW50" s="98"/>
      <c r="BX50" s="98"/>
    </row>
    <row r="51" spans="1:76" ht="18" x14ac:dyDescent="0.35">
      <c r="A51" s="120" t="s">
        <v>41</v>
      </c>
      <c r="B51" s="121" t="s">
        <v>90</v>
      </c>
      <c r="C51" s="119">
        <v>43894</v>
      </c>
      <c r="D51" s="111" t="str">
        <f t="shared" si="1"/>
        <v/>
      </c>
      <c r="E51" s="111" t="str">
        <f t="shared" si="3"/>
        <v/>
      </c>
      <c r="F51" s="111" t="str">
        <f t="shared" si="3"/>
        <v>X</v>
      </c>
      <c r="G51" s="111" t="str">
        <f t="shared" si="3"/>
        <v/>
      </c>
      <c r="H51" s="111" t="str">
        <f t="shared" si="3"/>
        <v/>
      </c>
      <c r="I51" s="111" t="str">
        <f t="shared" si="3"/>
        <v/>
      </c>
      <c r="J51" s="111" t="str">
        <f t="shared" si="3"/>
        <v/>
      </c>
      <c r="K51" s="111" t="str">
        <f t="shared" si="3"/>
        <v/>
      </c>
      <c r="L51" s="111" t="str">
        <f t="shared" si="3"/>
        <v/>
      </c>
      <c r="M51" s="111" t="str">
        <f t="shared" si="3"/>
        <v/>
      </c>
      <c r="N51" s="111" t="str">
        <f t="shared" si="3"/>
        <v/>
      </c>
      <c r="O51" s="111" t="str">
        <f t="shared" si="3"/>
        <v/>
      </c>
      <c r="P51" s="99"/>
      <c r="Q51" s="99"/>
      <c r="R51" s="99"/>
      <c r="S51" s="99"/>
      <c r="T51" s="99"/>
      <c r="U51" s="99"/>
      <c r="V51" s="99"/>
      <c r="W51" s="99"/>
      <c r="X51" s="99"/>
      <c r="Y51" s="99"/>
      <c r="Z51" s="99"/>
      <c r="AB51" s="99"/>
      <c r="AC51" s="99"/>
      <c r="AD51" s="99"/>
      <c r="AE51" s="99"/>
      <c r="AF51" s="99"/>
      <c r="AG51" s="99"/>
      <c r="AH51" s="99"/>
      <c r="AI51" s="99"/>
      <c r="AJ51" s="99"/>
      <c r="AK51" s="98"/>
      <c r="AM51" s="98"/>
      <c r="AN51" s="98"/>
      <c r="AO51" s="98"/>
      <c r="AP51" s="98"/>
      <c r="AQ51" s="98"/>
      <c r="AR51" s="98"/>
      <c r="AS51" s="98"/>
      <c r="AT51" s="98"/>
      <c r="AU51" s="98"/>
      <c r="AV51" s="98"/>
      <c r="AW51" s="98"/>
      <c r="AX51" s="98"/>
      <c r="AY51" s="98"/>
      <c r="AZ51" s="98"/>
      <c r="BA51" s="98"/>
      <c r="BB51" s="98"/>
      <c r="BC51" s="98"/>
      <c r="BD51" s="98"/>
      <c r="BE51" s="98"/>
      <c r="BF51" s="98"/>
      <c r="BG51" s="98"/>
      <c r="BH51" s="98"/>
      <c r="BI51" s="98"/>
      <c r="BJ51" s="98"/>
      <c r="BK51" s="98"/>
      <c r="BL51" s="98"/>
      <c r="BM51" s="98"/>
      <c r="BN51" s="98"/>
      <c r="BO51" s="98"/>
      <c r="BP51" s="98"/>
      <c r="BQ51" s="98"/>
      <c r="BR51" s="98"/>
      <c r="BS51" s="98"/>
      <c r="BT51" s="98"/>
      <c r="BU51" s="98"/>
      <c r="BV51" s="98"/>
      <c r="BW51" s="98"/>
      <c r="BX51" s="98"/>
    </row>
    <row r="52" spans="1:76" ht="18" x14ac:dyDescent="0.35">
      <c r="A52" s="120" t="s">
        <v>42</v>
      </c>
      <c r="B52" s="121" t="s">
        <v>69</v>
      </c>
      <c r="C52" s="119" t="s">
        <v>155</v>
      </c>
      <c r="D52" s="111" t="str">
        <f t="shared" si="1"/>
        <v/>
      </c>
      <c r="E52" s="111" t="str">
        <f t="shared" si="3"/>
        <v/>
      </c>
      <c r="F52" s="111" t="str">
        <f t="shared" si="3"/>
        <v/>
      </c>
      <c r="G52" s="111" t="str">
        <f t="shared" si="3"/>
        <v/>
      </c>
      <c r="H52" s="111" t="str">
        <f t="shared" si="3"/>
        <v/>
      </c>
      <c r="I52" s="111" t="str">
        <f t="shared" si="3"/>
        <v/>
      </c>
      <c r="J52" s="111" t="str">
        <f t="shared" si="3"/>
        <v/>
      </c>
      <c r="K52" s="111" t="str">
        <f t="shared" si="3"/>
        <v/>
      </c>
      <c r="L52" s="111" t="str">
        <f t="shared" si="3"/>
        <v/>
      </c>
      <c r="M52" s="111" t="str">
        <f t="shared" si="3"/>
        <v/>
      </c>
      <c r="N52" s="111" t="str">
        <f t="shared" si="3"/>
        <v/>
      </c>
      <c r="O52" s="111" t="str">
        <f t="shared" si="3"/>
        <v/>
      </c>
      <c r="P52" s="99"/>
      <c r="Q52" s="99"/>
      <c r="R52" s="99"/>
      <c r="S52" s="99"/>
      <c r="T52" s="99"/>
      <c r="U52" s="99"/>
      <c r="V52" s="99"/>
      <c r="W52" s="99"/>
      <c r="X52" s="99"/>
      <c r="Y52" s="99"/>
      <c r="Z52" s="99"/>
      <c r="AB52" s="99"/>
      <c r="AC52" s="99"/>
      <c r="AD52" s="99"/>
      <c r="AE52" s="99"/>
      <c r="AF52" s="99"/>
      <c r="AG52" s="99"/>
      <c r="AH52" s="99"/>
      <c r="AI52" s="99"/>
      <c r="AJ52" s="99"/>
      <c r="AK52" s="98"/>
      <c r="AM52" s="98"/>
      <c r="AN52" s="98"/>
      <c r="AO52" s="98"/>
      <c r="AP52" s="98"/>
      <c r="AQ52" s="98"/>
      <c r="AR52" s="98"/>
      <c r="AS52" s="98"/>
      <c r="AT52" s="98"/>
      <c r="AU52" s="98"/>
      <c r="AV52" s="98"/>
      <c r="AW52" s="98"/>
      <c r="AX52" s="98"/>
      <c r="AY52" s="98"/>
      <c r="AZ52" s="98"/>
      <c r="BA52" s="98"/>
      <c r="BB52" s="98"/>
      <c r="BC52" s="98"/>
      <c r="BD52" s="98"/>
      <c r="BE52" s="98"/>
      <c r="BF52" s="98"/>
      <c r="BG52" s="98"/>
      <c r="BH52" s="98"/>
      <c r="BI52" s="98"/>
      <c r="BJ52" s="98"/>
      <c r="BK52" s="98"/>
      <c r="BL52" s="98"/>
      <c r="BM52" s="98"/>
      <c r="BN52" s="98"/>
      <c r="BO52" s="98"/>
      <c r="BP52" s="98"/>
      <c r="BQ52" s="98"/>
      <c r="BR52" s="98"/>
      <c r="BS52" s="98"/>
      <c r="BT52" s="98"/>
      <c r="BU52" s="98"/>
      <c r="BV52" s="98"/>
      <c r="BW52" s="98"/>
      <c r="BX52" s="98"/>
    </row>
    <row r="53" spans="1:76" ht="18" x14ac:dyDescent="0.35">
      <c r="A53" s="120" t="s">
        <v>42</v>
      </c>
      <c r="B53" s="121" t="s">
        <v>89</v>
      </c>
      <c r="C53" s="119">
        <v>43836</v>
      </c>
      <c r="D53" s="111" t="str">
        <f t="shared" si="1"/>
        <v>X</v>
      </c>
      <c r="E53" s="111" t="str">
        <f t="shared" si="3"/>
        <v/>
      </c>
      <c r="F53" s="111" t="str">
        <f t="shared" si="3"/>
        <v/>
      </c>
      <c r="G53" s="111" t="str">
        <f t="shared" si="3"/>
        <v/>
      </c>
      <c r="H53" s="111" t="str">
        <f t="shared" si="3"/>
        <v/>
      </c>
      <c r="I53" s="111" t="str">
        <f t="shared" si="3"/>
        <v/>
      </c>
      <c r="J53" s="111" t="str">
        <f t="shared" si="3"/>
        <v/>
      </c>
      <c r="K53" s="111" t="str">
        <f t="shared" si="3"/>
        <v/>
      </c>
      <c r="L53" s="111" t="str">
        <f t="shared" si="3"/>
        <v/>
      </c>
      <c r="M53" s="111" t="str">
        <f t="shared" si="3"/>
        <v/>
      </c>
      <c r="N53" s="111" t="str">
        <f t="shared" si="3"/>
        <v/>
      </c>
      <c r="O53" s="111" t="str">
        <f t="shared" si="3"/>
        <v/>
      </c>
      <c r="P53" s="99"/>
      <c r="Q53" s="99"/>
      <c r="R53" s="99"/>
      <c r="S53" s="99"/>
      <c r="T53" s="99"/>
      <c r="U53" s="99"/>
      <c r="V53" s="99"/>
      <c r="W53" s="99"/>
      <c r="X53" s="99"/>
      <c r="Y53" s="99"/>
      <c r="Z53" s="99"/>
      <c r="AB53" s="99"/>
      <c r="AC53" s="99"/>
      <c r="AD53" s="99"/>
      <c r="AE53" s="99"/>
      <c r="AF53" s="99"/>
      <c r="AG53" s="99"/>
      <c r="AH53" s="99"/>
      <c r="AI53" s="99"/>
      <c r="AJ53" s="99"/>
      <c r="AK53" s="98"/>
      <c r="AM53" s="98"/>
      <c r="AN53" s="98"/>
      <c r="AO53" s="98"/>
      <c r="AP53" s="98"/>
      <c r="AQ53" s="98"/>
      <c r="AR53" s="98"/>
      <c r="AS53" s="98"/>
      <c r="AT53" s="98"/>
      <c r="AU53" s="98"/>
      <c r="AV53" s="98"/>
      <c r="AW53" s="98"/>
      <c r="AX53" s="98"/>
      <c r="AY53" s="98"/>
      <c r="AZ53" s="98"/>
      <c r="BA53" s="98"/>
      <c r="BB53" s="98"/>
      <c r="BC53" s="98"/>
      <c r="BD53" s="98"/>
      <c r="BE53" s="98"/>
      <c r="BF53" s="98"/>
      <c r="BG53" s="98"/>
      <c r="BH53" s="98"/>
      <c r="BI53" s="98"/>
      <c r="BJ53" s="98"/>
      <c r="BK53" s="98"/>
      <c r="BL53" s="98"/>
      <c r="BM53" s="98"/>
      <c r="BN53" s="98"/>
      <c r="BO53" s="98"/>
      <c r="BP53" s="98"/>
      <c r="BQ53" s="98"/>
      <c r="BR53" s="98"/>
      <c r="BS53" s="98"/>
      <c r="BT53" s="98"/>
      <c r="BU53" s="98"/>
      <c r="BV53" s="98"/>
      <c r="BW53" s="98"/>
      <c r="BX53" s="98"/>
    </row>
    <row r="54" spans="1:76" ht="18" x14ac:dyDescent="0.35">
      <c r="A54" s="120" t="s">
        <v>42</v>
      </c>
      <c r="B54" s="121" t="s">
        <v>104</v>
      </c>
      <c r="C54" s="119">
        <v>43897</v>
      </c>
      <c r="D54" s="111" t="str">
        <f t="shared" si="1"/>
        <v/>
      </c>
      <c r="E54" s="111" t="str">
        <f t="shared" si="3"/>
        <v/>
      </c>
      <c r="F54" s="111" t="str">
        <f t="shared" si="3"/>
        <v>X</v>
      </c>
      <c r="G54" s="111" t="str">
        <f t="shared" si="3"/>
        <v/>
      </c>
      <c r="H54" s="111" t="str">
        <f t="shared" si="3"/>
        <v/>
      </c>
      <c r="I54" s="111" t="str">
        <f t="shared" si="3"/>
        <v/>
      </c>
      <c r="J54" s="111" t="str">
        <f t="shared" si="3"/>
        <v/>
      </c>
      <c r="K54" s="111" t="str">
        <f t="shared" si="3"/>
        <v/>
      </c>
      <c r="L54" s="111" t="str">
        <f t="shared" si="3"/>
        <v/>
      </c>
      <c r="M54" s="111" t="str">
        <f t="shared" si="3"/>
        <v/>
      </c>
      <c r="N54" s="111" t="str">
        <f t="shared" si="3"/>
        <v/>
      </c>
      <c r="O54" s="111" t="str">
        <f t="shared" si="3"/>
        <v/>
      </c>
      <c r="P54" s="99"/>
      <c r="Q54" s="99"/>
      <c r="R54" s="99"/>
      <c r="S54" s="99"/>
      <c r="T54" s="99"/>
      <c r="U54" s="99"/>
      <c r="V54" s="99"/>
      <c r="W54" s="99"/>
      <c r="X54" s="99"/>
      <c r="Y54" s="99"/>
      <c r="Z54" s="99"/>
      <c r="AB54" s="99"/>
      <c r="AC54" s="99"/>
      <c r="AD54" s="99"/>
      <c r="AE54" s="99"/>
      <c r="AF54" s="99"/>
      <c r="AG54" s="99"/>
      <c r="AH54" s="99"/>
      <c r="AI54" s="99"/>
      <c r="AJ54" s="99"/>
      <c r="AK54" s="98"/>
      <c r="AM54" s="98"/>
      <c r="AN54" s="98"/>
      <c r="AO54" s="98"/>
      <c r="AP54" s="98"/>
      <c r="AQ54" s="98"/>
      <c r="AR54" s="98"/>
      <c r="AS54" s="98"/>
      <c r="AT54" s="98"/>
      <c r="AU54" s="98"/>
      <c r="AV54" s="98"/>
      <c r="AW54" s="98"/>
      <c r="AX54" s="98"/>
      <c r="AY54" s="98"/>
      <c r="AZ54" s="98"/>
      <c r="BA54" s="98"/>
      <c r="BB54" s="98"/>
      <c r="BC54" s="98"/>
      <c r="BD54" s="98"/>
      <c r="BE54" s="98"/>
      <c r="BF54" s="98"/>
      <c r="BG54" s="98"/>
      <c r="BH54" s="98"/>
      <c r="BI54" s="98"/>
      <c r="BJ54" s="98"/>
      <c r="BK54" s="98"/>
      <c r="BL54" s="98"/>
      <c r="BM54" s="98"/>
      <c r="BN54" s="98"/>
      <c r="BO54" s="98"/>
      <c r="BP54" s="98"/>
      <c r="BQ54" s="98"/>
      <c r="BR54" s="98"/>
      <c r="BS54" s="98"/>
      <c r="BT54" s="98"/>
      <c r="BU54" s="98"/>
      <c r="BV54" s="98"/>
      <c r="BW54" s="98"/>
      <c r="BX54" s="98"/>
    </row>
    <row r="55" spans="1:76" ht="18" x14ac:dyDescent="0.35">
      <c r="A55" s="120" t="s">
        <v>42</v>
      </c>
      <c r="B55" s="121" t="s">
        <v>117</v>
      </c>
      <c r="C55" s="119">
        <v>43894</v>
      </c>
      <c r="D55" s="111" t="str">
        <f t="shared" si="1"/>
        <v/>
      </c>
      <c r="E55" s="111" t="str">
        <f t="shared" si="3"/>
        <v/>
      </c>
      <c r="F55" s="111" t="str">
        <f t="shared" si="3"/>
        <v>X</v>
      </c>
      <c r="G55" s="111" t="str">
        <f t="shared" si="3"/>
        <v/>
      </c>
      <c r="H55" s="111" t="str">
        <f t="shared" si="3"/>
        <v/>
      </c>
      <c r="I55" s="111" t="str">
        <f t="shared" si="3"/>
        <v/>
      </c>
      <c r="J55" s="111" t="str">
        <f t="shared" si="3"/>
        <v/>
      </c>
      <c r="K55" s="111" t="str">
        <f t="shared" si="3"/>
        <v/>
      </c>
      <c r="L55" s="111" t="str">
        <f t="shared" si="3"/>
        <v/>
      </c>
      <c r="M55" s="111" t="str">
        <f t="shared" si="3"/>
        <v/>
      </c>
      <c r="N55" s="111" t="str">
        <f t="shared" si="3"/>
        <v/>
      </c>
      <c r="O55" s="111" t="str">
        <f t="shared" si="3"/>
        <v/>
      </c>
      <c r="P55" s="99"/>
      <c r="Q55" s="99"/>
      <c r="R55" s="99"/>
      <c r="S55" s="99"/>
      <c r="T55" s="99"/>
      <c r="U55" s="99"/>
      <c r="V55" s="99"/>
      <c r="W55" s="99"/>
      <c r="X55" s="99"/>
      <c r="Y55" s="99"/>
      <c r="Z55" s="99"/>
      <c r="AB55" s="99"/>
      <c r="AC55" s="99"/>
      <c r="AD55" s="99"/>
      <c r="AE55" s="99"/>
      <c r="AF55" s="99"/>
      <c r="AG55" s="99"/>
      <c r="AH55" s="99"/>
      <c r="AI55" s="99"/>
      <c r="AJ55" s="99"/>
      <c r="AK55" s="98"/>
      <c r="AM55" s="98"/>
      <c r="AN55" s="98"/>
      <c r="AO55" s="98"/>
      <c r="AP55" s="98"/>
      <c r="AQ55" s="98"/>
      <c r="AR55" s="98"/>
      <c r="AS55" s="98"/>
      <c r="AT55" s="98"/>
      <c r="AU55" s="98"/>
      <c r="AV55" s="98"/>
      <c r="AW55" s="98"/>
      <c r="AX55" s="98"/>
      <c r="AY55" s="98"/>
      <c r="AZ55" s="98"/>
      <c r="BA55" s="98"/>
      <c r="BB55" s="98"/>
      <c r="BC55" s="98"/>
      <c r="BD55" s="98"/>
      <c r="BE55" s="98"/>
      <c r="BF55" s="98"/>
      <c r="BG55" s="98"/>
      <c r="BH55" s="98"/>
      <c r="BI55" s="98"/>
      <c r="BJ55" s="98"/>
      <c r="BK55" s="98"/>
      <c r="BL55" s="98"/>
      <c r="BM55" s="98"/>
      <c r="BN55" s="98"/>
      <c r="BO55" s="98"/>
      <c r="BP55" s="98"/>
      <c r="BQ55" s="98"/>
      <c r="BR55" s="98"/>
      <c r="BS55" s="98"/>
      <c r="BT55" s="98"/>
      <c r="BU55" s="98"/>
      <c r="BV55" s="98"/>
      <c r="BW55" s="98"/>
      <c r="BX55" s="98"/>
    </row>
    <row r="56" spans="1:76" ht="18" x14ac:dyDescent="0.35">
      <c r="A56" s="120" t="s">
        <v>43</v>
      </c>
      <c r="B56" s="121" t="s">
        <v>70</v>
      </c>
      <c r="C56" s="119">
        <v>43749</v>
      </c>
      <c r="D56" s="111" t="str">
        <f t="shared" si="1"/>
        <v/>
      </c>
      <c r="E56" s="111" t="str">
        <f t="shared" si="3"/>
        <v/>
      </c>
      <c r="F56" s="111" t="str">
        <f t="shared" si="3"/>
        <v/>
      </c>
      <c r="G56" s="111" t="str">
        <f t="shared" si="3"/>
        <v/>
      </c>
      <c r="H56" s="111" t="str">
        <f t="shared" si="3"/>
        <v/>
      </c>
      <c r="I56" s="111" t="str">
        <f t="shared" si="3"/>
        <v/>
      </c>
      <c r="J56" s="111" t="str">
        <f t="shared" si="3"/>
        <v/>
      </c>
      <c r="K56" s="111" t="str">
        <f t="shared" si="3"/>
        <v/>
      </c>
      <c r="L56" s="111" t="str">
        <f t="shared" si="3"/>
        <v/>
      </c>
      <c r="M56" s="111" t="str">
        <f t="shared" si="3"/>
        <v>X</v>
      </c>
      <c r="N56" s="111" t="str">
        <f t="shared" si="3"/>
        <v/>
      </c>
      <c r="O56" s="111" t="str">
        <f t="shared" si="3"/>
        <v/>
      </c>
      <c r="P56" s="99"/>
      <c r="Q56" s="99"/>
      <c r="R56" s="99"/>
      <c r="S56" s="99"/>
      <c r="T56" s="99"/>
      <c r="U56" s="99"/>
      <c r="V56" s="99"/>
      <c r="W56" s="99"/>
      <c r="X56" s="99"/>
      <c r="Y56" s="99"/>
      <c r="Z56" s="99"/>
      <c r="AB56" s="99"/>
      <c r="AC56" s="99"/>
      <c r="AD56" s="99"/>
      <c r="AE56" s="99"/>
      <c r="AF56" s="99"/>
      <c r="AG56" s="99"/>
      <c r="AH56" s="99"/>
      <c r="AI56" s="99"/>
      <c r="AJ56" s="99"/>
      <c r="AK56" s="98"/>
      <c r="AM56" s="98"/>
      <c r="AN56" s="98"/>
      <c r="AO56" s="98"/>
      <c r="AP56" s="98"/>
      <c r="AQ56" s="98"/>
      <c r="AR56" s="98"/>
      <c r="AS56" s="98"/>
      <c r="AT56" s="98"/>
      <c r="AU56" s="98"/>
      <c r="AV56" s="98"/>
      <c r="AW56" s="98"/>
      <c r="AX56" s="98"/>
      <c r="AY56" s="98"/>
      <c r="AZ56" s="98"/>
      <c r="BA56" s="98"/>
      <c r="BB56" s="98"/>
      <c r="BC56" s="98"/>
      <c r="BD56" s="98"/>
      <c r="BE56" s="98"/>
      <c r="BF56" s="98"/>
      <c r="BG56" s="98"/>
      <c r="BH56" s="98"/>
      <c r="BI56" s="98"/>
      <c r="BJ56" s="98"/>
      <c r="BK56" s="98"/>
      <c r="BL56" s="98"/>
      <c r="BM56" s="98"/>
      <c r="BN56" s="98"/>
      <c r="BO56" s="98"/>
      <c r="BP56" s="98"/>
      <c r="BQ56" s="98"/>
      <c r="BR56" s="98"/>
      <c r="BS56" s="98"/>
      <c r="BT56" s="98"/>
      <c r="BU56" s="98"/>
      <c r="BV56" s="98"/>
      <c r="BW56" s="98"/>
      <c r="BX56" s="98"/>
    </row>
    <row r="57" spans="1:76" ht="18" x14ac:dyDescent="0.35">
      <c r="A57" s="120" t="s">
        <v>43</v>
      </c>
      <c r="B57" s="121" t="s">
        <v>90</v>
      </c>
      <c r="C57" s="119">
        <v>43894</v>
      </c>
      <c r="D57" s="111" t="str">
        <f t="shared" si="1"/>
        <v/>
      </c>
      <c r="E57" s="111" t="str">
        <f t="shared" si="3"/>
        <v/>
      </c>
      <c r="F57" s="111" t="str">
        <f t="shared" si="3"/>
        <v>X</v>
      </c>
      <c r="G57" s="111" t="str">
        <f t="shared" si="3"/>
        <v/>
      </c>
      <c r="H57" s="111" t="str">
        <f t="shared" si="3"/>
        <v/>
      </c>
      <c r="I57" s="111" t="str">
        <f t="shared" si="3"/>
        <v/>
      </c>
      <c r="J57" s="111" t="str">
        <f t="shared" si="3"/>
        <v/>
      </c>
      <c r="K57" s="111" t="str">
        <f t="shared" si="3"/>
        <v/>
      </c>
      <c r="L57" s="111" t="str">
        <f t="shared" si="3"/>
        <v/>
      </c>
      <c r="M57" s="111" t="str">
        <f t="shared" si="3"/>
        <v/>
      </c>
      <c r="N57" s="111" t="str">
        <f t="shared" si="3"/>
        <v/>
      </c>
      <c r="O57" s="111" t="str">
        <f t="shared" si="3"/>
        <v/>
      </c>
      <c r="P57" s="99"/>
      <c r="Q57" s="99"/>
      <c r="R57" s="99"/>
      <c r="S57" s="99"/>
      <c r="T57" s="99"/>
      <c r="U57" s="99"/>
      <c r="V57" s="99"/>
      <c r="W57" s="99"/>
      <c r="X57" s="99"/>
      <c r="Y57" s="99"/>
      <c r="Z57" s="99"/>
      <c r="AB57" s="99"/>
      <c r="AC57" s="99"/>
      <c r="AD57" s="99"/>
      <c r="AE57" s="99"/>
      <c r="AF57" s="99"/>
      <c r="AG57" s="99"/>
      <c r="AH57" s="99"/>
      <c r="AI57" s="99"/>
      <c r="AJ57" s="99"/>
      <c r="AK57" s="98"/>
      <c r="AM57" s="98"/>
      <c r="AN57" s="98"/>
      <c r="AO57" s="98"/>
      <c r="AP57" s="98"/>
      <c r="AQ57" s="98"/>
      <c r="AR57" s="98"/>
      <c r="AS57" s="98"/>
      <c r="AT57" s="98"/>
      <c r="AU57" s="98"/>
      <c r="AV57" s="98"/>
      <c r="AW57" s="98"/>
      <c r="AX57" s="98"/>
      <c r="AY57" s="98"/>
      <c r="AZ57" s="98"/>
      <c r="BA57" s="98"/>
      <c r="BB57" s="98"/>
      <c r="BC57" s="98"/>
      <c r="BD57" s="98"/>
      <c r="BE57" s="98"/>
      <c r="BF57" s="98"/>
      <c r="BG57" s="98"/>
      <c r="BH57" s="98"/>
      <c r="BI57" s="98"/>
      <c r="BJ57" s="98"/>
      <c r="BK57" s="98"/>
      <c r="BL57" s="98"/>
      <c r="BM57" s="98"/>
      <c r="BN57" s="98"/>
      <c r="BO57" s="98"/>
      <c r="BP57" s="98"/>
      <c r="BQ57" s="98"/>
      <c r="BR57" s="98"/>
      <c r="BS57" s="98"/>
      <c r="BT57" s="98"/>
      <c r="BU57" s="98"/>
      <c r="BV57" s="98"/>
      <c r="BW57" s="98"/>
      <c r="BX57" s="98"/>
    </row>
    <row r="58" spans="1:76" ht="18" x14ac:dyDescent="0.35">
      <c r="A58" s="120" t="s">
        <v>44</v>
      </c>
      <c r="B58" s="121" t="s">
        <v>71</v>
      </c>
      <c r="C58" s="119">
        <v>43735</v>
      </c>
      <c r="D58" s="111" t="str">
        <f t="shared" si="1"/>
        <v/>
      </c>
      <c r="E58" s="111" t="str">
        <f t="shared" si="3"/>
        <v/>
      </c>
      <c r="F58" s="111" t="str">
        <f t="shared" si="3"/>
        <v/>
      </c>
      <c r="G58" s="111" t="str">
        <f t="shared" si="3"/>
        <v/>
      </c>
      <c r="H58" s="111" t="str">
        <f t="shared" si="3"/>
        <v/>
      </c>
      <c r="I58" s="111" t="str">
        <f t="shared" si="3"/>
        <v/>
      </c>
      <c r="J58" s="111" t="str">
        <f t="shared" si="3"/>
        <v/>
      </c>
      <c r="K58" s="111" t="str">
        <f t="shared" si="3"/>
        <v/>
      </c>
      <c r="L58" s="111" t="str">
        <f t="shared" si="3"/>
        <v>X</v>
      </c>
      <c r="M58" s="111" t="str">
        <f t="shared" si="3"/>
        <v/>
      </c>
      <c r="N58" s="111" t="str">
        <f t="shared" si="3"/>
        <v/>
      </c>
      <c r="O58" s="111" t="str">
        <f t="shared" si="3"/>
        <v/>
      </c>
      <c r="P58" s="99"/>
      <c r="Q58" s="99"/>
      <c r="R58" s="99"/>
      <c r="S58" s="99"/>
      <c r="T58" s="99"/>
      <c r="U58" s="99"/>
      <c r="V58" s="99"/>
      <c r="W58" s="99"/>
      <c r="X58" s="99"/>
      <c r="Y58" s="99"/>
      <c r="Z58" s="99"/>
      <c r="AB58" s="99"/>
      <c r="AC58" s="99"/>
      <c r="AD58" s="99"/>
      <c r="AE58" s="99"/>
      <c r="AF58" s="99"/>
      <c r="AG58" s="99"/>
      <c r="AH58" s="99"/>
      <c r="AI58" s="99"/>
      <c r="AJ58" s="99"/>
      <c r="AK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98"/>
      <c r="BL58" s="98"/>
      <c r="BM58" s="98"/>
      <c r="BN58" s="98"/>
      <c r="BO58" s="98"/>
      <c r="BP58" s="98"/>
      <c r="BQ58" s="98"/>
      <c r="BR58" s="98"/>
      <c r="BS58" s="98"/>
      <c r="BT58" s="98"/>
      <c r="BU58" s="98"/>
      <c r="BV58" s="98"/>
      <c r="BW58" s="98"/>
      <c r="BX58" s="98"/>
    </row>
    <row r="59" spans="1:76" ht="18" x14ac:dyDescent="0.35">
      <c r="A59" s="120" t="s">
        <v>44</v>
      </c>
      <c r="B59" s="121" t="s">
        <v>91</v>
      </c>
      <c r="C59" s="119">
        <v>43812</v>
      </c>
      <c r="D59" s="111" t="str">
        <f t="shared" si="1"/>
        <v/>
      </c>
      <c r="E59" s="111" t="str">
        <f t="shared" si="3"/>
        <v/>
      </c>
      <c r="F59" s="111" t="str">
        <f t="shared" si="3"/>
        <v/>
      </c>
      <c r="G59" s="111" t="str">
        <f t="shared" si="3"/>
        <v/>
      </c>
      <c r="H59" s="111" t="str">
        <f t="shared" si="3"/>
        <v/>
      </c>
      <c r="I59" s="111" t="str">
        <f t="shared" si="3"/>
        <v/>
      </c>
      <c r="J59" s="111" t="str">
        <f t="shared" si="3"/>
        <v/>
      </c>
      <c r="K59" s="111" t="str">
        <f t="shared" si="3"/>
        <v/>
      </c>
      <c r="L59" s="111" t="str">
        <f t="shared" si="3"/>
        <v/>
      </c>
      <c r="M59" s="111" t="str">
        <f t="shared" si="3"/>
        <v/>
      </c>
      <c r="N59" s="111" t="str">
        <f t="shared" si="3"/>
        <v/>
      </c>
      <c r="O59" s="111" t="str">
        <f t="shared" si="3"/>
        <v>X</v>
      </c>
      <c r="P59" s="99"/>
      <c r="Q59" s="99"/>
      <c r="R59" s="99"/>
      <c r="S59" s="99"/>
      <c r="T59" s="99"/>
      <c r="U59" s="99"/>
      <c r="V59" s="99"/>
      <c r="W59" s="99"/>
      <c r="X59" s="99"/>
      <c r="Y59" s="99"/>
      <c r="Z59" s="99"/>
      <c r="AB59" s="99"/>
      <c r="AC59" s="99"/>
      <c r="AD59" s="99"/>
      <c r="AE59" s="99"/>
      <c r="AF59" s="99"/>
      <c r="AG59" s="99"/>
      <c r="AH59" s="99"/>
      <c r="AI59" s="99"/>
      <c r="AJ59" s="99"/>
      <c r="AK59" s="98"/>
      <c r="AM59" s="98"/>
      <c r="AN59" s="98"/>
      <c r="AO59" s="98"/>
      <c r="AP59" s="98"/>
      <c r="AQ59" s="98"/>
      <c r="AR59" s="98"/>
      <c r="AS59" s="98"/>
      <c r="AT59" s="98"/>
      <c r="AU59" s="98"/>
      <c r="AV59" s="98"/>
      <c r="AW59" s="98"/>
      <c r="AX59" s="98"/>
      <c r="AY59" s="98"/>
      <c r="AZ59" s="98"/>
      <c r="BA59" s="98"/>
      <c r="BB59" s="98"/>
      <c r="BC59" s="98"/>
      <c r="BD59" s="98"/>
      <c r="BE59" s="98"/>
      <c r="BF59" s="98"/>
      <c r="BG59" s="98"/>
      <c r="BH59" s="98"/>
      <c r="BI59" s="98"/>
      <c r="BJ59" s="98"/>
      <c r="BK59" s="98"/>
      <c r="BL59" s="98"/>
      <c r="BM59" s="98"/>
      <c r="BN59" s="98"/>
      <c r="BO59" s="98"/>
      <c r="BP59" s="98"/>
      <c r="BQ59" s="98"/>
      <c r="BR59" s="98"/>
      <c r="BS59" s="98"/>
      <c r="BT59" s="98"/>
      <c r="BU59" s="98"/>
      <c r="BV59" s="98"/>
      <c r="BW59" s="98"/>
      <c r="BX59" s="98"/>
    </row>
    <row r="60" spans="1:76" ht="18" x14ac:dyDescent="0.35">
      <c r="A60" s="120" t="s">
        <v>44</v>
      </c>
      <c r="B60" s="121" t="s">
        <v>105</v>
      </c>
      <c r="C60" s="119">
        <v>43903</v>
      </c>
      <c r="D60" s="111" t="str">
        <f t="shared" si="1"/>
        <v/>
      </c>
      <c r="E60" s="111" t="str">
        <f t="shared" si="3"/>
        <v/>
      </c>
      <c r="F60" s="111" t="str">
        <f t="shared" si="3"/>
        <v>X</v>
      </c>
      <c r="G60" s="111" t="str">
        <f t="shared" si="3"/>
        <v/>
      </c>
      <c r="H60" s="111" t="str">
        <f t="shared" si="3"/>
        <v/>
      </c>
      <c r="I60" s="111" t="str">
        <f t="shared" si="3"/>
        <v/>
      </c>
      <c r="J60" s="111" t="str">
        <f t="shared" si="3"/>
        <v/>
      </c>
      <c r="K60" s="111" t="str">
        <f t="shared" si="3"/>
        <v/>
      </c>
      <c r="L60" s="111" t="str">
        <f t="shared" si="3"/>
        <v/>
      </c>
      <c r="M60" s="111" t="str">
        <f t="shared" si="3"/>
        <v/>
      </c>
      <c r="N60" s="111" t="str">
        <f t="shared" si="3"/>
        <v/>
      </c>
      <c r="O60" s="111" t="str">
        <f t="shared" si="3"/>
        <v/>
      </c>
      <c r="P60" s="99"/>
      <c r="Q60" s="99"/>
      <c r="R60" s="99"/>
      <c r="S60" s="99"/>
      <c r="T60" s="99"/>
      <c r="U60" s="99"/>
      <c r="V60" s="99"/>
      <c r="W60" s="99"/>
      <c r="X60" s="99"/>
      <c r="Y60" s="99"/>
      <c r="Z60" s="99"/>
      <c r="AB60" s="99"/>
      <c r="AC60" s="99"/>
      <c r="AD60" s="99"/>
      <c r="AE60" s="99"/>
      <c r="AF60" s="99"/>
      <c r="AG60" s="99"/>
      <c r="AH60" s="99"/>
      <c r="AI60" s="99"/>
      <c r="AJ60" s="99"/>
      <c r="AK60" s="98"/>
      <c r="AM60" s="98"/>
      <c r="AN60" s="98"/>
      <c r="AO60" s="98"/>
      <c r="AP60" s="98"/>
      <c r="AQ60" s="98"/>
      <c r="AR60" s="98"/>
      <c r="AS60" s="98"/>
      <c r="AT60" s="98"/>
      <c r="AU60" s="98"/>
      <c r="AV60" s="98"/>
      <c r="AW60" s="98"/>
      <c r="AX60" s="98"/>
      <c r="AY60" s="98"/>
      <c r="AZ60" s="98"/>
      <c r="BA60" s="98"/>
      <c r="BB60" s="98"/>
      <c r="BC60" s="98"/>
      <c r="BD60" s="98"/>
      <c r="BE60" s="98"/>
      <c r="BF60" s="98"/>
      <c r="BG60" s="98"/>
      <c r="BH60" s="98"/>
      <c r="BI60" s="98"/>
      <c r="BJ60" s="98"/>
      <c r="BK60" s="98"/>
      <c r="BL60" s="98"/>
      <c r="BM60" s="98"/>
      <c r="BN60" s="98"/>
      <c r="BO60" s="98"/>
      <c r="BP60" s="98"/>
      <c r="BQ60" s="98"/>
      <c r="BR60" s="98"/>
      <c r="BS60" s="98"/>
      <c r="BT60" s="98"/>
      <c r="BU60" s="98"/>
      <c r="BV60" s="98"/>
      <c r="BW60" s="98"/>
      <c r="BX60" s="98"/>
    </row>
    <row r="61" spans="1:76" ht="18" x14ac:dyDescent="0.35">
      <c r="A61" s="120" t="s">
        <v>44</v>
      </c>
      <c r="B61" s="121" t="s">
        <v>110</v>
      </c>
      <c r="C61" s="119">
        <v>44089</v>
      </c>
      <c r="D61" s="111" t="str">
        <f t="shared" si="1"/>
        <v/>
      </c>
      <c r="E61" s="111" t="str">
        <f t="shared" si="3"/>
        <v/>
      </c>
      <c r="F61" s="111" t="str">
        <f t="shared" si="3"/>
        <v/>
      </c>
      <c r="G61" s="111" t="str">
        <f t="shared" si="3"/>
        <v/>
      </c>
      <c r="H61" s="111" t="str">
        <f t="shared" si="3"/>
        <v/>
      </c>
      <c r="I61" s="111" t="str">
        <f t="shared" si="3"/>
        <v/>
      </c>
      <c r="J61" s="111" t="str">
        <f t="shared" si="3"/>
        <v/>
      </c>
      <c r="K61" s="111" t="str">
        <f t="shared" si="3"/>
        <v/>
      </c>
      <c r="L61" s="111" t="str">
        <f t="shared" si="3"/>
        <v>X</v>
      </c>
      <c r="M61" s="111" t="str">
        <f t="shared" si="3"/>
        <v/>
      </c>
      <c r="N61" s="111" t="str">
        <f t="shared" si="3"/>
        <v/>
      </c>
      <c r="O61" s="111" t="str">
        <f t="shared" si="3"/>
        <v/>
      </c>
      <c r="P61" s="99"/>
      <c r="Q61" s="99"/>
      <c r="R61" s="99"/>
      <c r="S61" s="99"/>
      <c r="T61" s="99"/>
      <c r="U61" s="99"/>
      <c r="V61" s="99"/>
      <c r="W61" s="99"/>
      <c r="X61" s="99"/>
      <c r="Y61" s="99"/>
      <c r="Z61" s="99"/>
      <c r="AB61" s="99"/>
      <c r="AC61" s="99"/>
      <c r="AD61" s="99"/>
      <c r="AE61" s="99"/>
      <c r="AF61" s="99"/>
      <c r="AG61" s="99"/>
      <c r="AH61" s="99"/>
      <c r="AI61" s="99"/>
      <c r="AJ61" s="99"/>
      <c r="AK61" s="98"/>
      <c r="AM61" s="98"/>
      <c r="AN61" s="98"/>
      <c r="AO61" s="98"/>
      <c r="AP61" s="98"/>
      <c r="AQ61" s="98"/>
      <c r="AR61" s="98"/>
      <c r="AS61" s="98"/>
      <c r="AT61" s="98"/>
      <c r="AU61" s="98"/>
      <c r="AV61" s="98"/>
      <c r="AW61" s="98"/>
      <c r="AX61" s="98"/>
      <c r="AY61" s="98"/>
      <c r="AZ61" s="98"/>
      <c r="BA61" s="98"/>
      <c r="BB61" s="98"/>
      <c r="BC61" s="98"/>
      <c r="BD61" s="98"/>
      <c r="BE61" s="98"/>
      <c r="BF61" s="98"/>
      <c r="BG61" s="98"/>
      <c r="BH61" s="98"/>
      <c r="BI61" s="98"/>
      <c r="BJ61" s="98"/>
      <c r="BK61" s="98"/>
      <c r="BL61" s="98"/>
      <c r="BM61" s="98"/>
      <c r="BN61" s="98"/>
      <c r="BO61" s="98"/>
      <c r="BP61" s="98"/>
      <c r="BQ61" s="98"/>
      <c r="BR61" s="98"/>
      <c r="BS61" s="98"/>
      <c r="BT61" s="98"/>
      <c r="BU61" s="98"/>
      <c r="BV61" s="98"/>
      <c r="BW61" s="98"/>
      <c r="BX61" s="98"/>
    </row>
    <row r="62" spans="1:76" ht="18" x14ac:dyDescent="0.35">
      <c r="A62" s="120" t="s">
        <v>45</v>
      </c>
      <c r="B62" s="121" t="s">
        <v>71</v>
      </c>
      <c r="C62" s="119">
        <v>43735</v>
      </c>
      <c r="D62" s="111" t="str">
        <f t="shared" si="1"/>
        <v/>
      </c>
      <c r="E62" s="111" t="str">
        <f t="shared" si="3"/>
        <v/>
      </c>
      <c r="F62" s="111" t="str">
        <f t="shared" si="3"/>
        <v/>
      </c>
      <c r="G62" s="111" t="str">
        <f t="shared" si="3"/>
        <v/>
      </c>
      <c r="H62" s="111" t="str">
        <f t="shared" si="3"/>
        <v/>
      </c>
      <c r="I62" s="111" t="str">
        <f t="shared" si="3"/>
        <v/>
      </c>
      <c r="J62" s="111" t="str">
        <f t="shared" si="3"/>
        <v/>
      </c>
      <c r="K62" s="111" t="str">
        <f t="shared" si="3"/>
        <v/>
      </c>
      <c r="L62" s="111" t="str">
        <f t="shared" si="3"/>
        <v>X</v>
      </c>
      <c r="M62" s="111" t="str">
        <f t="shared" si="3"/>
        <v/>
      </c>
      <c r="N62" s="111" t="str">
        <f t="shared" si="3"/>
        <v/>
      </c>
      <c r="O62" s="111" t="str">
        <f t="shared" si="3"/>
        <v/>
      </c>
      <c r="P62" s="99"/>
      <c r="Q62" s="99"/>
      <c r="R62" s="99"/>
      <c r="S62" s="99"/>
      <c r="T62" s="99"/>
      <c r="U62" s="99"/>
      <c r="V62" s="99"/>
      <c r="W62" s="99"/>
      <c r="X62" s="99"/>
      <c r="Y62" s="99"/>
      <c r="Z62" s="99"/>
      <c r="AB62" s="99"/>
      <c r="AC62" s="99"/>
      <c r="AD62" s="99"/>
      <c r="AE62" s="99"/>
      <c r="AF62" s="99"/>
      <c r="AG62" s="99"/>
      <c r="AH62" s="99"/>
      <c r="AI62" s="99"/>
      <c r="AJ62" s="99"/>
      <c r="AK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8"/>
      <c r="BJ62" s="98"/>
      <c r="BK62" s="98"/>
      <c r="BL62" s="98"/>
      <c r="BM62" s="98"/>
      <c r="BN62" s="98"/>
      <c r="BO62" s="98"/>
      <c r="BP62" s="98"/>
      <c r="BQ62" s="98"/>
      <c r="BR62" s="98"/>
      <c r="BS62" s="98"/>
      <c r="BT62" s="98"/>
      <c r="BU62" s="98"/>
      <c r="BV62" s="98"/>
      <c r="BW62" s="98"/>
      <c r="BX62" s="98"/>
    </row>
    <row r="63" spans="1:76" ht="18" x14ac:dyDescent="0.35">
      <c r="A63" s="120" t="s">
        <v>45</v>
      </c>
      <c r="B63" s="121" t="s">
        <v>91</v>
      </c>
      <c r="C63" s="119">
        <v>43812</v>
      </c>
      <c r="D63" s="111" t="str">
        <f t="shared" si="1"/>
        <v/>
      </c>
      <c r="E63" s="111" t="str">
        <f t="shared" si="3"/>
        <v/>
      </c>
      <c r="F63" s="111" t="str">
        <f t="shared" si="3"/>
        <v/>
      </c>
      <c r="G63" s="111" t="str">
        <f t="shared" si="3"/>
        <v/>
      </c>
      <c r="H63" s="111" t="str">
        <f t="shared" si="3"/>
        <v/>
      </c>
      <c r="I63" s="111" t="str">
        <f t="shared" si="3"/>
        <v/>
      </c>
      <c r="J63" s="111" t="str">
        <f t="shared" si="3"/>
        <v/>
      </c>
      <c r="K63" s="111" t="str">
        <f t="shared" si="3"/>
        <v/>
      </c>
      <c r="L63" s="111" t="str">
        <f t="shared" si="3"/>
        <v/>
      </c>
      <c r="M63" s="111" t="str">
        <f t="shared" si="3"/>
        <v/>
      </c>
      <c r="N63" s="111" t="str">
        <f t="shared" si="3"/>
        <v/>
      </c>
      <c r="O63" s="111" t="str">
        <f t="shared" si="3"/>
        <v>X</v>
      </c>
      <c r="P63" s="99"/>
      <c r="Q63" s="99"/>
      <c r="R63" s="99"/>
      <c r="S63" s="99"/>
      <c r="T63" s="99"/>
      <c r="U63" s="99"/>
      <c r="V63" s="99"/>
      <c r="W63" s="99"/>
      <c r="X63" s="99"/>
      <c r="Y63" s="99"/>
      <c r="Z63" s="99"/>
      <c r="AB63" s="99"/>
      <c r="AC63" s="99"/>
      <c r="AD63" s="99"/>
      <c r="AE63" s="99"/>
      <c r="AF63" s="99"/>
      <c r="AG63" s="99"/>
      <c r="AH63" s="99"/>
      <c r="AI63" s="99"/>
      <c r="AJ63" s="99"/>
      <c r="AK63" s="98"/>
      <c r="AM63" s="98"/>
      <c r="AN63" s="98"/>
      <c r="AO63" s="98"/>
      <c r="AP63" s="98"/>
      <c r="AQ63" s="98"/>
      <c r="AR63" s="98"/>
      <c r="AS63" s="98"/>
      <c r="AT63" s="98"/>
      <c r="AU63" s="98"/>
      <c r="AV63" s="98"/>
      <c r="AW63" s="98"/>
      <c r="AX63" s="98"/>
      <c r="AY63" s="98"/>
      <c r="AZ63" s="98"/>
      <c r="BA63" s="98"/>
      <c r="BB63" s="98"/>
      <c r="BC63" s="98"/>
      <c r="BD63" s="98"/>
      <c r="BE63" s="98"/>
      <c r="BF63" s="98"/>
      <c r="BG63" s="98"/>
      <c r="BH63" s="98"/>
      <c r="BI63" s="98"/>
      <c r="BJ63" s="98"/>
      <c r="BK63" s="98"/>
      <c r="BL63" s="98"/>
      <c r="BM63" s="98"/>
      <c r="BN63" s="98"/>
      <c r="BO63" s="98"/>
      <c r="BP63" s="98"/>
      <c r="BQ63" s="98"/>
      <c r="BR63" s="98"/>
      <c r="BS63" s="98"/>
      <c r="BT63" s="98"/>
      <c r="BU63" s="98"/>
      <c r="BV63" s="98"/>
      <c r="BW63" s="98"/>
      <c r="BX63" s="98"/>
    </row>
    <row r="64" spans="1:76" ht="18" x14ac:dyDescent="0.35">
      <c r="A64" s="120" t="s">
        <v>45</v>
      </c>
      <c r="B64" s="121" t="s">
        <v>105</v>
      </c>
      <c r="C64" s="119">
        <v>43903</v>
      </c>
      <c r="D64" s="111" t="str">
        <f t="shared" si="1"/>
        <v/>
      </c>
      <c r="E64" s="111" t="str">
        <f t="shared" ref="E64:O78" si="4">IFERROR(IF(AND(MONTH($C64)=MONTH(E$13),$C64&lt;&gt;""),"X",""),"")</f>
        <v/>
      </c>
      <c r="F64" s="111" t="str">
        <f t="shared" si="4"/>
        <v>X</v>
      </c>
      <c r="G64" s="111" t="str">
        <f t="shared" si="4"/>
        <v/>
      </c>
      <c r="H64" s="111" t="str">
        <f t="shared" si="4"/>
        <v/>
      </c>
      <c r="I64" s="111" t="str">
        <f t="shared" si="4"/>
        <v/>
      </c>
      <c r="J64" s="111" t="str">
        <f t="shared" si="4"/>
        <v/>
      </c>
      <c r="K64" s="111" t="str">
        <f t="shared" si="4"/>
        <v/>
      </c>
      <c r="L64" s="111" t="str">
        <f t="shared" si="4"/>
        <v/>
      </c>
      <c r="M64" s="111" t="str">
        <f t="shared" si="4"/>
        <v/>
      </c>
      <c r="N64" s="111" t="str">
        <f t="shared" si="4"/>
        <v/>
      </c>
      <c r="O64" s="111" t="str">
        <f t="shared" si="4"/>
        <v/>
      </c>
      <c r="P64" s="99"/>
      <c r="Q64" s="99"/>
      <c r="R64" s="99"/>
      <c r="S64" s="99"/>
      <c r="T64" s="99"/>
      <c r="U64" s="99"/>
      <c r="V64" s="99"/>
      <c r="W64" s="99"/>
      <c r="X64" s="99"/>
      <c r="Y64" s="99"/>
      <c r="Z64" s="99"/>
      <c r="AB64" s="99"/>
      <c r="AC64" s="99"/>
      <c r="AD64" s="99"/>
      <c r="AE64" s="99"/>
      <c r="AF64" s="99"/>
      <c r="AG64" s="99"/>
      <c r="AH64" s="99"/>
      <c r="AI64" s="99"/>
      <c r="AJ64" s="99"/>
      <c r="AK64" s="98"/>
    </row>
    <row r="65" spans="1:37" ht="18" x14ac:dyDescent="0.35">
      <c r="A65" s="120" t="s">
        <v>45</v>
      </c>
      <c r="B65" s="121" t="s">
        <v>110</v>
      </c>
      <c r="C65" s="119">
        <v>44089</v>
      </c>
      <c r="D65" s="111" t="str">
        <f t="shared" si="1"/>
        <v/>
      </c>
      <c r="E65" s="111" t="str">
        <f t="shared" si="4"/>
        <v/>
      </c>
      <c r="F65" s="111" t="str">
        <f t="shared" si="4"/>
        <v/>
      </c>
      <c r="G65" s="111" t="str">
        <f t="shared" si="4"/>
        <v/>
      </c>
      <c r="H65" s="111" t="str">
        <f t="shared" si="4"/>
        <v/>
      </c>
      <c r="I65" s="111" t="str">
        <f t="shared" si="4"/>
        <v/>
      </c>
      <c r="J65" s="111" t="str">
        <f t="shared" si="4"/>
        <v/>
      </c>
      <c r="K65" s="111" t="str">
        <f t="shared" si="4"/>
        <v/>
      </c>
      <c r="L65" s="111" t="str">
        <f t="shared" si="4"/>
        <v>X</v>
      </c>
      <c r="M65" s="111" t="str">
        <f t="shared" si="4"/>
        <v/>
      </c>
      <c r="N65" s="111" t="str">
        <f t="shared" si="4"/>
        <v/>
      </c>
      <c r="O65" s="111" t="str">
        <f t="shared" si="4"/>
        <v/>
      </c>
      <c r="P65" s="99"/>
      <c r="Q65" s="99"/>
      <c r="R65" s="99"/>
      <c r="S65" s="99"/>
      <c r="T65" s="99"/>
      <c r="U65" s="99"/>
      <c r="V65" s="99"/>
      <c r="W65" s="99"/>
      <c r="X65" s="99"/>
      <c r="Y65" s="99"/>
      <c r="Z65" s="99"/>
      <c r="AB65" s="99"/>
      <c r="AC65" s="99"/>
      <c r="AD65" s="99"/>
      <c r="AE65" s="99"/>
      <c r="AF65" s="99"/>
      <c r="AG65" s="99"/>
      <c r="AH65" s="99"/>
      <c r="AI65" s="99"/>
      <c r="AJ65" s="99"/>
      <c r="AK65" s="98"/>
    </row>
    <row r="66" spans="1:37" ht="18" x14ac:dyDescent="0.35">
      <c r="A66" s="120" t="s">
        <v>46</v>
      </c>
      <c r="B66" s="121" t="s">
        <v>72</v>
      </c>
      <c r="C66" s="119">
        <v>43759</v>
      </c>
      <c r="D66" s="111" t="str">
        <f t="shared" si="1"/>
        <v/>
      </c>
      <c r="E66" s="111" t="str">
        <f t="shared" si="4"/>
        <v/>
      </c>
      <c r="F66" s="111" t="str">
        <f t="shared" si="4"/>
        <v/>
      </c>
      <c r="G66" s="111" t="str">
        <f t="shared" si="4"/>
        <v/>
      </c>
      <c r="H66" s="111" t="str">
        <f t="shared" si="4"/>
        <v/>
      </c>
      <c r="I66" s="111" t="str">
        <f t="shared" si="4"/>
        <v/>
      </c>
      <c r="J66" s="111" t="str">
        <f t="shared" si="4"/>
        <v/>
      </c>
      <c r="K66" s="111" t="str">
        <f t="shared" si="4"/>
        <v/>
      </c>
      <c r="L66" s="111" t="str">
        <f t="shared" si="4"/>
        <v/>
      </c>
      <c r="M66" s="111" t="str">
        <f t="shared" si="4"/>
        <v>X</v>
      </c>
      <c r="N66" s="111" t="str">
        <f t="shared" si="4"/>
        <v/>
      </c>
      <c r="O66" s="111" t="str">
        <f t="shared" si="4"/>
        <v/>
      </c>
      <c r="P66" s="99"/>
      <c r="Q66" s="99"/>
      <c r="R66" s="99"/>
      <c r="S66" s="99"/>
      <c r="T66" s="99"/>
      <c r="U66" s="99"/>
      <c r="V66" s="99"/>
      <c r="W66" s="99"/>
      <c r="X66" s="99"/>
      <c r="Y66" s="99"/>
      <c r="Z66" s="99"/>
      <c r="AB66" s="99"/>
      <c r="AC66" s="99"/>
      <c r="AD66" s="99"/>
      <c r="AE66" s="99"/>
      <c r="AF66" s="99"/>
      <c r="AG66" s="99"/>
      <c r="AH66" s="99"/>
      <c r="AI66" s="99"/>
      <c r="AJ66" s="99"/>
      <c r="AK66" s="98"/>
    </row>
    <row r="67" spans="1:37" ht="18" x14ac:dyDescent="0.35">
      <c r="A67" s="120" t="s">
        <v>46</v>
      </c>
      <c r="B67" s="121" t="s">
        <v>92</v>
      </c>
      <c r="C67" s="119">
        <v>43820</v>
      </c>
      <c r="D67" s="111" t="str">
        <f t="shared" si="1"/>
        <v/>
      </c>
      <c r="E67" s="111" t="str">
        <f t="shared" si="4"/>
        <v/>
      </c>
      <c r="F67" s="111" t="str">
        <f t="shared" si="4"/>
        <v/>
      </c>
      <c r="G67" s="111" t="str">
        <f t="shared" si="4"/>
        <v/>
      </c>
      <c r="H67" s="111" t="str">
        <f t="shared" si="4"/>
        <v/>
      </c>
      <c r="I67" s="111" t="str">
        <f t="shared" si="4"/>
        <v/>
      </c>
      <c r="J67" s="111" t="str">
        <f t="shared" si="4"/>
        <v/>
      </c>
      <c r="K67" s="111" t="str">
        <f t="shared" si="4"/>
        <v/>
      </c>
      <c r="L67" s="111" t="str">
        <f t="shared" si="4"/>
        <v/>
      </c>
      <c r="M67" s="111" t="str">
        <f t="shared" si="4"/>
        <v/>
      </c>
      <c r="N67" s="111" t="str">
        <f t="shared" si="4"/>
        <v/>
      </c>
      <c r="O67" s="111" t="str">
        <f t="shared" si="4"/>
        <v>X</v>
      </c>
      <c r="P67" s="99"/>
      <c r="Q67" s="99"/>
      <c r="R67" s="99"/>
      <c r="S67" s="99"/>
      <c r="T67" s="99"/>
      <c r="U67" s="99"/>
      <c r="V67" s="99"/>
      <c r="W67" s="99"/>
      <c r="X67" s="99"/>
      <c r="Y67" s="99"/>
      <c r="Z67" s="99"/>
      <c r="AB67" s="99"/>
      <c r="AC67" s="99"/>
      <c r="AD67" s="99"/>
      <c r="AE67" s="99"/>
      <c r="AF67" s="99"/>
      <c r="AG67" s="99"/>
      <c r="AH67" s="99"/>
      <c r="AI67" s="99"/>
      <c r="AJ67" s="99"/>
      <c r="AK67" s="98"/>
    </row>
    <row r="68" spans="1:37" ht="18" x14ac:dyDescent="0.35">
      <c r="A68" s="120" t="s">
        <v>46</v>
      </c>
      <c r="B68" s="121" t="s">
        <v>106</v>
      </c>
      <c r="C68" s="119">
        <v>43911</v>
      </c>
      <c r="D68" s="111" t="str">
        <f t="shared" si="1"/>
        <v/>
      </c>
      <c r="E68" s="111" t="str">
        <f t="shared" si="4"/>
        <v/>
      </c>
      <c r="F68" s="111" t="str">
        <f t="shared" si="4"/>
        <v>X</v>
      </c>
      <c r="G68" s="111" t="str">
        <f t="shared" si="4"/>
        <v/>
      </c>
      <c r="H68" s="111" t="str">
        <f t="shared" si="4"/>
        <v/>
      </c>
      <c r="I68" s="111" t="str">
        <f t="shared" si="4"/>
        <v/>
      </c>
      <c r="J68" s="111" t="str">
        <f t="shared" si="4"/>
        <v/>
      </c>
      <c r="K68" s="111" t="str">
        <f t="shared" si="4"/>
        <v/>
      </c>
      <c r="L68" s="111" t="str">
        <f t="shared" si="4"/>
        <v/>
      </c>
      <c r="M68" s="111" t="str">
        <f t="shared" si="4"/>
        <v/>
      </c>
      <c r="N68" s="111" t="str">
        <f t="shared" si="4"/>
        <v/>
      </c>
      <c r="O68" s="111" t="str">
        <f t="shared" si="4"/>
        <v/>
      </c>
      <c r="P68" s="99"/>
      <c r="Q68" s="99"/>
      <c r="R68" s="99"/>
      <c r="S68" s="99"/>
      <c r="T68" s="99"/>
      <c r="U68" s="99"/>
      <c r="V68" s="99"/>
      <c r="W68" s="99"/>
      <c r="X68" s="99"/>
      <c r="Y68" s="99"/>
      <c r="Z68" s="99"/>
      <c r="AB68" s="99"/>
      <c r="AC68" s="99"/>
      <c r="AD68" s="99"/>
      <c r="AE68" s="99"/>
      <c r="AF68" s="99"/>
      <c r="AG68" s="99"/>
      <c r="AH68" s="99"/>
      <c r="AI68" s="99"/>
      <c r="AJ68" s="99"/>
      <c r="AK68" s="98"/>
    </row>
    <row r="69" spans="1:37" ht="18" x14ac:dyDescent="0.35">
      <c r="A69" s="120" t="s">
        <v>46</v>
      </c>
      <c r="B69" s="121" t="s">
        <v>118</v>
      </c>
      <c r="C69" s="119">
        <v>43912</v>
      </c>
      <c r="D69" s="111" t="str">
        <f t="shared" si="1"/>
        <v/>
      </c>
      <c r="E69" s="111" t="str">
        <f t="shared" si="4"/>
        <v/>
      </c>
      <c r="F69" s="111" t="str">
        <f t="shared" si="4"/>
        <v>X</v>
      </c>
      <c r="G69" s="111" t="str">
        <f t="shared" si="4"/>
        <v/>
      </c>
      <c r="H69" s="111" t="str">
        <f t="shared" si="4"/>
        <v/>
      </c>
      <c r="I69" s="111" t="str">
        <f t="shared" si="4"/>
        <v/>
      </c>
      <c r="J69" s="111" t="str">
        <f t="shared" si="4"/>
        <v/>
      </c>
      <c r="K69" s="111" t="str">
        <f t="shared" si="4"/>
        <v/>
      </c>
      <c r="L69" s="111" t="str">
        <f t="shared" si="4"/>
        <v/>
      </c>
      <c r="M69" s="111" t="str">
        <f t="shared" si="4"/>
        <v/>
      </c>
      <c r="N69" s="111" t="str">
        <f t="shared" si="4"/>
        <v/>
      </c>
      <c r="O69" s="111" t="str">
        <f t="shared" si="4"/>
        <v/>
      </c>
      <c r="P69" s="99"/>
      <c r="Q69" s="99"/>
      <c r="R69" s="99"/>
      <c r="S69" s="99"/>
      <c r="T69" s="99"/>
      <c r="U69" s="99"/>
      <c r="V69" s="99"/>
      <c r="W69" s="99"/>
      <c r="X69" s="99"/>
      <c r="Y69" s="99"/>
      <c r="Z69" s="99"/>
      <c r="AB69" s="99"/>
      <c r="AC69" s="99"/>
      <c r="AD69" s="99"/>
      <c r="AE69" s="99"/>
      <c r="AF69" s="99"/>
      <c r="AG69" s="99"/>
      <c r="AH69" s="99"/>
      <c r="AI69" s="99"/>
      <c r="AJ69" s="99"/>
      <c r="AK69" s="98"/>
    </row>
    <row r="70" spans="1:37" ht="18" x14ac:dyDescent="0.35">
      <c r="A70" s="120" t="s">
        <v>46</v>
      </c>
      <c r="B70" s="121" t="s">
        <v>111</v>
      </c>
      <c r="C70" s="119">
        <v>44098</v>
      </c>
      <c r="D70" s="111" t="str">
        <f t="shared" si="1"/>
        <v/>
      </c>
      <c r="E70" s="111" t="str">
        <f t="shared" si="4"/>
        <v/>
      </c>
      <c r="F70" s="111" t="str">
        <f t="shared" si="4"/>
        <v/>
      </c>
      <c r="G70" s="111" t="str">
        <f t="shared" si="4"/>
        <v/>
      </c>
      <c r="H70" s="111" t="str">
        <f t="shared" si="4"/>
        <v/>
      </c>
      <c r="I70" s="111" t="str">
        <f t="shared" si="4"/>
        <v/>
      </c>
      <c r="J70" s="111" t="str">
        <f t="shared" si="4"/>
        <v/>
      </c>
      <c r="K70" s="111" t="str">
        <f t="shared" si="4"/>
        <v/>
      </c>
      <c r="L70" s="111" t="str">
        <f t="shared" si="4"/>
        <v>X</v>
      </c>
      <c r="M70" s="111" t="str">
        <f t="shared" si="4"/>
        <v/>
      </c>
      <c r="N70" s="111" t="str">
        <f t="shared" si="4"/>
        <v/>
      </c>
      <c r="O70" s="111" t="str">
        <f t="shared" si="4"/>
        <v/>
      </c>
      <c r="P70" s="99"/>
      <c r="Q70" s="99"/>
      <c r="R70" s="99"/>
      <c r="S70" s="99"/>
      <c r="T70" s="99"/>
      <c r="U70" s="99"/>
      <c r="V70" s="99"/>
      <c r="W70" s="99"/>
      <c r="X70" s="99"/>
      <c r="Y70" s="99"/>
      <c r="Z70" s="99"/>
      <c r="AB70" s="99"/>
      <c r="AC70" s="99"/>
      <c r="AD70" s="99"/>
      <c r="AE70" s="99"/>
      <c r="AF70" s="99"/>
      <c r="AG70" s="99"/>
      <c r="AH70" s="99"/>
      <c r="AI70" s="99"/>
      <c r="AJ70" s="99"/>
      <c r="AK70" s="98"/>
    </row>
    <row r="71" spans="1:37" ht="18" x14ac:dyDescent="0.35">
      <c r="A71" s="120" t="s">
        <v>47</v>
      </c>
      <c r="B71" s="121" t="s">
        <v>73</v>
      </c>
      <c r="C71" s="119" t="s">
        <v>155</v>
      </c>
      <c r="D71" s="111" t="str">
        <f t="shared" si="1"/>
        <v/>
      </c>
      <c r="E71" s="111" t="str">
        <f t="shared" si="4"/>
        <v/>
      </c>
      <c r="F71" s="111" t="str">
        <f t="shared" si="4"/>
        <v/>
      </c>
      <c r="G71" s="111" t="str">
        <f t="shared" si="4"/>
        <v/>
      </c>
      <c r="H71" s="111" t="str">
        <f t="shared" si="4"/>
        <v/>
      </c>
      <c r="I71" s="111" t="str">
        <f t="shared" si="4"/>
        <v/>
      </c>
      <c r="J71" s="111" t="str">
        <f t="shared" si="4"/>
        <v/>
      </c>
      <c r="K71" s="111" t="str">
        <f t="shared" si="4"/>
        <v/>
      </c>
      <c r="L71" s="111" t="str">
        <f t="shared" si="4"/>
        <v/>
      </c>
      <c r="M71" s="111" t="str">
        <f t="shared" si="4"/>
        <v/>
      </c>
      <c r="N71" s="111" t="str">
        <f t="shared" si="4"/>
        <v/>
      </c>
      <c r="O71" s="111" t="str">
        <f t="shared" si="4"/>
        <v/>
      </c>
      <c r="P71" s="99"/>
      <c r="Q71" s="99"/>
      <c r="R71" s="99"/>
      <c r="S71" s="99"/>
      <c r="T71" s="99"/>
      <c r="U71" s="99"/>
      <c r="V71" s="99"/>
      <c r="W71" s="99"/>
      <c r="X71" s="99"/>
      <c r="Y71" s="99"/>
      <c r="Z71" s="99"/>
      <c r="AB71" s="99"/>
      <c r="AC71" s="99"/>
      <c r="AD71" s="99"/>
      <c r="AE71" s="99"/>
      <c r="AF71" s="99"/>
      <c r="AG71" s="99"/>
      <c r="AH71" s="99"/>
      <c r="AI71" s="99"/>
      <c r="AJ71" s="99"/>
      <c r="AK71" s="98"/>
    </row>
    <row r="72" spans="1:37" ht="18" x14ac:dyDescent="0.35">
      <c r="A72" s="120" t="s">
        <v>47</v>
      </c>
      <c r="B72" s="121" t="s">
        <v>93</v>
      </c>
      <c r="C72" s="119">
        <v>43765</v>
      </c>
      <c r="D72" s="111" t="str">
        <f t="shared" si="1"/>
        <v/>
      </c>
      <c r="E72" s="111" t="str">
        <f t="shared" si="4"/>
        <v/>
      </c>
      <c r="F72" s="111" t="str">
        <f t="shared" si="4"/>
        <v/>
      </c>
      <c r="G72" s="111" t="str">
        <f t="shared" si="4"/>
        <v/>
      </c>
      <c r="H72" s="111" t="str">
        <f t="shared" si="4"/>
        <v/>
      </c>
      <c r="I72" s="111" t="str">
        <f t="shared" si="4"/>
        <v/>
      </c>
      <c r="J72" s="111" t="str">
        <f t="shared" si="4"/>
        <v/>
      </c>
      <c r="K72" s="111" t="str">
        <f t="shared" si="4"/>
        <v/>
      </c>
      <c r="L72" s="111" t="str">
        <f t="shared" si="4"/>
        <v/>
      </c>
      <c r="M72" s="111" t="str">
        <f t="shared" si="4"/>
        <v>X</v>
      </c>
      <c r="N72" s="111" t="str">
        <f t="shared" si="4"/>
        <v/>
      </c>
      <c r="O72" s="111" t="str">
        <f t="shared" si="4"/>
        <v/>
      </c>
      <c r="P72" s="99"/>
      <c r="Q72" s="99"/>
      <c r="R72" s="99"/>
      <c r="S72" s="99"/>
      <c r="T72" s="99"/>
      <c r="U72" s="99"/>
      <c r="V72" s="99"/>
      <c r="W72" s="99"/>
      <c r="X72" s="99"/>
      <c r="Y72" s="99"/>
      <c r="Z72" s="99"/>
      <c r="AB72" s="99"/>
      <c r="AC72" s="99"/>
      <c r="AD72" s="99"/>
      <c r="AE72" s="99"/>
      <c r="AF72" s="99"/>
      <c r="AG72" s="99"/>
      <c r="AH72" s="99"/>
      <c r="AI72" s="99"/>
      <c r="AJ72" s="99"/>
      <c r="AK72" s="98"/>
    </row>
    <row r="73" spans="1:37" ht="18" x14ac:dyDescent="0.35">
      <c r="A73" s="120" t="s">
        <v>47</v>
      </c>
      <c r="B73" s="121" t="s">
        <v>107</v>
      </c>
      <c r="C73" s="119">
        <v>43826</v>
      </c>
      <c r="D73" s="111" t="str">
        <f t="shared" si="1"/>
        <v/>
      </c>
      <c r="E73" s="111" t="str">
        <f t="shared" si="4"/>
        <v/>
      </c>
      <c r="F73" s="111" t="str">
        <f t="shared" si="4"/>
        <v/>
      </c>
      <c r="G73" s="111" t="str">
        <f t="shared" si="4"/>
        <v/>
      </c>
      <c r="H73" s="111" t="str">
        <f t="shared" si="4"/>
        <v/>
      </c>
      <c r="I73" s="111" t="str">
        <f t="shared" si="4"/>
        <v/>
      </c>
      <c r="J73" s="111" t="str">
        <f t="shared" si="4"/>
        <v/>
      </c>
      <c r="K73" s="111" t="str">
        <f t="shared" si="4"/>
        <v/>
      </c>
      <c r="L73" s="111" t="str">
        <f t="shared" si="4"/>
        <v/>
      </c>
      <c r="M73" s="111" t="str">
        <f t="shared" si="4"/>
        <v/>
      </c>
      <c r="N73" s="111" t="str">
        <f t="shared" si="4"/>
        <v/>
      </c>
      <c r="O73" s="111" t="str">
        <f t="shared" si="4"/>
        <v>X</v>
      </c>
      <c r="P73" s="99"/>
      <c r="Q73" s="99"/>
      <c r="R73" s="99"/>
      <c r="S73" s="99"/>
      <c r="T73" s="99"/>
      <c r="U73" s="99"/>
      <c r="V73" s="99"/>
      <c r="W73" s="99"/>
      <c r="X73" s="99"/>
      <c r="Y73" s="99"/>
      <c r="Z73" s="99"/>
      <c r="AB73" s="99"/>
      <c r="AC73" s="99"/>
      <c r="AD73" s="99"/>
      <c r="AE73" s="99"/>
      <c r="AF73" s="99"/>
      <c r="AG73" s="99"/>
      <c r="AH73" s="99"/>
      <c r="AI73" s="99"/>
      <c r="AJ73" s="99"/>
      <c r="AK73" s="98"/>
    </row>
    <row r="74" spans="1:37" ht="18" x14ac:dyDescent="0.35">
      <c r="A74" s="120" t="s">
        <v>47</v>
      </c>
      <c r="B74" s="121" t="s">
        <v>119</v>
      </c>
      <c r="C74" s="119">
        <v>43917</v>
      </c>
      <c r="D74" s="111" t="str">
        <f t="shared" si="1"/>
        <v/>
      </c>
      <c r="E74" s="111" t="str">
        <f t="shared" si="4"/>
        <v/>
      </c>
      <c r="F74" s="111" t="str">
        <f t="shared" si="4"/>
        <v>X</v>
      </c>
      <c r="G74" s="111" t="str">
        <f t="shared" si="4"/>
        <v/>
      </c>
      <c r="H74" s="111" t="str">
        <f t="shared" si="4"/>
        <v/>
      </c>
      <c r="I74" s="111" t="str">
        <f t="shared" si="4"/>
        <v/>
      </c>
      <c r="J74" s="111" t="str">
        <f t="shared" si="4"/>
        <v/>
      </c>
      <c r="K74" s="111" t="str">
        <f t="shared" si="4"/>
        <v/>
      </c>
      <c r="L74" s="111" t="str">
        <f t="shared" si="4"/>
        <v/>
      </c>
      <c r="M74" s="111" t="str">
        <f t="shared" si="4"/>
        <v/>
      </c>
      <c r="N74" s="111" t="str">
        <f t="shared" si="4"/>
        <v/>
      </c>
      <c r="O74" s="111" t="str">
        <f t="shared" si="4"/>
        <v/>
      </c>
      <c r="P74" s="99"/>
      <c r="Q74" s="99"/>
      <c r="R74" s="99"/>
      <c r="S74" s="99"/>
      <c r="T74" s="99"/>
      <c r="U74" s="99"/>
      <c r="V74" s="99"/>
      <c r="W74" s="99"/>
      <c r="X74" s="99"/>
      <c r="Y74" s="99"/>
      <c r="Z74" s="99"/>
      <c r="AB74" s="99"/>
      <c r="AC74" s="99"/>
      <c r="AD74" s="99"/>
      <c r="AE74" s="99"/>
      <c r="AF74" s="99"/>
      <c r="AG74" s="99"/>
      <c r="AH74" s="99"/>
      <c r="AI74" s="99"/>
      <c r="AJ74" s="99"/>
      <c r="AK74" s="98"/>
    </row>
    <row r="75" spans="1:37" ht="18" x14ac:dyDescent="0.35">
      <c r="A75" s="120" t="s">
        <v>47</v>
      </c>
      <c r="B75" s="121" t="s">
        <v>111</v>
      </c>
      <c r="C75" s="119">
        <v>44098</v>
      </c>
      <c r="D75" s="111" t="str">
        <f t="shared" si="1"/>
        <v/>
      </c>
      <c r="E75" s="111" t="str">
        <f t="shared" si="4"/>
        <v/>
      </c>
      <c r="F75" s="111" t="str">
        <f t="shared" si="4"/>
        <v/>
      </c>
      <c r="G75" s="111" t="str">
        <f t="shared" si="4"/>
        <v/>
      </c>
      <c r="H75" s="111" t="str">
        <f t="shared" si="4"/>
        <v/>
      </c>
      <c r="I75" s="111" t="str">
        <f t="shared" si="4"/>
        <v/>
      </c>
      <c r="J75" s="111" t="str">
        <f t="shared" si="4"/>
        <v/>
      </c>
      <c r="K75" s="111" t="str">
        <f t="shared" si="4"/>
        <v/>
      </c>
      <c r="L75" s="111" t="str">
        <f t="shared" si="4"/>
        <v>X</v>
      </c>
      <c r="M75" s="111" t="str">
        <f t="shared" si="4"/>
        <v/>
      </c>
      <c r="N75" s="111" t="str">
        <f t="shared" si="4"/>
        <v/>
      </c>
      <c r="O75" s="111" t="str">
        <f t="shared" si="4"/>
        <v/>
      </c>
      <c r="P75" s="99"/>
      <c r="Q75" s="99"/>
      <c r="R75" s="99"/>
      <c r="S75" s="99"/>
      <c r="T75" s="99"/>
      <c r="U75" s="99"/>
      <c r="V75" s="99"/>
      <c r="W75" s="99"/>
      <c r="X75" s="99"/>
      <c r="Y75" s="99"/>
      <c r="Z75" s="99"/>
      <c r="AB75" s="99"/>
      <c r="AC75" s="99"/>
      <c r="AD75" s="99"/>
      <c r="AE75" s="99"/>
      <c r="AF75" s="99"/>
      <c r="AG75" s="99"/>
      <c r="AH75" s="99"/>
      <c r="AI75" s="99"/>
      <c r="AJ75" s="99"/>
      <c r="AK75" s="98"/>
    </row>
    <row r="76" spans="1:37" ht="18" x14ac:dyDescent="0.35">
      <c r="A76" s="120" t="s">
        <v>48</v>
      </c>
      <c r="B76" s="121" t="s">
        <v>74</v>
      </c>
      <c r="C76" s="119">
        <v>43739</v>
      </c>
      <c r="D76" s="111" t="str">
        <f t="shared" si="1"/>
        <v/>
      </c>
      <c r="E76" s="111" t="str">
        <f t="shared" si="4"/>
        <v/>
      </c>
      <c r="F76" s="111" t="str">
        <f t="shared" si="4"/>
        <v/>
      </c>
      <c r="G76" s="111" t="str">
        <f t="shared" si="4"/>
        <v/>
      </c>
      <c r="H76" s="111" t="str">
        <f t="shared" si="4"/>
        <v/>
      </c>
      <c r="I76" s="111" t="str">
        <f t="shared" si="4"/>
        <v/>
      </c>
      <c r="J76" s="111" t="str">
        <f t="shared" si="4"/>
        <v/>
      </c>
      <c r="K76" s="111" t="str">
        <f t="shared" si="4"/>
        <v/>
      </c>
      <c r="L76" s="111" t="str">
        <f t="shared" si="4"/>
        <v/>
      </c>
      <c r="M76" s="111" t="str">
        <f t="shared" si="4"/>
        <v>X</v>
      </c>
      <c r="N76" s="111" t="str">
        <f t="shared" si="4"/>
        <v/>
      </c>
      <c r="O76" s="111" t="str">
        <f t="shared" si="4"/>
        <v/>
      </c>
      <c r="P76" s="99"/>
      <c r="Q76" s="99"/>
      <c r="R76" s="99"/>
      <c r="S76" s="99"/>
      <c r="T76" s="99"/>
      <c r="U76" s="99"/>
      <c r="V76" s="99"/>
      <c r="W76" s="99"/>
      <c r="X76" s="99"/>
      <c r="Y76" s="99"/>
      <c r="Z76" s="99"/>
      <c r="AB76" s="99"/>
      <c r="AC76" s="99"/>
      <c r="AD76" s="99"/>
      <c r="AE76" s="99"/>
      <c r="AF76" s="99"/>
      <c r="AG76" s="99"/>
      <c r="AH76" s="99"/>
      <c r="AI76" s="99"/>
      <c r="AJ76" s="99"/>
      <c r="AK76" s="98"/>
    </row>
    <row r="77" spans="1:37" ht="18" x14ac:dyDescent="0.35">
      <c r="A77" s="120" t="s">
        <v>48</v>
      </c>
      <c r="B77" s="121" t="s">
        <v>94</v>
      </c>
      <c r="C77" s="119">
        <v>43799</v>
      </c>
      <c r="D77" s="111" t="str">
        <f t="shared" si="1"/>
        <v/>
      </c>
      <c r="E77" s="111" t="str">
        <f t="shared" si="4"/>
        <v/>
      </c>
      <c r="F77" s="111" t="str">
        <f t="shared" si="4"/>
        <v/>
      </c>
      <c r="G77" s="111" t="str">
        <f t="shared" si="4"/>
        <v/>
      </c>
      <c r="H77" s="111" t="str">
        <f t="shared" si="4"/>
        <v/>
      </c>
      <c r="I77" s="111" t="str">
        <f t="shared" si="4"/>
        <v/>
      </c>
      <c r="J77" s="111" t="str">
        <f t="shared" si="4"/>
        <v/>
      </c>
      <c r="K77" s="111" t="str">
        <f t="shared" si="4"/>
        <v/>
      </c>
      <c r="L77" s="111" t="str">
        <f t="shared" si="4"/>
        <v/>
      </c>
      <c r="M77" s="111" t="str">
        <f t="shared" si="4"/>
        <v/>
      </c>
      <c r="N77" s="111" t="str">
        <f t="shared" si="4"/>
        <v>X</v>
      </c>
      <c r="O77" s="111" t="str">
        <f t="shared" si="4"/>
        <v/>
      </c>
      <c r="P77" s="99"/>
      <c r="Q77" s="99"/>
      <c r="R77" s="99"/>
      <c r="S77" s="99"/>
      <c r="T77" s="99"/>
      <c r="U77" s="99"/>
      <c r="V77" s="99"/>
      <c r="W77" s="99"/>
      <c r="X77" s="99"/>
      <c r="Y77" s="99"/>
      <c r="Z77" s="99"/>
      <c r="AB77" s="99"/>
      <c r="AC77" s="99"/>
      <c r="AD77" s="99"/>
      <c r="AE77" s="99"/>
      <c r="AF77" s="99"/>
      <c r="AG77" s="99"/>
      <c r="AH77" s="99"/>
      <c r="AI77" s="99"/>
      <c r="AJ77" s="99"/>
      <c r="AK77" s="98"/>
    </row>
    <row r="78" spans="1:37" ht="18" x14ac:dyDescent="0.35">
      <c r="A78" s="120" t="s">
        <v>48</v>
      </c>
      <c r="B78" s="121" t="s">
        <v>108</v>
      </c>
      <c r="C78" s="119">
        <v>43890</v>
      </c>
      <c r="D78" s="111" t="str">
        <f t="shared" si="1"/>
        <v/>
      </c>
      <c r="E78" s="111" t="str">
        <f t="shared" si="4"/>
        <v>X</v>
      </c>
      <c r="F78" s="111" t="str">
        <f t="shared" si="4"/>
        <v/>
      </c>
      <c r="G78" s="111" t="str">
        <f t="shared" si="4"/>
        <v/>
      </c>
      <c r="H78" s="111" t="str">
        <f t="shared" si="4"/>
        <v/>
      </c>
      <c r="I78" s="111" t="str">
        <f t="shared" si="4"/>
        <v/>
      </c>
      <c r="J78" s="111" t="str">
        <f t="shared" si="4"/>
        <v/>
      </c>
      <c r="K78" s="111" t="str">
        <f t="shared" si="4"/>
        <v/>
      </c>
      <c r="L78" s="111" t="str">
        <f t="shared" si="4"/>
        <v/>
      </c>
      <c r="M78" s="111" t="str">
        <f t="shared" si="4"/>
        <v/>
      </c>
      <c r="N78" s="111" t="str">
        <f t="shared" si="4"/>
        <v/>
      </c>
      <c r="O78" s="111" t="str">
        <f t="shared" si="4"/>
        <v/>
      </c>
      <c r="P78" s="99"/>
      <c r="Q78" s="99"/>
      <c r="R78" s="99"/>
      <c r="S78" s="99"/>
      <c r="T78" s="99"/>
      <c r="U78" s="99"/>
      <c r="V78" s="99"/>
      <c r="W78" s="99"/>
      <c r="X78" s="99"/>
      <c r="Y78" s="99"/>
      <c r="Z78" s="99"/>
      <c r="AB78" s="99"/>
      <c r="AC78" s="99"/>
      <c r="AD78" s="99"/>
      <c r="AE78" s="99"/>
      <c r="AF78" s="99"/>
      <c r="AG78" s="99"/>
      <c r="AH78" s="99"/>
      <c r="AI78" s="99"/>
      <c r="AJ78" s="99"/>
      <c r="AK78" s="98"/>
    </row>
    <row r="79" spans="1:37" ht="18" x14ac:dyDescent="0.35">
      <c r="A79" s="120" t="s">
        <v>48</v>
      </c>
      <c r="B79" s="121" t="s">
        <v>112</v>
      </c>
      <c r="C79" s="119">
        <v>44076</v>
      </c>
      <c r="D79" s="111" t="str">
        <f t="shared" ref="D79:O110" si="5">IFERROR(IF(AND(MONTH($C79)=MONTH(D$13),$C79&lt;&gt;""),"X",""),"")</f>
        <v/>
      </c>
      <c r="E79" s="111" t="str">
        <f t="shared" si="5"/>
        <v/>
      </c>
      <c r="F79" s="111" t="str">
        <f t="shared" si="5"/>
        <v/>
      </c>
      <c r="G79" s="111" t="str">
        <f t="shared" si="5"/>
        <v/>
      </c>
      <c r="H79" s="111" t="str">
        <f t="shared" si="5"/>
        <v/>
      </c>
      <c r="I79" s="111" t="str">
        <f t="shared" si="5"/>
        <v/>
      </c>
      <c r="J79" s="111" t="str">
        <f t="shared" si="5"/>
        <v/>
      </c>
      <c r="K79" s="111" t="str">
        <f t="shared" si="5"/>
        <v/>
      </c>
      <c r="L79" s="111" t="str">
        <f t="shared" si="5"/>
        <v>X</v>
      </c>
      <c r="M79" s="111" t="str">
        <f t="shared" si="5"/>
        <v/>
      </c>
      <c r="N79" s="111" t="str">
        <f t="shared" si="5"/>
        <v/>
      </c>
      <c r="O79" s="111" t="str">
        <f t="shared" si="5"/>
        <v/>
      </c>
      <c r="P79" s="99"/>
      <c r="Q79" s="99"/>
      <c r="R79" s="99"/>
      <c r="S79" s="99"/>
      <c r="T79" s="99"/>
      <c r="U79" s="99"/>
      <c r="V79" s="99"/>
      <c r="W79" s="99"/>
      <c r="X79" s="99"/>
      <c r="Y79" s="99"/>
      <c r="Z79" s="99"/>
      <c r="AB79" s="99"/>
      <c r="AC79" s="99"/>
      <c r="AD79" s="99"/>
      <c r="AE79" s="99"/>
      <c r="AF79" s="99"/>
      <c r="AG79" s="99"/>
      <c r="AH79" s="99"/>
      <c r="AI79" s="99"/>
      <c r="AJ79" s="99"/>
      <c r="AK79" s="98"/>
    </row>
    <row r="80" spans="1:37" ht="18" x14ac:dyDescent="0.35">
      <c r="A80" s="120" t="s">
        <v>49</v>
      </c>
      <c r="B80" s="121" t="s">
        <v>75</v>
      </c>
      <c r="C80" s="119">
        <v>43742</v>
      </c>
      <c r="D80" s="111" t="str">
        <f t="shared" si="5"/>
        <v/>
      </c>
      <c r="E80" s="111" t="str">
        <f t="shared" si="5"/>
        <v/>
      </c>
      <c r="F80" s="111" t="str">
        <f t="shared" si="5"/>
        <v/>
      </c>
      <c r="G80" s="111" t="str">
        <f t="shared" si="5"/>
        <v/>
      </c>
      <c r="H80" s="111" t="str">
        <f t="shared" si="5"/>
        <v/>
      </c>
      <c r="I80" s="111" t="str">
        <f t="shared" si="5"/>
        <v/>
      </c>
      <c r="J80" s="111" t="str">
        <f t="shared" si="5"/>
        <v/>
      </c>
      <c r="K80" s="111" t="str">
        <f t="shared" si="5"/>
        <v/>
      </c>
      <c r="L80" s="111" t="str">
        <f t="shared" si="5"/>
        <v/>
      </c>
      <c r="M80" s="111" t="str">
        <f t="shared" si="5"/>
        <v>X</v>
      </c>
      <c r="N80" s="111" t="str">
        <f t="shared" si="5"/>
        <v/>
      </c>
      <c r="O80" s="111" t="str">
        <f t="shared" si="5"/>
        <v/>
      </c>
      <c r="P80" s="99"/>
      <c r="Q80" s="99"/>
      <c r="R80" s="99"/>
      <c r="S80" s="99"/>
      <c r="T80" s="99"/>
      <c r="U80" s="99"/>
      <c r="V80" s="99"/>
      <c r="W80" s="99"/>
      <c r="X80" s="99"/>
      <c r="Y80" s="99"/>
      <c r="Z80" s="99"/>
      <c r="AB80" s="99"/>
      <c r="AC80" s="99"/>
      <c r="AD80" s="99"/>
      <c r="AE80" s="99"/>
      <c r="AF80" s="99"/>
      <c r="AG80" s="99"/>
      <c r="AH80" s="99"/>
      <c r="AI80" s="99"/>
      <c r="AJ80" s="99"/>
      <c r="AK80" s="98"/>
    </row>
    <row r="81" spans="1:37" ht="18" x14ac:dyDescent="0.35">
      <c r="A81" s="120" t="s">
        <v>49</v>
      </c>
      <c r="B81" s="121" t="s">
        <v>95</v>
      </c>
      <c r="C81" s="119">
        <v>43803</v>
      </c>
      <c r="D81" s="111" t="str">
        <f t="shared" si="5"/>
        <v/>
      </c>
      <c r="E81" s="111" t="str">
        <f t="shared" si="5"/>
        <v/>
      </c>
      <c r="F81" s="111" t="str">
        <f t="shared" si="5"/>
        <v/>
      </c>
      <c r="G81" s="111" t="str">
        <f t="shared" si="5"/>
        <v/>
      </c>
      <c r="H81" s="111" t="str">
        <f t="shared" si="5"/>
        <v/>
      </c>
      <c r="I81" s="111" t="str">
        <f t="shared" si="5"/>
        <v/>
      </c>
      <c r="J81" s="111" t="str">
        <f t="shared" si="5"/>
        <v/>
      </c>
      <c r="K81" s="111" t="str">
        <f t="shared" si="5"/>
        <v/>
      </c>
      <c r="L81" s="111" t="str">
        <f t="shared" si="5"/>
        <v/>
      </c>
      <c r="M81" s="111" t="str">
        <f t="shared" si="5"/>
        <v/>
      </c>
      <c r="N81" s="111" t="str">
        <f t="shared" si="5"/>
        <v/>
      </c>
      <c r="O81" s="111" t="str">
        <f t="shared" si="5"/>
        <v>X</v>
      </c>
      <c r="P81" s="99"/>
      <c r="Q81" s="99"/>
      <c r="R81" s="99"/>
      <c r="S81" s="99"/>
      <c r="T81" s="99"/>
      <c r="U81" s="99"/>
      <c r="V81" s="99"/>
      <c r="W81" s="99"/>
      <c r="X81" s="99"/>
      <c r="Y81" s="99"/>
      <c r="Z81" s="99"/>
      <c r="AB81" s="99"/>
      <c r="AC81" s="99"/>
      <c r="AD81" s="99"/>
      <c r="AE81" s="99"/>
      <c r="AF81" s="99"/>
      <c r="AG81" s="99"/>
      <c r="AH81" s="99"/>
      <c r="AI81" s="99"/>
      <c r="AJ81" s="99"/>
      <c r="AK81" s="98"/>
    </row>
    <row r="82" spans="1:37" ht="18" x14ac:dyDescent="0.35">
      <c r="A82" s="120" t="s">
        <v>49</v>
      </c>
      <c r="B82" s="121" t="s">
        <v>109</v>
      </c>
      <c r="C82" s="119">
        <v>43894</v>
      </c>
      <c r="D82" s="111" t="str">
        <f t="shared" si="5"/>
        <v/>
      </c>
      <c r="E82" s="111" t="str">
        <f t="shared" si="5"/>
        <v/>
      </c>
      <c r="F82" s="111" t="str">
        <f t="shared" si="5"/>
        <v>X</v>
      </c>
      <c r="G82" s="111" t="str">
        <f t="shared" si="5"/>
        <v/>
      </c>
      <c r="H82" s="111" t="str">
        <f t="shared" si="5"/>
        <v/>
      </c>
      <c r="I82" s="111" t="str">
        <f t="shared" si="5"/>
        <v/>
      </c>
      <c r="J82" s="111" t="str">
        <f t="shared" si="5"/>
        <v/>
      </c>
      <c r="K82" s="111" t="str">
        <f t="shared" si="5"/>
        <v/>
      </c>
      <c r="L82" s="111" t="str">
        <f t="shared" si="5"/>
        <v/>
      </c>
      <c r="M82" s="111" t="str">
        <f t="shared" si="5"/>
        <v/>
      </c>
      <c r="N82" s="111" t="str">
        <f t="shared" si="5"/>
        <v/>
      </c>
      <c r="O82" s="111" t="str">
        <f t="shared" si="5"/>
        <v/>
      </c>
      <c r="P82" s="99"/>
      <c r="Q82" s="99"/>
      <c r="R82" s="99"/>
      <c r="S82" s="99"/>
      <c r="T82" s="99"/>
      <c r="U82" s="99"/>
      <c r="V82" s="99"/>
      <c r="W82" s="99"/>
      <c r="X82" s="99"/>
      <c r="Y82" s="99"/>
      <c r="Z82" s="99"/>
      <c r="AB82" s="99"/>
      <c r="AC82" s="99"/>
      <c r="AD82" s="99"/>
      <c r="AE82" s="99"/>
      <c r="AF82" s="99"/>
      <c r="AG82" s="99"/>
      <c r="AH82" s="99"/>
      <c r="AI82" s="99"/>
      <c r="AJ82" s="99"/>
      <c r="AK82" s="98"/>
    </row>
    <row r="83" spans="1:37" ht="18" x14ac:dyDescent="0.35">
      <c r="A83" s="120" t="s">
        <v>49</v>
      </c>
      <c r="B83" s="121" t="s">
        <v>111</v>
      </c>
      <c r="C83" s="119">
        <v>44098</v>
      </c>
      <c r="D83" s="111" t="str">
        <f t="shared" si="5"/>
        <v/>
      </c>
      <c r="E83" s="111" t="str">
        <f t="shared" si="5"/>
        <v/>
      </c>
      <c r="F83" s="111" t="str">
        <f t="shared" si="5"/>
        <v/>
      </c>
      <c r="G83" s="111" t="str">
        <f t="shared" si="5"/>
        <v/>
      </c>
      <c r="H83" s="111" t="str">
        <f t="shared" si="5"/>
        <v/>
      </c>
      <c r="I83" s="111" t="str">
        <f t="shared" si="5"/>
        <v/>
      </c>
      <c r="J83" s="111" t="str">
        <f t="shared" si="5"/>
        <v/>
      </c>
      <c r="K83" s="111" t="str">
        <f t="shared" si="5"/>
        <v/>
      </c>
      <c r="L83" s="111" t="str">
        <f t="shared" si="5"/>
        <v>X</v>
      </c>
      <c r="M83" s="111" t="str">
        <f t="shared" si="5"/>
        <v/>
      </c>
      <c r="N83" s="111" t="str">
        <f t="shared" si="5"/>
        <v/>
      </c>
      <c r="O83" s="111" t="str">
        <f t="shared" si="5"/>
        <v/>
      </c>
      <c r="P83" s="99"/>
      <c r="Q83" s="99"/>
      <c r="R83" s="99"/>
      <c r="S83" s="99"/>
      <c r="T83" s="99"/>
      <c r="U83" s="99"/>
      <c r="V83" s="99"/>
      <c r="W83" s="99"/>
      <c r="X83" s="99"/>
      <c r="Y83" s="99"/>
      <c r="Z83" s="99"/>
      <c r="AB83" s="99"/>
      <c r="AC83" s="99"/>
      <c r="AD83" s="99"/>
      <c r="AE83" s="99"/>
      <c r="AF83" s="99"/>
      <c r="AG83" s="99"/>
      <c r="AH83" s="99"/>
      <c r="AI83" s="99"/>
      <c r="AJ83" s="99"/>
      <c r="AK83" s="98"/>
    </row>
    <row r="84" spans="1:37" ht="18" x14ac:dyDescent="0.35">
      <c r="A84" s="120" t="s">
        <v>50</v>
      </c>
      <c r="B84" s="121" t="s">
        <v>76</v>
      </c>
      <c r="C84" s="119">
        <v>43723</v>
      </c>
      <c r="D84" s="111" t="str">
        <f t="shared" si="5"/>
        <v/>
      </c>
      <c r="E84" s="111" t="str">
        <f t="shared" si="5"/>
        <v/>
      </c>
      <c r="F84" s="111" t="str">
        <f t="shared" si="5"/>
        <v/>
      </c>
      <c r="G84" s="111" t="str">
        <f t="shared" si="5"/>
        <v/>
      </c>
      <c r="H84" s="111" t="str">
        <f t="shared" si="5"/>
        <v/>
      </c>
      <c r="I84" s="111" t="str">
        <f t="shared" si="5"/>
        <v/>
      </c>
      <c r="J84" s="111" t="str">
        <f t="shared" si="5"/>
        <v/>
      </c>
      <c r="K84" s="111" t="str">
        <f t="shared" si="5"/>
        <v/>
      </c>
      <c r="L84" s="111" t="str">
        <f t="shared" si="5"/>
        <v>X</v>
      </c>
      <c r="M84" s="111" t="str">
        <f t="shared" si="5"/>
        <v/>
      </c>
      <c r="N84" s="111" t="str">
        <f t="shared" si="5"/>
        <v/>
      </c>
      <c r="O84" s="111" t="str">
        <f t="shared" si="5"/>
        <v/>
      </c>
      <c r="P84" s="99"/>
      <c r="Q84" s="99"/>
      <c r="R84" s="99"/>
      <c r="S84" s="99"/>
      <c r="T84" s="99"/>
      <c r="U84" s="99"/>
      <c r="V84" s="99"/>
      <c r="W84" s="99"/>
      <c r="X84" s="99"/>
      <c r="Y84" s="99"/>
      <c r="Z84" s="99"/>
      <c r="AB84" s="99"/>
      <c r="AC84" s="99"/>
      <c r="AD84" s="99"/>
      <c r="AE84" s="99"/>
      <c r="AF84" s="99"/>
      <c r="AG84" s="99"/>
      <c r="AH84" s="99"/>
      <c r="AI84" s="99"/>
      <c r="AJ84" s="99"/>
      <c r="AK84" s="98"/>
    </row>
    <row r="85" spans="1:37" ht="18" x14ac:dyDescent="0.35">
      <c r="A85" s="120" t="s">
        <v>50</v>
      </c>
      <c r="B85" s="121" t="s">
        <v>96</v>
      </c>
      <c r="C85" s="119">
        <v>43897</v>
      </c>
      <c r="D85" s="111" t="str">
        <f t="shared" si="5"/>
        <v/>
      </c>
      <c r="E85" s="111" t="str">
        <f t="shared" si="5"/>
        <v/>
      </c>
      <c r="F85" s="111" t="str">
        <f t="shared" si="5"/>
        <v>X</v>
      </c>
      <c r="G85" s="111" t="str">
        <f t="shared" si="5"/>
        <v/>
      </c>
      <c r="H85" s="111" t="str">
        <f t="shared" si="5"/>
        <v/>
      </c>
      <c r="I85" s="111" t="str">
        <f t="shared" si="5"/>
        <v/>
      </c>
      <c r="J85" s="111" t="str">
        <f t="shared" si="5"/>
        <v/>
      </c>
      <c r="K85" s="111" t="str">
        <f t="shared" si="5"/>
        <v/>
      </c>
      <c r="L85" s="111" t="str">
        <f t="shared" si="5"/>
        <v/>
      </c>
      <c r="M85" s="111" t="str">
        <f t="shared" si="5"/>
        <v/>
      </c>
      <c r="N85" s="111" t="str">
        <f t="shared" si="5"/>
        <v/>
      </c>
      <c r="O85" s="111" t="str">
        <f t="shared" si="5"/>
        <v/>
      </c>
      <c r="P85" s="99"/>
      <c r="Q85" s="99"/>
      <c r="R85" s="99"/>
      <c r="S85" s="99"/>
      <c r="T85" s="99"/>
      <c r="U85" s="99"/>
      <c r="V85" s="99"/>
      <c r="W85" s="99"/>
      <c r="X85" s="99"/>
      <c r="Y85" s="99"/>
      <c r="Z85" s="99"/>
      <c r="AB85" s="99"/>
      <c r="AC85" s="99"/>
      <c r="AD85" s="99"/>
      <c r="AE85" s="99"/>
      <c r="AF85" s="99"/>
      <c r="AG85" s="99"/>
      <c r="AH85" s="99"/>
      <c r="AI85" s="99"/>
      <c r="AJ85" s="99"/>
      <c r="AK85" s="98"/>
    </row>
    <row r="86" spans="1:37" ht="18" x14ac:dyDescent="0.35">
      <c r="A86" s="120" t="s">
        <v>51</v>
      </c>
      <c r="B86" s="121" t="s">
        <v>76</v>
      </c>
      <c r="C86" s="119">
        <v>43723</v>
      </c>
      <c r="D86" s="111" t="str">
        <f t="shared" si="5"/>
        <v/>
      </c>
      <c r="E86" s="111" t="str">
        <f t="shared" si="5"/>
        <v/>
      </c>
      <c r="F86" s="111" t="str">
        <f t="shared" si="5"/>
        <v/>
      </c>
      <c r="G86" s="111" t="str">
        <f t="shared" si="5"/>
        <v/>
      </c>
      <c r="H86" s="111" t="str">
        <f t="shared" si="5"/>
        <v/>
      </c>
      <c r="I86" s="111" t="str">
        <f t="shared" si="5"/>
        <v/>
      </c>
      <c r="J86" s="111" t="str">
        <f t="shared" si="5"/>
        <v/>
      </c>
      <c r="K86" s="111" t="str">
        <f t="shared" si="5"/>
        <v/>
      </c>
      <c r="L86" s="111" t="str">
        <f t="shared" si="5"/>
        <v>X</v>
      </c>
      <c r="M86" s="111" t="str">
        <f t="shared" si="5"/>
        <v/>
      </c>
      <c r="N86" s="111" t="str">
        <f t="shared" si="5"/>
        <v/>
      </c>
      <c r="O86" s="111" t="str">
        <f t="shared" si="5"/>
        <v/>
      </c>
      <c r="P86" s="99"/>
      <c r="Q86" s="99"/>
      <c r="R86" s="99"/>
      <c r="S86" s="99"/>
      <c r="T86" s="99"/>
      <c r="U86" s="99"/>
      <c r="V86" s="99"/>
      <c r="W86" s="99"/>
      <c r="X86" s="99"/>
      <c r="Y86" s="99"/>
      <c r="Z86" s="99"/>
      <c r="AB86" s="99"/>
      <c r="AC86" s="99"/>
      <c r="AD86" s="99"/>
      <c r="AE86" s="99"/>
      <c r="AF86" s="99"/>
      <c r="AG86" s="99"/>
      <c r="AH86" s="99"/>
      <c r="AI86" s="99"/>
      <c r="AJ86" s="99"/>
      <c r="AK86" s="98"/>
    </row>
    <row r="87" spans="1:37" ht="18" x14ac:dyDescent="0.35">
      <c r="A87" s="120" t="s">
        <v>51</v>
      </c>
      <c r="B87" s="121" t="s">
        <v>96</v>
      </c>
      <c r="C87" s="119">
        <v>43897</v>
      </c>
      <c r="D87" s="111" t="str">
        <f t="shared" si="5"/>
        <v/>
      </c>
      <c r="E87" s="111" t="str">
        <f t="shared" si="5"/>
        <v/>
      </c>
      <c r="F87" s="111" t="str">
        <f t="shared" si="5"/>
        <v>X</v>
      </c>
      <c r="G87" s="111" t="str">
        <f t="shared" si="5"/>
        <v/>
      </c>
      <c r="H87" s="111" t="str">
        <f t="shared" si="5"/>
        <v/>
      </c>
      <c r="I87" s="111" t="str">
        <f t="shared" si="5"/>
        <v/>
      </c>
      <c r="J87" s="111" t="str">
        <f t="shared" si="5"/>
        <v/>
      </c>
      <c r="K87" s="111" t="str">
        <f t="shared" si="5"/>
        <v/>
      </c>
      <c r="L87" s="111" t="str">
        <f t="shared" si="5"/>
        <v/>
      </c>
      <c r="M87" s="111" t="str">
        <f t="shared" si="5"/>
        <v/>
      </c>
      <c r="N87" s="111" t="str">
        <f t="shared" si="5"/>
        <v/>
      </c>
      <c r="O87" s="111" t="str">
        <f t="shared" si="5"/>
        <v/>
      </c>
      <c r="P87" s="99"/>
      <c r="Q87" s="99"/>
      <c r="R87" s="99"/>
      <c r="S87" s="99"/>
      <c r="T87" s="99"/>
      <c r="U87" s="99"/>
      <c r="V87" s="99"/>
      <c r="W87" s="99"/>
      <c r="X87" s="99"/>
      <c r="Y87" s="99"/>
      <c r="Z87" s="99"/>
      <c r="AB87" s="99"/>
      <c r="AC87" s="99"/>
      <c r="AD87" s="99"/>
      <c r="AE87" s="99"/>
      <c r="AF87" s="99"/>
      <c r="AG87" s="99"/>
      <c r="AH87" s="99"/>
      <c r="AI87" s="99"/>
      <c r="AJ87" s="99"/>
      <c r="AK87" s="98"/>
    </row>
    <row r="88" spans="1:37" ht="18" x14ac:dyDescent="0.35">
      <c r="A88" s="120" t="s">
        <v>52</v>
      </c>
      <c r="B88" s="121" t="s">
        <v>77</v>
      </c>
      <c r="C88" s="119">
        <v>43810</v>
      </c>
      <c r="D88" s="111" t="str">
        <f t="shared" si="5"/>
        <v/>
      </c>
      <c r="E88" s="111" t="str">
        <f t="shared" si="5"/>
        <v/>
      </c>
      <c r="F88" s="111" t="str">
        <f t="shared" si="5"/>
        <v/>
      </c>
      <c r="G88" s="111" t="str">
        <f t="shared" si="5"/>
        <v/>
      </c>
      <c r="H88" s="111" t="str">
        <f t="shared" si="5"/>
        <v/>
      </c>
      <c r="I88" s="111" t="str">
        <f t="shared" si="5"/>
        <v/>
      </c>
      <c r="J88" s="111" t="str">
        <f t="shared" si="5"/>
        <v/>
      </c>
      <c r="K88" s="111" t="str">
        <f t="shared" si="5"/>
        <v/>
      </c>
      <c r="L88" s="111" t="str">
        <f t="shared" si="5"/>
        <v/>
      </c>
      <c r="M88" s="111" t="str">
        <f t="shared" si="5"/>
        <v/>
      </c>
      <c r="N88" s="111" t="str">
        <f t="shared" si="5"/>
        <v/>
      </c>
      <c r="O88" s="111" t="str">
        <f t="shared" si="5"/>
        <v>X</v>
      </c>
      <c r="P88" s="99"/>
      <c r="Q88" s="99"/>
      <c r="R88" s="99"/>
      <c r="S88" s="99"/>
      <c r="T88" s="99"/>
      <c r="U88" s="99"/>
      <c r="V88" s="99"/>
      <c r="W88" s="99"/>
      <c r="X88" s="99"/>
      <c r="Y88" s="99"/>
      <c r="Z88" s="99"/>
      <c r="AB88" s="99"/>
      <c r="AC88" s="99"/>
      <c r="AD88" s="99"/>
      <c r="AE88" s="99"/>
      <c r="AF88" s="99"/>
      <c r="AG88" s="99"/>
      <c r="AH88" s="99"/>
      <c r="AI88" s="99"/>
      <c r="AJ88" s="99"/>
      <c r="AK88" s="98"/>
    </row>
    <row r="89" spans="1:37" ht="18" x14ac:dyDescent="0.35">
      <c r="A89" s="120" t="s">
        <v>52</v>
      </c>
      <c r="B89" s="121" t="s">
        <v>97</v>
      </c>
      <c r="C89" s="119">
        <v>43901</v>
      </c>
      <c r="D89" s="111" t="str">
        <f t="shared" si="5"/>
        <v/>
      </c>
      <c r="E89" s="111" t="str">
        <f t="shared" si="5"/>
        <v/>
      </c>
      <c r="F89" s="111" t="str">
        <f t="shared" si="5"/>
        <v>X</v>
      </c>
      <c r="G89" s="111" t="str">
        <f t="shared" si="5"/>
        <v/>
      </c>
      <c r="H89" s="111" t="str">
        <f t="shared" si="5"/>
        <v/>
      </c>
      <c r="I89" s="111" t="str">
        <f t="shared" si="5"/>
        <v/>
      </c>
      <c r="J89" s="111" t="str">
        <f t="shared" si="5"/>
        <v/>
      </c>
      <c r="K89" s="111" t="str">
        <f t="shared" si="5"/>
        <v/>
      </c>
      <c r="L89" s="111" t="str">
        <f t="shared" si="5"/>
        <v/>
      </c>
      <c r="M89" s="111" t="str">
        <f t="shared" si="5"/>
        <v/>
      </c>
      <c r="N89" s="111" t="str">
        <f t="shared" si="5"/>
        <v/>
      </c>
      <c r="O89" s="111" t="str">
        <f t="shared" si="5"/>
        <v/>
      </c>
      <c r="P89" s="99"/>
      <c r="Q89" s="99"/>
      <c r="R89" s="99"/>
      <c r="S89" s="99"/>
      <c r="T89" s="99"/>
      <c r="U89" s="99"/>
      <c r="V89" s="99"/>
      <c r="W89" s="99"/>
      <c r="X89" s="99"/>
      <c r="Y89" s="99"/>
      <c r="Z89" s="99"/>
      <c r="AB89" s="99"/>
      <c r="AC89" s="99"/>
      <c r="AD89" s="99"/>
      <c r="AE89" s="99"/>
      <c r="AF89" s="99"/>
      <c r="AG89" s="99"/>
      <c r="AH89" s="99"/>
      <c r="AI89" s="99"/>
      <c r="AJ89" s="99"/>
      <c r="AK89" s="98"/>
    </row>
    <row r="90" spans="1:37" ht="18" x14ac:dyDescent="0.35">
      <c r="A90" s="120" t="s">
        <v>52</v>
      </c>
      <c r="B90" s="121" t="s">
        <v>110</v>
      </c>
      <c r="C90" s="119">
        <v>44089</v>
      </c>
      <c r="D90" s="111" t="str">
        <f t="shared" si="5"/>
        <v/>
      </c>
      <c r="E90" s="111" t="str">
        <f t="shared" si="5"/>
        <v/>
      </c>
      <c r="F90" s="111" t="str">
        <f t="shared" si="5"/>
        <v/>
      </c>
      <c r="G90" s="111" t="str">
        <f t="shared" si="5"/>
        <v/>
      </c>
      <c r="H90" s="111" t="str">
        <f t="shared" si="5"/>
        <v/>
      </c>
      <c r="I90" s="111" t="str">
        <f t="shared" si="5"/>
        <v/>
      </c>
      <c r="J90" s="111" t="str">
        <f t="shared" si="5"/>
        <v/>
      </c>
      <c r="K90" s="111" t="str">
        <f t="shared" si="5"/>
        <v/>
      </c>
      <c r="L90" s="111" t="str">
        <f t="shared" si="5"/>
        <v>X</v>
      </c>
      <c r="M90" s="111" t="str">
        <f t="shared" si="5"/>
        <v/>
      </c>
      <c r="N90" s="111" t="str">
        <f t="shared" si="5"/>
        <v/>
      </c>
      <c r="O90" s="111" t="str">
        <f t="shared" si="5"/>
        <v/>
      </c>
      <c r="P90" s="99"/>
      <c r="Q90" s="99"/>
      <c r="R90" s="99"/>
      <c r="S90" s="99"/>
      <c r="T90" s="99"/>
      <c r="U90" s="99"/>
      <c r="V90" s="99"/>
      <c r="W90" s="99"/>
      <c r="X90" s="99"/>
      <c r="Y90" s="99"/>
      <c r="Z90" s="99"/>
      <c r="AB90" s="99"/>
      <c r="AC90" s="99"/>
      <c r="AD90" s="99"/>
      <c r="AE90" s="99"/>
      <c r="AF90" s="99"/>
      <c r="AG90" s="99"/>
      <c r="AH90" s="99"/>
      <c r="AI90" s="99"/>
      <c r="AJ90" s="99"/>
      <c r="AK90" s="98"/>
    </row>
    <row r="91" spans="1:37" ht="18" x14ac:dyDescent="0.35">
      <c r="A91" s="120" t="s">
        <v>53</v>
      </c>
      <c r="B91" s="121" t="s">
        <v>78</v>
      </c>
      <c r="C91" s="119">
        <v>43813</v>
      </c>
      <c r="D91" s="111" t="str">
        <f t="shared" si="5"/>
        <v/>
      </c>
      <c r="E91" s="111" t="str">
        <f t="shared" si="5"/>
        <v/>
      </c>
      <c r="F91" s="111" t="str">
        <f t="shared" si="5"/>
        <v/>
      </c>
      <c r="G91" s="111" t="str">
        <f t="shared" si="5"/>
        <v/>
      </c>
      <c r="H91" s="111" t="str">
        <f t="shared" si="5"/>
        <v/>
      </c>
      <c r="I91" s="111" t="str">
        <f t="shared" si="5"/>
        <v/>
      </c>
      <c r="J91" s="111" t="str">
        <f t="shared" si="5"/>
        <v/>
      </c>
      <c r="K91" s="111" t="str">
        <f t="shared" si="5"/>
        <v/>
      </c>
      <c r="L91" s="111" t="str">
        <f t="shared" si="5"/>
        <v/>
      </c>
      <c r="M91" s="111" t="str">
        <f t="shared" si="5"/>
        <v/>
      </c>
      <c r="N91" s="111" t="str">
        <f t="shared" si="5"/>
        <v/>
      </c>
      <c r="O91" s="111" t="str">
        <f t="shared" si="5"/>
        <v>X</v>
      </c>
      <c r="P91" s="99"/>
      <c r="Q91" s="99"/>
      <c r="R91" s="99"/>
      <c r="S91" s="99"/>
      <c r="T91" s="99"/>
      <c r="U91" s="99"/>
      <c r="V91" s="99"/>
      <c r="W91" s="99"/>
      <c r="X91" s="99"/>
      <c r="Y91" s="99"/>
      <c r="Z91" s="99"/>
      <c r="AB91" s="99"/>
      <c r="AC91" s="99"/>
      <c r="AD91" s="99"/>
      <c r="AE91" s="99"/>
      <c r="AF91" s="99"/>
      <c r="AG91" s="99"/>
      <c r="AH91" s="99"/>
      <c r="AI91" s="99"/>
      <c r="AJ91" s="99"/>
      <c r="AK91" s="98"/>
    </row>
    <row r="92" spans="1:37" ht="18" x14ac:dyDescent="0.35">
      <c r="A92" s="120" t="s">
        <v>53</v>
      </c>
      <c r="B92" s="121" t="s">
        <v>97</v>
      </c>
      <c r="C92" s="119">
        <v>43901</v>
      </c>
      <c r="D92" s="111" t="str">
        <f t="shared" si="5"/>
        <v/>
      </c>
      <c r="E92" s="111" t="str">
        <f t="shared" si="5"/>
        <v/>
      </c>
      <c r="F92" s="111" t="str">
        <f t="shared" si="5"/>
        <v>X</v>
      </c>
      <c r="G92" s="111" t="str">
        <f t="shared" si="5"/>
        <v/>
      </c>
      <c r="H92" s="111" t="str">
        <f t="shared" si="5"/>
        <v/>
      </c>
      <c r="I92" s="111" t="str">
        <f t="shared" si="5"/>
        <v/>
      </c>
      <c r="J92" s="111" t="str">
        <f t="shared" si="5"/>
        <v/>
      </c>
      <c r="K92" s="111" t="str">
        <f t="shared" si="5"/>
        <v/>
      </c>
      <c r="L92" s="111" t="str">
        <f t="shared" si="5"/>
        <v/>
      </c>
      <c r="M92" s="111" t="str">
        <f t="shared" si="5"/>
        <v/>
      </c>
      <c r="N92" s="111" t="str">
        <f t="shared" si="5"/>
        <v/>
      </c>
      <c r="O92" s="111" t="str">
        <f t="shared" si="5"/>
        <v/>
      </c>
      <c r="P92" s="99"/>
      <c r="Q92" s="99"/>
      <c r="R92" s="99"/>
      <c r="S92" s="99"/>
      <c r="T92" s="99"/>
      <c r="U92" s="99"/>
      <c r="V92" s="99"/>
      <c r="W92" s="99"/>
      <c r="X92" s="99"/>
      <c r="Y92" s="99"/>
      <c r="Z92" s="99"/>
      <c r="AB92" s="99"/>
      <c r="AC92" s="99"/>
      <c r="AD92" s="99"/>
      <c r="AE92" s="99"/>
      <c r="AF92" s="99"/>
      <c r="AG92" s="99"/>
      <c r="AH92" s="99"/>
      <c r="AI92" s="99"/>
      <c r="AJ92" s="99"/>
      <c r="AK92" s="98"/>
    </row>
    <row r="93" spans="1:37" ht="18" x14ac:dyDescent="0.35">
      <c r="A93" s="120" t="s">
        <v>53</v>
      </c>
      <c r="B93" s="121" t="s">
        <v>111</v>
      </c>
      <c r="C93" s="119">
        <v>44098</v>
      </c>
      <c r="D93" s="111" t="str">
        <f t="shared" si="5"/>
        <v/>
      </c>
      <c r="E93" s="111" t="str">
        <f t="shared" si="5"/>
        <v/>
      </c>
      <c r="F93" s="111" t="str">
        <f t="shared" si="5"/>
        <v/>
      </c>
      <c r="G93" s="111" t="str">
        <f t="shared" si="5"/>
        <v/>
      </c>
      <c r="H93" s="111" t="str">
        <f t="shared" si="5"/>
        <v/>
      </c>
      <c r="I93" s="111" t="str">
        <f t="shared" si="5"/>
        <v/>
      </c>
      <c r="J93" s="111" t="str">
        <f t="shared" si="5"/>
        <v/>
      </c>
      <c r="K93" s="111" t="str">
        <f t="shared" si="5"/>
        <v/>
      </c>
      <c r="L93" s="111" t="str">
        <f t="shared" si="5"/>
        <v>X</v>
      </c>
      <c r="M93" s="111" t="str">
        <f t="shared" si="5"/>
        <v/>
      </c>
      <c r="N93" s="111" t="str">
        <f t="shared" si="5"/>
        <v/>
      </c>
      <c r="O93" s="111" t="str">
        <f t="shared" si="5"/>
        <v/>
      </c>
      <c r="P93" s="99"/>
      <c r="Q93" s="99"/>
      <c r="R93" s="99"/>
      <c r="S93" s="99"/>
      <c r="T93" s="99"/>
      <c r="U93" s="99"/>
      <c r="V93" s="99"/>
      <c r="W93" s="99"/>
      <c r="X93" s="99"/>
      <c r="Y93" s="99"/>
      <c r="Z93" s="99"/>
      <c r="AB93" s="99"/>
      <c r="AC93" s="99"/>
      <c r="AD93" s="99"/>
      <c r="AE93" s="99"/>
      <c r="AF93" s="99"/>
      <c r="AG93" s="99"/>
      <c r="AH93" s="99"/>
      <c r="AI93" s="99"/>
      <c r="AJ93" s="99"/>
      <c r="AK93" s="98"/>
    </row>
    <row r="94" spans="1:37" ht="18" x14ac:dyDescent="0.35">
      <c r="A94" s="120" t="s">
        <v>54</v>
      </c>
      <c r="B94" s="121" t="s">
        <v>79</v>
      </c>
      <c r="C94" s="119">
        <v>43816</v>
      </c>
      <c r="D94" s="111" t="str">
        <f t="shared" si="5"/>
        <v/>
      </c>
      <c r="E94" s="111" t="str">
        <f t="shared" si="5"/>
        <v/>
      </c>
      <c r="F94" s="111" t="str">
        <f t="shared" si="5"/>
        <v/>
      </c>
      <c r="G94" s="111" t="str">
        <f t="shared" si="5"/>
        <v/>
      </c>
      <c r="H94" s="111" t="str">
        <f t="shared" si="5"/>
        <v/>
      </c>
      <c r="I94" s="111" t="str">
        <f t="shared" si="5"/>
        <v/>
      </c>
      <c r="J94" s="111" t="str">
        <f t="shared" si="5"/>
        <v/>
      </c>
      <c r="K94" s="111" t="str">
        <f t="shared" si="5"/>
        <v/>
      </c>
      <c r="L94" s="111" t="str">
        <f t="shared" si="5"/>
        <v/>
      </c>
      <c r="M94" s="111" t="str">
        <f t="shared" si="5"/>
        <v/>
      </c>
      <c r="N94" s="111" t="str">
        <f t="shared" si="5"/>
        <v/>
      </c>
      <c r="O94" s="111" t="str">
        <f t="shared" si="5"/>
        <v>X</v>
      </c>
      <c r="P94" s="99"/>
      <c r="Q94" s="99"/>
      <c r="R94" s="99"/>
      <c r="S94" s="99"/>
      <c r="T94" s="99"/>
      <c r="U94" s="99"/>
      <c r="V94" s="99"/>
      <c r="W94" s="99"/>
      <c r="X94" s="99"/>
      <c r="Y94" s="99"/>
      <c r="Z94" s="99"/>
      <c r="AB94" s="99"/>
      <c r="AC94" s="99"/>
      <c r="AD94" s="99"/>
      <c r="AE94" s="99"/>
      <c r="AF94" s="99"/>
      <c r="AG94" s="99"/>
      <c r="AH94" s="99"/>
      <c r="AI94" s="99"/>
      <c r="AJ94" s="99"/>
      <c r="AK94" s="98"/>
    </row>
    <row r="95" spans="1:37" ht="18" x14ac:dyDescent="0.35">
      <c r="A95" s="120" t="s">
        <v>54</v>
      </c>
      <c r="B95" s="121" t="s">
        <v>97</v>
      </c>
      <c r="C95" s="119">
        <v>43901</v>
      </c>
      <c r="D95" s="111" t="str">
        <f t="shared" si="5"/>
        <v/>
      </c>
      <c r="E95" s="111" t="str">
        <f t="shared" si="5"/>
        <v/>
      </c>
      <c r="F95" s="111" t="str">
        <f t="shared" si="5"/>
        <v>X</v>
      </c>
      <c r="G95" s="111" t="str">
        <f t="shared" si="5"/>
        <v/>
      </c>
      <c r="H95" s="111" t="str">
        <f t="shared" si="5"/>
        <v/>
      </c>
      <c r="I95" s="111" t="str">
        <f t="shared" si="5"/>
        <v/>
      </c>
      <c r="J95" s="111" t="str">
        <f t="shared" si="5"/>
        <v/>
      </c>
      <c r="K95" s="111" t="str">
        <f t="shared" si="5"/>
        <v/>
      </c>
      <c r="L95" s="111" t="str">
        <f t="shared" si="5"/>
        <v/>
      </c>
      <c r="M95" s="111" t="str">
        <f t="shared" si="5"/>
        <v/>
      </c>
      <c r="N95" s="111" t="str">
        <f t="shared" si="5"/>
        <v/>
      </c>
      <c r="O95" s="111" t="str">
        <f t="shared" si="5"/>
        <v/>
      </c>
      <c r="P95" s="99"/>
      <c r="Q95" s="99"/>
      <c r="R95" s="99"/>
      <c r="S95" s="99"/>
      <c r="T95" s="99"/>
      <c r="U95" s="99"/>
      <c r="V95" s="99"/>
      <c r="W95" s="99"/>
      <c r="X95" s="99"/>
      <c r="Y95" s="99"/>
      <c r="Z95" s="99"/>
      <c r="AB95" s="99"/>
      <c r="AC95" s="99"/>
      <c r="AD95" s="99"/>
      <c r="AE95" s="99"/>
      <c r="AF95" s="99"/>
      <c r="AG95" s="99"/>
      <c r="AH95" s="99"/>
      <c r="AI95" s="99"/>
      <c r="AJ95" s="99"/>
      <c r="AK95" s="98"/>
    </row>
    <row r="96" spans="1:37" ht="18" x14ac:dyDescent="0.35">
      <c r="A96" s="120" t="s">
        <v>54</v>
      </c>
      <c r="B96" s="121" t="s">
        <v>111</v>
      </c>
      <c r="C96" s="119">
        <v>44098</v>
      </c>
      <c r="D96" s="111" t="str">
        <f t="shared" si="5"/>
        <v/>
      </c>
      <c r="E96" s="111" t="str">
        <f t="shared" si="5"/>
        <v/>
      </c>
      <c r="F96" s="111" t="str">
        <f t="shared" si="5"/>
        <v/>
      </c>
      <c r="G96" s="111" t="str">
        <f t="shared" si="5"/>
        <v/>
      </c>
      <c r="H96" s="111" t="str">
        <f t="shared" si="5"/>
        <v/>
      </c>
      <c r="I96" s="111" t="str">
        <f t="shared" si="5"/>
        <v/>
      </c>
      <c r="J96" s="111" t="str">
        <f t="shared" si="5"/>
        <v/>
      </c>
      <c r="K96" s="111" t="str">
        <f t="shared" si="5"/>
        <v/>
      </c>
      <c r="L96" s="111" t="str">
        <f t="shared" si="5"/>
        <v>X</v>
      </c>
      <c r="M96" s="111" t="str">
        <f t="shared" si="5"/>
        <v/>
      </c>
      <c r="N96" s="111" t="str">
        <f t="shared" si="5"/>
        <v/>
      </c>
      <c r="O96" s="111" t="str">
        <f t="shared" si="5"/>
        <v/>
      </c>
      <c r="P96" s="99"/>
      <c r="Q96" s="99"/>
      <c r="R96" s="99"/>
      <c r="S96" s="99"/>
      <c r="T96" s="99"/>
      <c r="U96" s="99"/>
      <c r="V96" s="99"/>
      <c r="W96" s="99"/>
      <c r="X96" s="99"/>
      <c r="Y96" s="99"/>
      <c r="Z96" s="99"/>
      <c r="AB96" s="99"/>
      <c r="AC96" s="99"/>
      <c r="AD96" s="99"/>
      <c r="AE96" s="99"/>
      <c r="AF96" s="99"/>
      <c r="AG96" s="99"/>
      <c r="AH96" s="99"/>
      <c r="AI96" s="99"/>
      <c r="AJ96" s="99"/>
      <c r="AK96" s="98"/>
    </row>
    <row r="97" spans="1:37" ht="18" x14ac:dyDescent="0.35">
      <c r="A97" s="120" t="s">
        <v>55</v>
      </c>
      <c r="B97" s="121" t="s">
        <v>77</v>
      </c>
      <c r="C97" s="119">
        <v>43810</v>
      </c>
      <c r="D97" s="111" t="str">
        <f t="shared" si="5"/>
        <v/>
      </c>
      <c r="E97" s="111" t="str">
        <f t="shared" si="5"/>
        <v/>
      </c>
      <c r="F97" s="111" t="str">
        <f t="shared" si="5"/>
        <v/>
      </c>
      <c r="G97" s="111" t="str">
        <f t="shared" si="5"/>
        <v/>
      </c>
      <c r="H97" s="111" t="str">
        <f t="shared" si="5"/>
        <v/>
      </c>
      <c r="I97" s="111" t="str">
        <f t="shared" si="5"/>
        <v/>
      </c>
      <c r="J97" s="111" t="str">
        <f t="shared" si="5"/>
        <v/>
      </c>
      <c r="K97" s="111" t="str">
        <f t="shared" si="5"/>
        <v/>
      </c>
      <c r="L97" s="111" t="str">
        <f t="shared" si="5"/>
        <v/>
      </c>
      <c r="M97" s="111" t="str">
        <f t="shared" si="5"/>
        <v/>
      </c>
      <c r="N97" s="111" t="str">
        <f t="shared" si="5"/>
        <v/>
      </c>
      <c r="O97" s="111" t="str">
        <f t="shared" si="5"/>
        <v>X</v>
      </c>
      <c r="P97" s="99"/>
      <c r="Q97" s="99"/>
      <c r="R97" s="99"/>
      <c r="S97" s="99"/>
      <c r="T97" s="99"/>
      <c r="U97" s="99"/>
      <c r="V97" s="99"/>
      <c r="W97" s="99"/>
      <c r="X97" s="99"/>
      <c r="Y97" s="99"/>
      <c r="Z97" s="99"/>
      <c r="AB97" s="99"/>
      <c r="AC97" s="99"/>
      <c r="AD97" s="99"/>
      <c r="AE97" s="99"/>
      <c r="AF97" s="99"/>
      <c r="AG97" s="99"/>
      <c r="AH97" s="99"/>
      <c r="AI97" s="99"/>
      <c r="AJ97" s="99"/>
      <c r="AK97" s="98"/>
    </row>
    <row r="98" spans="1:37" ht="18" x14ac:dyDescent="0.35">
      <c r="A98" s="120" t="s">
        <v>55</v>
      </c>
      <c r="B98" s="121" t="s">
        <v>97</v>
      </c>
      <c r="C98" s="119">
        <v>43901</v>
      </c>
      <c r="D98" s="111" t="str">
        <f t="shared" si="5"/>
        <v/>
      </c>
      <c r="E98" s="111" t="str">
        <f t="shared" si="5"/>
        <v/>
      </c>
      <c r="F98" s="111" t="str">
        <f t="shared" si="5"/>
        <v>X</v>
      </c>
      <c r="G98" s="111" t="str">
        <f t="shared" si="5"/>
        <v/>
      </c>
      <c r="H98" s="111" t="str">
        <f t="shared" si="5"/>
        <v/>
      </c>
      <c r="I98" s="111" t="str">
        <f t="shared" si="5"/>
        <v/>
      </c>
      <c r="J98" s="111" t="str">
        <f t="shared" si="5"/>
        <v/>
      </c>
      <c r="K98" s="111" t="str">
        <f t="shared" si="5"/>
        <v/>
      </c>
      <c r="L98" s="111" t="str">
        <f t="shared" si="5"/>
        <v/>
      </c>
      <c r="M98" s="111" t="str">
        <f t="shared" si="5"/>
        <v/>
      </c>
      <c r="N98" s="111" t="str">
        <f t="shared" si="5"/>
        <v/>
      </c>
      <c r="O98" s="111" t="str">
        <f t="shared" si="5"/>
        <v/>
      </c>
      <c r="P98" s="99"/>
      <c r="Q98" s="99"/>
      <c r="R98" s="99"/>
      <c r="S98" s="99"/>
      <c r="T98" s="99"/>
      <c r="U98" s="99"/>
      <c r="V98" s="99"/>
      <c r="W98" s="99"/>
      <c r="X98" s="99"/>
      <c r="Y98" s="99"/>
      <c r="Z98" s="99"/>
      <c r="AB98" s="99"/>
      <c r="AC98" s="99"/>
      <c r="AD98" s="99"/>
      <c r="AE98" s="99"/>
      <c r="AF98" s="99"/>
      <c r="AG98" s="99"/>
      <c r="AH98" s="99"/>
      <c r="AI98" s="99"/>
      <c r="AJ98" s="99"/>
      <c r="AK98" s="98"/>
    </row>
    <row r="99" spans="1:37" ht="18" x14ac:dyDescent="0.35">
      <c r="A99" s="120" t="s">
        <v>55</v>
      </c>
      <c r="B99" s="121" t="s">
        <v>112</v>
      </c>
      <c r="C99" s="119">
        <v>44076</v>
      </c>
      <c r="D99" s="111" t="str">
        <f t="shared" si="5"/>
        <v/>
      </c>
      <c r="E99" s="111" t="str">
        <f t="shared" si="5"/>
        <v/>
      </c>
      <c r="F99" s="111" t="str">
        <f t="shared" si="5"/>
        <v/>
      </c>
      <c r="G99" s="111" t="str">
        <f t="shared" si="5"/>
        <v/>
      </c>
      <c r="H99" s="111" t="str">
        <f t="shared" ref="E99:O110" si="6">IFERROR(IF(AND(MONTH($C99)=MONTH(H$13),$C99&lt;&gt;""),"X",""),"")</f>
        <v/>
      </c>
      <c r="I99" s="111" t="str">
        <f t="shared" si="6"/>
        <v/>
      </c>
      <c r="J99" s="111" t="str">
        <f t="shared" si="6"/>
        <v/>
      </c>
      <c r="K99" s="111" t="str">
        <f t="shared" si="6"/>
        <v/>
      </c>
      <c r="L99" s="111" t="str">
        <f t="shared" si="6"/>
        <v>X</v>
      </c>
      <c r="M99" s="111" t="str">
        <f t="shared" si="6"/>
        <v/>
      </c>
      <c r="N99" s="111" t="str">
        <f t="shared" si="6"/>
        <v/>
      </c>
      <c r="O99" s="111" t="str">
        <f t="shared" si="6"/>
        <v/>
      </c>
      <c r="P99" s="99"/>
      <c r="Q99" s="99"/>
      <c r="R99" s="99"/>
      <c r="S99" s="99"/>
      <c r="T99" s="99"/>
      <c r="U99" s="99"/>
      <c r="V99" s="99"/>
      <c r="W99" s="99"/>
      <c r="X99" s="99"/>
      <c r="Y99" s="99"/>
      <c r="Z99" s="99"/>
      <c r="AB99" s="99"/>
      <c r="AC99" s="99"/>
      <c r="AD99" s="99"/>
      <c r="AE99" s="99"/>
      <c r="AF99" s="99"/>
      <c r="AG99" s="99"/>
      <c r="AH99" s="99"/>
      <c r="AI99" s="99"/>
      <c r="AJ99" s="99"/>
      <c r="AK99" s="98"/>
    </row>
    <row r="100" spans="1:37" ht="18" x14ac:dyDescent="0.35">
      <c r="A100" s="120" t="s">
        <v>56</v>
      </c>
      <c r="B100" s="121" t="s">
        <v>77</v>
      </c>
      <c r="C100" s="119">
        <v>43810</v>
      </c>
      <c r="D100" s="111" t="str">
        <f t="shared" si="5"/>
        <v/>
      </c>
      <c r="E100" s="111" t="str">
        <f t="shared" si="6"/>
        <v/>
      </c>
      <c r="F100" s="111" t="str">
        <f t="shared" si="6"/>
        <v/>
      </c>
      <c r="G100" s="111" t="str">
        <f t="shared" si="6"/>
        <v/>
      </c>
      <c r="H100" s="111" t="str">
        <f t="shared" si="6"/>
        <v/>
      </c>
      <c r="I100" s="111" t="str">
        <f t="shared" si="6"/>
        <v/>
      </c>
      <c r="J100" s="111" t="str">
        <f t="shared" si="6"/>
        <v/>
      </c>
      <c r="K100" s="111" t="str">
        <f t="shared" si="6"/>
        <v/>
      </c>
      <c r="L100" s="111" t="str">
        <f t="shared" si="6"/>
        <v/>
      </c>
      <c r="M100" s="111" t="str">
        <f t="shared" si="6"/>
        <v/>
      </c>
      <c r="N100" s="111" t="str">
        <f t="shared" si="6"/>
        <v/>
      </c>
      <c r="O100" s="111" t="str">
        <f t="shared" si="6"/>
        <v>X</v>
      </c>
      <c r="P100" s="99"/>
      <c r="Q100" s="99"/>
      <c r="R100" s="99"/>
      <c r="S100" s="99"/>
      <c r="T100" s="99"/>
      <c r="U100" s="99"/>
      <c r="V100" s="99"/>
      <c r="W100" s="99"/>
      <c r="X100" s="99"/>
      <c r="Y100" s="99"/>
      <c r="Z100" s="99"/>
      <c r="AB100" s="99"/>
      <c r="AC100" s="99"/>
      <c r="AD100" s="99"/>
      <c r="AE100" s="99"/>
      <c r="AF100" s="99"/>
      <c r="AG100" s="99"/>
      <c r="AH100" s="99"/>
      <c r="AI100" s="99"/>
      <c r="AJ100" s="99"/>
      <c r="AK100" s="98"/>
    </row>
    <row r="101" spans="1:37" ht="18" x14ac:dyDescent="0.35">
      <c r="A101" s="120" t="s">
        <v>56</v>
      </c>
      <c r="B101" s="121" t="s">
        <v>97</v>
      </c>
      <c r="C101" s="119">
        <v>43901</v>
      </c>
      <c r="D101" s="111" t="str">
        <f t="shared" si="5"/>
        <v/>
      </c>
      <c r="E101" s="111" t="str">
        <f t="shared" si="6"/>
        <v/>
      </c>
      <c r="F101" s="111" t="str">
        <f t="shared" si="6"/>
        <v>X</v>
      </c>
      <c r="G101" s="111" t="str">
        <f t="shared" si="6"/>
        <v/>
      </c>
      <c r="H101" s="111" t="str">
        <f t="shared" si="6"/>
        <v/>
      </c>
      <c r="I101" s="111" t="str">
        <f t="shared" si="6"/>
        <v/>
      </c>
      <c r="J101" s="111" t="str">
        <f t="shared" si="6"/>
        <v/>
      </c>
      <c r="K101" s="111" t="str">
        <f t="shared" si="6"/>
        <v/>
      </c>
      <c r="L101" s="111" t="str">
        <f t="shared" si="6"/>
        <v/>
      </c>
      <c r="M101" s="111" t="str">
        <f t="shared" si="6"/>
        <v/>
      </c>
      <c r="N101" s="111" t="str">
        <f t="shared" si="6"/>
        <v/>
      </c>
      <c r="O101" s="111" t="str">
        <f t="shared" si="6"/>
        <v/>
      </c>
      <c r="P101" s="99"/>
      <c r="Q101" s="99"/>
      <c r="R101" s="99"/>
      <c r="S101" s="99"/>
      <c r="T101" s="99"/>
      <c r="U101" s="99"/>
      <c r="V101" s="99"/>
      <c r="W101" s="99"/>
      <c r="X101" s="99"/>
      <c r="Y101" s="99"/>
      <c r="Z101" s="99"/>
      <c r="AB101" s="99"/>
      <c r="AC101" s="99"/>
      <c r="AD101" s="99"/>
      <c r="AE101" s="99"/>
      <c r="AF101" s="99"/>
      <c r="AG101" s="99"/>
      <c r="AH101" s="99"/>
      <c r="AI101" s="99"/>
      <c r="AJ101" s="99"/>
      <c r="AK101" s="98"/>
    </row>
    <row r="102" spans="1:37" ht="18" x14ac:dyDescent="0.35">
      <c r="A102" s="120" t="s">
        <v>56</v>
      </c>
      <c r="B102" s="121" t="s">
        <v>112</v>
      </c>
      <c r="C102" s="119">
        <v>44076</v>
      </c>
      <c r="D102" s="111" t="str">
        <f t="shared" si="5"/>
        <v/>
      </c>
      <c r="E102" s="111" t="str">
        <f t="shared" si="6"/>
        <v/>
      </c>
      <c r="F102" s="111" t="str">
        <f t="shared" si="6"/>
        <v/>
      </c>
      <c r="G102" s="111" t="str">
        <f t="shared" si="6"/>
        <v/>
      </c>
      <c r="H102" s="111" t="str">
        <f t="shared" si="6"/>
        <v/>
      </c>
      <c r="I102" s="111" t="str">
        <f t="shared" si="6"/>
        <v/>
      </c>
      <c r="J102" s="111" t="str">
        <f t="shared" si="6"/>
        <v/>
      </c>
      <c r="K102" s="111" t="str">
        <f t="shared" si="6"/>
        <v/>
      </c>
      <c r="L102" s="111" t="str">
        <f t="shared" si="6"/>
        <v>X</v>
      </c>
      <c r="M102" s="111" t="str">
        <f t="shared" si="6"/>
        <v/>
      </c>
      <c r="N102" s="111" t="str">
        <f t="shared" si="6"/>
        <v/>
      </c>
      <c r="O102" s="111" t="str">
        <f t="shared" si="6"/>
        <v/>
      </c>
      <c r="P102" s="99"/>
      <c r="Q102" s="99"/>
      <c r="R102" s="99"/>
      <c r="S102" s="99"/>
      <c r="T102" s="99"/>
      <c r="U102" s="99"/>
      <c r="V102" s="99"/>
      <c r="W102" s="99"/>
      <c r="X102" s="99"/>
      <c r="Y102" s="99"/>
      <c r="Z102" s="99"/>
      <c r="AB102" s="99"/>
      <c r="AC102" s="99"/>
      <c r="AD102" s="99"/>
      <c r="AE102" s="99"/>
      <c r="AF102" s="99"/>
      <c r="AG102" s="99"/>
      <c r="AH102" s="99"/>
      <c r="AI102" s="99"/>
      <c r="AJ102" s="99"/>
      <c r="AK102" s="98"/>
    </row>
    <row r="103" spans="1:37" ht="18" x14ac:dyDescent="0.35">
      <c r="A103" s="120"/>
      <c r="B103" s="121"/>
      <c r="C103" s="119"/>
      <c r="D103" s="111" t="str">
        <f t="shared" si="5"/>
        <v/>
      </c>
      <c r="E103" s="111" t="str">
        <f t="shared" si="6"/>
        <v/>
      </c>
      <c r="F103" s="111" t="str">
        <f t="shared" si="6"/>
        <v/>
      </c>
      <c r="G103" s="111" t="str">
        <f t="shared" si="6"/>
        <v/>
      </c>
      <c r="H103" s="111" t="str">
        <f t="shared" si="6"/>
        <v/>
      </c>
      <c r="I103" s="111" t="str">
        <f t="shared" si="6"/>
        <v/>
      </c>
      <c r="J103" s="111" t="str">
        <f t="shared" si="6"/>
        <v/>
      </c>
      <c r="K103" s="111" t="str">
        <f t="shared" si="6"/>
        <v/>
      </c>
      <c r="L103" s="111" t="str">
        <f t="shared" si="6"/>
        <v/>
      </c>
      <c r="M103" s="111" t="str">
        <f t="shared" si="6"/>
        <v/>
      </c>
      <c r="N103" s="111" t="str">
        <f t="shared" si="6"/>
        <v/>
      </c>
      <c r="O103" s="111" t="str">
        <f t="shared" si="6"/>
        <v/>
      </c>
      <c r="P103" s="99"/>
      <c r="Q103" s="99"/>
      <c r="R103" s="99"/>
      <c r="S103" s="99"/>
      <c r="T103" s="99"/>
      <c r="U103" s="99"/>
      <c r="V103" s="99"/>
      <c r="W103" s="99"/>
      <c r="X103" s="99"/>
      <c r="Y103" s="99"/>
      <c r="Z103" s="99"/>
      <c r="AB103" s="99"/>
      <c r="AC103" s="99"/>
      <c r="AD103" s="99"/>
      <c r="AE103" s="99"/>
      <c r="AF103" s="99"/>
      <c r="AG103" s="99"/>
      <c r="AH103" s="99"/>
      <c r="AI103" s="99"/>
      <c r="AJ103" s="99"/>
      <c r="AK103" s="98"/>
    </row>
    <row r="104" spans="1:37" ht="18" x14ac:dyDescent="0.35">
      <c r="A104" s="120"/>
      <c r="B104" s="121"/>
      <c r="C104" s="119"/>
      <c r="D104" s="111" t="str">
        <f t="shared" si="5"/>
        <v/>
      </c>
      <c r="E104" s="111" t="str">
        <f t="shared" si="6"/>
        <v/>
      </c>
      <c r="F104" s="111" t="str">
        <f t="shared" si="6"/>
        <v/>
      </c>
      <c r="G104" s="111" t="str">
        <f t="shared" si="6"/>
        <v/>
      </c>
      <c r="H104" s="111" t="str">
        <f t="shared" si="6"/>
        <v/>
      </c>
      <c r="I104" s="111" t="str">
        <f t="shared" si="6"/>
        <v/>
      </c>
      <c r="J104" s="111" t="str">
        <f t="shared" si="6"/>
        <v/>
      </c>
      <c r="K104" s="111" t="str">
        <f t="shared" si="6"/>
        <v/>
      </c>
      <c r="L104" s="111" t="str">
        <f t="shared" si="6"/>
        <v/>
      </c>
      <c r="M104" s="111" t="str">
        <f t="shared" si="6"/>
        <v/>
      </c>
      <c r="N104" s="111" t="str">
        <f t="shared" si="6"/>
        <v/>
      </c>
      <c r="O104" s="111" t="str">
        <f t="shared" si="6"/>
        <v/>
      </c>
      <c r="P104" s="99"/>
      <c r="Q104" s="99"/>
      <c r="R104" s="99"/>
      <c r="S104" s="99"/>
      <c r="T104" s="99"/>
      <c r="U104" s="99"/>
      <c r="V104" s="99"/>
      <c r="W104" s="99"/>
      <c r="X104" s="99"/>
      <c r="Y104" s="99"/>
      <c r="Z104" s="99"/>
      <c r="AB104" s="99"/>
      <c r="AC104" s="99"/>
      <c r="AD104" s="99"/>
      <c r="AE104" s="99"/>
      <c r="AF104" s="99"/>
      <c r="AG104" s="99"/>
      <c r="AH104" s="99"/>
      <c r="AI104" s="99"/>
      <c r="AJ104" s="99"/>
      <c r="AK104" s="98"/>
    </row>
    <row r="105" spans="1:37" ht="18" x14ac:dyDescent="0.35">
      <c r="A105" s="120"/>
      <c r="B105" s="121"/>
      <c r="C105" s="119"/>
      <c r="D105" s="111" t="str">
        <f t="shared" si="5"/>
        <v/>
      </c>
      <c r="E105" s="111" t="str">
        <f t="shared" si="6"/>
        <v/>
      </c>
      <c r="F105" s="111" t="str">
        <f t="shared" si="6"/>
        <v/>
      </c>
      <c r="G105" s="111" t="str">
        <f t="shared" si="6"/>
        <v/>
      </c>
      <c r="H105" s="111" t="str">
        <f t="shared" si="6"/>
        <v/>
      </c>
      <c r="I105" s="111" t="str">
        <f t="shared" si="6"/>
        <v/>
      </c>
      <c r="J105" s="111" t="str">
        <f t="shared" si="6"/>
        <v/>
      </c>
      <c r="K105" s="111" t="str">
        <f t="shared" si="6"/>
        <v/>
      </c>
      <c r="L105" s="111" t="str">
        <f t="shared" si="6"/>
        <v/>
      </c>
      <c r="M105" s="111" t="str">
        <f t="shared" si="6"/>
        <v/>
      </c>
      <c r="N105" s="111" t="str">
        <f t="shared" si="6"/>
        <v/>
      </c>
      <c r="O105" s="111" t="str">
        <f t="shared" si="6"/>
        <v/>
      </c>
      <c r="P105" s="99"/>
      <c r="Q105" s="99"/>
      <c r="R105" s="99"/>
      <c r="S105" s="99"/>
      <c r="T105" s="99"/>
      <c r="U105" s="99"/>
      <c r="V105" s="99"/>
      <c r="W105" s="99"/>
      <c r="X105" s="99"/>
      <c r="Y105" s="99"/>
      <c r="Z105" s="99"/>
      <c r="AB105" s="99"/>
      <c r="AC105" s="99"/>
      <c r="AD105" s="99"/>
      <c r="AE105" s="99"/>
      <c r="AF105" s="99"/>
      <c r="AG105" s="99"/>
      <c r="AH105" s="99"/>
      <c r="AI105" s="99"/>
      <c r="AJ105" s="99"/>
      <c r="AK105" s="98"/>
    </row>
    <row r="106" spans="1:37" ht="18" x14ac:dyDescent="0.35">
      <c r="A106" s="120"/>
      <c r="B106" s="121"/>
      <c r="C106" s="119"/>
      <c r="D106" s="111" t="str">
        <f t="shared" si="5"/>
        <v/>
      </c>
      <c r="E106" s="111" t="str">
        <f t="shared" si="6"/>
        <v/>
      </c>
      <c r="F106" s="111" t="str">
        <f t="shared" si="6"/>
        <v/>
      </c>
      <c r="G106" s="111" t="str">
        <f t="shared" si="6"/>
        <v/>
      </c>
      <c r="H106" s="111" t="str">
        <f t="shared" si="6"/>
        <v/>
      </c>
      <c r="I106" s="111" t="str">
        <f t="shared" si="6"/>
        <v/>
      </c>
      <c r="J106" s="111" t="str">
        <f t="shared" si="6"/>
        <v/>
      </c>
      <c r="K106" s="111" t="str">
        <f t="shared" si="6"/>
        <v/>
      </c>
      <c r="L106" s="111" t="str">
        <f t="shared" si="6"/>
        <v/>
      </c>
      <c r="M106" s="111" t="str">
        <f t="shared" si="6"/>
        <v/>
      </c>
      <c r="N106" s="111" t="str">
        <f t="shared" si="6"/>
        <v/>
      </c>
      <c r="O106" s="111" t="str">
        <f t="shared" si="6"/>
        <v/>
      </c>
      <c r="P106" s="99"/>
      <c r="Q106" s="99"/>
      <c r="R106" s="99"/>
      <c r="S106" s="99"/>
      <c r="T106" s="99"/>
      <c r="U106" s="99"/>
      <c r="V106" s="99"/>
      <c r="W106" s="99"/>
      <c r="X106" s="99"/>
      <c r="Y106" s="99"/>
      <c r="Z106" s="99"/>
      <c r="AB106" s="99"/>
      <c r="AC106" s="99"/>
      <c r="AD106" s="99"/>
      <c r="AE106" s="99"/>
      <c r="AF106" s="99"/>
      <c r="AG106" s="99"/>
      <c r="AH106" s="99"/>
      <c r="AI106" s="99"/>
      <c r="AJ106" s="99"/>
      <c r="AK106" s="98"/>
    </row>
    <row r="107" spans="1:37" ht="18" x14ac:dyDescent="0.35">
      <c r="A107" s="120"/>
      <c r="B107" s="121"/>
      <c r="C107" s="119"/>
      <c r="D107" s="111" t="str">
        <f t="shared" si="5"/>
        <v/>
      </c>
      <c r="E107" s="111" t="str">
        <f t="shared" si="6"/>
        <v/>
      </c>
      <c r="F107" s="111" t="str">
        <f t="shared" si="6"/>
        <v/>
      </c>
      <c r="G107" s="111" t="str">
        <f t="shared" si="6"/>
        <v/>
      </c>
      <c r="H107" s="111" t="str">
        <f t="shared" si="6"/>
        <v/>
      </c>
      <c r="I107" s="111" t="str">
        <f t="shared" si="6"/>
        <v/>
      </c>
      <c r="J107" s="111" t="str">
        <f t="shared" si="6"/>
        <v/>
      </c>
      <c r="K107" s="111" t="str">
        <f t="shared" si="6"/>
        <v/>
      </c>
      <c r="L107" s="111" t="str">
        <f t="shared" si="6"/>
        <v/>
      </c>
      <c r="M107" s="111" t="str">
        <f t="shared" si="6"/>
        <v/>
      </c>
      <c r="N107" s="111" t="str">
        <f t="shared" si="6"/>
        <v/>
      </c>
      <c r="O107" s="111" t="str">
        <f t="shared" si="6"/>
        <v/>
      </c>
      <c r="P107" s="99"/>
      <c r="Q107" s="99"/>
      <c r="R107" s="99"/>
      <c r="S107" s="99"/>
      <c r="T107" s="99"/>
      <c r="U107" s="99"/>
      <c r="V107" s="99"/>
      <c r="W107" s="99"/>
      <c r="X107" s="99"/>
      <c r="Y107" s="99"/>
      <c r="Z107" s="99"/>
      <c r="AB107" s="99"/>
      <c r="AC107" s="99"/>
      <c r="AD107" s="99"/>
      <c r="AE107" s="99"/>
      <c r="AF107" s="99"/>
      <c r="AG107" s="99"/>
      <c r="AH107" s="99"/>
      <c r="AI107" s="99"/>
      <c r="AJ107" s="99"/>
      <c r="AK107" s="98"/>
    </row>
    <row r="108" spans="1:37" ht="18" x14ac:dyDescent="0.35">
      <c r="A108" s="120"/>
      <c r="B108" s="121"/>
      <c r="C108" s="119"/>
      <c r="D108" s="111" t="str">
        <f t="shared" si="5"/>
        <v/>
      </c>
      <c r="E108" s="111" t="str">
        <f t="shared" si="6"/>
        <v/>
      </c>
      <c r="F108" s="111" t="str">
        <f t="shared" si="6"/>
        <v/>
      </c>
      <c r="G108" s="111" t="str">
        <f t="shared" si="6"/>
        <v/>
      </c>
      <c r="H108" s="111" t="str">
        <f t="shared" si="6"/>
        <v/>
      </c>
      <c r="I108" s="111" t="str">
        <f t="shared" si="6"/>
        <v/>
      </c>
      <c r="J108" s="111" t="str">
        <f t="shared" si="6"/>
        <v/>
      </c>
      <c r="K108" s="111" t="str">
        <f t="shared" si="6"/>
        <v/>
      </c>
      <c r="L108" s="111" t="str">
        <f t="shared" si="6"/>
        <v/>
      </c>
      <c r="M108" s="111" t="str">
        <f t="shared" si="6"/>
        <v/>
      </c>
      <c r="N108" s="111" t="str">
        <f t="shared" si="6"/>
        <v/>
      </c>
      <c r="O108" s="111" t="str">
        <f t="shared" si="6"/>
        <v/>
      </c>
      <c r="P108" s="99"/>
      <c r="Q108" s="99"/>
      <c r="R108" s="99"/>
      <c r="S108" s="99"/>
      <c r="T108" s="99"/>
      <c r="U108" s="99"/>
      <c r="V108" s="99"/>
      <c r="W108" s="99"/>
      <c r="X108" s="99"/>
      <c r="Y108" s="99"/>
      <c r="Z108" s="99"/>
      <c r="AB108" s="99"/>
      <c r="AC108" s="99"/>
      <c r="AD108" s="99"/>
      <c r="AE108" s="99"/>
      <c r="AF108" s="99"/>
      <c r="AG108" s="99"/>
      <c r="AH108" s="99"/>
      <c r="AI108" s="99"/>
      <c r="AJ108" s="99"/>
      <c r="AK108" s="98"/>
    </row>
    <row r="109" spans="1:37" ht="18" x14ac:dyDescent="0.35">
      <c r="A109" s="120"/>
      <c r="B109" s="121"/>
      <c r="C109" s="119"/>
      <c r="D109" s="111" t="str">
        <f t="shared" si="5"/>
        <v/>
      </c>
      <c r="E109" s="111" t="str">
        <f t="shared" si="6"/>
        <v/>
      </c>
      <c r="F109" s="111" t="str">
        <f t="shared" si="6"/>
        <v/>
      </c>
      <c r="G109" s="111" t="str">
        <f t="shared" si="6"/>
        <v/>
      </c>
      <c r="H109" s="111" t="str">
        <f t="shared" si="6"/>
        <v/>
      </c>
      <c r="I109" s="111" t="str">
        <f t="shared" si="6"/>
        <v/>
      </c>
      <c r="J109" s="111" t="str">
        <f t="shared" si="6"/>
        <v/>
      </c>
      <c r="K109" s="111" t="str">
        <f t="shared" si="6"/>
        <v/>
      </c>
      <c r="L109" s="111" t="str">
        <f t="shared" si="6"/>
        <v/>
      </c>
      <c r="M109" s="111" t="str">
        <f t="shared" si="6"/>
        <v/>
      </c>
      <c r="N109" s="111" t="str">
        <f t="shared" si="6"/>
        <v/>
      </c>
      <c r="O109" s="111" t="str">
        <f t="shared" si="6"/>
        <v/>
      </c>
      <c r="P109" s="99"/>
      <c r="Q109" s="99"/>
      <c r="R109" s="99"/>
      <c r="S109" s="99"/>
      <c r="T109" s="99"/>
      <c r="U109" s="99"/>
      <c r="V109" s="99"/>
      <c r="W109" s="99"/>
      <c r="X109" s="99"/>
      <c r="Y109" s="99"/>
      <c r="Z109" s="99"/>
      <c r="AB109" s="99"/>
      <c r="AC109" s="99"/>
      <c r="AD109" s="99"/>
      <c r="AE109" s="99"/>
      <c r="AF109" s="99"/>
      <c r="AG109" s="99"/>
      <c r="AH109" s="99"/>
      <c r="AI109" s="99"/>
      <c r="AJ109" s="99"/>
      <c r="AK109" s="98"/>
    </row>
    <row r="110" spans="1:37" ht="18" x14ac:dyDescent="0.35">
      <c r="A110" s="120"/>
      <c r="B110" s="122"/>
      <c r="C110" s="123"/>
      <c r="D110" s="111" t="str">
        <f t="shared" si="5"/>
        <v/>
      </c>
      <c r="E110" s="111" t="str">
        <f t="shared" si="6"/>
        <v/>
      </c>
      <c r="F110" s="111" t="str">
        <f t="shared" si="6"/>
        <v/>
      </c>
      <c r="G110" s="111" t="str">
        <f t="shared" si="6"/>
        <v/>
      </c>
      <c r="H110" s="111" t="str">
        <f t="shared" si="6"/>
        <v/>
      </c>
      <c r="I110" s="111" t="str">
        <f t="shared" si="6"/>
        <v/>
      </c>
      <c r="J110" s="111" t="str">
        <f t="shared" si="6"/>
        <v/>
      </c>
      <c r="K110" s="111" t="str">
        <f t="shared" si="6"/>
        <v/>
      </c>
      <c r="L110" s="111" t="str">
        <f t="shared" si="6"/>
        <v/>
      </c>
      <c r="M110" s="111" t="str">
        <f t="shared" si="6"/>
        <v/>
      </c>
      <c r="N110" s="111" t="str">
        <f t="shared" si="6"/>
        <v/>
      </c>
      <c r="O110" s="111" t="str">
        <f t="shared" si="6"/>
        <v/>
      </c>
      <c r="P110" s="99"/>
      <c r="Q110" s="99"/>
      <c r="R110" s="99"/>
      <c r="S110" s="99"/>
      <c r="T110" s="99"/>
      <c r="U110" s="99"/>
      <c r="V110" s="99"/>
      <c r="W110" s="99"/>
      <c r="X110" s="99"/>
      <c r="Y110" s="99"/>
      <c r="Z110" s="99"/>
      <c r="AB110" s="99"/>
      <c r="AC110" s="99"/>
      <c r="AD110" s="99"/>
      <c r="AE110" s="99"/>
      <c r="AF110" s="99"/>
      <c r="AG110" s="99"/>
      <c r="AH110" s="99"/>
      <c r="AI110" s="99"/>
      <c r="AJ110" s="99"/>
      <c r="AK110" s="98"/>
    </row>
    <row r="111" spans="1:37" x14ac:dyDescent="0.3">
      <c r="A111" s="98"/>
      <c r="B111" s="105"/>
      <c r="C111" s="106">
        <v>0</v>
      </c>
      <c r="D111" s="103"/>
      <c r="E111" s="107"/>
      <c r="F111" s="99"/>
      <c r="G111" s="99"/>
      <c r="H111" s="99"/>
      <c r="I111" s="99"/>
      <c r="J111" s="99"/>
      <c r="K111" s="99"/>
      <c r="L111" s="99"/>
      <c r="M111" s="99"/>
      <c r="N111" s="99"/>
      <c r="O111" s="99"/>
      <c r="P111" s="99"/>
      <c r="Q111" s="99"/>
      <c r="R111" s="99"/>
      <c r="S111" s="99"/>
      <c r="T111" s="99"/>
      <c r="U111" s="99"/>
      <c r="V111" s="99"/>
      <c r="W111" s="99"/>
      <c r="X111" s="99"/>
      <c r="Y111" s="99"/>
      <c r="Z111" s="99"/>
      <c r="AB111" s="99"/>
      <c r="AC111" s="99"/>
      <c r="AD111" s="99"/>
      <c r="AE111" s="99"/>
      <c r="AF111" s="99"/>
      <c r="AG111" s="99"/>
      <c r="AH111" s="99"/>
      <c r="AI111" s="99"/>
      <c r="AJ111" s="99"/>
      <c r="AK111" s="98"/>
    </row>
    <row r="112" spans="1:37" x14ac:dyDescent="0.3">
      <c r="A112" s="98"/>
      <c r="B112" s="105"/>
      <c r="C112" s="106">
        <v>0</v>
      </c>
      <c r="D112" s="103"/>
      <c r="E112" s="107"/>
      <c r="F112" s="99"/>
      <c r="G112" s="99"/>
      <c r="H112" s="99"/>
      <c r="I112" s="99"/>
      <c r="J112" s="99"/>
      <c r="K112" s="99"/>
      <c r="L112" s="99"/>
      <c r="M112" s="99"/>
      <c r="N112" s="99"/>
      <c r="O112" s="99"/>
      <c r="P112" s="99"/>
      <c r="Q112" s="99"/>
      <c r="R112" s="99"/>
      <c r="S112" s="99"/>
      <c r="T112" s="99"/>
      <c r="U112" s="99"/>
      <c r="V112" s="99"/>
      <c r="W112" s="99"/>
      <c r="X112" s="99"/>
      <c r="Y112" s="99"/>
      <c r="Z112" s="99"/>
      <c r="AB112" s="99"/>
      <c r="AC112" s="99"/>
      <c r="AD112" s="99"/>
      <c r="AE112" s="99"/>
      <c r="AF112" s="99"/>
      <c r="AG112" s="99"/>
      <c r="AH112" s="99"/>
      <c r="AI112" s="99"/>
      <c r="AJ112" s="99"/>
      <c r="AK112" s="98"/>
    </row>
    <row r="113" spans="1:37" x14ac:dyDescent="0.3">
      <c r="A113" s="98"/>
      <c r="B113" s="105"/>
      <c r="C113" s="106">
        <v>0</v>
      </c>
      <c r="D113" s="103"/>
      <c r="E113" s="107"/>
      <c r="F113" s="99"/>
      <c r="G113" s="99"/>
      <c r="H113" s="99"/>
      <c r="I113" s="99"/>
      <c r="J113" s="99"/>
      <c r="K113" s="99"/>
      <c r="L113" s="99"/>
      <c r="M113" s="99"/>
      <c r="N113" s="99"/>
      <c r="O113" s="99"/>
      <c r="P113" s="99"/>
      <c r="Q113" s="99"/>
      <c r="R113" s="99"/>
      <c r="S113" s="99"/>
      <c r="T113" s="99"/>
      <c r="U113" s="99"/>
      <c r="V113" s="99"/>
      <c r="W113" s="99"/>
      <c r="X113" s="99"/>
      <c r="Y113" s="99"/>
      <c r="Z113" s="99"/>
      <c r="AB113" s="99"/>
      <c r="AC113" s="99"/>
      <c r="AD113" s="99"/>
      <c r="AE113" s="99"/>
      <c r="AF113" s="99"/>
      <c r="AG113" s="99"/>
      <c r="AH113" s="99"/>
      <c r="AI113" s="99"/>
      <c r="AJ113" s="99"/>
      <c r="AK113" s="98"/>
    </row>
    <row r="114" spans="1:37" x14ac:dyDescent="0.3">
      <c r="A114" s="98"/>
      <c r="B114" s="105"/>
      <c r="C114" s="106">
        <v>0</v>
      </c>
      <c r="D114" s="103"/>
      <c r="E114" s="107"/>
      <c r="F114" s="99"/>
      <c r="G114" s="99"/>
      <c r="H114" s="99"/>
      <c r="I114" s="99"/>
      <c r="J114" s="99"/>
      <c r="K114" s="99"/>
      <c r="L114" s="99"/>
      <c r="M114" s="99"/>
      <c r="N114" s="99"/>
      <c r="O114" s="99"/>
      <c r="P114" s="99"/>
      <c r="Q114" s="99"/>
      <c r="R114" s="99"/>
      <c r="S114" s="99"/>
      <c r="T114" s="99"/>
      <c r="U114" s="99"/>
      <c r="V114" s="99"/>
      <c r="W114" s="99"/>
      <c r="X114" s="99"/>
      <c r="Y114" s="99"/>
      <c r="Z114" s="99"/>
      <c r="AB114" s="99"/>
      <c r="AC114" s="99"/>
      <c r="AD114" s="99"/>
      <c r="AE114" s="99"/>
      <c r="AF114" s="99"/>
      <c r="AG114" s="99"/>
      <c r="AH114" s="99"/>
      <c r="AI114" s="99"/>
      <c r="AJ114" s="99"/>
      <c r="AK114" s="98"/>
    </row>
    <row r="115" spans="1:37" x14ac:dyDescent="0.3">
      <c r="A115" s="98"/>
      <c r="B115" s="105"/>
      <c r="C115" s="106">
        <v>0</v>
      </c>
      <c r="D115" s="103"/>
      <c r="E115" s="107"/>
      <c r="F115" s="99"/>
      <c r="G115" s="99"/>
      <c r="H115" s="99"/>
      <c r="I115" s="99"/>
      <c r="J115" s="99"/>
      <c r="K115" s="99"/>
      <c r="L115" s="99"/>
      <c r="M115" s="99"/>
      <c r="N115" s="99"/>
      <c r="O115" s="99"/>
      <c r="P115" s="99"/>
      <c r="Q115" s="99"/>
      <c r="R115" s="99"/>
      <c r="S115" s="99"/>
      <c r="T115" s="99"/>
      <c r="U115" s="99"/>
      <c r="V115" s="99"/>
      <c r="W115" s="99"/>
      <c r="X115" s="99"/>
      <c r="Y115" s="99"/>
      <c r="Z115" s="99"/>
      <c r="AB115" s="99"/>
      <c r="AC115" s="99"/>
      <c r="AD115" s="99"/>
      <c r="AE115" s="99"/>
      <c r="AF115" s="99"/>
      <c r="AG115" s="99"/>
      <c r="AH115" s="99"/>
      <c r="AI115" s="99"/>
      <c r="AJ115" s="99"/>
      <c r="AK115" s="98"/>
    </row>
    <row r="116" spans="1:37" x14ac:dyDescent="0.3">
      <c r="A116" s="98"/>
      <c r="B116" s="105"/>
      <c r="C116" s="106">
        <v>0</v>
      </c>
      <c r="D116" s="103"/>
      <c r="E116" s="107"/>
      <c r="F116" s="99"/>
      <c r="G116" s="99"/>
      <c r="H116" s="99"/>
      <c r="I116" s="99"/>
      <c r="J116" s="99"/>
      <c r="K116" s="99"/>
      <c r="L116" s="99"/>
      <c r="M116" s="99"/>
      <c r="N116" s="99"/>
      <c r="O116" s="99"/>
      <c r="P116" s="99"/>
      <c r="Q116" s="99"/>
      <c r="R116" s="99"/>
      <c r="S116" s="99"/>
      <c r="T116" s="99"/>
      <c r="U116" s="99"/>
      <c r="V116" s="99"/>
      <c r="W116" s="99"/>
      <c r="X116" s="99"/>
      <c r="Y116" s="99"/>
      <c r="Z116" s="99"/>
      <c r="AB116" s="99"/>
      <c r="AC116" s="99"/>
      <c r="AD116" s="99"/>
      <c r="AE116" s="99"/>
      <c r="AF116" s="99"/>
      <c r="AG116" s="99"/>
      <c r="AH116" s="99"/>
      <c r="AI116" s="99"/>
      <c r="AJ116" s="99"/>
      <c r="AK116" s="98"/>
    </row>
    <row r="117" spans="1:37" x14ac:dyDescent="0.3">
      <c r="A117" s="98"/>
      <c r="B117" s="105"/>
      <c r="C117" s="106">
        <v>0</v>
      </c>
      <c r="D117" s="103"/>
      <c r="E117" s="107"/>
      <c r="F117" s="99"/>
      <c r="G117" s="99"/>
      <c r="H117" s="99"/>
      <c r="I117" s="99"/>
      <c r="J117" s="99"/>
      <c r="K117" s="99"/>
      <c r="L117" s="99"/>
      <c r="M117" s="99"/>
      <c r="N117" s="99"/>
      <c r="O117" s="99"/>
      <c r="P117" s="99"/>
      <c r="Q117" s="99"/>
      <c r="R117" s="99"/>
      <c r="S117" s="99"/>
      <c r="T117" s="99"/>
      <c r="U117" s="99"/>
      <c r="V117" s="99"/>
      <c r="W117" s="99"/>
      <c r="X117" s="99"/>
      <c r="Y117" s="99"/>
      <c r="Z117" s="99"/>
      <c r="AB117" s="99"/>
      <c r="AC117" s="99"/>
      <c r="AD117" s="99"/>
      <c r="AE117" s="99"/>
      <c r="AF117" s="99"/>
      <c r="AG117" s="99"/>
      <c r="AH117" s="99"/>
      <c r="AI117" s="99"/>
      <c r="AJ117" s="99"/>
      <c r="AK117" s="98"/>
    </row>
    <row r="118" spans="1:37" x14ac:dyDescent="0.3">
      <c r="A118" s="98"/>
      <c r="B118" s="105"/>
      <c r="C118" s="106">
        <v>0</v>
      </c>
      <c r="D118" s="103"/>
      <c r="E118" s="107"/>
      <c r="F118" s="99"/>
      <c r="G118" s="99"/>
      <c r="H118" s="99"/>
      <c r="I118" s="99"/>
      <c r="J118" s="99"/>
      <c r="K118" s="99"/>
      <c r="L118" s="99"/>
      <c r="M118" s="99"/>
      <c r="N118" s="99"/>
      <c r="O118" s="99"/>
      <c r="P118" s="99"/>
      <c r="Q118" s="99"/>
      <c r="R118" s="99"/>
      <c r="S118" s="99"/>
      <c r="T118" s="99"/>
      <c r="U118" s="99"/>
      <c r="V118" s="99"/>
      <c r="W118" s="99"/>
      <c r="X118" s="99"/>
      <c r="Y118" s="99"/>
      <c r="Z118" s="99"/>
      <c r="AB118" s="99"/>
      <c r="AC118" s="99"/>
      <c r="AD118" s="99"/>
      <c r="AE118" s="99"/>
      <c r="AF118" s="99"/>
      <c r="AG118" s="99"/>
      <c r="AH118" s="99"/>
      <c r="AI118" s="99"/>
      <c r="AJ118" s="99"/>
      <c r="AK118" s="98"/>
    </row>
    <row r="119" spans="1:37" x14ac:dyDescent="0.3">
      <c r="A119" s="98"/>
      <c r="B119" s="105"/>
      <c r="C119" s="106">
        <v>0</v>
      </c>
      <c r="D119" s="103"/>
      <c r="E119" s="107"/>
      <c r="F119" s="99"/>
      <c r="G119" s="99"/>
      <c r="H119" s="99"/>
      <c r="I119" s="99"/>
      <c r="J119" s="99"/>
      <c r="K119" s="99"/>
      <c r="L119" s="99"/>
      <c r="M119" s="99"/>
      <c r="N119" s="99"/>
      <c r="O119" s="99"/>
      <c r="P119" s="99"/>
      <c r="Q119" s="99"/>
      <c r="R119" s="99"/>
      <c r="S119" s="99"/>
      <c r="T119" s="99"/>
      <c r="U119" s="99"/>
      <c r="V119" s="99"/>
      <c r="W119" s="99"/>
      <c r="X119" s="99"/>
      <c r="Y119" s="99"/>
      <c r="Z119" s="99"/>
      <c r="AB119" s="99"/>
      <c r="AC119" s="99"/>
      <c r="AD119" s="99"/>
      <c r="AE119" s="99"/>
      <c r="AF119" s="99"/>
      <c r="AG119" s="99"/>
      <c r="AH119" s="99"/>
      <c r="AI119" s="99"/>
      <c r="AJ119" s="99"/>
      <c r="AK119" s="98"/>
    </row>
    <row r="120" spans="1:37" x14ac:dyDescent="0.3">
      <c r="A120" s="98"/>
      <c r="B120" s="105"/>
      <c r="C120" s="106">
        <v>0</v>
      </c>
      <c r="D120" s="103"/>
      <c r="E120" s="107"/>
      <c r="F120" s="99"/>
      <c r="G120" s="99"/>
      <c r="H120" s="99"/>
      <c r="I120" s="99"/>
      <c r="J120" s="99"/>
      <c r="K120" s="99"/>
      <c r="L120" s="99"/>
      <c r="M120" s="99"/>
      <c r="N120" s="99"/>
      <c r="O120" s="99"/>
      <c r="P120" s="99"/>
      <c r="Q120" s="99"/>
      <c r="R120" s="99"/>
      <c r="S120" s="99"/>
      <c r="T120" s="99"/>
      <c r="U120" s="99"/>
      <c r="V120" s="99"/>
      <c r="W120" s="99"/>
      <c r="X120" s="99"/>
      <c r="Y120" s="99"/>
      <c r="Z120" s="99"/>
      <c r="AB120" s="99"/>
      <c r="AC120" s="99"/>
      <c r="AD120" s="99"/>
      <c r="AE120" s="99"/>
      <c r="AF120" s="99"/>
      <c r="AG120" s="99"/>
      <c r="AH120" s="99"/>
      <c r="AI120" s="99"/>
      <c r="AJ120" s="99"/>
      <c r="AK120" s="98"/>
    </row>
    <row r="121" spans="1:37" x14ac:dyDescent="0.3">
      <c r="A121" s="98"/>
      <c r="B121" s="105"/>
      <c r="C121" s="106">
        <v>0</v>
      </c>
      <c r="D121" s="103"/>
      <c r="E121" s="107"/>
      <c r="F121" s="99"/>
      <c r="G121" s="99"/>
      <c r="H121" s="99"/>
      <c r="I121" s="99"/>
      <c r="J121" s="99"/>
      <c r="K121" s="99"/>
      <c r="L121" s="99"/>
      <c r="M121" s="99"/>
      <c r="N121" s="99"/>
      <c r="O121" s="99"/>
      <c r="P121" s="99"/>
      <c r="Q121" s="99"/>
      <c r="R121" s="99"/>
      <c r="S121" s="99"/>
      <c r="T121" s="99"/>
      <c r="U121" s="99"/>
      <c r="V121" s="99"/>
      <c r="W121" s="99"/>
      <c r="X121" s="99"/>
      <c r="Y121" s="99"/>
      <c r="Z121" s="99"/>
      <c r="AB121" s="99"/>
      <c r="AC121" s="99"/>
      <c r="AD121" s="99"/>
      <c r="AE121" s="99"/>
      <c r="AF121" s="99"/>
      <c r="AG121" s="99"/>
      <c r="AH121" s="99"/>
      <c r="AI121" s="99"/>
      <c r="AJ121" s="99"/>
      <c r="AK121" s="98"/>
    </row>
    <row r="122" spans="1:37" x14ac:dyDescent="0.3">
      <c r="A122" s="98"/>
      <c r="B122" s="105"/>
      <c r="C122" s="106">
        <v>0</v>
      </c>
      <c r="D122" s="103"/>
      <c r="E122" s="107"/>
      <c r="F122" s="99"/>
      <c r="G122" s="99"/>
      <c r="H122" s="99"/>
      <c r="I122" s="99"/>
      <c r="J122" s="99"/>
      <c r="K122" s="99"/>
      <c r="L122" s="99"/>
      <c r="M122" s="99"/>
      <c r="N122" s="99"/>
      <c r="O122" s="99"/>
      <c r="P122" s="99"/>
      <c r="Q122" s="99"/>
      <c r="R122" s="99"/>
      <c r="S122" s="99"/>
      <c r="T122" s="99"/>
      <c r="U122" s="99"/>
      <c r="V122" s="99"/>
      <c r="W122" s="99"/>
      <c r="X122" s="99"/>
      <c r="Y122" s="99"/>
      <c r="Z122" s="99"/>
      <c r="AB122" s="99"/>
      <c r="AC122" s="99"/>
      <c r="AD122" s="99"/>
      <c r="AE122" s="99"/>
      <c r="AF122" s="99"/>
      <c r="AG122" s="99"/>
      <c r="AH122" s="99"/>
      <c r="AI122" s="99"/>
      <c r="AJ122" s="99"/>
      <c r="AK122" s="98"/>
    </row>
    <row r="123" spans="1:37" x14ac:dyDescent="0.3">
      <c r="A123" s="98"/>
      <c r="B123" s="105"/>
      <c r="C123" s="106">
        <v>0</v>
      </c>
      <c r="D123" s="103"/>
      <c r="E123" s="107"/>
      <c r="F123" s="99"/>
      <c r="G123" s="99"/>
      <c r="H123" s="99"/>
      <c r="I123" s="99"/>
      <c r="J123" s="99"/>
      <c r="K123" s="99"/>
      <c r="L123" s="99"/>
      <c r="M123" s="99"/>
      <c r="N123" s="99"/>
      <c r="O123" s="99"/>
      <c r="P123" s="99"/>
      <c r="Q123" s="99"/>
      <c r="R123" s="99"/>
      <c r="S123" s="99"/>
      <c r="T123" s="99"/>
      <c r="U123" s="99"/>
      <c r="V123" s="99"/>
      <c r="W123" s="99"/>
      <c r="X123" s="99"/>
      <c r="Y123" s="99"/>
      <c r="Z123" s="99"/>
      <c r="AB123" s="99"/>
      <c r="AC123" s="99"/>
      <c r="AD123" s="99"/>
      <c r="AE123" s="99"/>
      <c r="AF123" s="99"/>
      <c r="AG123" s="99"/>
      <c r="AH123" s="99"/>
      <c r="AI123" s="99"/>
      <c r="AJ123" s="99"/>
      <c r="AK123" s="98"/>
    </row>
    <row r="124" spans="1:37" x14ac:dyDescent="0.3">
      <c r="A124" s="98"/>
      <c r="B124" s="105"/>
      <c r="C124" s="106">
        <v>0</v>
      </c>
      <c r="D124" s="103"/>
      <c r="E124" s="107"/>
      <c r="F124" s="99"/>
      <c r="G124" s="99"/>
      <c r="H124" s="99"/>
      <c r="I124" s="99"/>
      <c r="J124" s="99"/>
      <c r="K124" s="99"/>
      <c r="L124" s="99"/>
      <c r="M124" s="99"/>
      <c r="N124" s="99"/>
      <c r="O124" s="99"/>
      <c r="P124" s="99"/>
      <c r="Q124" s="99"/>
      <c r="R124" s="99"/>
      <c r="S124" s="99"/>
      <c r="T124" s="99"/>
      <c r="U124" s="99"/>
      <c r="V124" s="99"/>
      <c r="W124" s="99"/>
      <c r="X124" s="99"/>
      <c r="Y124" s="99"/>
      <c r="Z124" s="99"/>
      <c r="AB124" s="99"/>
      <c r="AC124" s="99"/>
      <c r="AD124" s="99"/>
      <c r="AE124" s="99"/>
      <c r="AF124" s="99"/>
      <c r="AG124" s="99"/>
      <c r="AH124" s="99"/>
      <c r="AI124" s="99"/>
      <c r="AJ124" s="99"/>
      <c r="AK124" s="98"/>
    </row>
    <row r="125" spans="1:37" x14ac:dyDescent="0.3">
      <c r="A125" s="98"/>
      <c r="B125" s="105"/>
      <c r="C125" s="106">
        <v>0</v>
      </c>
      <c r="D125" s="103"/>
      <c r="E125" s="107"/>
      <c r="F125" s="99"/>
      <c r="G125" s="99"/>
      <c r="H125" s="99"/>
      <c r="I125" s="99"/>
      <c r="J125" s="99"/>
      <c r="K125" s="99"/>
      <c r="L125" s="99"/>
      <c r="M125" s="99"/>
      <c r="N125" s="99"/>
      <c r="O125" s="99"/>
      <c r="P125" s="99"/>
      <c r="Q125" s="99"/>
      <c r="R125" s="99"/>
      <c r="S125" s="99"/>
      <c r="T125" s="99"/>
      <c r="U125" s="99"/>
      <c r="V125" s="99"/>
      <c r="W125" s="99"/>
      <c r="X125" s="99"/>
      <c r="Y125" s="99"/>
      <c r="Z125" s="99"/>
      <c r="AB125" s="99"/>
      <c r="AC125" s="99"/>
      <c r="AD125" s="99"/>
      <c r="AE125" s="99"/>
      <c r="AF125" s="99"/>
      <c r="AG125" s="99"/>
      <c r="AH125" s="99"/>
      <c r="AI125" s="99"/>
      <c r="AJ125" s="99"/>
      <c r="AK125" s="98"/>
    </row>
    <row r="126" spans="1:37" x14ac:dyDescent="0.3">
      <c r="A126" s="98"/>
      <c r="B126" s="105"/>
      <c r="C126" s="106">
        <v>0</v>
      </c>
      <c r="D126" s="103"/>
      <c r="E126" s="107"/>
      <c r="F126" s="99"/>
      <c r="G126" s="99"/>
      <c r="H126" s="99"/>
      <c r="I126" s="99"/>
      <c r="J126" s="99"/>
      <c r="K126" s="99"/>
      <c r="L126" s="99"/>
      <c r="M126" s="99"/>
      <c r="N126" s="99"/>
      <c r="O126" s="99"/>
      <c r="P126" s="99"/>
      <c r="Q126" s="99"/>
      <c r="R126" s="99"/>
      <c r="S126" s="99"/>
      <c r="T126" s="99"/>
      <c r="U126" s="99"/>
      <c r="V126" s="99"/>
      <c r="W126" s="99"/>
      <c r="X126" s="99"/>
      <c r="Y126" s="99"/>
      <c r="Z126" s="99"/>
      <c r="AB126" s="99"/>
      <c r="AC126" s="99"/>
      <c r="AD126" s="99"/>
      <c r="AE126" s="99"/>
      <c r="AF126" s="99"/>
      <c r="AG126" s="99"/>
      <c r="AH126" s="99"/>
      <c r="AI126" s="99"/>
      <c r="AJ126" s="99"/>
      <c r="AK126" s="98"/>
    </row>
    <row r="127" spans="1:37" x14ac:dyDescent="0.3">
      <c r="A127" s="98"/>
      <c r="B127" s="105"/>
      <c r="C127" s="106">
        <v>0</v>
      </c>
      <c r="D127" s="103"/>
      <c r="E127" s="107"/>
      <c r="F127" s="99"/>
      <c r="G127" s="99"/>
      <c r="H127" s="99"/>
      <c r="I127" s="99"/>
      <c r="J127" s="99"/>
      <c r="K127" s="99"/>
      <c r="L127" s="99"/>
      <c r="M127" s="99"/>
      <c r="N127" s="99"/>
      <c r="O127" s="99"/>
      <c r="P127" s="99"/>
      <c r="Q127" s="99"/>
      <c r="R127" s="99"/>
      <c r="S127" s="99"/>
      <c r="T127" s="99"/>
      <c r="U127" s="99"/>
      <c r="V127" s="99"/>
      <c r="W127" s="99"/>
      <c r="X127" s="99"/>
      <c r="Y127" s="99"/>
      <c r="Z127" s="99"/>
      <c r="AB127" s="99"/>
      <c r="AC127" s="99"/>
      <c r="AD127" s="99"/>
      <c r="AE127" s="99"/>
      <c r="AF127" s="99"/>
      <c r="AG127" s="99"/>
      <c r="AH127" s="99"/>
      <c r="AI127" s="99"/>
      <c r="AJ127" s="99"/>
      <c r="AK127" s="98"/>
    </row>
    <row r="128" spans="1:37" x14ac:dyDescent="0.3">
      <c r="A128" s="98"/>
      <c r="B128" s="105"/>
      <c r="C128" s="106">
        <v>0</v>
      </c>
      <c r="D128" s="103"/>
      <c r="E128" s="107"/>
      <c r="F128" s="99"/>
      <c r="G128" s="99"/>
      <c r="H128" s="99"/>
      <c r="I128" s="99"/>
      <c r="J128" s="99"/>
      <c r="K128" s="99"/>
      <c r="L128" s="99"/>
      <c r="M128" s="99"/>
      <c r="N128" s="99"/>
      <c r="O128" s="99"/>
      <c r="P128" s="99"/>
      <c r="Q128" s="99"/>
      <c r="R128" s="99"/>
      <c r="S128" s="99"/>
      <c r="T128" s="99"/>
      <c r="U128" s="99"/>
      <c r="V128" s="99"/>
      <c r="W128" s="99"/>
      <c r="X128" s="99"/>
      <c r="Y128" s="99"/>
      <c r="Z128" s="99"/>
      <c r="AB128" s="99"/>
      <c r="AC128" s="99"/>
      <c r="AD128" s="99"/>
      <c r="AE128" s="99"/>
      <c r="AF128" s="99"/>
      <c r="AG128" s="99"/>
      <c r="AH128" s="99"/>
      <c r="AI128" s="99"/>
      <c r="AJ128" s="99"/>
      <c r="AK128" s="98"/>
    </row>
    <row r="129" spans="4:37" x14ac:dyDescent="0.3">
      <c r="D129" s="103"/>
      <c r="E129" s="103"/>
      <c r="F129" s="99"/>
      <c r="G129" s="99"/>
      <c r="H129" s="99"/>
      <c r="I129" s="99"/>
      <c r="J129" s="99"/>
      <c r="K129" s="99"/>
      <c r="L129" s="99"/>
      <c r="M129" s="99"/>
      <c r="N129" s="99"/>
      <c r="O129" s="99"/>
      <c r="P129" s="99"/>
      <c r="Q129" s="99"/>
      <c r="R129" s="99"/>
      <c r="S129" s="99"/>
      <c r="T129" s="99"/>
      <c r="U129" s="99"/>
      <c r="V129" s="99"/>
      <c r="W129" s="99"/>
      <c r="X129" s="99"/>
      <c r="Y129" s="99"/>
      <c r="Z129" s="99"/>
      <c r="AB129" s="99"/>
      <c r="AC129" s="99"/>
      <c r="AD129" s="99"/>
      <c r="AE129" s="99"/>
      <c r="AF129" s="99"/>
      <c r="AG129" s="99"/>
      <c r="AH129" s="99"/>
      <c r="AI129" s="99"/>
      <c r="AJ129" s="99"/>
      <c r="AK129" s="98"/>
    </row>
    <row r="130" spans="4:37" x14ac:dyDescent="0.3">
      <c r="D130" s="103"/>
      <c r="E130" s="103"/>
      <c r="F130" s="99"/>
      <c r="G130" s="99"/>
      <c r="H130" s="99"/>
      <c r="I130" s="99"/>
      <c r="J130" s="99"/>
      <c r="K130" s="99"/>
      <c r="L130" s="99"/>
      <c r="M130" s="99"/>
      <c r="N130" s="99"/>
      <c r="O130" s="99"/>
      <c r="P130" s="99"/>
      <c r="Q130" s="99"/>
      <c r="R130" s="99"/>
      <c r="S130" s="99"/>
      <c r="T130" s="99"/>
      <c r="U130" s="99"/>
      <c r="V130" s="99"/>
      <c r="W130" s="99"/>
      <c r="X130" s="99"/>
      <c r="Y130" s="99"/>
      <c r="Z130" s="99"/>
      <c r="AB130" s="99"/>
      <c r="AC130" s="99"/>
      <c r="AD130" s="99"/>
      <c r="AE130" s="99"/>
      <c r="AF130" s="99"/>
      <c r="AG130" s="99"/>
      <c r="AH130" s="99"/>
      <c r="AI130" s="99"/>
      <c r="AJ130" s="99"/>
      <c r="AK130" s="98"/>
    </row>
    <row r="131" spans="4:37" x14ac:dyDescent="0.3">
      <c r="D131" s="103"/>
      <c r="E131" s="103"/>
      <c r="F131" s="99"/>
      <c r="G131" s="99"/>
      <c r="H131" s="99"/>
      <c r="I131" s="99"/>
      <c r="J131" s="99"/>
      <c r="K131" s="99"/>
      <c r="L131" s="99"/>
      <c r="M131" s="99"/>
      <c r="N131" s="99"/>
      <c r="O131" s="99"/>
      <c r="P131" s="99"/>
      <c r="Q131" s="99"/>
      <c r="R131" s="99"/>
      <c r="S131" s="99"/>
      <c r="T131" s="99"/>
      <c r="U131" s="99"/>
      <c r="V131" s="99"/>
      <c r="W131" s="99"/>
      <c r="X131" s="99"/>
      <c r="Y131" s="99"/>
      <c r="Z131" s="99"/>
      <c r="AB131" s="99"/>
      <c r="AC131" s="99"/>
      <c r="AD131" s="99"/>
      <c r="AE131" s="99"/>
      <c r="AF131" s="99"/>
      <c r="AG131" s="99"/>
      <c r="AH131" s="99"/>
      <c r="AI131" s="99"/>
      <c r="AJ131" s="99"/>
      <c r="AK131" s="98"/>
    </row>
    <row r="132" spans="4:37" x14ac:dyDescent="0.3">
      <c r="D132" s="103"/>
      <c r="E132" s="103"/>
      <c r="F132" s="99"/>
      <c r="G132" s="99"/>
      <c r="H132" s="99"/>
      <c r="I132" s="99"/>
      <c r="J132" s="99"/>
      <c r="K132" s="99"/>
      <c r="L132" s="99"/>
      <c r="M132" s="99"/>
      <c r="N132" s="99"/>
      <c r="O132" s="99"/>
      <c r="P132" s="99"/>
      <c r="Q132" s="99"/>
      <c r="R132" s="99"/>
      <c r="S132" s="99"/>
      <c r="T132" s="99"/>
      <c r="U132" s="99"/>
      <c r="V132" s="99"/>
      <c r="W132" s="99"/>
      <c r="X132" s="99"/>
      <c r="Y132" s="99"/>
      <c r="Z132" s="99"/>
      <c r="AB132" s="99"/>
      <c r="AC132" s="99"/>
      <c r="AD132" s="99"/>
      <c r="AE132" s="99"/>
      <c r="AF132" s="99"/>
      <c r="AG132" s="99"/>
      <c r="AH132" s="99"/>
      <c r="AI132" s="99"/>
      <c r="AJ132" s="99"/>
      <c r="AK132" s="98"/>
    </row>
    <row r="133" spans="4:37" x14ac:dyDescent="0.3">
      <c r="D133" s="103"/>
      <c r="E133" s="103"/>
      <c r="F133" s="99"/>
      <c r="G133" s="99"/>
      <c r="H133" s="99"/>
      <c r="I133" s="99"/>
      <c r="J133" s="99"/>
      <c r="K133" s="99"/>
      <c r="L133" s="99"/>
      <c r="M133" s="99"/>
      <c r="N133" s="99"/>
      <c r="O133" s="99"/>
      <c r="P133" s="99"/>
      <c r="Q133" s="99"/>
      <c r="R133" s="99"/>
      <c r="S133" s="99"/>
      <c r="T133" s="99"/>
      <c r="U133" s="99"/>
      <c r="V133" s="99"/>
      <c r="W133" s="99"/>
      <c r="X133" s="99"/>
      <c r="Y133" s="99"/>
      <c r="Z133" s="99"/>
      <c r="AB133" s="99"/>
      <c r="AC133" s="99"/>
      <c r="AD133" s="99"/>
      <c r="AE133" s="99"/>
      <c r="AF133" s="99"/>
      <c r="AG133" s="99"/>
      <c r="AH133" s="99"/>
      <c r="AI133" s="99"/>
      <c r="AJ133" s="99"/>
      <c r="AK133" s="98"/>
    </row>
    <row r="134" spans="4:37" x14ac:dyDescent="0.3">
      <c r="D134" s="103"/>
      <c r="E134" s="103"/>
      <c r="F134" s="99"/>
      <c r="G134" s="99"/>
      <c r="H134" s="99"/>
      <c r="I134" s="99"/>
      <c r="J134" s="99"/>
      <c r="K134" s="99"/>
      <c r="L134" s="99"/>
      <c r="M134" s="99"/>
      <c r="N134" s="99"/>
      <c r="O134" s="99"/>
      <c r="P134" s="99"/>
      <c r="Q134" s="99"/>
      <c r="R134" s="99"/>
      <c r="S134" s="99"/>
      <c r="T134" s="99"/>
      <c r="U134" s="99"/>
      <c r="V134" s="99"/>
      <c r="W134" s="99"/>
      <c r="X134" s="99"/>
      <c r="Y134" s="99"/>
      <c r="Z134" s="99"/>
      <c r="AB134" s="99"/>
      <c r="AC134" s="99"/>
      <c r="AD134" s="99"/>
      <c r="AE134" s="99"/>
      <c r="AF134" s="99"/>
      <c r="AG134" s="99"/>
      <c r="AH134" s="99"/>
      <c r="AI134" s="99"/>
      <c r="AJ134" s="99"/>
      <c r="AK134" s="98"/>
    </row>
    <row r="135" spans="4:37" x14ac:dyDescent="0.3">
      <c r="D135" s="103"/>
      <c r="E135" s="103"/>
      <c r="F135" s="99"/>
      <c r="G135" s="99"/>
      <c r="H135" s="99"/>
      <c r="I135" s="99"/>
      <c r="J135" s="99"/>
      <c r="K135" s="99"/>
      <c r="L135" s="99"/>
      <c r="M135" s="99"/>
      <c r="N135" s="99"/>
      <c r="O135" s="99"/>
      <c r="P135" s="99"/>
      <c r="Q135" s="99"/>
      <c r="R135" s="99"/>
      <c r="S135" s="99"/>
      <c r="T135" s="99"/>
      <c r="U135" s="99"/>
      <c r="V135" s="99"/>
      <c r="W135" s="99"/>
      <c r="X135" s="99"/>
      <c r="Y135" s="99"/>
      <c r="Z135" s="99"/>
      <c r="AB135" s="99"/>
      <c r="AC135" s="99"/>
      <c r="AD135" s="99"/>
      <c r="AE135" s="99"/>
      <c r="AF135" s="99"/>
      <c r="AG135" s="99"/>
      <c r="AH135" s="99"/>
      <c r="AI135" s="99"/>
      <c r="AJ135" s="99"/>
      <c r="AK135" s="98"/>
    </row>
    <row r="136" spans="4:37" x14ac:dyDescent="0.3">
      <c r="D136" s="103"/>
      <c r="E136" s="103"/>
      <c r="F136" s="99"/>
      <c r="G136" s="99"/>
      <c r="H136" s="99"/>
      <c r="I136" s="99"/>
      <c r="J136" s="99"/>
      <c r="K136" s="99"/>
      <c r="L136" s="99"/>
      <c r="M136" s="99"/>
      <c r="N136" s="99"/>
      <c r="O136" s="99"/>
      <c r="P136" s="99"/>
      <c r="Q136" s="99"/>
      <c r="R136" s="99"/>
      <c r="S136" s="99"/>
      <c r="T136" s="99"/>
      <c r="U136" s="99"/>
      <c r="V136" s="99"/>
      <c r="W136" s="99"/>
      <c r="X136" s="99"/>
      <c r="Y136" s="99"/>
      <c r="Z136" s="99"/>
      <c r="AB136" s="99"/>
      <c r="AC136" s="99"/>
      <c r="AD136" s="99"/>
      <c r="AE136" s="99"/>
      <c r="AF136" s="99"/>
      <c r="AG136" s="99"/>
      <c r="AH136" s="99"/>
      <c r="AI136" s="99"/>
      <c r="AJ136" s="99"/>
      <c r="AK136" s="98"/>
    </row>
    <row r="137" spans="4:37" x14ac:dyDescent="0.3">
      <c r="D137" s="103"/>
      <c r="E137" s="103"/>
      <c r="F137" s="99"/>
      <c r="G137" s="99"/>
      <c r="H137" s="99"/>
      <c r="I137" s="99"/>
      <c r="J137" s="99"/>
      <c r="K137" s="99"/>
      <c r="L137" s="99"/>
      <c r="M137" s="99"/>
      <c r="N137" s="99"/>
      <c r="O137" s="99"/>
      <c r="P137" s="99"/>
      <c r="Q137" s="99"/>
      <c r="R137" s="99"/>
      <c r="S137" s="99"/>
      <c r="T137" s="99"/>
      <c r="U137" s="99"/>
      <c r="V137" s="99"/>
      <c r="W137" s="99"/>
      <c r="X137" s="99"/>
      <c r="Y137" s="99"/>
      <c r="Z137" s="99"/>
      <c r="AB137" s="99"/>
      <c r="AC137" s="99"/>
      <c r="AD137" s="99"/>
      <c r="AE137" s="99"/>
      <c r="AF137" s="99"/>
      <c r="AG137" s="99"/>
      <c r="AH137" s="99"/>
      <c r="AI137" s="99"/>
      <c r="AJ137" s="99"/>
      <c r="AK137" s="98"/>
    </row>
    <row r="138" spans="4:37" x14ac:dyDescent="0.3">
      <c r="F138" s="99"/>
      <c r="G138" s="99"/>
      <c r="H138" s="99"/>
      <c r="I138" s="99"/>
      <c r="J138" s="99"/>
      <c r="K138" s="99"/>
      <c r="L138" s="99"/>
      <c r="M138" s="99"/>
      <c r="N138" s="99"/>
      <c r="O138" s="99"/>
      <c r="P138" s="99"/>
      <c r="Q138" s="99"/>
      <c r="R138" s="99"/>
      <c r="S138" s="99"/>
      <c r="T138" s="99"/>
      <c r="U138" s="99"/>
      <c r="V138" s="99"/>
      <c r="W138" s="99"/>
      <c r="X138" s="99"/>
      <c r="Y138" s="99"/>
      <c r="Z138" s="99"/>
      <c r="AB138" s="99"/>
      <c r="AC138" s="99"/>
      <c r="AD138" s="99"/>
      <c r="AE138" s="99"/>
      <c r="AF138" s="99"/>
      <c r="AG138" s="99"/>
      <c r="AH138" s="99"/>
      <c r="AI138" s="99"/>
      <c r="AJ138" s="99"/>
      <c r="AK138" s="98"/>
    </row>
    <row r="139" spans="4:37" x14ac:dyDescent="0.3">
      <c r="F139" s="99"/>
      <c r="G139" s="99"/>
      <c r="H139" s="99"/>
      <c r="I139" s="99"/>
      <c r="J139" s="99"/>
      <c r="K139" s="99"/>
      <c r="L139" s="99"/>
      <c r="M139" s="99"/>
      <c r="N139" s="99"/>
      <c r="O139" s="99"/>
      <c r="P139" s="99"/>
      <c r="Q139" s="99"/>
      <c r="R139" s="99"/>
      <c r="S139" s="99"/>
      <c r="T139" s="99"/>
      <c r="U139" s="99"/>
      <c r="V139" s="99"/>
      <c r="W139" s="99"/>
      <c r="X139" s="99"/>
      <c r="Y139" s="99"/>
      <c r="Z139" s="99"/>
      <c r="AB139" s="99"/>
      <c r="AC139" s="99"/>
      <c r="AD139" s="99"/>
      <c r="AE139" s="99"/>
      <c r="AF139" s="99"/>
      <c r="AG139" s="99"/>
      <c r="AH139" s="99"/>
      <c r="AI139" s="99"/>
      <c r="AJ139" s="99"/>
      <c r="AK139" s="98"/>
    </row>
    <row r="140" spans="4:37" x14ac:dyDescent="0.3">
      <c r="F140" s="99"/>
      <c r="G140" s="99"/>
      <c r="H140" s="99"/>
      <c r="I140" s="99"/>
      <c r="J140" s="99"/>
      <c r="K140" s="99"/>
      <c r="L140" s="99"/>
      <c r="M140" s="99"/>
      <c r="N140" s="99"/>
      <c r="O140" s="99"/>
      <c r="P140" s="99"/>
      <c r="Q140" s="99"/>
      <c r="R140" s="99"/>
      <c r="S140" s="99"/>
      <c r="T140" s="99"/>
      <c r="U140" s="99"/>
      <c r="V140" s="99"/>
      <c r="W140" s="99"/>
      <c r="X140" s="99"/>
      <c r="Y140" s="99"/>
      <c r="Z140" s="99"/>
      <c r="AB140" s="99"/>
      <c r="AC140" s="99"/>
      <c r="AD140" s="99"/>
      <c r="AE140" s="99"/>
      <c r="AF140" s="99"/>
      <c r="AG140" s="99"/>
      <c r="AH140" s="99"/>
      <c r="AI140" s="99"/>
      <c r="AJ140" s="99"/>
      <c r="AK140" s="98"/>
    </row>
    <row r="141" spans="4:37" x14ac:dyDescent="0.3">
      <c r="F141" s="99"/>
      <c r="G141" s="99"/>
      <c r="H141" s="99"/>
      <c r="I141" s="99"/>
      <c r="J141" s="99"/>
      <c r="K141" s="99"/>
      <c r="L141" s="99"/>
      <c r="M141" s="99"/>
      <c r="N141" s="99"/>
      <c r="O141" s="99"/>
      <c r="P141" s="99"/>
      <c r="Q141" s="99"/>
      <c r="R141" s="99"/>
      <c r="S141" s="99"/>
      <c r="T141" s="99"/>
      <c r="U141" s="99"/>
      <c r="V141" s="99"/>
      <c r="W141" s="99"/>
      <c r="X141" s="99"/>
      <c r="Y141" s="99"/>
      <c r="Z141" s="99"/>
      <c r="AB141" s="99"/>
      <c r="AC141" s="99"/>
      <c r="AD141" s="99"/>
      <c r="AE141" s="99"/>
      <c r="AF141" s="99"/>
      <c r="AG141" s="99"/>
      <c r="AH141" s="99"/>
      <c r="AI141" s="99"/>
      <c r="AJ141" s="99"/>
      <c r="AK141" s="98"/>
    </row>
    <row r="142" spans="4:37" x14ac:dyDescent="0.3">
      <c r="F142" s="99"/>
      <c r="G142" s="99"/>
      <c r="H142" s="99"/>
      <c r="I142" s="99"/>
      <c r="J142" s="99"/>
      <c r="K142" s="99"/>
      <c r="L142" s="99"/>
      <c r="M142" s="99"/>
      <c r="N142" s="99"/>
      <c r="O142" s="99"/>
      <c r="P142" s="99"/>
      <c r="Q142" s="99"/>
      <c r="R142" s="99"/>
      <c r="S142" s="99"/>
      <c r="T142" s="99"/>
      <c r="U142" s="99"/>
      <c r="V142" s="99"/>
      <c r="W142" s="99"/>
      <c r="X142" s="99"/>
      <c r="Y142" s="99"/>
      <c r="Z142" s="99"/>
      <c r="AB142" s="99"/>
      <c r="AC142" s="99"/>
      <c r="AD142" s="99"/>
      <c r="AE142" s="99"/>
      <c r="AF142" s="99"/>
      <c r="AG142" s="99"/>
      <c r="AH142" s="99"/>
      <c r="AI142" s="99"/>
      <c r="AJ142" s="99"/>
      <c r="AK142" s="98"/>
    </row>
    <row r="143" spans="4:37" x14ac:dyDescent="0.3">
      <c r="F143" s="99"/>
      <c r="G143" s="99"/>
      <c r="H143" s="99"/>
      <c r="I143" s="99"/>
      <c r="J143" s="99"/>
      <c r="K143" s="99"/>
      <c r="L143" s="99"/>
      <c r="M143" s="99"/>
      <c r="N143" s="99"/>
      <c r="O143" s="99"/>
      <c r="P143" s="99"/>
      <c r="Q143" s="99"/>
      <c r="R143" s="99"/>
      <c r="S143" s="99"/>
      <c r="T143" s="99"/>
      <c r="U143" s="99"/>
      <c r="V143" s="99"/>
      <c r="W143" s="99"/>
      <c r="X143" s="99"/>
      <c r="Y143" s="99"/>
      <c r="Z143" s="99"/>
      <c r="AB143" s="99"/>
      <c r="AC143" s="99"/>
      <c r="AD143" s="99"/>
      <c r="AE143" s="99"/>
      <c r="AF143" s="99"/>
      <c r="AG143" s="99"/>
      <c r="AH143" s="99"/>
      <c r="AI143" s="99"/>
      <c r="AJ143" s="99"/>
      <c r="AK143" s="98"/>
    </row>
    <row r="144" spans="4:37" x14ac:dyDescent="0.3">
      <c r="F144" s="99"/>
      <c r="G144" s="99"/>
      <c r="H144" s="99"/>
      <c r="I144" s="99"/>
      <c r="J144" s="99"/>
      <c r="K144" s="99"/>
      <c r="L144" s="99"/>
      <c r="M144" s="99"/>
      <c r="N144" s="99"/>
      <c r="O144" s="99"/>
      <c r="P144" s="99"/>
      <c r="Q144" s="99"/>
      <c r="R144" s="99"/>
      <c r="S144" s="99"/>
      <c r="T144" s="99"/>
      <c r="U144" s="99"/>
      <c r="V144" s="99"/>
      <c r="W144" s="99"/>
      <c r="X144" s="99"/>
      <c r="Y144" s="99"/>
      <c r="Z144" s="99"/>
      <c r="AB144" s="99"/>
      <c r="AC144" s="99"/>
      <c r="AD144" s="99"/>
      <c r="AE144" s="99"/>
      <c r="AF144" s="99"/>
      <c r="AG144" s="99"/>
      <c r="AH144" s="99"/>
      <c r="AI144" s="99"/>
      <c r="AJ144" s="99"/>
      <c r="AK144" s="98"/>
    </row>
    <row r="145" spans="6:36" x14ac:dyDescent="0.3">
      <c r="F145" s="108"/>
      <c r="G145" s="108"/>
      <c r="H145" s="108"/>
      <c r="I145" s="108"/>
      <c r="J145" s="108"/>
      <c r="K145" s="108"/>
      <c r="L145" s="108"/>
      <c r="M145" s="108"/>
      <c r="N145" s="108"/>
      <c r="O145" s="108"/>
      <c r="P145" s="108"/>
      <c r="Q145" s="108"/>
      <c r="R145" s="108"/>
      <c r="S145" s="108"/>
      <c r="T145" s="108"/>
      <c r="U145" s="108"/>
      <c r="V145" s="108"/>
      <c r="W145" s="108"/>
      <c r="X145" s="108"/>
      <c r="Y145" s="108"/>
      <c r="Z145" s="108"/>
      <c r="AB145" s="108"/>
      <c r="AC145" s="108"/>
      <c r="AD145" s="108"/>
      <c r="AE145" s="108"/>
      <c r="AF145" s="108"/>
      <c r="AG145" s="108"/>
      <c r="AH145" s="108"/>
      <c r="AI145" s="108"/>
      <c r="AJ145" s="108"/>
    </row>
    <row r="146" spans="6:36" x14ac:dyDescent="0.3">
      <c r="F146" s="108"/>
      <c r="G146" s="108"/>
      <c r="H146" s="108"/>
      <c r="I146" s="108"/>
      <c r="J146" s="108"/>
      <c r="K146" s="108"/>
      <c r="L146" s="108"/>
      <c r="M146" s="108"/>
      <c r="N146" s="108"/>
      <c r="O146" s="108"/>
      <c r="P146" s="108"/>
      <c r="Q146" s="108"/>
      <c r="R146" s="108"/>
      <c r="S146" s="108"/>
      <c r="T146" s="108"/>
      <c r="U146" s="108"/>
      <c r="V146" s="108"/>
      <c r="W146" s="108"/>
      <c r="X146" s="108"/>
      <c r="Y146" s="108"/>
      <c r="Z146" s="108"/>
      <c r="AB146" s="108"/>
      <c r="AC146" s="108"/>
      <c r="AD146" s="108"/>
      <c r="AE146" s="108"/>
      <c r="AF146" s="108"/>
      <c r="AG146" s="108"/>
      <c r="AH146" s="108"/>
      <c r="AI146" s="108"/>
      <c r="AJ146" s="108"/>
    </row>
    <row r="147" spans="6:36" x14ac:dyDescent="0.3">
      <c r="F147" s="108"/>
      <c r="G147" s="108"/>
      <c r="H147" s="108"/>
      <c r="I147" s="108"/>
      <c r="J147" s="108"/>
      <c r="K147" s="108"/>
      <c r="L147" s="108"/>
      <c r="M147" s="108"/>
      <c r="N147" s="108"/>
      <c r="O147" s="108"/>
      <c r="P147" s="108"/>
      <c r="Q147" s="108"/>
      <c r="R147" s="108"/>
      <c r="S147" s="108"/>
      <c r="T147" s="108"/>
      <c r="U147" s="108"/>
      <c r="V147" s="108"/>
      <c r="W147" s="108"/>
      <c r="X147" s="108"/>
      <c r="Y147" s="108"/>
      <c r="Z147" s="108"/>
      <c r="AB147" s="108"/>
      <c r="AC147" s="108"/>
      <c r="AD147" s="108"/>
      <c r="AE147" s="108"/>
      <c r="AF147" s="108"/>
      <c r="AG147" s="108"/>
      <c r="AH147" s="108"/>
      <c r="AI147" s="108"/>
      <c r="AJ147" s="108"/>
    </row>
    <row r="148" spans="6:36" x14ac:dyDescent="0.3">
      <c r="F148" s="108"/>
      <c r="G148" s="108"/>
      <c r="H148" s="108"/>
      <c r="I148" s="108"/>
      <c r="J148" s="108"/>
      <c r="K148" s="108"/>
      <c r="L148" s="108"/>
      <c r="M148" s="108"/>
      <c r="N148" s="108"/>
      <c r="O148" s="108"/>
      <c r="P148" s="108"/>
      <c r="Q148" s="108"/>
      <c r="R148" s="108"/>
      <c r="S148" s="108"/>
      <c r="T148" s="108"/>
      <c r="U148" s="108"/>
      <c r="V148" s="108"/>
      <c r="W148" s="108"/>
      <c r="X148" s="108"/>
      <c r="Y148" s="108"/>
      <c r="Z148" s="108"/>
      <c r="AB148" s="108"/>
      <c r="AC148" s="108"/>
      <c r="AD148" s="108"/>
      <c r="AE148" s="108"/>
      <c r="AF148" s="108"/>
      <c r="AG148" s="108"/>
      <c r="AH148" s="108"/>
      <c r="AI148" s="108"/>
      <c r="AJ148" s="108"/>
    </row>
    <row r="149" spans="6:36" x14ac:dyDescent="0.3">
      <c r="F149" s="108"/>
      <c r="G149" s="108"/>
      <c r="H149" s="108"/>
      <c r="I149" s="108"/>
      <c r="J149" s="108"/>
      <c r="K149" s="108"/>
      <c r="L149" s="108"/>
      <c r="M149" s="108"/>
      <c r="N149" s="108"/>
      <c r="O149" s="108"/>
      <c r="P149" s="108"/>
      <c r="Q149" s="108"/>
      <c r="R149" s="108"/>
      <c r="S149" s="108"/>
      <c r="T149" s="108"/>
      <c r="U149" s="108"/>
      <c r="V149" s="108"/>
      <c r="W149" s="108"/>
      <c r="X149" s="108"/>
      <c r="Y149" s="108"/>
      <c r="Z149" s="108"/>
      <c r="AB149" s="108"/>
      <c r="AC149" s="108"/>
      <c r="AD149" s="108"/>
      <c r="AE149" s="108"/>
      <c r="AF149" s="108"/>
      <c r="AG149" s="108"/>
      <c r="AH149" s="108"/>
      <c r="AI149" s="108"/>
      <c r="AJ149" s="108"/>
    </row>
    <row r="150" spans="6:36" x14ac:dyDescent="0.3">
      <c r="F150" s="108"/>
      <c r="G150" s="108"/>
      <c r="H150" s="108"/>
      <c r="I150" s="108"/>
      <c r="J150" s="108"/>
      <c r="K150" s="108"/>
      <c r="L150" s="108"/>
      <c r="M150" s="108"/>
      <c r="N150" s="108"/>
      <c r="O150" s="108"/>
      <c r="P150" s="108"/>
      <c r="Q150" s="108"/>
      <c r="R150" s="108"/>
      <c r="S150" s="108"/>
      <c r="T150" s="108"/>
      <c r="U150" s="108"/>
      <c r="V150" s="108"/>
      <c r="W150" s="108"/>
      <c r="X150" s="108"/>
      <c r="Y150" s="108"/>
      <c r="Z150" s="108"/>
      <c r="AB150" s="108"/>
      <c r="AC150" s="108"/>
      <c r="AD150" s="108"/>
      <c r="AE150" s="108"/>
      <c r="AF150" s="108"/>
      <c r="AG150" s="108"/>
      <c r="AH150" s="108"/>
      <c r="AI150" s="108"/>
      <c r="AJ150" s="108"/>
    </row>
    <row r="151" spans="6:36" x14ac:dyDescent="0.3">
      <c r="F151" s="108"/>
      <c r="G151" s="108"/>
      <c r="H151" s="108"/>
      <c r="I151" s="108"/>
      <c r="J151" s="108"/>
      <c r="K151" s="108"/>
      <c r="L151" s="108"/>
      <c r="M151" s="108"/>
      <c r="N151" s="108"/>
      <c r="O151" s="108"/>
      <c r="P151" s="108"/>
      <c r="Q151" s="108"/>
      <c r="R151" s="108"/>
      <c r="S151" s="108"/>
      <c r="T151" s="108"/>
      <c r="U151" s="108"/>
      <c r="V151" s="108"/>
      <c r="W151" s="108"/>
      <c r="X151" s="108"/>
      <c r="Y151" s="108"/>
      <c r="Z151" s="108"/>
      <c r="AB151" s="108"/>
      <c r="AC151" s="108"/>
      <c r="AD151" s="108"/>
      <c r="AE151" s="108"/>
      <c r="AF151" s="108"/>
      <c r="AG151" s="108"/>
      <c r="AH151" s="108"/>
      <c r="AI151" s="108"/>
      <c r="AJ151" s="108"/>
    </row>
    <row r="152" spans="6:36" x14ac:dyDescent="0.3">
      <c r="F152" s="108"/>
      <c r="G152" s="108"/>
      <c r="H152" s="108"/>
      <c r="I152" s="108"/>
      <c r="J152" s="108"/>
      <c r="K152" s="108"/>
      <c r="L152" s="108"/>
      <c r="M152" s="108"/>
      <c r="N152" s="108"/>
      <c r="O152" s="108"/>
      <c r="P152" s="108"/>
      <c r="Q152" s="108"/>
      <c r="R152" s="108"/>
      <c r="S152" s="108"/>
      <c r="T152" s="108"/>
      <c r="U152" s="108"/>
      <c r="V152" s="108"/>
      <c r="W152" s="108"/>
      <c r="X152" s="108"/>
      <c r="Y152" s="108"/>
      <c r="Z152" s="108"/>
      <c r="AB152" s="108"/>
      <c r="AC152" s="108"/>
      <c r="AD152" s="108"/>
      <c r="AE152" s="108"/>
      <c r="AF152" s="108"/>
      <c r="AG152" s="108"/>
      <c r="AH152" s="108"/>
      <c r="AI152" s="108"/>
      <c r="AJ152" s="108"/>
    </row>
    <row r="153" spans="6:36" x14ac:dyDescent="0.3">
      <c r="F153" s="108"/>
      <c r="G153" s="108"/>
      <c r="H153" s="108"/>
      <c r="I153" s="108"/>
      <c r="J153" s="108"/>
      <c r="K153" s="108"/>
      <c r="L153" s="108"/>
      <c r="M153" s="108"/>
      <c r="N153" s="108"/>
      <c r="O153" s="108"/>
      <c r="P153" s="108"/>
      <c r="Q153" s="108"/>
      <c r="R153" s="108"/>
      <c r="S153" s="108"/>
      <c r="T153" s="108"/>
      <c r="U153" s="108"/>
      <c r="V153" s="108"/>
      <c r="W153" s="108"/>
      <c r="X153" s="108"/>
      <c r="Y153" s="108"/>
      <c r="Z153" s="108"/>
      <c r="AB153" s="108"/>
      <c r="AC153" s="108"/>
      <c r="AD153" s="108"/>
      <c r="AE153" s="108"/>
      <c r="AF153" s="108"/>
      <c r="AG153" s="108"/>
      <c r="AH153" s="108"/>
      <c r="AI153" s="108"/>
      <c r="AJ153" s="108"/>
    </row>
    <row r="154" spans="6:36" x14ac:dyDescent="0.3">
      <c r="F154" s="108"/>
      <c r="G154" s="108"/>
      <c r="H154" s="108"/>
      <c r="I154" s="108"/>
      <c r="J154" s="108"/>
      <c r="K154" s="108"/>
      <c r="L154" s="108"/>
      <c r="M154" s="108"/>
      <c r="N154" s="108"/>
      <c r="O154" s="108"/>
      <c r="P154" s="108"/>
      <c r="Q154" s="108"/>
      <c r="R154" s="108"/>
      <c r="S154" s="108"/>
      <c r="T154" s="108"/>
      <c r="U154" s="108"/>
      <c r="V154" s="108"/>
      <c r="W154" s="108"/>
      <c r="X154" s="108"/>
      <c r="Y154" s="108"/>
      <c r="Z154" s="108"/>
      <c r="AB154" s="108"/>
      <c r="AC154" s="108"/>
      <c r="AD154" s="108"/>
      <c r="AE154" s="108"/>
      <c r="AF154" s="108"/>
      <c r="AG154" s="108"/>
      <c r="AH154" s="108"/>
      <c r="AI154" s="108"/>
      <c r="AJ154" s="108"/>
    </row>
    <row r="155" spans="6:36" x14ac:dyDescent="0.3">
      <c r="F155" s="108"/>
      <c r="G155" s="108"/>
      <c r="H155" s="108"/>
      <c r="I155" s="108"/>
      <c r="J155" s="108"/>
      <c r="K155" s="108"/>
      <c r="L155" s="108"/>
      <c r="M155" s="108"/>
      <c r="N155" s="108"/>
      <c r="O155" s="108"/>
      <c r="P155" s="108"/>
      <c r="Q155" s="108"/>
      <c r="R155" s="108"/>
      <c r="S155" s="108"/>
      <c r="T155" s="108"/>
      <c r="U155" s="108"/>
      <c r="V155" s="108"/>
      <c r="W155" s="108"/>
      <c r="X155" s="108"/>
      <c r="Y155" s="108"/>
      <c r="Z155" s="108"/>
      <c r="AB155" s="108"/>
      <c r="AC155" s="108"/>
      <c r="AD155" s="108"/>
      <c r="AE155" s="108"/>
      <c r="AF155" s="108"/>
      <c r="AG155" s="108"/>
      <c r="AH155" s="108"/>
      <c r="AI155" s="108"/>
      <c r="AJ155" s="108"/>
    </row>
    <row r="156" spans="6:36" x14ac:dyDescent="0.3">
      <c r="F156" s="108"/>
      <c r="G156" s="108"/>
      <c r="H156" s="108"/>
      <c r="I156" s="108"/>
      <c r="J156" s="108"/>
      <c r="K156" s="108"/>
      <c r="L156" s="108"/>
      <c r="M156" s="108"/>
      <c r="N156" s="108"/>
      <c r="O156" s="108"/>
      <c r="P156" s="108"/>
      <c r="Q156" s="108"/>
      <c r="R156" s="108"/>
      <c r="S156" s="108"/>
      <c r="T156" s="108"/>
      <c r="U156" s="108"/>
      <c r="V156" s="108"/>
      <c r="W156" s="108"/>
      <c r="X156" s="108"/>
      <c r="Y156" s="108"/>
      <c r="Z156" s="108"/>
      <c r="AB156" s="108"/>
      <c r="AC156" s="108"/>
      <c r="AD156" s="108"/>
      <c r="AE156" s="108"/>
      <c r="AF156" s="108"/>
      <c r="AG156" s="108"/>
      <c r="AH156" s="108"/>
      <c r="AI156" s="108"/>
      <c r="AJ156" s="108"/>
    </row>
    <row r="157" spans="6:36" x14ac:dyDescent="0.3">
      <c r="F157" s="108"/>
      <c r="G157" s="108"/>
      <c r="H157" s="108"/>
      <c r="I157" s="108"/>
      <c r="J157" s="108"/>
      <c r="K157" s="108"/>
      <c r="L157" s="108"/>
      <c r="M157" s="108"/>
      <c r="N157" s="108"/>
      <c r="O157" s="108"/>
      <c r="P157" s="108"/>
      <c r="Q157" s="108"/>
      <c r="R157" s="108"/>
      <c r="S157" s="108"/>
      <c r="T157" s="108"/>
      <c r="U157" s="108"/>
      <c r="V157" s="108"/>
      <c r="W157" s="108"/>
      <c r="X157" s="108"/>
      <c r="Y157" s="108"/>
      <c r="Z157" s="108"/>
      <c r="AB157" s="108"/>
      <c r="AC157" s="108"/>
      <c r="AD157" s="108"/>
      <c r="AE157" s="108"/>
      <c r="AF157" s="108"/>
      <c r="AG157" s="108"/>
      <c r="AH157" s="108"/>
      <c r="AI157" s="108"/>
      <c r="AJ157" s="108"/>
    </row>
    <row r="158" spans="6:36" x14ac:dyDescent="0.3">
      <c r="F158" s="108"/>
      <c r="G158" s="108"/>
      <c r="H158" s="108"/>
      <c r="I158" s="108"/>
      <c r="J158" s="108"/>
      <c r="K158" s="108"/>
      <c r="L158" s="108"/>
      <c r="M158" s="108"/>
      <c r="N158" s="108"/>
      <c r="O158" s="108"/>
      <c r="P158" s="108"/>
      <c r="Q158" s="108"/>
      <c r="R158" s="108"/>
      <c r="S158" s="108"/>
      <c r="T158" s="108"/>
      <c r="U158" s="108"/>
      <c r="V158" s="108"/>
      <c r="W158" s="108"/>
      <c r="X158" s="108"/>
      <c r="Y158" s="108"/>
      <c r="Z158" s="108"/>
      <c r="AB158" s="108"/>
      <c r="AC158" s="108"/>
      <c r="AD158" s="108"/>
      <c r="AE158" s="108"/>
      <c r="AF158" s="108"/>
      <c r="AG158" s="108"/>
      <c r="AH158" s="108"/>
      <c r="AI158" s="108"/>
      <c r="AJ158" s="108"/>
    </row>
    <row r="159" spans="6:36" x14ac:dyDescent="0.3">
      <c r="F159" s="108"/>
      <c r="G159" s="108"/>
      <c r="H159" s="108"/>
      <c r="I159" s="108"/>
      <c r="J159" s="108"/>
      <c r="K159" s="108"/>
      <c r="L159" s="108"/>
      <c r="M159" s="108"/>
      <c r="N159" s="108"/>
      <c r="O159" s="108"/>
      <c r="P159" s="108"/>
      <c r="Q159" s="108"/>
      <c r="R159" s="108"/>
      <c r="S159" s="108"/>
      <c r="T159" s="108"/>
      <c r="U159" s="108"/>
      <c r="V159" s="108"/>
      <c r="W159" s="108"/>
      <c r="X159" s="108"/>
      <c r="Y159" s="108"/>
      <c r="Z159" s="108"/>
      <c r="AB159" s="108"/>
      <c r="AC159" s="108"/>
      <c r="AD159" s="108"/>
      <c r="AE159" s="108"/>
      <c r="AF159" s="108"/>
      <c r="AG159" s="108"/>
      <c r="AH159" s="108"/>
      <c r="AI159" s="108"/>
      <c r="AJ159" s="108"/>
    </row>
    <row r="160" spans="6:36" x14ac:dyDescent="0.3">
      <c r="F160" s="108"/>
      <c r="G160" s="108"/>
      <c r="H160" s="108"/>
      <c r="I160" s="108"/>
      <c r="J160" s="108"/>
      <c r="K160" s="108"/>
      <c r="L160" s="108"/>
      <c r="M160" s="108"/>
      <c r="N160" s="108"/>
      <c r="O160" s="108"/>
      <c r="P160" s="108"/>
      <c r="Q160" s="108"/>
      <c r="R160" s="108"/>
      <c r="S160" s="108"/>
      <c r="T160" s="108"/>
      <c r="U160" s="108"/>
      <c r="V160" s="108"/>
      <c r="W160" s="108"/>
      <c r="X160" s="108"/>
      <c r="Y160" s="108"/>
      <c r="Z160" s="108"/>
      <c r="AB160" s="108"/>
      <c r="AC160" s="108"/>
      <c r="AD160" s="108"/>
      <c r="AE160" s="108"/>
      <c r="AF160" s="108"/>
      <c r="AG160" s="108"/>
      <c r="AH160" s="108"/>
      <c r="AI160" s="108"/>
      <c r="AJ160" s="108"/>
    </row>
  </sheetData>
  <mergeCells count="35">
    <mergeCell ref="BU27:BU30"/>
    <mergeCell ref="BV27:BV30"/>
    <mergeCell ref="BW27:BW30"/>
    <mergeCell ref="BX27:BX30"/>
    <mergeCell ref="AU36:BL38"/>
    <mergeCell ref="BO27:BO30"/>
    <mergeCell ref="BP27:BP30"/>
    <mergeCell ref="BQ27:BQ30"/>
    <mergeCell ref="BR27:BR30"/>
    <mergeCell ref="BS27:BS30"/>
    <mergeCell ref="BT27:BT30"/>
    <mergeCell ref="BI27:BI30"/>
    <mergeCell ref="BJ27:BJ30"/>
    <mergeCell ref="BK27:BK30"/>
    <mergeCell ref="BL27:BL30"/>
    <mergeCell ref="BM27:BM30"/>
    <mergeCell ref="BN27:BN30"/>
    <mergeCell ref="BC27:BC30"/>
    <mergeCell ref="BD27:BD30"/>
    <mergeCell ref="BE27:BE30"/>
    <mergeCell ref="BF27:BF30"/>
    <mergeCell ref="BG27:BG30"/>
    <mergeCell ref="BH27:BH30"/>
    <mergeCell ref="BB27:BB30"/>
    <mergeCell ref="AQ13:AU14"/>
    <mergeCell ref="AQ15:AU15"/>
    <mergeCell ref="AQ16:AU17"/>
    <mergeCell ref="AT27:AT30"/>
    <mergeCell ref="AU27:AU30"/>
    <mergeCell ref="AV27:AV30"/>
    <mergeCell ref="AW27:AW30"/>
    <mergeCell ref="AX27:AX30"/>
    <mergeCell ref="AY27:AY30"/>
    <mergeCell ref="AZ27:AZ30"/>
    <mergeCell ref="BA27:BA30"/>
  </mergeCells>
  <conditionalFormatting sqref="D14:O110">
    <cfRule type="expression" dxfId="5" priority="2">
      <formula>D14="X"</formula>
    </cfRule>
  </conditionalFormatting>
  <conditionalFormatting sqref="A14:C110">
    <cfRule type="expression" dxfId="4" priority="1">
      <formula>MOD(ROW(),2)=0</formula>
    </cfRule>
  </conditionalFormatting>
  <dataValidations count="1">
    <dataValidation type="list" allowBlank="1" showInputMessage="1" showErrorMessage="1" sqref="B14:B110" xr:uid="{00000000-0002-0000-0100-000000000000}">
      <formula1>INDIRECT(A14)</formula1>
    </dataValidation>
  </dataValidations>
  <printOptions horizontalCentered="1" verticalCentered="1"/>
  <pageMargins left="0.70866141732283472" right="0.70866141732283472" top="0.74803149606299213" bottom="0.74803149606299213" header="0.31496062992125984" footer="0.31496062992125984"/>
  <pageSetup paperSize="9" scale="56" orientation="landscape" horizontalDpi="1200" verticalDpi="1200" r:id="rId1"/>
  <headerFooter>
    <oddHeader>&amp;C&amp;22Planning  des opérations de maintenance préventive</oddHeader>
    <oddFooter>&amp;C&amp;18&amp;D</oddFooter>
  </headerFooter>
  <drawing r:id="rId2"/>
  <legacyDrawing r:id="rId3"/>
  <controls>
    <mc:AlternateContent xmlns:mc="http://schemas.openxmlformats.org/markup-compatibility/2006">
      <mc:Choice Requires="x14">
        <control shapeId="3073" r:id="rId4" name="Retour">
          <controlPr defaultSize="0" autoLine="0" r:id="rId5">
            <anchor moveWithCells="1">
              <from>
                <xdr:col>0</xdr:col>
                <xdr:colOff>807720</xdr:colOff>
                <xdr:row>9</xdr:row>
                <xdr:rowOff>175260</xdr:rowOff>
              </from>
              <to>
                <xdr:col>0</xdr:col>
                <xdr:colOff>1783080</xdr:colOff>
                <xdr:row>11</xdr:row>
                <xdr:rowOff>167640</xdr:rowOff>
              </to>
            </anchor>
          </controlPr>
        </control>
      </mc:Choice>
      <mc:Fallback>
        <control shapeId="3073" r:id="rId4" name="Retour"/>
      </mc:Fallback>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1000000}">
          <x14:formula1>
            <xm:f>OFFSET('D:\Petit Armand Taff\IUT\Bonnin Méca Spé\GMAO\Plan de maintenance\Excel Corrective et Préventif\Automatisation\[GESTION DE LA MAINTENANCE RÉPARÉ 4.xlsm]Ressources'!#REF!,0,0,COUNTA('D:\Petit Armand Taff\IUT\Bonnin Méca Spé\GMAO\Plan de maintenance\Excel Corrective et Préventif\Automatisation\[GESTION DE LA MAINTENANCE RÉPARÉ 4.xlsm]Ressources'!#REF!)-1)</xm:f>
          </x14:formula1>
          <xm:sqref>A14:A128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9" tint="-0.249977111117893"/>
  </sheetPr>
  <dimension ref="A1:AO232"/>
  <sheetViews>
    <sheetView showGridLines="0" zoomScale="75" zoomScaleNormal="75" zoomScaleSheetLayoutView="70" zoomScalePageLayoutView="25" workbookViewId="0">
      <pane ySplit="13" topLeftCell="A14" activePane="bottomLeft" state="frozen"/>
      <selection pane="bottomLeft" activeCell="H14" sqref="H14"/>
    </sheetView>
  </sheetViews>
  <sheetFormatPr baseColWidth="10" defaultRowHeight="14.4" x14ac:dyDescent="0.3"/>
  <cols>
    <col min="1" max="1" width="60.5546875" customWidth="1"/>
    <col min="2" max="2" width="63.88671875" style="60" customWidth="1"/>
    <col min="3" max="3" width="16.33203125" style="61" hidden="1" customWidth="1"/>
    <col min="4" max="4" width="16.33203125" style="62" hidden="1" customWidth="1"/>
    <col min="5" max="5" width="21.44140625" style="62" hidden="1" customWidth="1"/>
    <col min="6" max="6" width="13.109375" style="62" customWidth="1"/>
    <col min="7" max="7" width="17.109375" style="63" bestFit="1" customWidth="1"/>
    <col min="8" max="8" width="17.6640625" style="64" bestFit="1" customWidth="1"/>
    <col min="9" max="9" width="12.21875" style="65" bestFit="1" customWidth="1"/>
    <col min="10" max="10" width="5" style="116" customWidth="1"/>
    <col min="11" max="11" width="11.109375" style="66" customWidth="1"/>
    <col min="12" max="12" width="11.33203125" style="116" customWidth="1"/>
    <col min="13" max="13" width="25.109375" customWidth="1"/>
    <col min="15" max="16" width="6.88671875" customWidth="1"/>
    <col min="17" max="17" width="8.44140625" bestFit="1" customWidth="1"/>
    <col min="18" max="18" width="5.33203125" bestFit="1" customWidth="1"/>
    <col min="19" max="19" width="6.6640625" bestFit="1" customWidth="1"/>
    <col min="20" max="20" width="7.44140625" bestFit="1" customWidth="1"/>
    <col min="21" max="21" width="5.33203125" bestFit="1" customWidth="1"/>
    <col min="22" max="22" width="8.109375" bestFit="1" customWidth="1"/>
    <col min="23" max="23" width="5.109375" bestFit="1" customWidth="1"/>
    <col min="24" max="24" width="6.33203125" bestFit="1" customWidth="1"/>
    <col min="25" max="25" width="7.33203125" bestFit="1" customWidth="1"/>
    <col min="26" max="26" width="13.5546875" customWidth="1"/>
    <col min="27" max="27" width="19" customWidth="1"/>
    <col min="28" max="28" width="14" customWidth="1"/>
    <col min="41" max="41" width="14.88671875" customWidth="1"/>
  </cols>
  <sheetData>
    <row r="1" spans="1:41" ht="10.95" customHeight="1" thickTop="1" x14ac:dyDescent="0.3">
      <c r="J1" s="124"/>
      <c r="L1" s="124"/>
      <c r="AA1" s="129"/>
    </row>
    <row r="2" spans="1:41" ht="10.95" customHeight="1" x14ac:dyDescent="0.3">
      <c r="J2" s="124"/>
      <c r="L2" s="124"/>
      <c r="AA2" s="130"/>
    </row>
    <row r="3" spans="1:41" ht="10.95" customHeight="1" x14ac:dyDescent="0.3">
      <c r="AA3" s="130"/>
    </row>
    <row r="4" spans="1:41" ht="10.95" customHeight="1" x14ac:dyDescent="0.3">
      <c r="AA4" s="130"/>
    </row>
    <row r="5" spans="1:41" ht="10.95" customHeight="1" x14ac:dyDescent="0.3">
      <c r="G5" s="62"/>
      <c r="AA5" s="130"/>
    </row>
    <row r="6" spans="1:41" ht="10.95" customHeight="1" x14ac:dyDescent="0.3">
      <c r="G6" s="62"/>
      <c r="AA6" s="130"/>
    </row>
    <row r="7" spans="1:41" ht="10.95" customHeight="1" x14ac:dyDescent="0.3">
      <c r="AA7" s="130"/>
    </row>
    <row r="8" spans="1:41" ht="10.95" customHeight="1" x14ac:dyDescent="0.3">
      <c r="AA8" s="130"/>
    </row>
    <row r="9" spans="1:41" ht="10.95" customHeight="1" x14ac:dyDescent="0.3">
      <c r="AA9" s="130"/>
    </row>
    <row r="10" spans="1:41" ht="10.95" customHeight="1" x14ac:dyDescent="0.3">
      <c r="AA10" s="130"/>
    </row>
    <row r="11" spans="1:41" ht="10.95" customHeight="1" thickBot="1" x14ac:dyDescent="0.35">
      <c r="AA11" s="130"/>
    </row>
    <row r="12" spans="1:41" ht="40.049999999999997" customHeight="1" x14ac:dyDescent="0.3">
      <c r="G12" s="138" t="s">
        <v>132</v>
      </c>
      <c r="H12" s="138"/>
      <c r="I12" s="67" t="s">
        <v>133</v>
      </c>
      <c r="J12" s="139" t="s">
        <v>122</v>
      </c>
      <c r="K12" s="139"/>
      <c r="L12" s="139"/>
      <c r="AA12" s="130"/>
      <c r="AC12" s="140" t="s">
        <v>134</v>
      </c>
      <c r="AD12" s="140"/>
      <c r="AE12" s="140"/>
      <c r="AF12" s="140"/>
      <c r="AG12" s="141"/>
      <c r="AH12" s="142" t="s">
        <v>135</v>
      </c>
      <c r="AI12" s="142"/>
      <c r="AJ12" s="142"/>
      <c r="AK12" s="142"/>
      <c r="AL12" s="142"/>
      <c r="AM12" s="68" t="s">
        <v>136</v>
      </c>
      <c r="AN12" s="69" t="s">
        <v>137</v>
      </c>
      <c r="AO12" s="69" t="s">
        <v>138</v>
      </c>
    </row>
    <row r="13" spans="1:41" s="116" customFormat="1" ht="42.6" thickBot="1" x14ac:dyDescent="0.35">
      <c r="A13" s="70" t="s">
        <v>139</v>
      </c>
      <c r="B13" s="71" t="s">
        <v>140</v>
      </c>
      <c r="C13" s="71" t="s">
        <v>141</v>
      </c>
      <c r="D13" s="72" t="s">
        <v>142</v>
      </c>
      <c r="E13" s="72" t="s">
        <v>143</v>
      </c>
      <c r="F13" s="72" t="s">
        <v>144</v>
      </c>
      <c r="G13" s="73" t="s">
        <v>145</v>
      </c>
      <c r="H13" s="74" t="s">
        <v>146</v>
      </c>
      <c r="I13" s="71" t="s">
        <v>147</v>
      </c>
      <c r="J13" s="75" t="s">
        <v>148</v>
      </c>
      <c r="K13" s="76" t="s">
        <v>149</v>
      </c>
      <c r="L13" s="77" t="s">
        <v>150</v>
      </c>
      <c r="M13" s="75" t="s">
        <v>151</v>
      </c>
      <c r="AA13" s="131"/>
      <c r="AC13" s="125" t="s">
        <v>124</v>
      </c>
      <c r="AD13" s="125" t="s">
        <v>125</v>
      </c>
      <c r="AE13" s="125" t="s">
        <v>127</v>
      </c>
      <c r="AF13" s="125" t="s">
        <v>128</v>
      </c>
      <c r="AG13" s="125" t="s">
        <v>129</v>
      </c>
      <c r="AH13" s="126" t="s">
        <v>124</v>
      </c>
      <c r="AI13" s="126" t="s">
        <v>125</v>
      </c>
      <c r="AJ13" s="126" t="s">
        <v>127</v>
      </c>
      <c r="AK13" s="126" t="s">
        <v>128</v>
      </c>
      <c r="AL13" s="126" t="s">
        <v>129</v>
      </c>
      <c r="AM13" s="127" t="s">
        <v>152</v>
      </c>
      <c r="AN13" s="127" t="s">
        <v>153</v>
      </c>
      <c r="AO13" s="127" t="s">
        <v>154</v>
      </c>
    </row>
    <row r="14" spans="1:41" ht="18.600000000000001" thickTop="1" x14ac:dyDescent="0.3">
      <c r="A14" s="78" t="s">
        <v>28</v>
      </c>
      <c r="B14" s="79" t="s">
        <v>57</v>
      </c>
      <c r="F14" s="80"/>
      <c r="G14" s="81">
        <v>43709</v>
      </c>
      <c r="H14" s="82" t="str">
        <f>IFERROR(IF([2]!Tableau1[[#This Row],[Anterieure]]="","",[2]!Tableau1[[#This Row],[Anterieure]]+[2]!Tableau1[[#This Row],[en jrs]]),"Voir Technicien")</f>
        <v>Voir Technicien</v>
      </c>
      <c r="I14" s="83"/>
      <c r="J14" s="84">
        <v>3</v>
      </c>
      <c r="K14" s="85" t="s">
        <v>127</v>
      </c>
      <c r="L14" s="83">
        <f t="shared" ref="L14:L77" si="0">AO14</f>
        <v>90</v>
      </c>
      <c r="M1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4" s="86">
        <f>IF($K14="Jours",1,0)</f>
        <v>0</v>
      </c>
      <c r="AD14" s="86">
        <f>IF($K14="Semaine",1,0)</f>
        <v>0</v>
      </c>
      <c r="AE14" s="86">
        <f>IF($K14="Mois",1,0)</f>
        <v>1</v>
      </c>
      <c r="AF14" s="86">
        <f>IF($K14="Année",1,0)</f>
        <v>0</v>
      </c>
      <c r="AG14" s="86">
        <f>IF($K14="Années",1,0)</f>
        <v>0</v>
      </c>
      <c r="AH14" s="86">
        <f t="shared" ref="AH14:AH77" si="1">IF($AC14=1,$J14*1,0)</f>
        <v>0</v>
      </c>
      <c r="AI14" s="86">
        <f t="shared" ref="AI14:AI77" si="2">IF($AD14=1,$J14*7,0)</f>
        <v>0</v>
      </c>
      <c r="AJ14" s="86">
        <f t="shared" ref="AJ14:AJ77" si="3">IF($AE14=1,$J14*30,0)</f>
        <v>90</v>
      </c>
      <c r="AK14" s="86">
        <f t="shared" ref="AK14:AK77" si="4">IF($AF14=1,$J14*365,0)</f>
        <v>0</v>
      </c>
      <c r="AL14" s="86">
        <f t="shared" ref="AL14:AL77" si="5">IF($AG14=1,$J14*365,0)</f>
        <v>0</v>
      </c>
      <c r="AM14" s="86">
        <f t="shared" ref="AM14:AM77" si="6">IF(AND($J14&gt;1,$K14="Année"),"Erreur de saisie",ROUND(SUM($AH14:$AL14),0))</f>
        <v>90</v>
      </c>
      <c r="AN14" s="86">
        <f>IF(AND($K14&gt;0,$J14=""),0,1)</f>
        <v>1</v>
      </c>
      <c r="AO14" s="86">
        <f t="shared" ref="AO14:AO77" si="7">IF(AND($AM14=0,$AN14=0),"Erreur de saisie", $AM14)</f>
        <v>90</v>
      </c>
    </row>
    <row r="15" spans="1:41" ht="18" x14ac:dyDescent="0.3">
      <c r="A15" s="78" t="s">
        <v>28</v>
      </c>
      <c r="B15" s="79" t="s">
        <v>80</v>
      </c>
      <c r="F15" s="80"/>
      <c r="G15" s="87">
        <v>43709</v>
      </c>
      <c r="H15" s="82">
        <f>IFERROR(IF([2]!Tableau1[[#This Row],[Anterieure]]="","",[2]!Tableau1[[#This Row],[Anterieure]]+[2]!Tableau1[[#This Row],[en jrs]]),"Voir Technicien")</f>
        <v>43748</v>
      </c>
      <c r="I15" s="83"/>
      <c r="J15" s="84">
        <v>5</v>
      </c>
      <c r="K15" s="85" t="s">
        <v>127</v>
      </c>
      <c r="L15" s="83">
        <f t="shared" si="0"/>
        <v>150</v>
      </c>
      <c r="M1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5" s="86">
        <f t="shared" ref="AC15:AC78" si="8">IF($K15="Jours",1,0)</f>
        <v>0</v>
      </c>
      <c r="AD15" s="86">
        <f t="shared" ref="AD15:AD78" si="9">IF($K15="Semaine",1,0)</f>
        <v>0</v>
      </c>
      <c r="AE15" s="86">
        <f t="shared" ref="AE15:AE78" si="10">IF($K15="Mois",1,0)</f>
        <v>1</v>
      </c>
      <c r="AF15" s="86">
        <f t="shared" ref="AF15:AF78" si="11">IF($K15="Année",1,0)</f>
        <v>0</v>
      </c>
      <c r="AG15" s="86">
        <f t="shared" ref="AG15:AG78" si="12">IF($K15="Années",1,0)</f>
        <v>0</v>
      </c>
      <c r="AH15" s="86">
        <f t="shared" si="1"/>
        <v>0</v>
      </c>
      <c r="AI15" s="86">
        <f t="shared" si="2"/>
        <v>0</v>
      </c>
      <c r="AJ15" s="86">
        <f t="shared" si="3"/>
        <v>150</v>
      </c>
      <c r="AK15" s="86">
        <f t="shared" si="4"/>
        <v>0</v>
      </c>
      <c r="AL15" s="86">
        <f t="shared" si="5"/>
        <v>0</v>
      </c>
      <c r="AM15" s="86">
        <f t="shared" si="6"/>
        <v>150</v>
      </c>
      <c r="AN15" s="86">
        <f t="shared" ref="AN15:AN78" si="13">IF(AND($K15&gt;0,$J15=""),0,1)</f>
        <v>1</v>
      </c>
      <c r="AO15" s="86">
        <f t="shared" si="7"/>
        <v>150</v>
      </c>
    </row>
    <row r="16" spans="1:41" ht="36" x14ac:dyDescent="0.3">
      <c r="A16" s="78" t="s">
        <v>28</v>
      </c>
      <c r="B16" s="79" t="s">
        <v>98</v>
      </c>
      <c r="F16" s="80"/>
      <c r="G16" s="87">
        <v>43709</v>
      </c>
      <c r="H16" s="82">
        <f>IFERROR(IF([2]!Tableau1[[#This Row],[Anterieure]]="","",[2]!Tableau1[[#This Row],[Anterieure]]+[2]!Tableau1[[#This Row],[en jrs]]),"Voir Technicien")</f>
        <v>43809</v>
      </c>
      <c r="I16" s="83"/>
      <c r="J16" s="84">
        <v>6</v>
      </c>
      <c r="K16" s="85" t="s">
        <v>127</v>
      </c>
      <c r="L16" s="83">
        <f t="shared" si="0"/>
        <v>180</v>
      </c>
      <c r="M1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6" s="86">
        <f t="shared" si="8"/>
        <v>0</v>
      </c>
      <c r="AD16" s="86">
        <f t="shared" si="9"/>
        <v>0</v>
      </c>
      <c r="AE16" s="86">
        <f t="shared" si="10"/>
        <v>1</v>
      </c>
      <c r="AF16" s="86">
        <f t="shared" si="11"/>
        <v>0</v>
      </c>
      <c r="AG16" s="86">
        <f t="shared" si="12"/>
        <v>0</v>
      </c>
      <c r="AH16" s="86">
        <f t="shared" si="1"/>
        <v>0</v>
      </c>
      <c r="AI16" s="86">
        <f t="shared" si="2"/>
        <v>0</v>
      </c>
      <c r="AJ16" s="86">
        <f t="shared" si="3"/>
        <v>180</v>
      </c>
      <c r="AK16" s="86">
        <f t="shared" si="4"/>
        <v>0</v>
      </c>
      <c r="AL16" s="86">
        <f t="shared" si="5"/>
        <v>0</v>
      </c>
      <c r="AM16" s="86">
        <f t="shared" si="6"/>
        <v>180</v>
      </c>
      <c r="AN16" s="86">
        <f t="shared" si="13"/>
        <v>1</v>
      </c>
      <c r="AO16" s="86">
        <f t="shared" si="7"/>
        <v>180</v>
      </c>
    </row>
    <row r="17" spans="1:41" s="88" customFormat="1" ht="18" x14ac:dyDescent="0.3">
      <c r="A17" s="78" t="s">
        <v>28</v>
      </c>
      <c r="B17" s="79" t="s">
        <v>113</v>
      </c>
      <c r="C17" s="61"/>
      <c r="D17" s="62"/>
      <c r="E17" s="62"/>
      <c r="F17" s="80"/>
      <c r="G17" s="87">
        <v>43710</v>
      </c>
      <c r="H17" s="82">
        <f>IFERROR(IF([2]!Tableau1[[#This Row],[Anterieure]]="","",[2]!Tableau1[[#This Row],[Anterieure]]+[2]!Tableau1[[#This Row],[en jrs]]),"Voir Technicien")</f>
        <v>44085</v>
      </c>
      <c r="I17" s="83"/>
      <c r="J17" s="84">
        <v>1</v>
      </c>
      <c r="K17" s="85" t="s">
        <v>128</v>
      </c>
      <c r="L17" s="83">
        <f t="shared" si="0"/>
        <v>365</v>
      </c>
      <c r="M1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7" s="86">
        <f t="shared" si="8"/>
        <v>0</v>
      </c>
      <c r="AD17" s="86">
        <f t="shared" si="9"/>
        <v>0</v>
      </c>
      <c r="AE17" s="86">
        <f t="shared" si="10"/>
        <v>0</v>
      </c>
      <c r="AF17" s="86">
        <f t="shared" si="11"/>
        <v>1</v>
      </c>
      <c r="AG17" s="86">
        <f t="shared" si="12"/>
        <v>0</v>
      </c>
      <c r="AH17" s="86">
        <f t="shared" si="1"/>
        <v>0</v>
      </c>
      <c r="AI17" s="86">
        <f t="shared" si="2"/>
        <v>0</v>
      </c>
      <c r="AJ17" s="86">
        <f t="shared" si="3"/>
        <v>0</v>
      </c>
      <c r="AK17" s="86">
        <f t="shared" si="4"/>
        <v>365</v>
      </c>
      <c r="AL17" s="86">
        <f t="shared" si="5"/>
        <v>0</v>
      </c>
      <c r="AM17" s="86">
        <f t="shared" si="6"/>
        <v>365</v>
      </c>
      <c r="AN17" s="86">
        <f t="shared" si="13"/>
        <v>1</v>
      </c>
      <c r="AO17" s="86">
        <f t="shared" si="7"/>
        <v>365</v>
      </c>
    </row>
    <row r="18" spans="1:41" ht="18" x14ac:dyDescent="0.3">
      <c r="A18" s="78" t="s">
        <v>28</v>
      </c>
      <c r="B18" s="79" t="s">
        <v>120</v>
      </c>
      <c r="F18" s="80"/>
      <c r="G18" s="87">
        <v>43711</v>
      </c>
      <c r="H18" s="82">
        <f>IFERROR(IF([2]!Tableau1[[#This Row],[Anterieure]]="","",[2]!Tableau1[[#This Row],[Anterieure]]+[2]!Tableau1[[#This Row],[en jrs]]),"Voir Technicien")</f>
        <v>43728</v>
      </c>
      <c r="I18" s="83"/>
      <c r="J18" s="84">
        <v>2</v>
      </c>
      <c r="K18" s="85" t="s">
        <v>129</v>
      </c>
      <c r="L18" s="83">
        <f t="shared" si="0"/>
        <v>730</v>
      </c>
      <c r="M1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8" s="86">
        <f t="shared" si="8"/>
        <v>0</v>
      </c>
      <c r="AD18" s="86">
        <f t="shared" si="9"/>
        <v>0</v>
      </c>
      <c r="AE18" s="86">
        <f t="shared" si="10"/>
        <v>0</v>
      </c>
      <c r="AF18" s="86">
        <f t="shared" si="11"/>
        <v>0</v>
      </c>
      <c r="AG18" s="86">
        <f t="shared" si="12"/>
        <v>1</v>
      </c>
      <c r="AH18" s="86">
        <f t="shared" si="1"/>
        <v>0</v>
      </c>
      <c r="AI18" s="86">
        <f t="shared" si="2"/>
        <v>0</v>
      </c>
      <c r="AJ18" s="86">
        <f t="shared" si="3"/>
        <v>0</v>
      </c>
      <c r="AK18" s="86">
        <f t="shared" si="4"/>
        <v>0</v>
      </c>
      <c r="AL18" s="86">
        <f t="shared" si="5"/>
        <v>730</v>
      </c>
      <c r="AM18" s="86">
        <f t="shared" si="6"/>
        <v>730</v>
      </c>
      <c r="AN18" s="86">
        <f t="shared" si="13"/>
        <v>1</v>
      </c>
      <c r="AO18" s="86">
        <f t="shared" si="7"/>
        <v>730</v>
      </c>
    </row>
    <row r="19" spans="1:41" ht="18" x14ac:dyDescent="0.3">
      <c r="A19" s="78" t="s">
        <v>29</v>
      </c>
      <c r="B19" s="79" t="s">
        <v>58</v>
      </c>
      <c r="F19" s="80"/>
      <c r="G19" s="87">
        <v>43712</v>
      </c>
      <c r="H19" s="82">
        <f>IFERROR(IF([2]!Tableau1[[#This Row],[Anterieure]]="","",[2]!Tableau1[[#This Row],[Anterieure]]+[2]!Tableau1[[#This Row],[en jrs]]),"Voir Technicien")</f>
        <v>43902</v>
      </c>
      <c r="I19" s="83"/>
      <c r="J19" s="84">
        <v>6</v>
      </c>
      <c r="K19" s="85" t="s">
        <v>127</v>
      </c>
      <c r="L19" s="83">
        <f t="shared" si="0"/>
        <v>180</v>
      </c>
      <c r="M1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9" s="86">
        <f t="shared" si="8"/>
        <v>0</v>
      </c>
      <c r="AD19" s="86">
        <f t="shared" si="9"/>
        <v>0</v>
      </c>
      <c r="AE19" s="86">
        <f t="shared" si="10"/>
        <v>1</v>
      </c>
      <c r="AF19" s="86">
        <f t="shared" si="11"/>
        <v>0</v>
      </c>
      <c r="AG19" s="86">
        <f t="shared" si="12"/>
        <v>0</v>
      </c>
      <c r="AH19" s="86">
        <f t="shared" si="1"/>
        <v>0</v>
      </c>
      <c r="AI19" s="86">
        <f t="shared" si="2"/>
        <v>0</v>
      </c>
      <c r="AJ19" s="86">
        <f t="shared" si="3"/>
        <v>180</v>
      </c>
      <c r="AK19" s="86">
        <f t="shared" si="4"/>
        <v>0</v>
      </c>
      <c r="AL19" s="86">
        <f t="shared" si="5"/>
        <v>0</v>
      </c>
      <c r="AM19" s="86">
        <f t="shared" si="6"/>
        <v>180</v>
      </c>
      <c r="AN19" s="86">
        <f t="shared" si="13"/>
        <v>1</v>
      </c>
      <c r="AO19" s="86">
        <f t="shared" si="7"/>
        <v>180</v>
      </c>
    </row>
    <row r="20" spans="1:41" ht="18" x14ac:dyDescent="0.3">
      <c r="A20" s="78" t="s">
        <v>30</v>
      </c>
      <c r="B20" s="79" t="s">
        <v>59</v>
      </c>
      <c r="F20" s="80"/>
      <c r="G20" s="87">
        <v>43713</v>
      </c>
      <c r="H20" s="82">
        <f>IFERROR(IF([2]!Tableau1[[#This Row],[Anterieure]]="","",[2]!Tableau1[[#This Row],[Anterieure]]+[2]!Tableau1[[#This Row],[en jrs]]),"Voir Technicien")</f>
        <v>43903</v>
      </c>
      <c r="I20" s="83"/>
      <c r="J20" s="84">
        <v>1</v>
      </c>
      <c r="K20" s="85" t="s">
        <v>127</v>
      </c>
      <c r="L20" s="83">
        <f t="shared" si="0"/>
        <v>30</v>
      </c>
      <c r="M2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0" s="86">
        <f t="shared" si="8"/>
        <v>0</v>
      </c>
      <c r="AD20" s="86">
        <f t="shared" si="9"/>
        <v>0</v>
      </c>
      <c r="AE20" s="86">
        <f t="shared" si="10"/>
        <v>1</v>
      </c>
      <c r="AF20" s="86">
        <f t="shared" si="11"/>
        <v>0</v>
      </c>
      <c r="AG20" s="86">
        <f t="shared" si="12"/>
        <v>0</v>
      </c>
      <c r="AH20" s="86">
        <f t="shared" si="1"/>
        <v>0</v>
      </c>
      <c r="AI20" s="86">
        <f t="shared" si="2"/>
        <v>0</v>
      </c>
      <c r="AJ20" s="86">
        <f t="shared" si="3"/>
        <v>30</v>
      </c>
      <c r="AK20" s="86">
        <f t="shared" si="4"/>
        <v>0</v>
      </c>
      <c r="AL20" s="86">
        <f t="shared" si="5"/>
        <v>0</v>
      </c>
      <c r="AM20" s="86">
        <f t="shared" si="6"/>
        <v>30</v>
      </c>
      <c r="AN20" s="86">
        <f t="shared" si="13"/>
        <v>1</v>
      </c>
      <c r="AO20" s="86">
        <f t="shared" si="7"/>
        <v>30</v>
      </c>
    </row>
    <row r="21" spans="1:41" ht="18" x14ac:dyDescent="0.3">
      <c r="A21" s="78" t="s">
        <v>30</v>
      </c>
      <c r="B21" s="79" t="s">
        <v>81</v>
      </c>
      <c r="F21" s="80"/>
      <c r="G21" s="87">
        <v>43714</v>
      </c>
      <c r="H21" s="82">
        <f>IFERROR(IF([2]!Tableau1[[#This Row],[Anterieure]]="","",[2]!Tableau1[[#This Row],[Anterieure]]+[2]!Tableau1[[#This Row],[en jrs]]),"Voir Technicien")</f>
        <v>43731</v>
      </c>
      <c r="I21" s="83"/>
      <c r="J21" s="84">
        <v>2</v>
      </c>
      <c r="K21" s="85" t="s">
        <v>127</v>
      </c>
      <c r="L21" s="83">
        <f t="shared" si="0"/>
        <v>60</v>
      </c>
      <c r="M2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1" s="86">
        <f t="shared" si="8"/>
        <v>0</v>
      </c>
      <c r="AD21" s="86">
        <f t="shared" si="9"/>
        <v>0</v>
      </c>
      <c r="AE21" s="86">
        <f t="shared" si="10"/>
        <v>1</v>
      </c>
      <c r="AF21" s="86">
        <f t="shared" si="11"/>
        <v>0</v>
      </c>
      <c r="AG21" s="86">
        <f t="shared" si="12"/>
        <v>0</v>
      </c>
      <c r="AH21" s="86">
        <f t="shared" si="1"/>
        <v>0</v>
      </c>
      <c r="AI21" s="86">
        <f t="shared" si="2"/>
        <v>0</v>
      </c>
      <c r="AJ21" s="86">
        <f t="shared" si="3"/>
        <v>60</v>
      </c>
      <c r="AK21" s="86">
        <f t="shared" si="4"/>
        <v>0</v>
      </c>
      <c r="AL21" s="86">
        <f t="shared" si="5"/>
        <v>0</v>
      </c>
      <c r="AM21" s="86">
        <f t="shared" si="6"/>
        <v>60</v>
      </c>
      <c r="AN21" s="86">
        <f t="shared" si="13"/>
        <v>1</v>
      </c>
      <c r="AO21" s="86">
        <f t="shared" si="7"/>
        <v>60</v>
      </c>
    </row>
    <row r="22" spans="1:41" ht="36" x14ac:dyDescent="0.3">
      <c r="A22" s="78" t="s">
        <v>31</v>
      </c>
      <c r="B22" s="79" t="s">
        <v>60</v>
      </c>
      <c r="F22" s="80"/>
      <c r="G22" s="87">
        <v>43715</v>
      </c>
      <c r="H22" s="82">
        <f>IFERROR(IF([2]!Tableau1[[#This Row],[Anterieure]]="","",[2]!Tableau1[[#This Row],[Anterieure]]+[2]!Tableau1[[#This Row],[en jrs]]),"Voir Technicien")</f>
        <v>43905</v>
      </c>
      <c r="I22" s="83"/>
      <c r="J22" s="84">
        <v>6</v>
      </c>
      <c r="K22" s="85" t="s">
        <v>127</v>
      </c>
      <c r="L22" s="83">
        <f t="shared" si="0"/>
        <v>180</v>
      </c>
      <c r="M22"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2" s="86">
        <f t="shared" si="8"/>
        <v>0</v>
      </c>
      <c r="AD22" s="86">
        <f t="shared" si="9"/>
        <v>0</v>
      </c>
      <c r="AE22" s="86">
        <f t="shared" si="10"/>
        <v>1</v>
      </c>
      <c r="AF22" s="86">
        <f t="shared" si="11"/>
        <v>0</v>
      </c>
      <c r="AG22" s="86">
        <f t="shared" si="12"/>
        <v>0</v>
      </c>
      <c r="AH22" s="86">
        <f t="shared" si="1"/>
        <v>0</v>
      </c>
      <c r="AI22" s="86">
        <f t="shared" si="2"/>
        <v>0</v>
      </c>
      <c r="AJ22" s="86">
        <f t="shared" si="3"/>
        <v>180</v>
      </c>
      <c r="AK22" s="86">
        <f t="shared" si="4"/>
        <v>0</v>
      </c>
      <c r="AL22" s="86">
        <f t="shared" si="5"/>
        <v>0</v>
      </c>
      <c r="AM22" s="86">
        <f t="shared" si="6"/>
        <v>180</v>
      </c>
      <c r="AN22" s="86">
        <f t="shared" si="13"/>
        <v>1</v>
      </c>
      <c r="AO22" s="86">
        <f t="shared" si="7"/>
        <v>180</v>
      </c>
    </row>
    <row r="23" spans="1:41" ht="18" x14ac:dyDescent="0.3">
      <c r="A23" s="78" t="s">
        <v>32</v>
      </c>
      <c r="B23" s="79" t="s">
        <v>61</v>
      </c>
      <c r="F23" s="80"/>
      <c r="G23" s="87">
        <v>43716</v>
      </c>
      <c r="H23" s="82">
        <f>IFERROR(IF([2]!Tableau1[[#This Row],[Anterieure]]="","",[2]!Tableau1[[#This Row],[Anterieure]]+[2]!Tableau1[[#This Row],[en jrs]]),"Voir Technicien")</f>
        <v>43906</v>
      </c>
      <c r="I23" s="83"/>
      <c r="J23" s="84">
        <v>1</v>
      </c>
      <c r="K23" s="85" t="s">
        <v>127</v>
      </c>
      <c r="L23" s="83">
        <f t="shared" si="0"/>
        <v>30</v>
      </c>
      <c r="M23"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3" s="86">
        <f t="shared" si="8"/>
        <v>0</v>
      </c>
      <c r="AD23" s="86">
        <f t="shared" si="9"/>
        <v>0</v>
      </c>
      <c r="AE23" s="86">
        <f t="shared" si="10"/>
        <v>1</v>
      </c>
      <c r="AF23" s="86">
        <f t="shared" si="11"/>
        <v>0</v>
      </c>
      <c r="AG23" s="86">
        <f t="shared" si="12"/>
        <v>0</v>
      </c>
      <c r="AH23" s="86">
        <f t="shared" si="1"/>
        <v>0</v>
      </c>
      <c r="AI23" s="86">
        <f t="shared" si="2"/>
        <v>0</v>
      </c>
      <c r="AJ23" s="86">
        <f t="shared" si="3"/>
        <v>30</v>
      </c>
      <c r="AK23" s="86">
        <f t="shared" si="4"/>
        <v>0</v>
      </c>
      <c r="AL23" s="86">
        <f t="shared" si="5"/>
        <v>0</v>
      </c>
      <c r="AM23" s="86">
        <f t="shared" si="6"/>
        <v>30</v>
      </c>
      <c r="AN23" s="86">
        <f t="shared" si="13"/>
        <v>1</v>
      </c>
      <c r="AO23" s="86">
        <f t="shared" si="7"/>
        <v>30</v>
      </c>
    </row>
    <row r="24" spans="1:41" ht="36" x14ac:dyDescent="0.3">
      <c r="A24" s="78" t="s">
        <v>33</v>
      </c>
      <c r="B24" s="79" t="s">
        <v>62</v>
      </c>
      <c r="F24" s="89"/>
      <c r="G24" s="87">
        <v>43717</v>
      </c>
      <c r="H24" s="82">
        <f>IFERROR(IF([2]!Tableau1[[#This Row],[Anterieure]]="","",[2]!Tableau1[[#This Row],[Anterieure]]+[2]!Tableau1[[#This Row],[en jrs]]),"Voir Technicien")</f>
        <v>43907</v>
      </c>
      <c r="I24" s="83"/>
      <c r="J24" s="84"/>
      <c r="K24" s="85" t="s">
        <v>124</v>
      </c>
      <c r="L24" s="83" t="str">
        <f t="shared" si="0"/>
        <v>Erreur de saisie</v>
      </c>
      <c r="M2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4" s="86">
        <f t="shared" si="8"/>
        <v>1</v>
      </c>
      <c r="AD24" s="86">
        <f t="shared" si="9"/>
        <v>0</v>
      </c>
      <c r="AE24" s="86">
        <f t="shared" si="10"/>
        <v>0</v>
      </c>
      <c r="AF24" s="86">
        <f t="shared" si="11"/>
        <v>0</v>
      </c>
      <c r="AG24" s="86">
        <f t="shared" si="12"/>
        <v>0</v>
      </c>
      <c r="AH24" s="86">
        <f t="shared" si="1"/>
        <v>0</v>
      </c>
      <c r="AI24" s="86">
        <f t="shared" si="2"/>
        <v>0</v>
      </c>
      <c r="AJ24" s="86">
        <f t="shared" si="3"/>
        <v>0</v>
      </c>
      <c r="AK24" s="86">
        <f t="shared" si="4"/>
        <v>0</v>
      </c>
      <c r="AL24" s="86">
        <f t="shared" si="5"/>
        <v>0</v>
      </c>
      <c r="AM24" s="86">
        <f t="shared" si="6"/>
        <v>0</v>
      </c>
      <c r="AN24" s="86">
        <f t="shared" si="13"/>
        <v>0</v>
      </c>
      <c r="AO24" s="86" t="str">
        <f t="shared" si="7"/>
        <v>Erreur de saisie</v>
      </c>
    </row>
    <row r="25" spans="1:41" ht="18" x14ac:dyDescent="0.3">
      <c r="A25" s="78" t="s">
        <v>33</v>
      </c>
      <c r="B25" s="79" t="s">
        <v>82</v>
      </c>
      <c r="F25" s="80"/>
      <c r="G25" s="87">
        <v>43718</v>
      </c>
      <c r="H25" s="82">
        <f>IFERROR(IF([2]!Tableau1[[#This Row],[Anterieure]]="","",[2]!Tableau1[[#This Row],[Anterieure]]+[2]!Tableau1[[#This Row],[en jrs]]),"Voir Technicien")</f>
        <v>43998</v>
      </c>
      <c r="I25" s="83"/>
      <c r="J25" s="84">
        <v>1</v>
      </c>
      <c r="K25" s="85" t="s">
        <v>127</v>
      </c>
      <c r="L25" s="83">
        <f t="shared" si="0"/>
        <v>30</v>
      </c>
      <c r="M2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5" s="86">
        <f t="shared" si="8"/>
        <v>0</v>
      </c>
      <c r="AD25" s="86">
        <f t="shared" si="9"/>
        <v>0</v>
      </c>
      <c r="AE25" s="86">
        <f t="shared" si="10"/>
        <v>1</v>
      </c>
      <c r="AF25" s="86">
        <f t="shared" si="11"/>
        <v>0</v>
      </c>
      <c r="AG25" s="86">
        <f t="shared" si="12"/>
        <v>0</v>
      </c>
      <c r="AH25" s="86">
        <f t="shared" si="1"/>
        <v>0</v>
      </c>
      <c r="AI25" s="86">
        <f t="shared" si="2"/>
        <v>0</v>
      </c>
      <c r="AJ25" s="86">
        <f t="shared" si="3"/>
        <v>30</v>
      </c>
      <c r="AK25" s="86">
        <f t="shared" si="4"/>
        <v>0</v>
      </c>
      <c r="AL25" s="86">
        <f t="shared" si="5"/>
        <v>0</v>
      </c>
      <c r="AM25" s="86">
        <f t="shared" si="6"/>
        <v>30</v>
      </c>
      <c r="AN25" s="86">
        <f t="shared" si="13"/>
        <v>1</v>
      </c>
      <c r="AO25" s="86">
        <f t="shared" si="7"/>
        <v>30</v>
      </c>
    </row>
    <row r="26" spans="1:41" ht="18" x14ac:dyDescent="0.3">
      <c r="A26" s="78" t="s">
        <v>33</v>
      </c>
      <c r="B26" s="79" t="s">
        <v>99</v>
      </c>
      <c r="F26" s="80"/>
      <c r="G26" s="87">
        <v>43719</v>
      </c>
      <c r="H26" s="82">
        <f>IFERROR(IF([2]!Tableau1[[#This Row],[Anterieure]]="","",[2]!Tableau1[[#This Row],[Anterieure]]+[2]!Tableau1[[#This Row],[en jrs]]),"Voir Technicien")</f>
        <v>43909</v>
      </c>
      <c r="I26" s="83"/>
      <c r="J26" s="84">
        <v>3</v>
      </c>
      <c r="K26" s="85" t="s">
        <v>127</v>
      </c>
      <c r="L26" s="83">
        <f t="shared" si="0"/>
        <v>90</v>
      </c>
      <c r="M2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6" s="86">
        <f t="shared" si="8"/>
        <v>0</v>
      </c>
      <c r="AD26" s="86">
        <f t="shared" si="9"/>
        <v>0</v>
      </c>
      <c r="AE26" s="86">
        <f t="shared" si="10"/>
        <v>1</v>
      </c>
      <c r="AF26" s="86">
        <f t="shared" si="11"/>
        <v>0</v>
      </c>
      <c r="AG26" s="86">
        <f t="shared" si="12"/>
        <v>0</v>
      </c>
      <c r="AH26" s="86">
        <f t="shared" si="1"/>
        <v>0</v>
      </c>
      <c r="AI26" s="86">
        <f t="shared" si="2"/>
        <v>0</v>
      </c>
      <c r="AJ26" s="86">
        <f t="shared" si="3"/>
        <v>90</v>
      </c>
      <c r="AK26" s="86">
        <f t="shared" si="4"/>
        <v>0</v>
      </c>
      <c r="AL26" s="86">
        <f t="shared" si="5"/>
        <v>0</v>
      </c>
      <c r="AM26" s="86">
        <f t="shared" si="6"/>
        <v>90</v>
      </c>
      <c r="AN26" s="86">
        <f t="shared" si="13"/>
        <v>1</v>
      </c>
      <c r="AO26" s="86">
        <f t="shared" si="7"/>
        <v>90</v>
      </c>
    </row>
    <row r="27" spans="1:41" ht="18" x14ac:dyDescent="0.3">
      <c r="A27" s="78" t="s">
        <v>33</v>
      </c>
      <c r="B27" s="79" t="s">
        <v>114</v>
      </c>
      <c r="F27" s="80"/>
      <c r="G27" s="87">
        <v>43720</v>
      </c>
      <c r="H27" s="82">
        <f>IFERROR(IF([2]!Tableau1[[#This Row],[Anterieure]]="","",[2]!Tableau1[[#This Row],[Anterieure]]+[2]!Tableau1[[#This Row],[en jrs]]),"Voir Technicien")</f>
        <v>44000</v>
      </c>
      <c r="I27" s="83"/>
      <c r="J27" s="84">
        <v>1</v>
      </c>
      <c r="K27" s="85" t="s">
        <v>128</v>
      </c>
      <c r="L27" s="83">
        <f t="shared" si="0"/>
        <v>365</v>
      </c>
      <c r="M2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7" s="86">
        <f t="shared" si="8"/>
        <v>0</v>
      </c>
      <c r="AD27" s="86">
        <f t="shared" si="9"/>
        <v>0</v>
      </c>
      <c r="AE27" s="86">
        <f t="shared" si="10"/>
        <v>0</v>
      </c>
      <c r="AF27" s="86">
        <f t="shared" si="11"/>
        <v>1</v>
      </c>
      <c r="AG27" s="86">
        <f t="shared" si="12"/>
        <v>0</v>
      </c>
      <c r="AH27" s="86">
        <f t="shared" si="1"/>
        <v>0</v>
      </c>
      <c r="AI27" s="86">
        <f t="shared" si="2"/>
        <v>0</v>
      </c>
      <c r="AJ27" s="86">
        <f t="shared" si="3"/>
        <v>0</v>
      </c>
      <c r="AK27" s="86">
        <f t="shared" si="4"/>
        <v>365</v>
      </c>
      <c r="AL27" s="86">
        <f t="shared" si="5"/>
        <v>0</v>
      </c>
      <c r="AM27" s="86">
        <f t="shared" si="6"/>
        <v>365</v>
      </c>
      <c r="AN27" s="86">
        <f t="shared" si="13"/>
        <v>1</v>
      </c>
      <c r="AO27" s="86">
        <f t="shared" si="7"/>
        <v>365</v>
      </c>
    </row>
    <row r="28" spans="1:41" ht="18" x14ac:dyDescent="0.3">
      <c r="A28" s="78" t="s">
        <v>34</v>
      </c>
      <c r="B28" s="79" t="s">
        <v>63</v>
      </c>
      <c r="F28" s="80"/>
      <c r="G28" s="87">
        <v>43721</v>
      </c>
      <c r="H28" s="82">
        <f>IFERROR(IF([2]!Tableau1[[#This Row],[Anterieure]]="","",[2]!Tableau1[[#This Row],[Anterieure]]+[2]!Tableau1[[#This Row],[en jrs]]),"Voir Technicien")</f>
        <v>43821</v>
      </c>
      <c r="I28" s="83"/>
      <c r="J28" s="84">
        <v>1</v>
      </c>
      <c r="K28" s="85" t="s">
        <v>125</v>
      </c>
      <c r="L28" s="83">
        <f t="shared" si="0"/>
        <v>7</v>
      </c>
      <c r="M2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8" s="86">
        <f t="shared" si="8"/>
        <v>0</v>
      </c>
      <c r="AD28" s="86">
        <f t="shared" si="9"/>
        <v>1</v>
      </c>
      <c r="AE28" s="86">
        <f t="shared" si="10"/>
        <v>0</v>
      </c>
      <c r="AF28" s="86">
        <f t="shared" si="11"/>
        <v>0</v>
      </c>
      <c r="AG28" s="86">
        <f t="shared" si="12"/>
        <v>0</v>
      </c>
      <c r="AH28" s="86">
        <f t="shared" si="1"/>
        <v>0</v>
      </c>
      <c r="AI28" s="86">
        <f t="shared" si="2"/>
        <v>7</v>
      </c>
      <c r="AJ28" s="86">
        <f t="shared" si="3"/>
        <v>0</v>
      </c>
      <c r="AK28" s="86">
        <f t="shared" si="4"/>
        <v>0</v>
      </c>
      <c r="AL28" s="86">
        <f t="shared" si="5"/>
        <v>0</v>
      </c>
      <c r="AM28" s="86">
        <f t="shared" si="6"/>
        <v>7</v>
      </c>
      <c r="AN28" s="86">
        <f t="shared" si="13"/>
        <v>1</v>
      </c>
      <c r="AO28" s="86">
        <f t="shared" si="7"/>
        <v>7</v>
      </c>
    </row>
    <row r="29" spans="1:41" ht="18" x14ac:dyDescent="0.3">
      <c r="A29" s="78" t="s">
        <v>34</v>
      </c>
      <c r="B29" s="79" t="s">
        <v>83</v>
      </c>
      <c r="F29" s="80"/>
      <c r="G29" s="87">
        <v>43722</v>
      </c>
      <c r="H29" s="82">
        <f>IFERROR(IF([2]!Tableau1[[#This Row],[Anterieure]]="","",[2]!Tableau1[[#This Row],[Anterieure]]+[2]!Tableau1[[#This Row],[en jrs]]),"Voir Technicien")</f>
        <v>43912</v>
      </c>
      <c r="I29" s="83"/>
      <c r="J29" s="84">
        <v>6</v>
      </c>
      <c r="K29" s="85" t="s">
        <v>127</v>
      </c>
      <c r="L29" s="83">
        <f t="shared" si="0"/>
        <v>180</v>
      </c>
      <c r="M2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29" s="86">
        <f t="shared" si="8"/>
        <v>0</v>
      </c>
      <c r="AD29" s="86">
        <f t="shared" si="9"/>
        <v>0</v>
      </c>
      <c r="AE29" s="86">
        <f t="shared" si="10"/>
        <v>1</v>
      </c>
      <c r="AF29" s="86">
        <f t="shared" si="11"/>
        <v>0</v>
      </c>
      <c r="AG29" s="86">
        <f t="shared" si="12"/>
        <v>0</v>
      </c>
      <c r="AH29" s="86">
        <f t="shared" si="1"/>
        <v>0</v>
      </c>
      <c r="AI29" s="86">
        <f t="shared" si="2"/>
        <v>0</v>
      </c>
      <c r="AJ29" s="86">
        <f t="shared" si="3"/>
        <v>180</v>
      </c>
      <c r="AK29" s="86">
        <f t="shared" si="4"/>
        <v>0</v>
      </c>
      <c r="AL29" s="86">
        <f t="shared" si="5"/>
        <v>0</v>
      </c>
      <c r="AM29" s="86">
        <f t="shared" si="6"/>
        <v>180</v>
      </c>
      <c r="AN29" s="86">
        <f t="shared" si="13"/>
        <v>1</v>
      </c>
      <c r="AO29" s="86">
        <f t="shared" si="7"/>
        <v>180</v>
      </c>
    </row>
    <row r="30" spans="1:41" ht="36" x14ac:dyDescent="0.3">
      <c r="A30" s="78" t="s">
        <v>34</v>
      </c>
      <c r="B30" s="79" t="s">
        <v>100</v>
      </c>
      <c r="F30" s="80"/>
      <c r="G30" s="87">
        <v>43723</v>
      </c>
      <c r="H30" s="82">
        <f>IFERROR(IF([2]!Tableau1[[#This Row],[Anterieure]]="","",[2]!Tableau1[[#This Row],[Anterieure]]+[2]!Tableau1[[#This Row],[en jrs]]),"Voir Technicien")</f>
        <v>43853</v>
      </c>
      <c r="I30" s="83"/>
      <c r="J30" s="84">
        <v>6</v>
      </c>
      <c r="K30" s="85" t="s">
        <v>127</v>
      </c>
      <c r="L30" s="83">
        <f t="shared" si="0"/>
        <v>180</v>
      </c>
      <c r="M3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0" s="86">
        <f t="shared" si="8"/>
        <v>0</v>
      </c>
      <c r="AD30" s="86">
        <f t="shared" si="9"/>
        <v>0</v>
      </c>
      <c r="AE30" s="86">
        <f t="shared" si="10"/>
        <v>1</v>
      </c>
      <c r="AF30" s="86">
        <f t="shared" si="11"/>
        <v>0</v>
      </c>
      <c r="AG30" s="86">
        <f t="shared" si="12"/>
        <v>0</v>
      </c>
      <c r="AH30" s="86">
        <f t="shared" si="1"/>
        <v>0</v>
      </c>
      <c r="AI30" s="86">
        <f t="shared" si="2"/>
        <v>0</v>
      </c>
      <c r="AJ30" s="86">
        <f t="shared" si="3"/>
        <v>180</v>
      </c>
      <c r="AK30" s="86">
        <f t="shared" si="4"/>
        <v>0</v>
      </c>
      <c r="AL30" s="86">
        <f t="shared" si="5"/>
        <v>0</v>
      </c>
      <c r="AM30" s="86">
        <f t="shared" si="6"/>
        <v>180</v>
      </c>
      <c r="AN30" s="86">
        <f t="shared" si="13"/>
        <v>1</v>
      </c>
      <c r="AO30" s="86">
        <f t="shared" si="7"/>
        <v>180</v>
      </c>
    </row>
    <row r="31" spans="1:41" ht="18" x14ac:dyDescent="0.3">
      <c r="A31" s="78" t="s">
        <v>35</v>
      </c>
      <c r="B31" s="79" t="s">
        <v>63</v>
      </c>
      <c r="F31" s="80"/>
      <c r="G31" s="87">
        <v>43724</v>
      </c>
      <c r="H31" s="82">
        <f>IFERROR(IF([2]!Tableau1[[#This Row],[Anterieure]]="","",[2]!Tableau1[[#This Row],[Anterieure]]+[2]!Tableau1[[#This Row],[en jrs]]),"Voir Technicien")</f>
        <v>43914</v>
      </c>
      <c r="I31" s="83"/>
      <c r="J31" s="84">
        <v>1</v>
      </c>
      <c r="K31" s="85" t="s">
        <v>125</v>
      </c>
      <c r="L31" s="83">
        <f t="shared" si="0"/>
        <v>7</v>
      </c>
      <c r="M3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1" s="86">
        <f t="shared" si="8"/>
        <v>0</v>
      </c>
      <c r="AD31" s="86">
        <f t="shared" si="9"/>
        <v>1</v>
      </c>
      <c r="AE31" s="86">
        <f t="shared" si="10"/>
        <v>0</v>
      </c>
      <c r="AF31" s="86">
        <f t="shared" si="11"/>
        <v>0</v>
      </c>
      <c r="AG31" s="86">
        <f t="shared" si="12"/>
        <v>0</v>
      </c>
      <c r="AH31" s="86">
        <f t="shared" si="1"/>
        <v>0</v>
      </c>
      <c r="AI31" s="86">
        <f t="shared" si="2"/>
        <v>7</v>
      </c>
      <c r="AJ31" s="86">
        <f t="shared" si="3"/>
        <v>0</v>
      </c>
      <c r="AK31" s="86">
        <f t="shared" si="4"/>
        <v>0</v>
      </c>
      <c r="AL31" s="86">
        <f t="shared" si="5"/>
        <v>0</v>
      </c>
      <c r="AM31" s="86">
        <f t="shared" si="6"/>
        <v>7</v>
      </c>
      <c r="AN31" s="86">
        <f t="shared" si="13"/>
        <v>1</v>
      </c>
      <c r="AO31" s="86">
        <f t="shared" si="7"/>
        <v>7</v>
      </c>
    </row>
    <row r="32" spans="1:41" ht="18" x14ac:dyDescent="0.3">
      <c r="A32" s="78" t="s">
        <v>35</v>
      </c>
      <c r="B32" s="79" t="s">
        <v>83</v>
      </c>
      <c r="F32" s="80"/>
      <c r="G32" s="87">
        <v>43725</v>
      </c>
      <c r="H32" s="82">
        <f>IFERROR(IF([2]!Tableau1[[#This Row],[Anterieure]]="","",[2]!Tableau1[[#This Row],[Anterieure]]+[2]!Tableau1[[#This Row],[en jrs]]),"Voir Technicien")</f>
        <v>43915</v>
      </c>
      <c r="I32" s="83"/>
      <c r="J32" s="84">
        <v>6</v>
      </c>
      <c r="K32" s="85" t="s">
        <v>127</v>
      </c>
      <c r="L32" s="83">
        <f t="shared" si="0"/>
        <v>180</v>
      </c>
      <c r="M32"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2" s="86">
        <f t="shared" si="8"/>
        <v>0</v>
      </c>
      <c r="AD32" s="86">
        <f t="shared" si="9"/>
        <v>0</v>
      </c>
      <c r="AE32" s="86">
        <f t="shared" si="10"/>
        <v>1</v>
      </c>
      <c r="AF32" s="86">
        <f t="shared" si="11"/>
        <v>0</v>
      </c>
      <c r="AG32" s="86">
        <f t="shared" si="12"/>
        <v>0</v>
      </c>
      <c r="AH32" s="86">
        <f t="shared" si="1"/>
        <v>0</v>
      </c>
      <c r="AI32" s="86">
        <f t="shared" si="2"/>
        <v>0</v>
      </c>
      <c r="AJ32" s="86">
        <f t="shared" si="3"/>
        <v>180</v>
      </c>
      <c r="AK32" s="86">
        <f t="shared" si="4"/>
        <v>0</v>
      </c>
      <c r="AL32" s="86">
        <f t="shared" si="5"/>
        <v>0</v>
      </c>
      <c r="AM32" s="86">
        <f t="shared" si="6"/>
        <v>180</v>
      </c>
      <c r="AN32" s="86">
        <f t="shared" si="13"/>
        <v>1</v>
      </c>
      <c r="AO32" s="86">
        <f t="shared" si="7"/>
        <v>180</v>
      </c>
    </row>
    <row r="33" spans="1:41" ht="18" x14ac:dyDescent="0.3">
      <c r="A33" s="78" t="s">
        <v>35</v>
      </c>
      <c r="B33" s="79" t="s">
        <v>101</v>
      </c>
      <c r="F33" s="80"/>
      <c r="G33" s="87">
        <v>43726</v>
      </c>
      <c r="H33" s="82">
        <f>IFERROR(IF([2]!Tableau1[[#This Row],[Anterieure]]="","",[2]!Tableau1[[#This Row],[Anterieure]]+[2]!Tableau1[[#This Row],[en jrs]]),"Voir Technicien")</f>
        <v>44466</v>
      </c>
      <c r="I33" s="83"/>
      <c r="J33" s="84">
        <v>6</v>
      </c>
      <c r="K33" s="85" t="s">
        <v>127</v>
      </c>
      <c r="L33" s="83">
        <f t="shared" si="0"/>
        <v>180</v>
      </c>
      <c r="M33"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3" s="86">
        <f t="shared" si="8"/>
        <v>0</v>
      </c>
      <c r="AD33" s="86">
        <f t="shared" si="9"/>
        <v>0</v>
      </c>
      <c r="AE33" s="86">
        <f t="shared" si="10"/>
        <v>1</v>
      </c>
      <c r="AF33" s="86">
        <f t="shared" si="11"/>
        <v>0</v>
      </c>
      <c r="AG33" s="86">
        <f t="shared" si="12"/>
        <v>0</v>
      </c>
      <c r="AH33" s="86">
        <f t="shared" si="1"/>
        <v>0</v>
      </c>
      <c r="AI33" s="86">
        <f t="shared" si="2"/>
        <v>0</v>
      </c>
      <c r="AJ33" s="86">
        <f t="shared" si="3"/>
        <v>180</v>
      </c>
      <c r="AK33" s="86">
        <f t="shared" si="4"/>
        <v>0</v>
      </c>
      <c r="AL33" s="86">
        <f t="shared" si="5"/>
        <v>0</v>
      </c>
      <c r="AM33" s="86">
        <f t="shared" si="6"/>
        <v>180</v>
      </c>
      <c r="AN33" s="86">
        <f t="shared" si="13"/>
        <v>1</v>
      </c>
      <c r="AO33" s="86">
        <f t="shared" si="7"/>
        <v>180</v>
      </c>
    </row>
    <row r="34" spans="1:41" ht="18" customHeight="1" x14ac:dyDescent="0.3">
      <c r="A34" s="78" t="s">
        <v>36</v>
      </c>
      <c r="B34" s="79" t="s">
        <v>64</v>
      </c>
      <c r="F34" s="80"/>
      <c r="G34" s="87">
        <v>43727</v>
      </c>
      <c r="H34" s="82">
        <f>IFERROR(IF([2]!Tableau1[[#This Row],[Anterieure]]="","",[2]!Tableau1[[#This Row],[Anterieure]]+[2]!Tableau1[[#This Row],[en jrs]]),"Voir Technicien")</f>
        <v>43857</v>
      </c>
      <c r="I34" s="83"/>
      <c r="J34" s="84">
        <v>6</v>
      </c>
      <c r="K34" s="85" t="s">
        <v>127</v>
      </c>
      <c r="L34" s="83">
        <f t="shared" si="0"/>
        <v>180</v>
      </c>
      <c r="M3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4" s="86">
        <f t="shared" si="8"/>
        <v>0</v>
      </c>
      <c r="AD34" s="86">
        <f t="shared" si="9"/>
        <v>0</v>
      </c>
      <c r="AE34" s="86">
        <f t="shared" si="10"/>
        <v>1</v>
      </c>
      <c r="AF34" s="86">
        <f t="shared" si="11"/>
        <v>0</v>
      </c>
      <c r="AG34" s="86">
        <f t="shared" si="12"/>
        <v>0</v>
      </c>
      <c r="AH34" s="86">
        <f t="shared" si="1"/>
        <v>0</v>
      </c>
      <c r="AI34" s="86">
        <f t="shared" si="2"/>
        <v>0</v>
      </c>
      <c r="AJ34" s="86">
        <f t="shared" si="3"/>
        <v>180</v>
      </c>
      <c r="AK34" s="86">
        <f t="shared" si="4"/>
        <v>0</v>
      </c>
      <c r="AL34" s="86">
        <f t="shared" si="5"/>
        <v>0</v>
      </c>
      <c r="AM34" s="86">
        <f t="shared" si="6"/>
        <v>180</v>
      </c>
      <c r="AN34" s="86">
        <f t="shared" si="13"/>
        <v>1</v>
      </c>
      <c r="AO34" s="86">
        <f t="shared" si="7"/>
        <v>180</v>
      </c>
    </row>
    <row r="35" spans="1:41" ht="18" customHeight="1" x14ac:dyDescent="0.3">
      <c r="A35" s="78" t="s">
        <v>36</v>
      </c>
      <c r="B35" s="79" t="s">
        <v>84</v>
      </c>
      <c r="F35" s="80"/>
      <c r="G35" s="87">
        <v>43728</v>
      </c>
      <c r="H35" s="82">
        <f>IFERROR(IF([2]!Tableau1[[#This Row],[Anterieure]]="","",[2]!Tableau1[[#This Row],[Anterieure]]+[2]!Tableau1[[#This Row],[en jrs]]),"Voir Technicien")</f>
        <v>43918</v>
      </c>
      <c r="I35" s="83"/>
      <c r="J35" s="84">
        <v>9</v>
      </c>
      <c r="K35" s="85" t="s">
        <v>127</v>
      </c>
      <c r="L35" s="83">
        <f t="shared" si="0"/>
        <v>270</v>
      </c>
      <c r="M3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5" s="86">
        <f t="shared" si="8"/>
        <v>0</v>
      </c>
      <c r="AD35" s="86">
        <f t="shared" si="9"/>
        <v>0</v>
      </c>
      <c r="AE35" s="86">
        <f t="shared" si="10"/>
        <v>1</v>
      </c>
      <c r="AF35" s="86">
        <f t="shared" si="11"/>
        <v>0</v>
      </c>
      <c r="AG35" s="86">
        <f t="shared" si="12"/>
        <v>0</v>
      </c>
      <c r="AH35" s="86">
        <f t="shared" si="1"/>
        <v>0</v>
      </c>
      <c r="AI35" s="86">
        <f t="shared" si="2"/>
        <v>0</v>
      </c>
      <c r="AJ35" s="86">
        <f t="shared" si="3"/>
        <v>270</v>
      </c>
      <c r="AK35" s="86">
        <f t="shared" si="4"/>
        <v>0</v>
      </c>
      <c r="AL35" s="86">
        <f t="shared" si="5"/>
        <v>0</v>
      </c>
      <c r="AM35" s="86">
        <f t="shared" si="6"/>
        <v>270</v>
      </c>
      <c r="AN35" s="86">
        <f t="shared" si="13"/>
        <v>1</v>
      </c>
      <c r="AO35" s="86">
        <f t="shared" si="7"/>
        <v>270</v>
      </c>
    </row>
    <row r="36" spans="1:41" ht="18" customHeight="1" x14ac:dyDescent="0.3">
      <c r="A36" s="78" t="s">
        <v>37</v>
      </c>
      <c r="B36" s="79" t="s">
        <v>65</v>
      </c>
      <c r="F36" s="80"/>
      <c r="G36" s="87">
        <v>43729</v>
      </c>
      <c r="H36" s="82">
        <f>IFERROR(IF([2]!Tableau1[[#This Row],[Anterieure]]="","",[2]!Tableau1[[#This Row],[Anterieure]]+[2]!Tableau1[[#This Row],[en jrs]]),"Voir Technicien")</f>
        <v>43889</v>
      </c>
      <c r="I36" s="83"/>
      <c r="J36" s="84">
        <v>6</v>
      </c>
      <c r="K36" s="85" t="s">
        <v>127</v>
      </c>
      <c r="L36" s="83">
        <f t="shared" si="0"/>
        <v>180</v>
      </c>
      <c r="M3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6" s="86">
        <f t="shared" si="8"/>
        <v>0</v>
      </c>
      <c r="AD36" s="86">
        <f t="shared" si="9"/>
        <v>0</v>
      </c>
      <c r="AE36" s="86">
        <f t="shared" si="10"/>
        <v>1</v>
      </c>
      <c r="AF36" s="86">
        <f t="shared" si="11"/>
        <v>0</v>
      </c>
      <c r="AG36" s="86">
        <f t="shared" si="12"/>
        <v>0</v>
      </c>
      <c r="AH36" s="86">
        <f t="shared" si="1"/>
        <v>0</v>
      </c>
      <c r="AI36" s="86">
        <f t="shared" si="2"/>
        <v>0</v>
      </c>
      <c r="AJ36" s="86">
        <f t="shared" si="3"/>
        <v>180</v>
      </c>
      <c r="AK36" s="86">
        <f t="shared" si="4"/>
        <v>0</v>
      </c>
      <c r="AL36" s="86">
        <f t="shared" si="5"/>
        <v>0</v>
      </c>
      <c r="AM36" s="86">
        <f t="shared" si="6"/>
        <v>180</v>
      </c>
      <c r="AN36" s="86">
        <f t="shared" si="13"/>
        <v>1</v>
      </c>
      <c r="AO36" s="86">
        <f t="shared" si="7"/>
        <v>180</v>
      </c>
    </row>
    <row r="37" spans="1:41" ht="18" customHeight="1" x14ac:dyDescent="0.3">
      <c r="A37" s="78" t="s">
        <v>37</v>
      </c>
      <c r="B37" s="79" t="s">
        <v>85</v>
      </c>
      <c r="F37" s="80"/>
      <c r="G37" s="87">
        <v>43730</v>
      </c>
      <c r="H37" s="82">
        <f>IFERROR(IF([2]!Tableau1[[#This Row],[Anterieure]]="","",[2]!Tableau1[[#This Row],[Anterieure]]+[2]!Tableau1[[#This Row],[en jrs]]),"Voir Technicien")</f>
        <v>44440</v>
      </c>
      <c r="I37" s="83"/>
      <c r="J37" s="84">
        <v>9</v>
      </c>
      <c r="K37" s="85" t="s">
        <v>127</v>
      </c>
      <c r="L37" s="83">
        <f t="shared" si="0"/>
        <v>270</v>
      </c>
      <c r="M3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7" s="86">
        <f t="shared" si="8"/>
        <v>0</v>
      </c>
      <c r="AD37" s="86">
        <f t="shared" si="9"/>
        <v>0</v>
      </c>
      <c r="AE37" s="86">
        <f t="shared" si="10"/>
        <v>1</v>
      </c>
      <c r="AF37" s="86">
        <f t="shared" si="11"/>
        <v>0</v>
      </c>
      <c r="AG37" s="86">
        <f t="shared" si="12"/>
        <v>0</v>
      </c>
      <c r="AH37" s="86">
        <f t="shared" si="1"/>
        <v>0</v>
      </c>
      <c r="AI37" s="86">
        <f t="shared" si="2"/>
        <v>0</v>
      </c>
      <c r="AJ37" s="86">
        <f t="shared" si="3"/>
        <v>270</v>
      </c>
      <c r="AK37" s="86">
        <f t="shared" si="4"/>
        <v>0</v>
      </c>
      <c r="AL37" s="86">
        <f t="shared" si="5"/>
        <v>0</v>
      </c>
      <c r="AM37" s="86">
        <f t="shared" si="6"/>
        <v>270</v>
      </c>
      <c r="AN37" s="86">
        <f t="shared" si="13"/>
        <v>1</v>
      </c>
      <c r="AO37" s="86">
        <f t="shared" si="7"/>
        <v>270</v>
      </c>
    </row>
    <row r="38" spans="1:41" ht="54" customHeight="1" x14ac:dyDescent="0.3">
      <c r="A38" s="78" t="s">
        <v>38</v>
      </c>
      <c r="B38" s="79" t="s">
        <v>66</v>
      </c>
      <c r="F38" s="80"/>
      <c r="G38" s="87">
        <v>43731</v>
      </c>
      <c r="H38" s="82" t="str">
        <f>IFERROR(IF([2]!Tableau1[[#This Row],[Anterieure]]="","",[2]!Tableau1[[#This Row],[Anterieure]]+[2]!Tableau1[[#This Row],[en jrs]]),"Voir Technicien")</f>
        <v>Voir Technicien</v>
      </c>
      <c r="I38" s="83"/>
      <c r="J38" s="84">
        <v>3</v>
      </c>
      <c r="K38" s="85" t="s">
        <v>127</v>
      </c>
      <c r="L38" s="83">
        <f t="shared" si="0"/>
        <v>90</v>
      </c>
      <c r="M3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8" s="86">
        <f t="shared" si="8"/>
        <v>0</v>
      </c>
      <c r="AD38" s="86">
        <f t="shared" si="9"/>
        <v>0</v>
      </c>
      <c r="AE38" s="86">
        <f t="shared" si="10"/>
        <v>1</v>
      </c>
      <c r="AF38" s="86">
        <f t="shared" si="11"/>
        <v>0</v>
      </c>
      <c r="AG38" s="86">
        <f t="shared" si="12"/>
        <v>0</v>
      </c>
      <c r="AH38" s="86">
        <f t="shared" si="1"/>
        <v>0</v>
      </c>
      <c r="AI38" s="86">
        <f t="shared" si="2"/>
        <v>0</v>
      </c>
      <c r="AJ38" s="86">
        <f t="shared" si="3"/>
        <v>90</v>
      </c>
      <c r="AK38" s="86">
        <f t="shared" si="4"/>
        <v>0</v>
      </c>
      <c r="AL38" s="86">
        <f t="shared" si="5"/>
        <v>0</v>
      </c>
      <c r="AM38" s="86">
        <f t="shared" si="6"/>
        <v>90</v>
      </c>
      <c r="AN38" s="86">
        <f t="shared" si="13"/>
        <v>1</v>
      </c>
      <c r="AO38" s="86">
        <f t="shared" si="7"/>
        <v>90</v>
      </c>
    </row>
    <row r="39" spans="1:41" ht="36" customHeight="1" x14ac:dyDescent="0.3">
      <c r="A39" s="78" t="s">
        <v>38</v>
      </c>
      <c r="B39" s="79" t="s">
        <v>86</v>
      </c>
      <c r="F39" s="80"/>
      <c r="G39" s="87">
        <v>43732</v>
      </c>
      <c r="H39" s="82">
        <f>IFERROR(IF([2]!Tableau1[[#This Row],[Anterieure]]="","",[2]!Tableau1[[#This Row],[Anterieure]]+[2]!Tableau1[[#This Row],[en jrs]]),"Voir Technicien")</f>
        <v>43832</v>
      </c>
      <c r="I39" s="83"/>
      <c r="J39" s="84">
        <v>6</v>
      </c>
      <c r="K39" s="85" t="s">
        <v>127</v>
      </c>
      <c r="L39" s="83">
        <f t="shared" si="0"/>
        <v>180</v>
      </c>
      <c r="M3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39" s="86">
        <f t="shared" si="8"/>
        <v>0</v>
      </c>
      <c r="AD39" s="86">
        <f t="shared" si="9"/>
        <v>0</v>
      </c>
      <c r="AE39" s="86">
        <f t="shared" si="10"/>
        <v>1</v>
      </c>
      <c r="AF39" s="86">
        <f t="shared" si="11"/>
        <v>0</v>
      </c>
      <c r="AG39" s="86">
        <f t="shared" si="12"/>
        <v>0</v>
      </c>
      <c r="AH39" s="86">
        <f t="shared" si="1"/>
        <v>0</v>
      </c>
      <c r="AI39" s="86">
        <f t="shared" si="2"/>
        <v>0</v>
      </c>
      <c r="AJ39" s="86">
        <f t="shared" si="3"/>
        <v>180</v>
      </c>
      <c r="AK39" s="86">
        <f t="shared" si="4"/>
        <v>0</v>
      </c>
      <c r="AL39" s="86">
        <f t="shared" si="5"/>
        <v>0</v>
      </c>
      <c r="AM39" s="86">
        <f t="shared" si="6"/>
        <v>180</v>
      </c>
      <c r="AN39" s="86">
        <f t="shared" si="13"/>
        <v>1</v>
      </c>
      <c r="AO39" s="86">
        <f t="shared" si="7"/>
        <v>180</v>
      </c>
    </row>
    <row r="40" spans="1:41" ht="18" customHeight="1" x14ac:dyDescent="0.3">
      <c r="A40" s="78" t="s">
        <v>39</v>
      </c>
      <c r="B40" s="79" t="s">
        <v>67</v>
      </c>
      <c r="F40" s="80"/>
      <c r="G40" s="87">
        <v>43733</v>
      </c>
      <c r="H40" s="82">
        <f>IFERROR(IF([2]!Tableau1[[#This Row],[Anterieure]]="","",[2]!Tableau1[[#This Row],[Anterieure]]+[2]!Tableau1[[#This Row],[en jrs]]),"Voir Technicien")</f>
        <v>43893</v>
      </c>
      <c r="I40" s="83"/>
      <c r="J40" s="84">
        <v>4</v>
      </c>
      <c r="K40" s="85" t="s">
        <v>127</v>
      </c>
      <c r="L40" s="83">
        <f t="shared" si="0"/>
        <v>120</v>
      </c>
      <c r="M4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0" s="86">
        <f t="shared" si="8"/>
        <v>0</v>
      </c>
      <c r="AD40" s="86">
        <f t="shared" si="9"/>
        <v>0</v>
      </c>
      <c r="AE40" s="86">
        <f t="shared" si="10"/>
        <v>1</v>
      </c>
      <c r="AF40" s="86">
        <f t="shared" si="11"/>
        <v>0</v>
      </c>
      <c r="AG40" s="86">
        <f t="shared" si="12"/>
        <v>0</v>
      </c>
      <c r="AH40" s="86">
        <f t="shared" si="1"/>
        <v>0</v>
      </c>
      <c r="AI40" s="86">
        <f t="shared" si="2"/>
        <v>0</v>
      </c>
      <c r="AJ40" s="86">
        <f t="shared" si="3"/>
        <v>120</v>
      </c>
      <c r="AK40" s="86">
        <f t="shared" si="4"/>
        <v>0</v>
      </c>
      <c r="AL40" s="86">
        <f t="shared" si="5"/>
        <v>0</v>
      </c>
      <c r="AM40" s="86">
        <f t="shared" si="6"/>
        <v>120</v>
      </c>
      <c r="AN40" s="86">
        <f t="shared" si="13"/>
        <v>1</v>
      </c>
      <c r="AO40" s="86">
        <f t="shared" si="7"/>
        <v>120</v>
      </c>
    </row>
    <row r="41" spans="1:41" ht="36" x14ac:dyDescent="0.3">
      <c r="A41" s="78" t="s">
        <v>39</v>
      </c>
      <c r="B41" s="79" t="s">
        <v>87</v>
      </c>
      <c r="F41" s="80"/>
      <c r="G41" s="87">
        <v>43734</v>
      </c>
      <c r="H41" s="82">
        <f>IFERROR(IF([2]!Tableau1[[#This Row],[Anterieure]]="","",[2]!Tableau1[[#This Row],[Anterieure]]+[2]!Tableau1[[#This Row],[en jrs]]),"Voir Technicien")</f>
        <v>43894</v>
      </c>
      <c r="I41" s="83"/>
      <c r="J41" s="84">
        <v>6</v>
      </c>
      <c r="K41" s="85" t="s">
        <v>127</v>
      </c>
      <c r="L41" s="83">
        <f t="shared" si="0"/>
        <v>180</v>
      </c>
      <c r="M4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1" s="86">
        <f t="shared" si="8"/>
        <v>0</v>
      </c>
      <c r="AD41" s="86">
        <f t="shared" si="9"/>
        <v>0</v>
      </c>
      <c r="AE41" s="86">
        <f t="shared" si="10"/>
        <v>1</v>
      </c>
      <c r="AF41" s="86">
        <f t="shared" si="11"/>
        <v>0</v>
      </c>
      <c r="AG41" s="86">
        <f t="shared" si="12"/>
        <v>0</v>
      </c>
      <c r="AH41" s="86">
        <f t="shared" si="1"/>
        <v>0</v>
      </c>
      <c r="AI41" s="86">
        <f t="shared" si="2"/>
        <v>0</v>
      </c>
      <c r="AJ41" s="86">
        <f t="shared" si="3"/>
        <v>180</v>
      </c>
      <c r="AK41" s="86">
        <f t="shared" si="4"/>
        <v>0</v>
      </c>
      <c r="AL41" s="86">
        <f t="shared" si="5"/>
        <v>0</v>
      </c>
      <c r="AM41" s="86">
        <f t="shared" si="6"/>
        <v>180</v>
      </c>
      <c r="AN41" s="86">
        <f t="shared" si="13"/>
        <v>1</v>
      </c>
      <c r="AO41" s="86">
        <f t="shared" si="7"/>
        <v>180</v>
      </c>
    </row>
    <row r="42" spans="1:41" ht="18" customHeight="1" x14ac:dyDescent="0.3">
      <c r="A42" s="78" t="s">
        <v>39</v>
      </c>
      <c r="B42" s="79" t="s">
        <v>102</v>
      </c>
      <c r="F42" s="80"/>
      <c r="G42" s="87">
        <v>43735</v>
      </c>
      <c r="H42" s="82" t="str">
        <f>IFERROR(IF([2]!Tableau1[[#This Row],[Anterieure]]="","",[2]!Tableau1[[#This Row],[Anterieure]]+[2]!Tableau1[[#This Row],[en jrs]]),"Voir Technicien")</f>
        <v>Voir Technicien</v>
      </c>
      <c r="I42" s="83"/>
      <c r="J42" s="84">
        <v>6</v>
      </c>
      <c r="K42" s="85" t="s">
        <v>127</v>
      </c>
      <c r="L42" s="83">
        <f t="shared" si="0"/>
        <v>180</v>
      </c>
      <c r="M42"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2" s="86">
        <f t="shared" si="8"/>
        <v>0</v>
      </c>
      <c r="AD42" s="86">
        <f t="shared" si="9"/>
        <v>0</v>
      </c>
      <c r="AE42" s="86">
        <f t="shared" si="10"/>
        <v>1</v>
      </c>
      <c r="AF42" s="86">
        <f t="shared" si="11"/>
        <v>0</v>
      </c>
      <c r="AG42" s="86">
        <f t="shared" si="12"/>
        <v>0</v>
      </c>
      <c r="AH42" s="86">
        <f t="shared" si="1"/>
        <v>0</v>
      </c>
      <c r="AI42" s="86">
        <f t="shared" si="2"/>
        <v>0</v>
      </c>
      <c r="AJ42" s="86">
        <f t="shared" si="3"/>
        <v>180</v>
      </c>
      <c r="AK42" s="86">
        <f t="shared" si="4"/>
        <v>0</v>
      </c>
      <c r="AL42" s="86">
        <f t="shared" si="5"/>
        <v>0</v>
      </c>
      <c r="AM42" s="86">
        <f t="shared" si="6"/>
        <v>180</v>
      </c>
      <c r="AN42" s="86">
        <f t="shared" si="13"/>
        <v>1</v>
      </c>
      <c r="AO42" s="86">
        <f t="shared" si="7"/>
        <v>180</v>
      </c>
    </row>
    <row r="43" spans="1:41" ht="18" x14ac:dyDescent="0.3">
      <c r="A43" s="78" t="s">
        <v>39</v>
      </c>
      <c r="B43" s="79" t="s">
        <v>115</v>
      </c>
      <c r="F43" s="80"/>
      <c r="G43" s="87">
        <v>43736</v>
      </c>
      <c r="H43" s="82">
        <f>IFERROR(IF([2]!Tableau1[[#This Row],[Anterieure]]="","",[2]!Tableau1[[#This Row],[Anterieure]]+[2]!Tableau1[[#This Row],[en jrs]]),"Voir Technicien")</f>
        <v>43836</v>
      </c>
      <c r="I43" s="83"/>
      <c r="J43" s="84">
        <v>2</v>
      </c>
      <c r="K43" s="85" t="s">
        <v>129</v>
      </c>
      <c r="L43" s="83">
        <f t="shared" si="0"/>
        <v>730</v>
      </c>
      <c r="M43"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3" s="86">
        <f t="shared" si="8"/>
        <v>0</v>
      </c>
      <c r="AD43" s="86">
        <f t="shared" si="9"/>
        <v>0</v>
      </c>
      <c r="AE43" s="86">
        <f t="shared" si="10"/>
        <v>0</v>
      </c>
      <c r="AF43" s="86">
        <f t="shared" si="11"/>
        <v>0</v>
      </c>
      <c r="AG43" s="86">
        <f t="shared" si="12"/>
        <v>1</v>
      </c>
      <c r="AH43" s="86">
        <f t="shared" si="1"/>
        <v>0</v>
      </c>
      <c r="AI43" s="86">
        <f t="shared" si="2"/>
        <v>0</v>
      </c>
      <c r="AJ43" s="86">
        <f t="shared" si="3"/>
        <v>0</v>
      </c>
      <c r="AK43" s="86">
        <f t="shared" si="4"/>
        <v>0</v>
      </c>
      <c r="AL43" s="86">
        <f t="shared" si="5"/>
        <v>730</v>
      </c>
      <c r="AM43" s="86">
        <f t="shared" si="6"/>
        <v>730</v>
      </c>
      <c r="AN43" s="86">
        <f t="shared" si="13"/>
        <v>1</v>
      </c>
      <c r="AO43" s="86">
        <f t="shared" si="7"/>
        <v>730</v>
      </c>
    </row>
    <row r="44" spans="1:41" ht="18" x14ac:dyDescent="0.3">
      <c r="A44" s="78" t="s">
        <v>40</v>
      </c>
      <c r="B44" s="79" t="s">
        <v>68</v>
      </c>
      <c r="D44" s="90"/>
      <c r="F44" s="91"/>
      <c r="G44" s="87">
        <v>43737</v>
      </c>
      <c r="H44" s="82">
        <f>IFERROR(IF([2]!Tableau1[[#This Row],[Anterieure]]="","",[2]!Tableau1[[#This Row],[Anterieure]]+[2]!Tableau1[[#This Row],[en jrs]]),"Voir Technicien")</f>
        <v>43897</v>
      </c>
      <c r="I44" s="83"/>
      <c r="J44" s="84">
        <v>4</v>
      </c>
      <c r="K44" s="85" t="s">
        <v>127</v>
      </c>
      <c r="L44" s="83">
        <f t="shared" si="0"/>
        <v>120</v>
      </c>
      <c r="M4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4" s="86">
        <f t="shared" si="8"/>
        <v>0</v>
      </c>
      <c r="AD44" s="86">
        <f t="shared" si="9"/>
        <v>0</v>
      </c>
      <c r="AE44" s="86">
        <f t="shared" si="10"/>
        <v>1</v>
      </c>
      <c r="AF44" s="86">
        <f t="shared" si="11"/>
        <v>0</v>
      </c>
      <c r="AG44" s="86">
        <f t="shared" si="12"/>
        <v>0</v>
      </c>
      <c r="AH44" s="86">
        <f t="shared" si="1"/>
        <v>0</v>
      </c>
      <c r="AI44" s="86">
        <f t="shared" si="2"/>
        <v>0</v>
      </c>
      <c r="AJ44" s="86">
        <f t="shared" si="3"/>
        <v>120</v>
      </c>
      <c r="AK44" s="86">
        <f t="shared" si="4"/>
        <v>0</v>
      </c>
      <c r="AL44" s="86">
        <f t="shared" si="5"/>
        <v>0</v>
      </c>
      <c r="AM44" s="86">
        <f t="shared" si="6"/>
        <v>120</v>
      </c>
      <c r="AN44" s="86">
        <f t="shared" si="13"/>
        <v>1</v>
      </c>
      <c r="AO44" s="86">
        <f t="shared" si="7"/>
        <v>120</v>
      </c>
    </row>
    <row r="45" spans="1:41" ht="36" x14ac:dyDescent="0.3">
      <c r="A45" s="78" t="s">
        <v>40</v>
      </c>
      <c r="B45" s="79" t="s">
        <v>87</v>
      </c>
      <c r="F45" s="80"/>
      <c r="G45" s="87">
        <v>43738</v>
      </c>
      <c r="H45" s="82">
        <f>IFERROR(IF([2]!Tableau1[[#This Row],[Anterieure]]="","",[2]!Tableau1[[#This Row],[Anterieure]]+[2]!Tableau1[[#This Row],[en jrs]]),"Voir Technicien")</f>
        <v>43898</v>
      </c>
      <c r="I45" s="83"/>
      <c r="J45" s="84">
        <v>6</v>
      </c>
      <c r="K45" s="85" t="s">
        <v>127</v>
      </c>
      <c r="L45" s="83">
        <f t="shared" si="0"/>
        <v>180</v>
      </c>
      <c r="M4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5" s="86">
        <f t="shared" si="8"/>
        <v>0</v>
      </c>
      <c r="AD45" s="86">
        <f t="shared" si="9"/>
        <v>0</v>
      </c>
      <c r="AE45" s="86">
        <f t="shared" si="10"/>
        <v>1</v>
      </c>
      <c r="AF45" s="86">
        <f t="shared" si="11"/>
        <v>0</v>
      </c>
      <c r="AG45" s="86">
        <f t="shared" si="12"/>
        <v>0</v>
      </c>
      <c r="AH45" s="86">
        <f t="shared" si="1"/>
        <v>0</v>
      </c>
      <c r="AI45" s="86">
        <f t="shared" si="2"/>
        <v>0</v>
      </c>
      <c r="AJ45" s="86">
        <f t="shared" si="3"/>
        <v>180</v>
      </c>
      <c r="AK45" s="86">
        <f t="shared" si="4"/>
        <v>0</v>
      </c>
      <c r="AL45" s="86">
        <f t="shared" si="5"/>
        <v>0</v>
      </c>
      <c r="AM45" s="86">
        <f t="shared" si="6"/>
        <v>180</v>
      </c>
      <c r="AN45" s="86">
        <f t="shared" si="13"/>
        <v>1</v>
      </c>
      <c r="AO45" s="86">
        <f t="shared" si="7"/>
        <v>180</v>
      </c>
    </row>
    <row r="46" spans="1:41" ht="18" customHeight="1" x14ac:dyDescent="0.3">
      <c r="A46" s="78" t="s">
        <v>40</v>
      </c>
      <c r="B46" s="79" t="s">
        <v>103</v>
      </c>
      <c r="F46" s="80"/>
      <c r="G46" s="87">
        <v>43709</v>
      </c>
      <c r="H46" s="82">
        <f>IFERROR(IF([2]!Tableau1[[#This Row],[Anterieure]]="","",[2]!Tableau1[[#This Row],[Anterieure]]+[2]!Tableau1[[#This Row],[en jrs]]),"Voir Technicien")</f>
        <v>43749</v>
      </c>
      <c r="I46" s="83"/>
      <c r="J46" s="84">
        <v>6</v>
      </c>
      <c r="K46" s="85" t="s">
        <v>127</v>
      </c>
      <c r="L46" s="83">
        <f t="shared" si="0"/>
        <v>180</v>
      </c>
      <c r="M4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6" s="86">
        <f t="shared" si="8"/>
        <v>0</v>
      </c>
      <c r="AD46" s="86">
        <f t="shared" si="9"/>
        <v>0</v>
      </c>
      <c r="AE46" s="86">
        <f t="shared" si="10"/>
        <v>1</v>
      </c>
      <c r="AF46" s="86">
        <f t="shared" si="11"/>
        <v>0</v>
      </c>
      <c r="AG46" s="86">
        <f t="shared" si="12"/>
        <v>0</v>
      </c>
      <c r="AH46" s="86">
        <f t="shared" si="1"/>
        <v>0</v>
      </c>
      <c r="AI46" s="86">
        <f t="shared" si="2"/>
        <v>0</v>
      </c>
      <c r="AJ46" s="86">
        <f t="shared" si="3"/>
        <v>180</v>
      </c>
      <c r="AK46" s="86">
        <f t="shared" si="4"/>
        <v>0</v>
      </c>
      <c r="AL46" s="86">
        <f t="shared" si="5"/>
        <v>0</v>
      </c>
      <c r="AM46" s="86">
        <f t="shared" si="6"/>
        <v>180</v>
      </c>
      <c r="AN46" s="86">
        <f t="shared" si="13"/>
        <v>1</v>
      </c>
      <c r="AO46" s="86">
        <f t="shared" si="7"/>
        <v>180</v>
      </c>
    </row>
    <row r="47" spans="1:41" ht="18" x14ac:dyDescent="0.3">
      <c r="A47" s="78" t="s">
        <v>40</v>
      </c>
      <c r="B47" s="79" t="s">
        <v>116</v>
      </c>
      <c r="F47" s="80"/>
      <c r="G47" s="87">
        <v>43710</v>
      </c>
      <c r="H47" s="82">
        <f>IFERROR(IF([2]!Tableau1[[#This Row],[Anterieure]]="","",[2]!Tableau1[[#This Row],[Anterieure]]+[2]!Tableau1[[#This Row],[en jrs]]),"Voir Technicien")</f>
        <v>43900</v>
      </c>
      <c r="I47" s="83"/>
      <c r="J47" s="84">
        <v>2</v>
      </c>
      <c r="K47" s="85" t="s">
        <v>129</v>
      </c>
      <c r="L47" s="83">
        <f t="shared" si="0"/>
        <v>730</v>
      </c>
      <c r="M4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7" s="86">
        <f t="shared" si="8"/>
        <v>0</v>
      </c>
      <c r="AD47" s="86">
        <f t="shared" si="9"/>
        <v>0</v>
      </c>
      <c r="AE47" s="86">
        <f t="shared" si="10"/>
        <v>0</v>
      </c>
      <c r="AF47" s="86">
        <f t="shared" si="11"/>
        <v>0</v>
      </c>
      <c r="AG47" s="86">
        <f t="shared" si="12"/>
        <v>1</v>
      </c>
      <c r="AH47" s="86">
        <f t="shared" si="1"/>
        <v>0</v>
      </c>
      <c r="AI47" s="86">
        <f t="shared" si="2"/>
        <v>0</v>
      </c>
      <c r="AJ47" s="86">
        <f t="shared" si="3"/>
        <v>0</v>
      </c>
      <c r="AK47" s="86">
        <f t="shared" si="4"/>
        <v>0</v>
      </c>
      <c r="AL47" s="86">
        <f t="shared" si="5"/>
        <v>730</v>
      </c>
      <c r="AM47" s="86">
        <f t="shared" si="6"/>
        <v>730</v>
      </c>
      <c r="AN47" s="86">
        <f t="shared" si="13"/>
        <v>1</v>
      </c>
      <c r="AO47" s="86">
        <f t="shared" si="7"/>
        <v>730</v>
      </c>
    </row>
    <row r="48" spans="1:41" ht="18" customHeight="1" x14ac:dyDescent="0.3">
      <c r="A48" s="78" t="s">
        <v>41</v>
      </c>
      <c r="B48" s="79" t="s">
        <v>69</v>
      </c>
      <c r="F48" s="80"/>
      <c r="G48" s="87">
        <v>43711</v>
      </c>
      <c r="H48" s="82">
        <f>IFERROR(IF([2]!Tableau1[[#This Row],[Anterieure]]="","",[2]!Tableau1[[#This Row],[Anterieure]]+[2]!Tableau1[[#This Row],[en jrs]]),"Voir Technicien")</f>
        <v>43735</v>
      </c>
      <c r="I48" s="83"/>
      <c r="J48" s="84"/>
      <c r="K48" s="85" t="s">
        <v>124</v>
      </c>
      <c r="L48" s="83" t="str">
        <f t="shared" si="0"/>
        <v>Erreur de saisie</v>
      </c>
      <c r="M4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8" s="86">
        <f t="shared" si="8"/>
        <v>1</v>
      </c>
      <c r="AD48" s="86">
        <f t="shared" si="9"/>
        <v>0</v>
      </c>
      <c r="AE48" s="86">
        <f t="shared" si="10"/>
        <v>0</v>
      </c>
      <c r="AF48" s="86">
        <f t="shared" si="11"/>
        <v>0</v>
      </c>
      <c r="AG48" s="86">
        <f t="shared" si="12"/>
        <v>0</v>
      </c>
      <c r="AH48" s="86">
        <f t="shared" si="1"/>
        <v>0</v>
      </c>
      <c r="AI48" s="86">
        <f t="shared" si="2"/>
        <v>0</v>
      </c>
      <c r="AJ48" s="86">
        <f t="shared" si="3"/>
        <v>0</v>
      </c>
      <c r="AK48" s="86">
        <f t="shared" si="4"/>
        <v>0</v>
      </c>
      <c r="AL48" s="86">
        <f t="shared" si="5"/>
        <v>0</v>
      </c>
      <c r="AM48" s="86">
        <f t="shared" si="6"/>
        <v>0</v>
      </c>
      <c r="AN48" s="86">
        <f t="shared" si="13"/>
        <v>0</v>
      </c>
      <c r="AO48" s="86" t="str">
        <f t="shared" si="7"/>
        <v>Erreur de saisie</v>
      </c>
    </row>
    <row r="49" spans="1:41" ht="18" x14ac:dyDescent="0.3">
      <c r="A49" s="78" t="s">
        <v>41</v>
      </c>
      <c r="B49" s="79" t="s">
        <v>88</v>
      </c>
      <c r="F49" s="80"/>
      <c r="G49" s="87">
        <v>43712</v>
      </c>
      <c r="H49" s="82">
        <f>IFERROR(IF([2]!Tableau1[[#This Row],[Anterieure]]="","",[2]!Tableau1[[#This Row],[Anterieure]]+[2]!Tableau1[[#This Row],[en jrs]]),"Voir Technicien")</f>
        <v>43812</v>
      </c>
      <c r="I49" s="83"/>
      <c r="J49" s="84">
        <v>4</v>
      </c>
      <c r="K49" s="85" t="s">
        <v>127</v>
      </c>
      <c r="L49" s="83">
        <f t="shared" si="0"/>
        <v>120</v>
      </c>
      <c r="M4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49" s="86">
        <f t="shared" si="8"/>
        <v>0</v>
      </c>
      <c r="AD49" s="86">
        <f t="shared" si="9"/>
        <v>0</v>
      </c>
      <c r="AE49" s="86">
        <f t="shared" si="10"/>
        <v>1</v>
      </c>
      <c r="AF49" s="86">
        <f t="shared" si="11"/>
        <v>0</v>
      </c>
      <c r="AG49" s="86">
        <f t="shared" si="12"/>
        <v>0</v>
      </c>
      <c r="AH49" s="86">
        <f t="shared" si="1"/>
        <v>0</v>
      </c>
      <c r="AI49" s="86">
        <f t="shared" si="2"/>
        <v>0</v>
      </c>
      <c r="AJ49" s="86">
        <f t="shared" si="3"/>
        <v>120</v>
      </c>
      <c r="AK49" s="86">
        <f t="shared" si="4"/>
        <v>0</v>
      </c>
      <c r="AL49" s="86">
        <f t="shared" si="5"/>
        <v>0</v>
      </c>
      <c r="AM49" s="86">
        <f t="shared" si="6"/>
        <v>120</v>
      </c>
      <c r="AN49" s="86">
        <f t="shared" si="13"/>
        <v>1</v>
      </c>
      <c r="AO49" s="86">
        <f t="shared" si="7"/>
        <v>120</v>
      </c>
    </row>
    <row r="50" spans="1:41" ht="36" x14ac:dyDescent="0.3">
      <c r="A50" s="78" t="s">
        <v>41</v>
      </c>
      <c r="B50" s="79" t="s">
        <v>87</v>
      </c>
      <c r="F50" s="92"/>
      <c r="G50" s="87">
        <v>43713</v>
      </c>
      <c r="H50" s="82">
        <f>IFERROR(IF([2]!Tableau1[[#This Row],[Anterieure]]="","",[2]!Tableau1[[#This Row],[Anterieure]]+[2]!Tableau1[[#This Row],[en jrs]]),"Voir Technicien")</f>
        <v>43903</v>
      </c>
      <c r="I50" s="83"/>
      <c r="J50" s="84">
        <v>6</v>
      </c>
      <c r="K50" s="85" t="s">
        <v>127</v>
      </c>
      <c r="L50" s="83">
        <f t="shared" si="0"/>
        <v>180</v>
      </c>
      <c r="M5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0" s="86">
        <f t="shared" si="8"/>
        <v>0</v>
      </c>
      <c r="AD50" s="86">
        <f t="shared" si="9"/>
        <v>0</v>
      </c>
      <c r="AE50" s="86">
        <f t="shared" si="10"/>
        <v>1</v>
      </c>
      <c r="AF50" s="86">
        <f t="shared" si="11"/>
        <v>0</v>
      </c>
      <c r="AG50" s="86">
        <f t="shared" si="12"/>
        <v>0</v>
      </c>
      <c r="AH50" s="86">
        <f t="shared" si="1"/>
        <v>0</v>
      </c>
      <c r="AI50" s="86">
        <f t="shared" si="2"/>
        <v>0</v>
      </c>
      <c r="AJ50" s="86">
        <f t="shared" si="3"/>
        <v>180</v>
      </c>
      <c r="AK50" s="86">
        <f t="shared" si="4"/>
        <v>0</v>
      </c>
      <c r="AL50" s="86">
        <f t="shared" si="5"/>
        <v>0</v>
      </c>
      <c r="AM50" s="86">
        <f t="shared" si="6"/>
        <v>180</v>
      </c>
      <c r="AN50" s="86">
        <f t="shared" si="13"/>
        <v>1</v>
      </c>
      <c r="AO50" s="86">
        <f t="shared" si="7"/>
        <v>180</v>
      </c>
    </row>
    <row r="51" spans="1:41" ht="18" x14ac:dyDescent="0.3">
      <c r="A51" s="78" t="s">
        <v>41</v>
      </c>
      <c r="B51" s="79" t="s">
        <v>90</v>
      </c>
      <c r="F51" s="80"/>
      <c r="G51" s="87">
        <v>43714</v>
      </c>
      <c r="H51" s="82">
        <f>IFERROR(IF([2]!Tableau1[[#This Row],[Anterieure]]="","",[2]!Tableau1[[#This Row],[Anterieure]]+[2]!Tableau1[[#This Row],[en jrs]]),"Voir Technicien")</f>
        <v>44089</v>
      </c>
      <c r="I51" s="83"/>
      <c r="J51" s="84">
        <v>6</v>
      </c>
      <c r="K51" s="85" t="s">
        <v>127</v>
      </c>
      <c r="L51" s="83">
        <f t="shared" si="0"/>
        <v>180</v>
      </c>
      <c r="M5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1" s="86">
        <f t="shared" si="8"/>
        <v>0</v>
      </c>
      <c r="AD51" s="86">
        <f t="shared" si="9"/>
        <v>0</v>
      </c>
      <c r="AE51" s="86">
        <f t="shared" si="10"/>
        <v>1</v>
      </c>
      <c r="AF51" s="86">
        <f t="shared" si="11"/>
        <v>0</v>
      </c>
      <c r="AG51" s="86">
        <f t="shared" si="12"/>
        <v>0</v>
      </c>
      <c r="AH51" s="86">
        <f t="shared" si="1"/>
        <v>0</v>
      </c>
      <c r="AI51" s="86">
        <f t="shared" si="2"/>
        <v>0</v>
      </c>
      <c r="AJ51" s="86">
        <f t="shared" si="3"/>
        <v>180</v>
      </c>
      <c r="AK51" s="86">
        <f t="shared" si="4"/>
        <v>0</v>
      </c>
      <c r="AL51" s="86">
        <f t="shared" si="5"/>
        <v>0</v>
      </c>
      <c r="AM51" s="86">
        <f t="shared" si="6"/>
        <v>180</v>
      </c>
      <c r="AN51" s="86">
        <f t="shared" si="13"/>
        <v>1</v>
      </c>
      <c r="AO51" s="86">
        <f t="shared" si="7"/>
        <v>180</v>
      </c>
    </row>
    <row r="52" spans="1:41" ht="36" x14ac:dyDescent="0.3">
      <c r="A52" s="78" t="s">
        <v>42</v>
      </c>
      <c r="B52" s="79" t="s">
        <v>69</v>
      </c>
      <c r="F52" s="80"/>
      <c r="G52" s="87">
        <v>43715</v>
      </c>
      <c r="H52" s="82">
        <f>IFERROR(IF([2]!Tableau1[[#This Row],[Anterieure]]="","",[2]!Tableau1[[#This Row],[Anterieure]]+[2]!Tableau1[[#This Row],[en jrs]]),"Voir Technicien")</f>
        <v>43739</v>
      </c>
      <c r="I52" s="83"/>
      <c r="J52" s="84"/>
      <c r="K52" s="85" t="s">
        <v>124</v>
      </c>
      <c r="L52" s="83" t="str">
        <f t="shared" si="0"/>
        <v>Erreur de saisie</v>
      </c>
      <c r="M52"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2" s="86">
        <f t="shared" si="8"/>
        <v>1</v>
      </c>
      <c r="AD52" s="86">
        <f t="shared" si="9"/>
        <v>0</v>
      </c>
      <c r="AE52" s="86">
        <f t="shared" si="10"/>
        <v>0</v>
      </c>
      <c r="AF52" s="86">
        <f t="shared" si="11"/>
        <v>0</v>
      </c>
      <c r="AG52" s="86">
        <f t="shared" si="12"/>
        <v>0</v>
      </c>
      <c r="AH52" s="86">
        <f t="shared" si="1"/>
        <v>0</v>
      </c>
      <c r="AI52" s="86">
        <f t="shared" si="2"/>
        <v>0</v>
      </c>
      <c r="AJ52" s="86">
        <f t="shared" si="3"/>
        <v>0</v>
      </c>
      <c r="AK52" s="86">
        <f t="shared" si="4"/>
        <v>0</v>
      </c>
      <c r="AL52" s="86">
        <f t="shared" si="5"/>
        <v>0</v>
      </c>
      <c r="AM52" s="86">
        <f t="shared" si="6"/>
        <v>0</v>
      </c>
      <c r="AN52" s="86">
        <f t="shared" si="13"/>
        <v>0</v>
      </c>
      <c r="AO52" s="86" t="str">
        <f t="shared" si="7"/>
        <v>Erreur de saisie</v>
      </c>
    </row>
    <row r="53" spans="1:41" ht="18" x14ac:dyDescent="0.3">
      <c r="A53" s="78" t="s">
        <v>42</v>
      </c>
      <c r="B53" s="79" t="s">
        <v>89</v>
      </c>
      <c r="F53" s="80"/>
      <c r="G53" s="87">
        <v>43716</v>
      </c>
      <c r="H53" s="82">
        <f>IFERROR(IF([2]!Tableau1[[#This Row],[Anterieure]]="","",[2]!Tableau1[[#This Row],[Anterieure]]+[2]!Tableau1[[#This Row],[en jrs]]),"Voir Technicien")</f>
        <v>43816</v>
      </c>
      <c r="I53" s="83"/>
      <c r="J53" s="84">
        <v>4</v>
      </c>
      <c r="K53" s="85" t="s">
        <v>127</v>
      </c>
      <c r="L53" s="83">
        <f t="shared" si="0"/>
        <v>120</v>
      </c>
      <c r="M53"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3" s="86">
        <f t="shared" si="8"/>
        <v>0</v>
      </c>
      <c r="AD53" s="86">
        <f t="shared" si="9"/>
        <v>0</v>
      </c>
      <c r="AE53" s="86">
        <f t="shared" si="10"/>
        <v>1</v>
      </c>
      <c r="AF53" s="86">
        <f t="shared" si="11"/>
        <v>0</v>
      </c>
      <c r="AG53" s="86">
        <f t="shared" si="12"/>
        <v>0</v>
      </c>
      <c r="AH53" s="86">
        <f t="shared" si="1"/>
        <v>0</v>
      </c>
      <c r="AI53" s="86">
        <f t="shared" si="2"/>
        <v>0</v>
      </c>
      <c r="AJ53" s="86">
        <f t="shared" si="3"/>
        <v>120</v>
      </c>
      <c r="AK53" s="86">
        <f t="shared" si="4"/>
        <v>0</v>
      </c>
      <c r="AL53" s="86">
        <f t="shared" si="5"/>
        <v>0</v>
      </c>
      <c r="AM53" s="86">
        <f t="shared" si="6"/>
        <v>120</v>
      </c>
      <c r="AN53" s="86">
        <f t="shared" si="13"/>
        <v>1</v>
      </c>
      <c r="AO53" s="86">
        <f t="shared" si="7"/>
        <v>120</v>
      </c>
    </row>
    <row r="54" spans="1:41" ht="36" x14ac:dyDescent="0.3">
      <c r="A54" s="78" t="s">
        <v>42</v>
      </c>
      <c r="B54" s="79" t="s">
        <v>104</v>
      </c>
      <c r="F54" s="92"/>
      <c r="G54" s="87">
        <v>43717</v>
      </c>
      <c r="H54" s="82">
        <f>IFERROR(IF([2]!Tableau1[[#This Row],[Anterieure]]="","",[2]!Tableau1[[#This Row],[Anterieure]]+[2]!Tableau1[[#This Row],[en jrs]]),"Voir Technicien")</f>
        <v>43907</v>
      </c>
      <c r="I54" s="83"/>
      <c r="J54" s="84">
        <v>6</v>
      </c>
      <c r="K54" s="85" t="s">
        <v>127</v>
      </c>
      <c r="L54" s="83">
        <f t="shared" si="0"/>
        <v>180</v>
      </c>
      <c r="M5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4" s="86">
        <f t="shared" si="8"/>
        <v>0</v>
      </c>
      <c r="AD54" s="86">
        <f t="shared" si="9"/>
        <v>0</v>
      </c>
      <c r="AE54" s="86">
        <f t="shared" si="10"/>
        <v>1</v>
      </c>
      <c r="AF54" s="86">
        <f t="shared" si="11"/>
        <v>0</v>
      </c>
      <c r="AG54" s="86">
        <f t="shared" si="12"/>
        <v>0</v>
      </c>
      <c r="AH54" s="86">
        <f t="shared" si="1"/>
        <v>0</v>
      </c>
      <c r="AI54" s="86">
        <f t="shared" si="2"/>
        <v>0</v>
      </c>
      <c r="AJ54" s="86">
        <f t="shared" si="3"/>
        <v>180</v>
      </c>
      <c r="AK54" s="86">
        <f t="shared" si="4"/>
        <v>0</v>
      </c>
      <c r="AL54" s="86">
        <f t="shared" si="5"/>
        <v>0</v>
      </c>
      <c r="AM54" s="86">
        <f t="shared" si="6"/>
        <v>180</v>
      </c>
      <c r="AN54" s="86">
        <f t="shared" si="13"/>
        <v>1</v>
      </c>
      <c r="AO54" s="86">
        <f t="shared" si="7"/>
        <v>180</v>
      </c>
    </row>
    <row r="55" spans="1:41" ht="18" x14ac:dyDescent="0.3">
      <c r="A55" s="78" t="s">
        <v>42</v>
      </c>
      <c r="B55" s="79" t="s">
        <v>117</v>
      </c>
      <c r="F55" s="80"/>
      <c r="G55" s="87">
        <v>43718</v>
      </c>
      <c r="H55" s="82">
        <f>IFERROR(IF([2]!Tableau1[[#This Row],[Anterieure]]="","",[2]!Tableau1[[#This Row],[Anterieure]]+[2]!Tableau1[[#This Row],[en jrs]]),"Voir Technicien")</f>
        <v>44093</v>
      </c>
      <c r="I55" s="83"/>
      <c r="J55" s="84">
        <v>6</v>
      </c>
      <c r="K55" s="85" t="s">
        <v>127</v>
      </c>
      <c r="L55" s="83">
        <f t="shared" si="0"/>
        <v>180</v>
      </c>
      <c r="M5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5" s="86">
        <f t="shared" si="8"/>
        <v>0</v>
      </c>
      <c r="AD55" s="86">
        <f t="shared" si="9"/>
        <v>0</v>
      </c>
      <c r="AE55" s="86">
        <f t="shared" si="10"/>
        <v>1</v>
      </c>
      <c r="AF55" s="86">
        <f t="shared" si="11"/>
        <v>0</v>
      </c>
      <c r="AG55" s="86">
        <f t="shared" si="12"/>
        <v>0</v>
      </c>
      <c r="AH55" s="86">
        <f t="shared" si="1"/>
        <v>0</v>
      </c>
      <c r="AI55" s="86">
        <f t="shared" si="2"/>
        <v>0</v>
      </c>
      <c r="AJ55" s="86">
        <f t="shared" si="3"/>
        <v>180</v>
      </c>
      <c r="AK55" s="86">
        <f t="shared" si="4"/>
        <v>0</v>
      </c>
      <c r="AL55" s="86">
        <f t="shared" si="5"/>
        <v>0</v>
      </c>
      <c r="AM55" s="86">
        <f t="shared" si="6"/>
        <v>180</v>
      </c>
      <c r="AN55" s="86">
        <f t="shared" si="13"/>
        <v>1</v>
      </c>
      <c r="AO55" s="86">
        <f t="shared" si="7"/>
        <v>180</v>
      </c>
    </row>
    <row r="56" spans="1:41" ht="18" x14ac:dyDescent="0.3">
      <c r="A56" s="78" t="s">
        <v>43</v>
      </c>
      <c r="B56" s="79" t="s">
        <v>70</v>
      </c>
      <c r="F56" s="80"/>
      <c r="G56" s="87">
        <v>43719</v>
      </c>
      <c r="H56" s="82">
        <f>IFERROR(IF([2]!Tableau1[[#This Row],[Anterieure]]="","",[2]!Tableau1[[#This Row],[Anterieure]]+[2]!Tableau1[[#This Row],[en jrs]]),"Voir Technicien")</f>
        <v>43759</v>
      </c>
      <c r="I56" s="83"/>
      <c r="J56" s="84">
        <v>1</v>
      </c>
      <c r="K56" s="85" t="s">
        <v>127</v>
      </c>
      <c r="L56" s="83">
        <f t="shared" si="0"/>
        <v>30</v>
      </c>
      <c r="M5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6" s="86">
        <f t="shared" si="8"/>
        <v>0</v>
      </c>
      <c r="AD56" s="86">
        <f t="shared" si="9"/>
        <v>0</v>
      </c>
      <c r="AE56" s="86">
        <f t="shared" si="10"/>
        <v>1</v>
      </c>
      <c r="AF56" s="86">
        <f t="shared" si="11"/>
        <v>0</v>
      </c>
      <c r="AG56" s="86">
        <f t="shared" si="12"/>
        <v>0</v>
      </c>
      <c r="AH56" s="86">
        <f t="shared" si="1"/>
        <v>0</v>
      </c>
      <c r="AI56" s="86">
        <f t="shared" si="2"/>
        <v>0</v>
      </c>
      <c r="AJ56" s="86">
        <f t="shared" si="3"/>
        <v>30</v>
      </c>
      <c r="AK56" s="86">
        <f t="shared" si="4"/>
        <v>0</v>
      </c>
      <c r="AL56" s="86">
        <f t="shared" si="5"/>
        <v>0</v>
      </c>
      <c r="AM56" s="86">
        <f t="shared" si="6"/>
        <v>30</v>
      </c>
      <c r="AN56" s="86">
        <f t="shared" si="13"/>
        <v>1</v>
      </c>
      <c r="AO56" s="86">
        <f t="shared" si="7"/>
        <v>30</v>
      </c>
    </row>
    <row r="57" spans="1:41" ht="18" x14ac:dyDescent="0.3">
      <c r="A57" s="78" t="s">
        <v>43</v>
      </c>
      <c r="B57" s="79" t="s">
        <v>90</v>
      </c>
      <c r="F57" s="80"/>
      <c r="G57" s="87">
        <v>43720</v>
      </c>
      <c r="H57" s="82">
        <f>IFERROR(IF([2]!Tableau1[[#This Row],[Anterieure]]="","",[2]!Tableau1[[#This Row],[Anterieure]]+[2]!Tableau1[[#This Row],[en jrs]]),"Voir Technicien")</f>
        <v>43820</v>
      </c>
      <c r="I57" s="83"/>
      <c r="J57" s="84">
        <v>6</v>
      </c>
      <c r="K57" s="85" t="s">
        <v>127</v>
      </c>
      <c r="L57" s="83">
        <f t="shared" si="0"/>
        <v>180</v>
      </c>
      <c r="M5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7" s="86">
        <f t="shared" si="8"/>
        <v>0</v>
      </c>
      <c r="AD57" s="86">
        <f t="shared" si="9"/>
        <v>0</v>
      </c>
      <c r="AE57" s="86">
        <f t="shared" si="10"/>
        <v>1</v>
      </c>
      <c r="AF57" s="86">
        <f t="shared" si="11"/>
        <v>0</v>
      </c>
      <c r="AG57" s="86">
        <f t="shared" si="12"/>
        <v>0</v>
      </c>
      <c r="AH57" s="86">
        <f t="shared" si="1"/>
        <v>0</v>
      </c>
      <c r="AI57" s="86">
        <f t="shared" si="2"/>
        <v>0</v>
      </c>
      <c r="AJ57" s="86">
        <f t="shared" si="3"/>
        <v>180</v>
      </c>
      <c r="AK57" s="86">
        <f t="shared" si="4"/>
        <v>0</v>
      </c>
      <c r="AL57" s="86">
        <f t="shared" si="5"/>
        <v>0</v>
      </c>
      <c r="AM57" s="86">
        <f t="shared" si="6"/>
        <v>180</v>
      </c>
      <c r="AN57" s="86">
        <f t="shared" si="13"/>
        <v>1</v>
      </c>
      <c r="AO57" s="86">
        <f t="shared" si="7"/>
        <v>180</v>
      </c>
    </row>
    <row r="58" spans="1:41" ht="37.5" customHeight="1" x14ac:dyDescent="0.3">
      <c r="A58" s="78" t="s">
        <v>44</v>
      </c>
      <c r="B58" s="79" t="s">
        <v>71</v>
      </c>
      <c r="F58" s="80"/>
      <c r="G58" s="87">
        <v>43721</v>
      </c>
      <c r="H58" s="82">
        <f>IFERROR(IF([2]!Tableau1[[#This Row],[Anterieure]]="","",[2]!Tableau1[[#This Row],[Anterieure]]+[2]!Tableau1[[#This Row],[en jrs]]),"Voir Technicien")</f>
        <v>43911</v>
      </c>
      <c r="I58" s="83"/>
      <c r="J58" s="84">
        <v>2</v>
      </c>
      <c r="K58" s="85" t="s">
        <v>125</v>
      </c>
      <c r="L58" s="83">
        <f t="shared" si="0"/>
        <v>14</v>
      </c>
      <c r="M5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8" s="86">
        <f t="shared" si="8"/>
        <v>0</v>
      </c>
      <c r="AD58" s="86">
        <f t="shared" si="9"/>
        <v>1</v>
      </c>
      <c r="AE58" s="86">
        <f t="shared" si="10"/>
        <v>0</v>
      </c>
      <c r="AF58" s="86">
        <f t="shared" si="11"/>
        <v>0</v>
      </c>
      <c r="AG58" s="86">
        <f t="shared" si="12"/>
        <v>0</v>
      </c>
      <c r="AH58" s="86">
        <f t="shared" si="1"/>
        <v>0</v>
      </c>
      <c r="AI58" s="86">
        <f t="shared" si="2"/>
        <v>14</v>
      </c>
      <c r="AJ58" s="86">
        <f t="shared" si="3"/>
        <v>0</v>
      </c>
      <c r="AK58" s="86">
        <f t="shared" si="4"/>
        <v>0</v>
      </c>
      <c r="AL58" s="86">
        <f t="shared" si="5"/>
        <v>0</v>
      </c>
      <c r="AM58" s="86">
        <f t="shared" si="6"/>
        <v>14</v>
      </c>
      <c r="AN58" s="86">
        <f t="shared" si="13"/>
        <v>1</v>
      </c>
      <c r="AO58" s="86">
        <f t="shared" si="7"/>
        <v>14</v>
      </c>
    </row>
    <row r="59" spans="1:41" ht="18" x14ac:dyDescent="0.3">
      <c r="A59" s="78" t="s">
        <v>44</v>
      </c>
      <c r="B59" s="79" t="s">
        <v>91</v>
      </c>
      <c r="F59" s="80"/>
      <c r="G59" s="87">
        <v>43722</v>
      </c>
      <c r="H59" s="82">
        <f>IFERROR(IF([2]!Tableau1[[#This Row],[Anterieure]]="","",[2]!Tableau1[[#This Row],[Anterieure]]+[2]!Tableau1[[#This Row],[en jrs]]),"Voir Technicien")</f>
        <v>43912</v>
      </c>
      <c r="I59" s="83"/>
      <c r="J59" s="84">
        <v>3</v>
      </c>
      <c r="K59" s="85" t="s">
        <v>127</v>
      </c>
      <c r="L59" s="83">
        <f t="shared" si="0"/>
        <v>90</v>
      </c>
      <c r="M5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59" s="86">
        <f t="shared" si="8"/>
        <v>0</v>
      </c>
      <c r="AD59" s="86">
        <f t="shared" si="9"/>
        <v>0</v>
      </c>
      <c r="AE59" s="86">
        <f t="shared" si="10"/>
        <v>1</v>
      </c>
      <c r="AF59" s="86">
        <f t="shared" si="11"/>
        <v>0</v>
      </c>
      <c r="AG59" s="86">
        <f t="shared" si="12"/>
        <v>0</v>
      </c>
      <c r="AH59" s="86">
        <f t="shared" si="1"/>
        <v>0</v>
      </c>
      <c r="AI59" s="86">
        <f t="shared" si="2"/>
        <v>0</v>
      </c>
      <c r="AJ59" s="86">
        <f t="shared" si="3"/>
        <v>90</v>
      </c>
      <c r="AK59" s="86">
        <f t="shared" si="4"/>
        <v>0</v>
      </c>
      <c r="AL59" s="86">
        <f t="shared" si="5"/>
        <v>0</v>
      </c>
      <c r="AM59" s="86">
        <f t="shared" si="6"/>
        <v>90</v>
      </c>
      <c r="AN59" s="86">
        <f t="shared" si="13"/>
        <v>1</v>
      </c>
      <c r="AO59" s="86">
        <f t="shared" si="7"/>
        <v>90</v>
      </c>
    </row>
    <row r="60" spans="1:41" ht="36" x14ac:dyDescent="0.3">
      <c r="A60" s="78" t="s">
        <v>44</v>
      </c>
      <c r="B60" s="79" t="s">
        <v>105</v>
      </c>
      <c r="F60" s="80"/>
      <c r="G60" s="87">
        <v>43723</v>
      </c>
      <c r="H60" s="82">
        <f>IFERROR(IF([2]!Tableau1[[#This Row],[Anterieure]]="","",[2]!Tableau1[[#This Row],[Anterieure]]+[2]!Tableau1[[#This Row],[en jrs]]),"Voir Technicien")</f>
        <v>44098</v>
      </c>
      <c r="I60" s="83"/>
      <c r="J60" s="84">
        <v>6</v>
      </c>
      <c r="K60" s="85" t="s">
        <v>127</v>
      </c>
      <c r="L60" s="83">
        <f t="shared" si="0"/>
        <v>180</v>
      </c>
      <c r="M6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0" s="86">
        <f t="shared" si="8"/>
        <v>0</v>
      </c>
      <c r="AD60" s="86">
        <f t="shared" si="9"/>
        <v>0</v>
      </c>
      <c r="AE60" s="86">
        <f t="shared" si="10"/>
        <v>1</v>
      </c>
      <c r="AF60" s="86">
        <f t="shared" si="11"/>
        <v>0</v>
      </c>
      <c r="AG60" s="86">
        <f t="shared" si="12"/>
        <v>0</v>
      </c>
      <c r="AH60" s="86">
        <f t="shared" si="1"/>
        <v>0</v>
      </c>
      <c r="AI60" s="86">
        <f t="shared" si="2"/>
        <v>0</v>
      </c>
      <c r="AJ60" s="86">
        <f t="shared" si="3"/>
        <v>180</v>
      </c>
      <c r="AK60" s="86">
        <f t="shared" si="4"/>
        <v>0</v>
      </c>
      <c r="AL60" s="86">
        <f t="shared" si="5"/>
        <v>0</v>
      </c>
      <c r="AM60" s="86">
        <f t="shared" si="6"/>
        <v>180</v>
      </c>
      <c r="AN60" s="86">
        <f t="shared" si="13"/>
        <v>1</v>
      </c>
      <c r="AO60" s="86">
        <f t="shared" si="7"/>
        <v>180</v>
      </c>
    </row>
    <row r="61" spans="1:41" ht="18" x14ac:dyDescent="0.3">
      <c r="A61" s="78" t="s">
        <v>44</v>
      </c>
      <c r="B61" s="79" t="s">
        <v>110</v>
      </c>
      <c r="F61" s="80"/>
      <c r="G61" s="87">
        <v>43724</v>
      </c>
      <c r="H61" s="82" t="str">
        <f>IFERROR(IF([2]!Tableau1[[#This Row],[Anterieure]]="","",[2]!Tableau1[[#This Row],[Anterieure]]+[2]!Tableau1[[#This Row],[en jrs]]),"Voir Technicien")</f>
        <v>Voir Technicien</v>
      </c>
      <c r="I61" s="83"/>
      <c r="J61" s="84">
        <v>1</v>
      </c>
      <c r="K61" s="85" t="s">
        <v>128</v>
      </c>
      <c r="L61" s="83">
        <f t="shared" si="0"/>
        <v>365</v>
      </c>
      <c r="M6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1" s="86">
        <f t="shared" si="8"/>
        <v>0</v>
      </c>
      <c r="AD61" s="86">
        <f t="shared" si="9"/>
        <v>0</v>
      </c>
      <c r="AE61" s="86">
        <f t="shared" si="10"/>
        <v>0</v>
      </c>
      <c r="AF61" s="86">
        <f t="shared" si="11"/>
        <v>1</v>
      </c>
      <c r="AG61" s="86">
        <f t="shared" si="12"/>
        <v>0</v>
      </c>
      <c r="AH61" s="86">
        <f t="shared" si="1"/>
        <v>0</v>
      </c>
      <c r="AI61" s="86">
        <f t="shared" si="2"/>
        <v>0</v>
      </c>
      <c r="AJ61" s="86">
        <f t="shared" si="3"/>
        <v>0</v>
      </c>
      <c r="AK61" s="86">
        <f t="shared" si="4"/>
        <v>365</v>
      </c>
      <c r="AL61" s="86">
        <f t="shared" si="5"/>
        <v>0</v>
      </c>
      <c r="AM61" s="86">
        <f t="shared" si="6"/>
        <v>365</v>
      </c>
      <c r="AN61" s="86">
        <f t="shared" si="13"/>
        <v>1</v>
      </c>
      <c r="AO61" s="86">
        <f t="shared" si="7"/>
        <v>365</v>
      </c>
    </row>
    <row r="62" spans="1:41" ht="18" x14ac:dyDescent="0.3">
      <c r="A62" s="78" t="s">
        <v>45</v>
      </c>
      <c r="B62" s="79" t="s">
        <v>71</v>
      </c>
      <c r="F62" s="80"/>
      <c r="G62" s="87">
        <v>43725</v>
      </c>
      <c r="H62" s="82">
        <f>IFERROR(IF([2]!Tableau1[[#This Row],[Anterieure]]="","",[2]!Tableau1[[#This Row],[Anterieure]]+[2]!Tableau1[[#This Row],[en jrs]]),"Voir Technicien")</f>
        <v>43765</v>
      </c>
      <c r="I62" s="83"/>
      <c r="J62" s="84">
        <v>2</v>
      </c>
      <c r="K62" s="85" t="s">
        <v>125</v>
      </c>
      <c r="L62" s="83">
        <f t="shared" si="0"/>
        <v>14</v>
      </c>
      <c r="M62"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2" s="86">
        <f t="shared" si="8"/>
        <v>0</v>
      </c>
      <c r="AD62" s="86">
        <f t="shared" si="9"/>
        <v>1</v>
      </c>
      <c r="AE62" s="86">
        <f t="shared" si="10"/>
        <v>0</v>
      </c>
      <c r="AF62" s="86">
        <f t="shared" si="11"/>
        <v>0</v>
      </c>
      <c r="AG62" s="86">
        <f t="shared" si="12"/>
        <v>0</v>
      </c>
      <c r="AH62" s="86">
        <f t="shared" si="1"/>
        <v>0</v>
      </c>
      <c r="AI62" s="86">
        <f t="shared" si="2"/>
        <v>14</v>
      </c>
      <c r="AJ62" s="86">
        <f t="shared" si="3"/>
        <v>0</v>
      </c>
      <c r="AK62" s="86">
        <f t="shared" si="4"/>
        <v>0</v>
      </c>
      <c r="AL62" s="86">
        <f t="shared" si="5"/>
        <v>0</v>
      </c>
      <c r="AM62" s="86">
        <f t="shared" si="6"/>
        <v>14</v>
      </c>
      <c r="AN62" s="86">
        <f>IF(AND($K62&gt;0,$J62=""),0,1)</f>
        <v>1</v>
      </c>
      <c r="AO62" s="86">
        <f t="shared" si="7"/>
        <v>14</v>
      </c>
    </row>
    <row r="63" spans="1:41" ht="18" customHeight="1" x14ac:dyDescent="0.3">
      <c r="A63" s="78" t="s">
        <v>45</v>
      </c>
      <c r="B63" s="79" t="s">
        <v>91</v>
      </c>
      <c r="F63" s="80"/>
      <c r="G63" s="87">
        <v>43726</v>
      </c>
      <c r="H63" s="82">
        <f>IFERROR(IF([2]!Tableau1[[#This Row],[Anterieure]]="","",[2]!Tableau1[[#This Row],[Anterieure]]+[2]!Tableau1[[#This Row],[en jrs]]),"Voir Technicien")</f>
        <v>43826</v>
      </c>
      <c r="I63" s="83"/>
      <c r="J63" s="84">
        <v>3</v>
      </c>
      <c r="K63" s="85" t="s">
        <v>127</v>
      </c>
      <c r="L63" s="83">
        <f t="shared" si="0"/>
        <v>90</v>
      </c>
      <c r="M63"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3" s="86">
        <f t="shared" si="8"/>
        <v>0</v>
      </c>
      <c r="AD63" s="86">
        <f t="shared" si="9"/>
        <v>0</v>
      </c>
      <c r="AE63" s="86">
        <f t="shared" si="10"/>
        <v>1</v>
      </c>
      <c r="AF63" s="86">
        <f t="shared" si="11"/>
        <v>0</v>
      </c>
      <c r="AG63" s="86">
        <f t="shared" si="12"/>
        <v>0</v>
      </c>
      <c r="AH63" s="86">
        <f t="shared" si="1"/>
        <v>0</v>
      </c>
      <c r="AI63" s="86">
        <f t="shared" si="2"/>
        <v>0</v>
      </c>
      <c r="AJ63" s="86">
        <f t="shared" si="3"/>
        <v>90</v>
      </c>
      <c r="AK63" s="86">
        <f t="shared" si="4"/>
        <v>0</v>
      </c>
      <c r="AL63" s="86">
        <f t="shared" si="5"/>
        <v>0</v>
      </c>
      <c r="AM63" s="86">
        <f t="shared" si="6"/>
        <v>90</v>
      </c>
      <c r="AN63" s="86">
        <f>IF(AND($K63&gt;0,$J63=""),0,1)</f>
        <v>1</v>
      </c>
      <c r="AO63" s="86">
        <f t="shared" si="7"/>
        <v>90</v>
      </c>
    </row>
    <row r="64" spans="1:41" ht="36" x14ac:dyDescent="0.3">
      <c r="A64" s="78" t="s">
        <v>45</v>
      </c>
      <c r="B64" s="79" t="s">
        <v>105</v>
      </c>
      <c r="F64" s="80"/>
      <c r="G64" s="87">
        <v>43727</v>
      </c>
      <c r="H64" s="82">
        <f>IFERROR(IF([2]!Tableau1[[#This Row],[Anterieure]]="","",[2]!Tableau1[[#This Row],[Anterieure]]+[2]!Tableau1[[#This Row],[en jrs]]),"Voir Technicien")</f>
        <v>43917</v>
      </c>
      <c r="I64" s="83"/>
      <c r="J64" s="84">
        <v>6</v>
      </c>
      <c r="K64" s="85" t="s">
        <v>127</v>
      </c>
      <c r="L64" s="83">
        <f t="shared" si="0"/>
        <v>180</v>
      </c>
      <c r="M64"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4" s="86">
        <f t="shared" si="8"/>
        <v>0</v>
      </c>
      <c r="AD64" s="86">
        <f t="shared" si="9"/>
        <v>0</v>
      </c>
      <c r="AE64" s="86">
        <f t="shared" si="10"/>
        <v>1</v>
      </c>
      <c r="AF64" s="86">
        <f t="shared" si="11"/>
        <v>0</v>
      </c>
      <c r="AG64" s="86">
        <f t="shared" si="12"/>
        <v>0</v>
      </c>
      <c r="AH64" s="86">
        <f t="shared" si="1"/>
        <v>0</v>
      </c>
      <c r="AI64" s="86">
        <f t="shared" si="2"/>
        <v>0</v>
      </c>
      <c r="AJ64" s="86">
        <f t="shared" si="3"/>
        <v>180</v>
      </c>
      <c r="AK64" s="86">
        <f t="shared" si="4"/>
        <v>0</v>
      </c>
      <c r="AL64" s="86">
        <f t="shared" si="5"/>
        <v>0</v>
      </c>
      <c r="AM64" s="86">
        <f t="shared" si="6"/>
        <v>180</v>
      </c>
      <c r="AN64" s="86">
        <f t="shared" si="13"/>
        <v>1</v>
      </c>
      <c r="AO64" s="86">
        <f t="shared" si="7"/>
        <v>180</v>
      </c>
    </row>
    <row r="65" spans="1:41" ht="18" x14ac:dyDescent="0.3">
      <c r="A65" s="78" t="s">
        <v>45</v>
      </c>
      <c r="B65" s="79" t="s">
        <v>110</v>
      </c>
      <c r="F65" s="80"/>
      <c r="G65" s="87">
        <v>43728</v>
      </c>
      <c r="H65" s="82">
        <f>IFERROR(IF([2]!Tableau1[[#This Row],[Anterieure]]="","",[2]!Tableau1[[#This Row],[Anterieure]]+[2]!Tableau1[[#This Row],[en jrs]]),"Voir Technicien")</f>
        <v>44103</v>
      </c>
      <c r="I65" s="83"/>
      <c r="J65" s="84">
        <v>1</v>
      </c>
      <c r="K65" s="85" t="s">
        <v>128</v>
      </c>
      <c r="L65" s="83">
        <f t="shared" si="0"/>
        <v>365</v>
      </c>
      <c r="M65"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5" s="86">
        <f t="shared" si="8"/>
        <v>0</v>
      </c>
      <c r="AD65" s="86">
        <f t="shared" si="9"/>
        <v>0</v>
      </c>
      <c r="AE65" s="86">
        <f t="shared" si="10"/>
        <v>0</v>
      </c>
      <c r="AF65" s="86">
        <f t="shared" si="11"/>
        <v>1</v>
      </c>
      <c r="AG65" s="86">
        <f t="shared" si="12"/>
        <v>0</v>
      </c>
      <c r="AH65" s="86">
        <f t="shared" si="1"/>
        <v>0</v>
      </c>
      <c r="AI65" s="86">
        <f t="shared" si="2"/>
        <v>0</v>
      </c>
      <c r="AJ65" s="86">
        <f t="shared" si="3"/>
        <v>0</v>
      </c>
      <c r="AK65" s="86">
        <f t="shared" si="4"/>
        <v>365</v>
      </c>
      <c r="AL65" s="86">
        <f t="shared" si="5"/>
        <v>0</v>
      </c>
      <c r="AM65" s="86">
        <f t="shared" si="6"/>
        <v>365</v>
      </c>
      <c r="AN65" s="86">
        <f t="shared" si="13"/>
        <v>1</v>
      </c>
      <c r="AO65" s="86">
        <f t="shared" si="7"/>
        <v>365</v>
      </c>
    </row>
    <row r="66" spans="1:41" ht="72" x14ac:dyDescent="0.3">
      <c r="A66" s="78" t="s">
        <v>46</v>
      </c>
      <c r="B66" s="79" t="s">
        <v>72</v>
      </c>
      <c r="F66" s="80"/>
      <c r="G66" s="87">
        <v>43729</v>
      </c>
      <c r="H66" s="82">
        <f>IFERROR(IF([2]!Tableau1[[#This Row],[Anterieure]]="","",[2]!Tableau1[[#This Row],[Anterieure]]+[2]!Tableau1[[#This Row],[en jrs]]),"Voir Technicien")</f>
        <v>43739</v>
      </c>
      <c r="I66" s="83"/>
      <c r="J66" s="84">
        <v>1</v>
      </c>
      <c r="K66" s="85" t="s">
        <v>127</v>
      </c>
      <c r="L66" s="83">
        <f t="shared" si="0"/>
        <v>30</v>
      </c>
      <c r="M66"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6" s="86">
        <f t="shared" si="8"/>
        <v>0</v>
      </c>
      <c r="AD66" s="86">
        <f t="shared" si="9"/>
        <v>0</v>
      </c>
      <c r="AE66" s="86">
        <f t="shared" si="10"/>
        <v>1</v>
      </c>
      <c r="AF66" s="86">
        <f t="shared" si="11"/>
        <v>0</v>
      </c>
      <c r="AG66" s="86">
        <f t="shared" si="12"/>
        <v>0</v>
      </c>
      <c r="AH66" s="86">
        <f t="shared" si="1"/>
        <v>0</v>
      </c>
      <c r="AI66" s="86">
        <f t="shared" si="2"/>
        <v>0</v>
      </c>
      <c r="AJ66" s="86">
        <f t="shared" si="3"/>
        <v>30</v>
      </c>
      <c r="AK66" s="86">
        <f t="shared" si="4"/>
        <v>0</v>
      </c>
      <c r="AL66" s="86">
        <f t="shared" si="5"/>
        <v>0</v>
      </c>
      <c r="AM66" s="86">
        <f t="shared" si="6"/>
        <v>30</v>
      </c>
      <c r="AN66" s="86">
        <f t="shared" si="13"/>
        <v>1</v>
      </c>
      <c r="AO66" s="86">
        <f t="shared" si="7"/>
        <v>30</v>
      </c>
    </row>
    <row r="67" spans="1:41" ht="54" x14ac:dyDescent="0.3">
      <c r="A67" s="78" t="s">
        <v>46</v>
      </c>
      <c r="B67" s="79" t="s">
        <v>92</v>
      </c>
      <c r="F67" s="80"/>
      <c r="G67" s="87">
        <v>43730</v>
      </c>
      <c r="H67" s="82">
        <f>IFERROR(IF([2]!Tableau1[[#This Row],[Anterieure]]="","",[2]!Tableau1[[#This Row],[Anterieure]]+[2]!Tableau1[[#This Row],[en jrs]]),"Voir Technicien")</f>
        <v>43799</v>
      </c>
      <c r="I67" s="83"/>
      <c r="J67" s="84">
        <v>3</v>
      </c>
      <c r="K67" s="85" t="s">
        <v>127</v>
      </c>
      <c r="L67" s="83">
        <f t="shared" si="0"/>
        <v>90</v>
      </c>
      <c r="M67"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7" s="86">
        <f t="shared" si="8"/>
        <v>0</v>
      </c>
      <c r="AD67" s="86">
        <f t="shared" si="9"/>
        <v>0</v>
      </c>
      <c r="AE67" s="86">
        <f t="shared" si="10"/>
        <v>1</v>
      </c>
      <c r="AF67" s="86">
        <f t="shared" si="11"/>
        <v>0</v>
      </c>
      <c r="AG67" s="86">
        <f t="shared" si="12"/>
        <v>0</v>
      </c>
      <c r="AH67" s="86">
        <f t="shared" si="1"/>
        <v>0</v>
      </c>
      <c r="AI67" s="86">
        <f t="shared" si="2"/>
        <v>0</v>
      </c>
      <c r="AJ67" s="86">
        <f t="shared" si="3"/>
        <v>90</v>
      </c>
      <c r="AK67" s="86">
        <f t="shared" si="4"/>
        <v>0</v>
      </c>
      <c r="AL67" s="86">
        <f t="shared" si="5"/>
        <v>0</v>
      </c>
      <c r="AM67" s="86">
        <f t="shared" si="6"/>
        <v>90</v>
      </c>
      <c r="AN67" s="86">
        <f t="shared" si="13"/>
        <v>1</v>
      </c>
      <c r="AO67" s="86">
        <f t="shared" si="7"/>
        <v>90</v>
      </c>
    </row>
    <row r="68" spans="1:41" ht="36" x14ac:dyDescent="0.3">
      <c r="A68" s="78" t="s">
        <v>46</v>
      </c>
      <c r="B68" s="79" t="s">
        <v>106</v>
      </c>
      <c r="F68" s="80"/>
      <c r="G68" s="87">
        <v>43731</v>
      </c>
      <c r="H68" s="82">
        <f>IFERROR(IF([2]!Tableau1[[#This Row],[Anterieure]]="","",[2]!Tableau1[[#This Row],[Anterieure]]+[2]!Tableau1[[#This Row],[en jrs]]),"Voir Technicien")</f>
        <v>43890</v>
      </c>
      <c r="I68" s="83"/>
      <c r="J68" s="84">
        <v>6</v>
      </c>
      <c r="K68" s="85" t="s">
        <v>127</v>
      </c>
      <c r="L68" s="83">
        <f t="shared" si="0"/>
        <v>180</v>
      </c>
      <c r="M68"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8" s="86">
        <f t="shared" si="8"/>
        <v>0</v>
      </c>
      <c r="AD68" s="86">
        <f t="shared" si="9"/>
        <v>0</v>
      </c>
      <c r="AE68" s="86">
        <f t="shared" si="10"/>
        <v>1</v>
      </c>
      <c r="AF68" s="86">
        <f t="shared" si="11"/>
        <v>0</v>
      </c>
      <c r="AG68" s="86">
        <f t="shared" si="12"/>
        <v>0</v>
      </c>
      <c r="AH68" s="86">
        <f t="shared" si="1"/>
        <v>0</v>
      </c>
      <c r="AI68" s="86">
        <f t="shared" si="2"/>
        <v>0</v>
      </c>
      <c r="AJ68" s="86">
        <f t="shared" si="3"/>
        <v>180</v>
      </c>
      <c r="AK68" s="86">
        <f t="shared" si="4"/>
        <v>0</v>
      </c>
      <c r="AL68" s="86">
        <f t="shared" si="5"/>
        <v>0</v>
      </c>
      <c r="AM68" s="86">
        <f t="shared" si="6"/>
        <v>180</v>
      </c>
      <c r="AN68" s="86">
        <f t="shared" si="13"/>
        <v>1</v>
      </c>
      <c r="AO68" s="86">
        <f t="shared" si="7"/>
        <v>180</v>
      </c>
    </row>
    <row r="69" spans="1:41" ht="54" x14ac:dyDescent="0.3">
      <c r="A69" s="78" t="s">
        <v>46</v>
      </c>
      <c r="B69" s="79" t="s">
        <v>118</v>
      </c>
      <c r="F69" s="89" t="s">
        <v>155</v>
      </c>
      <c r="G69" s="87">
        <v>43732</v>
      </c>
      <c r="H69" s="82">
        <f>IFERROR(IF([2]!Tableau1[[#This Row],[Anterieure]]="","",[2]!Tableau1[[#This Row],[Anterieure]]+[2]!Tableau1[[#This Row],[en jrs]]),"Voir Technicien")</f>
        <v>44076</v>
      </c>
      <c r="I69" s="83"/>
      <c r="J69" s="84">
        <v>6</v>
      </c>
      <c r="K69" s="85" t="s">
        <v>127</v>
      </c>
      <c r="L69" s="83">
        <f t="shared" si="0"/>
        <v>180</v>
      </c>
      <c r="M69"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69" s="86">
        <f t="shared" si="8"/>
        <v>0</v>
      </c>
      <c r="AD69" s="86">
        <f t="shared" si="9"/>
        <v>0</v>
      </c>
      <c r="AE69" s="86">
        <f t="shared" si="10"/>
        <v>1</v>
      </c>
      <c r="AF69" s="86">
        <f t="shared" si="11"/>
        <v>0</v>
      </c>
      <c r="AG69" s="86">
        <f t="shared" si="12"/>
        <v>0</v>
      </c>
      <c r="AH69" s="86">
        <f t="shared" si="1"/>
        <v>0</v>
      </c>
      <c r="AI69" s="86">
        <f t="shared" si="2"/>
        <v>0</v>
      </c>
      <c r="AJ69" s="86">
        <f t="shared" si="3"/>
        <v>180</v>
      </c>
      <c r="AK69" s="86">
        <f t="shared" si="4"/>
        <v>0</v>
      </c>
      <c r="AL69" s="86">
        <f t="shared" si="5"/>
        <v>0</v>
      </c>
      <c r="AM69" s="86">
        <f t="shared" si="6"/>
        <v>180</v>
      </c>
      <c r="AN69" s="86">
        <f t="shared" si="13"/>
        <v>1</v>
      </c>
      <c r="AO69" s="86">
        <f t="shared" si="7"/>
        <v>180</v>
      </c>
    </row>
    <row r="70" spans="1:41" ht="36" x14ac:dyDescent="0.3">
      <c r="A70" s="78" t="s">
        <v>46</v>
      </c>
      <c r="B70" s="79" t="s">
        <v>111</v>
      </c>
      <c r="F70" s="80"/>
      <c r="G70" s="87">
        <v>43733</v>
      </c>
      <c r="H70" s="82">
        <f>IFERROR(IF([2]!Tableau1[[#This Row],[Anterieure]]="","",[2]!Tableau1[[#This Row],[Anterieure]]+[2]!Tableau1[[#This Row],[en jrs]]),"Voir Technicien")</f>
        <v>43742</v>
      </c>
      <c r="I70" s="83"/>
      <c r="J70" s="84">
        <v>1</v>
      </c>
      <c r="K70" s="85" t="s">
        <v>128</v>
      </c>
      <c r="L70" s="83">
        <f t="shared" si="0"/>
        <v>365</v>
      </c>
      <c r="M70"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0" s="86">
        <f t="shared" si="8"/>
        <v>0</v>
      </c>
      <c r="AD70" s="86">
        <f t="shared" si="9"/>
        <v>0</v>
      </c>
      <c r="AE70" s="86">
        <f t="shared" si="10"/>
        <v>0</v>
      </c>
      <c r="AF70" s="86">
        <f t="shared" si="11"/>
        <v>1</v>
      </c>
      <c r="AG70" s="86">
        <f t="shared" si="12"/>
        <v>0</v>
      </c>
      <c r="AH70" s="86">
        <f t="shared" si="1"/>
        <v>0</v>
      </c>
      <c r="AI70" s="86">
        <f t="shared" si="2"/>
        <v>0</v>
      </c>
      <c r="AJ70" s="86">
        <f t="shared" si="3"/>
        <v>0</v>
      </c>
      <c r="AK70" s="86">
        <f t="shared" si="4"/>
        <v>365</v>
      </c>
      <c r="AL70" s="86">
        <f t="shared" si="5"/>
        <v>0</v>
      </c>
      <c r="AM70" s="86">
        <f t="shared" si="6"/>
        <v>365</v>
      </c>
      <c r="AN70" s="86">
        <f t="shared" si="13"/>
        <v>1</v>
      </c>
      <c r="AO70" s="86">
        <f t="shared" si="7"/>
        <v>365</v>
      </c>
    </row>
    <row r="71" spans="1:41" ht="54" customHeight="1" x14ac:dyDescent="0.3">
      <c r="A71" s="78" t="s">
        <v>47</v>
      </c>
      <c r="B71" s="79" t="s">
        <v>73</v>
      </c>
      <c r="F71" s="89" t="s">
        <v>156</v>
      </c>
      <c r="G71" s="87">
        <v>43734</v>
      </c>
      <c r="H71" s="82">
        <f>IFERROR(IF([2]!Tableau1[[#This Row],[Anterieure]]="","",[2]!Tableau1[[#This Row],[Anterieure]]+[2]!Tableau1[[#This Row],[en jrs]]),"Voir Technicien")</f>
        <v>43803</v>
      </c>
      <c r="I71" s="83"/>
      <c r="J71" s="84"/>
      <c r="K71" s="85" t="s">
        <v>127</v>
      </c>
      <c r="L71" s="83" t="str">
        <f t="shared" si="0"/>
        <v>Erreur de saisie</v>
      </c>
      <c r="M71" s="84"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1" s="86">
        <f t="shared" si="8"/>
        <v>0</v>
      </c>
      <c r="AD71" s="86">
        <f t="shared" si="9"/>
        <v>0</v>
      </c>
      <c r="AE71" s="86">
        <f t="shared" si="10"/>
        <v>1</v>
      </c>
      <c r="AF71" s="86">
        <f t="shared" si="11"/>
        <v>0</v>
      </c>
      <c r="AG71" s="86">
        <f t="shared" si="12"/>
        <v>0</v>
      </c>
      <c r="AH71" s="86">
        <f t="shared" si="1"/>
        <v>0</v>
      </c>
      <c r="AI71" s="86">
        <f t="shared" si="2"/>
        <v>0</v>
      </c>
      <c r="AJ71" s="86">
        <f t="shared" si="3"/>
        <v>0</v>
      </c>
      <c r="AK71" s="86">
        <f t="shared" si="4"/>
        <v>0</v>
      </c>
      <c r="AL71" s="86">
        <f t="shared" si="5"/>
        <v>0</v>
      </c>
      <c r="AM71" s="86">
        <f t="shared" si="6"/>
        <v>0</v>
      </c>
      <c r="AN71" s="86">
        <f t="shared" si="13"/>
        <v>0</v>
      </c>
      <c r="AO71" s="86" t="str">
        <f t="shared" si="7"/>
        <v>Erreur de saisie</v>
      </c>
    </row>
    <row r="72" spans="1:41" ht="54" x14ac:dyDescent="0.35">
      <c r="A72" s="78" t="s">
        <v>47</v>
      </c>
      <c r="B72" s="79" t="s">
        <v>93</v>
      </c>
      <c r="F72" s="80"/>
      <c r="G72" s="87">
        <v>43735</v>
      </c>
      <c r="H72" s="82">
        <f>IFERROR(IF([2]!Tableau1[[#This Row],[Anterieure]]="","",[2]!Tableau1[[#This Row],[Anterieure]]+[2]!Tableau1[[#This Row],[en jrs]]),"Voir Technicien")</f>
        <v>43894</v>
      </c>
      <c r="I72" s="83"/>
      <c r="J72" s="84">
        <v>1</v>
      </c>
      <c r="K72" s="85" t="s">
        <v>127</v>
      </c>
      <c r="L72" s="83">
        <f t="shared" si="0"/>
        <v>30</v>
      </c>
      <c r="M72"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2" s="86">
        <f t="shared" si="8"/>
        <v>0</v>
      </c>
      <c r="AD72" s="86">
        <f t="shared" si="9"/>
        <v>0</v>
      </c>
      <c r="AE72" s="86">
        <f t="shared" si="10"/>
        <v>1</v>
      </c>
      <c r="AF72" s="86">
        <f t="shared" si="11"/>
        <v>0</v>
      </c>
      <c r="AG72" s="86">
        <f t="shared" si="12"/>
        <v>0</v>
      </c>
      <c r="AH72" s="86">
        <f t="shared" si="1"/>
        <v>0</v>
      </c>
      <c r="AI72" s="86">
        <f t="shared" si="2"/>
        <v>0</v>
      </c>
      <c r="AJ72" s="86">
        <f t="shared" si="3"/>
        <v>30</v>
      </c>
      <c r="AK72" s="86">
        <f t="shared" si="4"/>
        <v>0</v>
      </c>
      <c r="AL72" s="86">
        <f t="shared" si="5"/>
        <v>0</v>
      </c>
      <c r="AM72" s="86">
        <f t="shared" si="6"/>
        <v>30</v>
      </c>
      <c r="AN72" s="86">
        <f t="shared" si="13"/>
        <v>1</v>
      </c>
      <c r="AO72" s="86">
        <f t="shared" si="7"/>
        <v>30</v>
      </c>
    </row>
    <row r="73" spans="1:41" ht="108" x14ac:dyDescent="0.35">
      <c r="A73" s="78" t="s">
        <v>47</v>
      </c>
      <c r="B73" s="79" t="s">
        <v>107</v>
      </c>
      <c r="F73" s="80"/>
      <c r="G73" s="87">
        <v>43736</v>
      </c>
      <c r="H73" s="82">
        <f>IFERROR(IF([2]!Tableau1[[#This Row],[Anterieure]]="","",[2]!Tableau1[[#This Row],[Anterieure]]+[2]!Tableau1[[#This Row],[en jrs]]),"Voir Technicien")</f>
        <v>44080</v>
      </c>
      <c r="I73" s="83"/>
      <c r="J73" s="84">
        <v>3</v>
      </c>
      <c r="K73" s="85" t="s">
        <v>127</v>
      </c>
      <c r="L73" s="83">
        <f t="shared" si="0"/>
        <v>90</v>
      </c>
      <c r="M73"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3" s="86">
        <f t="shared" si="8"/>
        <v>0</v>
      </c>
      <c r="AD73" s="86">
        <f t="shared" si="9"/>
        <v>0</v>
      </c>
      <c r="AE73" s="86">
        <f t="shared" si="10"/>
        <v>1</v>
      </c>
      <c r="AF73" s="86">
        <f t="shared" si="11"/>
        <v>0</v>
      </c>
      <c r="AG73" s="86">
        <f t="shared" si="12"/>
        <v>0</v>
      </c>
      <c r="AH73" s="86">
        <f t="shared" si="1"/>
        <v>0</v>
      </c>
      <c r="AI73" s="86">
        <f t="shared" si="2"/>
        <v>0</v>
      </c>
      <c r="AJ73" s="86">
        <f t="shared" si="3"/>
        <v>90</v>
      </c>
      <c r="AK73" s="86">
        <f t="shared" si="4"/>
        <v>0</v>
      </c>
      <c r="AL73" s="86">
        <f t="shared" si="5"/>
        <v>0</v>
      </c>
      <c r="AM73" s="86">
        <f t="shared" si="6"/>
        <v>90</v>
      </c>
      <c r="AN73" s="86">
        <f t="shared" si="13"/>
        <v>1</v>
      </c>
      <c r="AO73" s="86">
        <f t="shared" si="7"/>
        <v>90</v>
      </c>
    </row>
    <row r="74" spans="1:41" ht="36" customHeight="1" x14ac:dyDescent="0.35">
      <c r="A74" s="78" t="s">
        <v>47</v>
      </c>
      <c r="B74" s="79" t="s">
        <v>119</v>
      </c>
      <c r="F74" s="89" t="s">
        <v>155</v>
      </c>
      <c r="G74" s="87">
        <v>43737</v>
      </c>
      <c r="H74" s="82">
        <f>IFERROR(IF([2]!Tableau1[[#This Row],[Anterieure]]="","",[2]!Tableau1[[#This Row],[Anterieure]]+[2]!Tableau1[[#This Row],[en jrs]]),"Voir Technicien")</f>
        <v>43723</v>
      </c>
      <c r="I74" s="83"/>
      <c r="J74" s="84">
        <v>6</v>
      </c>
      <c r="K74" s="85" t="s">
        <v>127</v>
      </c>
      <c r="L74" s="83">
        <f t="shared" si="0"/>
        <v>180</v>
      </c>
      <c r="M74"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4" s="86">
        <f t="shared" si="8"/>
        <v>0</v>
      </c>
      <c r="AD74" s="86">
        <f t="shared" si="9"/>
        <v>0</v>
      </c>
      <c r="AE74" s="86">
        <f t="shared" si="10"/>
        <v>1</v>
      </c>
      <c r="AF74" s="86">
        <f t="shared" si="11"/>
        <v>0</v>
      </c>
      <c r="AG74" s="86">
        <f t="shared" si="12"/>
        <v>0</v>
      </c>
      <c r="AH74" s="86">
        <f t="shared" si="1"/>
        <v>0</v>
      </c>
      <c r="AI74" s="86">
        <f t="shared" si="2"/>
        <v>0</v>
      </c>
      <c r="AJ74" s="86">
        <f t="shared" si="3"/>
        <v>180</v>
      </c>
      <c r="AK74" s="86">
        <f t="shared" si="4"/>
        <v>0</v>
      </c>
      <c r="AL74" s="86">
        <f t="shared" si="5"/>
        <v>0</v>
      </c>
      <c r="AM74" s="86">
        <f t="shared" si="6"/>
        <v>180</v>
      </c>
      <c r="AN74" s="86">
        <f t="shared" si="13"/>
        <v>1</v>
      </c>
      <c r="AO74" s="86">
        <f t="shared" si="7"/>
        <v>180</v>
      </c>
    </row>
    <row r="75" spans="1:41" ht="36" x14ac:dyDescent="0.35">
      <c r="A75" s="78" t="s">
        <v>47</v>
      </c>
      <c r="B75" s="79" t="s">
        <v>111</v>
      </c>
      <c r="F75" s="80"/>
      <c r="G75" s="87">
        <v>43738</v>
      </c>
      <c r="H75" s="82">
        <f>IFERROR(IF([2]!Tableau1[[#This Row],[Anterieure]]="","",[2]!Tableau1[[#This Row],[Anterieure]]+[2]!Tableau1[[#This Row],[en jrs]]),"Voir Technicien")</f>
        <v>43897</v>
      </c>
      <c r="I75" s="83"/>
      <c r="J75" s="84">
        <v>1</v>
      </c>
      <c r="K75" s="85" t="s">
        <v>128</v>
      </c>
      <c r="L75" s="83">
        <f t="shared" si="0"/>
        <v>365</v>
      </c>
      <c r="M75"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5" s="86">
        <f t="shared" si="8"/>
        <v>0</v>
      </c>
      <c r="AD75" s="86">
        <f t="shared" si="9"/>
        <v>0</v>
      </c>
      <c r="AE75" s="86">
        <f t="shared" si="10"/>
        <v>0</v>
      </c>
      <c r="AF75" s="86">
        <f t="shared" si="11"/>
        <v>1</v>
      </c>
      <c r="AG75" s="86">
        <f t="shared" si="12"/>
        <v>0</v>
      </c>
      <c r="AH75" s="86">
        <f t="shared" si="1"/>
        <v>0</v>
      </c>
      <c r="AI75" s="86">
        <f t="shared" si="2"/>
        <v>0</v>
      </c>
      <c r="AJ75" s="86">
        <f t="shared" si="3"/>
        <v>0</v>
      </c>
      <c r="AK75" s="86">
        <f t="shared" si="4"/>
        <v>365</v>
      </c>
      <c r="AL75" s="86">
        <f t="shared" si="5"/>
        <v>0</v>
      </c>
      <c r="AM75" s="86">
        <f t="shared" si="6"/>
        <v>365</v>
      </c>
      <c r="AN75" s="86">
        <f t="shared" si="13"/>
        <v>1</v>
      </c>
      <c r="AO75" s="86">
        <f t="shared" si="7"/>
        <v>365</v>
      </c>
    </row>
    <row r="76" spans="1:41" ht="72" x14ac:dyDescent="0.35">
      <c r="A76" s="78" t="s">
        <v>48</v>
      </c>
      <c r="B76" s="79" t="s">
        <v>74</v>
      </c>
      <c r="F76" s="80"/>
      <c r="G76" s="87">
        <v>43709</v>
      </c>
      <c r="H76" s="82">
        <f>IFERROR(IF([2]!Tableau1[[#This Row],[Anterieure]]="","",[2]!Tableau1[[#This Row],[Anterieure]]+[2]!Tableau1[[#This Row],[en jrs]]),"Voir Technicien")</f>
        <v>43725</v>
      </c>
      <c r="I76" s="83"/>
      <c r="J76" s="84">
        <v>1</v>
      </c>
      <c r="K76" s="85" t="s">
        <v>127</v>
      </c>
      <c r="L76" s="83">
        <f t="shared" si="0"/>
        <v>30</v>
      </c>
      <c r="M76"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6" s="86">
        <f t="shared" si="8"/>
        <v>0</v>
      </c>
      <c r="AD76" s="86">
        <f t="shared" si="9"/>
        <v>0</v>
      </c>
      <c r="AE76" s="86">
        <f t="shared" si="10"/>
        <v>1</v>
      </c>
      <c r="AF76" s="86">
        <f t="shared" si="11"/>
        <v>0</v>
      </c>
      <c r="AG76" s="86">
        <f t="shared" si="12"/>
        <v>0</v>
      </c>
      <c r="AH76" s="86">
        <f t="shared" si="1"/>
        <v>0</v>
      </c>
      <c r="AI76" s="86">
        <f t="shared" si="2"/>
        <v>0</v>
      </c>
      <c r="AJ76" s="86">
        <f t="shared" si="3"/>
        <v>30</v>
      </c>
      <c r="AK76" s="86">
        <f t="shared" si="4"/>
        <v>0</v>
      </c>
      <c r="AL76" s="86">
        <f t="shared" si="5"/>
        <v>0</v>
      </c>
      <c r="AM76" s="86">
        <f t="shared" si="6"/>
        <v>30</v>
      </c>
      <c r="AN76" s="86">
        <f t="shared" si="13"/>
        <v>1</v>
      </c>
      <c r="AO76" s="86">
        <f t="shared" si="7"/>
        <v>30</v>
      </c>
    </row>
    <row r="77" spans="1:41" ht="90" x14ac:dyDescent="0.35">
      <c r="A77" s="78" t="s">
        <v>48</v>
      </c>
      <c r="B77" s="79" t="s">
        <v>94</v>
      </c>
      <c r="F77" s="83"/>
      <c r="G77" s="87">
        <v>43709</v>
      </c>
      <c r="H77" s="82">
        <f>IFERROR(IF([2]!Tableau1[[#This Row],[Anterieure]]="","",[2]!Tableau1[[#This Row],[Anterieure]]+[2]!Tableau1[[#This Row],[en jrs]]),"Voir Technicien")</f>
        <v>43899</v>
      </c>
      <c r="I77" s="83"/>
      <c r="J77" s="84">
        <v>3</v>
      </c>
      <c r="K77" s="85" t="s">
        <v>127</v>
      </c>
      <c r="L77" s="83">
        <f t="shared" si="0"/>
        <v>90</v>
      </c>
      <c r="M77"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7" s="86">
        <f t="shared" si="8"/>
        <v>0</v>
      </c>
      <c r="AD77" s="86">
        <f t="shared" si="9"/>
        <v>0</v>
      </c>
      <c r="AE77" s="86">
        <f t="shared" si="10"/>
        <v>1</v>
      </c>
      <c r="AF77" s="86">
        <f t="shared" si="11"/>
        <v>0</v>
      </c>
      <c r="AG77" s="86">
        <f t="shared" si="12"/>
        <v>0</v>
      </c>
      <c r="AH77" s="86">
        <f t="shared" si="1"/>
        <v>0</v>
      </c>
      <c r="AI77" s="86">
        <f t="shared" si="2"/>
        <v>0</v>
      </c>
      <c r="AJ77" s="86">
        <f t="shared" si="3"/>
        <v>90</v>
      </c>
      <c r="AK77" s="86">
        <f t="shared" si="4"/>
        <v>0</v>
      </c>
      <c r="AL77" s="86">
        <f t="shared" si="5"/>
        <v>0</v>
      </c>
      <c r="AM77" s="86">
        <f t="shared" si="6"/>
        <v>90</v>
      </c>
      <c r="AN77" s="86">
        <f t="shared" si="13"/>
        <v>1</v>
      </c>
      <c r="AO77" s="86">
        <f t="shared" si="7"/>
        <v>90</v>
      </c>
    </row>
    <row r="78" spans="1:41" ht="90" x14ac:dyDescent="0.35">
      <c r="A78" s="78" t="s">
        <v>48</v>
      </c>
      <c r="B78" s="79" t="s">
        <v>108</v>
      </c>
      <c r="F78" s="80"/>
      <c r="G78" s="87">
        <v>43710</v>
      </c>
      <c r="H78" s="82">
        <f>IFERROR(IF([2]!Tableau1[[#This Row],[Anterieure]]="","",[2]!Tableau1[[#This Row],[Anterieure]]+[2]!Tableau1[[#This Row],[en jrs]]),"Voir Technicien")</f>
        <v>43810</v>
      </c>
      <c r="I78" s="83"/>
      <c r="J78" s="84">
        <v>6</v>
      </c>
      <c r="K78" s="85" t="s">
        <v>127</v>
      </c>
      <c r="L78" s="83">
        <f t="shared" ref="L78:L102" si="14">AO78</f>
        <v>180</v>
      </c>
      <c r="M78"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8" s="86">
        <f t="shared" si="8"/>
        <v>0</v>
      </c>
      <c r="AD78" s="86">
        <f t="shared" si="9"/>
        <v>0</v>
      </c>
      <c r="AE78" s="86">
        <f t="shared" si="10"/>
        <v>1</v>
      </c>
      <c r="AF78" s="86">
        <f t="shared" si="11"/>
        <v>0</v>
      </c>
      <c r="AG78" s="86">
        <f t="shared" si="12"/>
        <v>0</v>
      </c>
      <c r="AH78" s="86">
        <f t="shared" ref="AH78:AH102" si="15">IF($AC78=1,$J78*1,0)</f>
        <v>0</v>
      </c>
      <c r="AI78" s="86">
        <f t="shared" ref="AI78:AI102" si="16">IF($AD78=1,$J78*7,0)</f>
        <v>0</v>
      </c>
      <c r="AJ78" s="86">
        <f t="shared" ref="AJ78:AJ102" si="17">IF($AE78=1,$J78*30,0)</f>
        <v>180</v>
      </c>
      <c r="AK78" s="86">
        <f t="shared" ref="AK78:AK102" si="18">IF($AF78=1,$J78*365,0)</f>
        <v>0</v>
      </c>
      <c r="AL78" s="86">
        <f t="shared" ref="AL78:AL102" si="19">IF($AG78=1,$J78*365,0)</f>
        <v>0</v>
      </c>
      <c r="AM78" s="86">
        <f t="shared" ref="AM78:AM102" si="20">IF(AND($J78&gt;1,$K78="Année"),"Erreur de saisie",ROUND(SUM($AH78:$AL78),0))</f>
        <v>180</v>
      </c>
      <c r="AN78" s="86">
        <f t="shared" si="13"/>
        <v>1</v>
      </c>
      <c r="AO78" s="86">
        <f t="shared" ref="AO78:AO102" si="21">IF(AND($AM78=0,$AN78=0),"Erreur de saisie", $AM78)</f>
        <v>180</v>
      </c>
    </row>
    <row r="79" spans="1:41" ht="18" x14ac:dyDescent="0.35">
      <c r="A79" s="78" t="s">
        <v>48</v>
      </c>
      <c r="B79" s="79" t="s">
        <v>112</v>
      </c>
      <c r="F79" s="80"/>
      <c r="G79" s="87">
        <v>43711</v>
      </c>
      <c r="H79" s="82">
        <f>IFERROR(IF([2]!Tableau1[[#This Row],[Anterieure]]="","",[2]!Tableau1[[#This Row],[Anterieure]]+[2]!Tableau1[[#This Row],[en jrs]]),"Voir Technicien")</f>
        <v>43901</v>
      </c>
      <c r="I79" s="83"/>
      <c r="J79" s="84">
        <v>1</v>
      </c>
      <c r="K79" s="85" t="s">
        <v>128</v>
      </c>
      <c r="L79" s="83">
        <f t="shared" si="14"/>
        <v>365</v>
      </c>
      <c r="M79"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79" s="86">
        <f t="shared" ref="AC79:AC102" si="22">IF($K79="Jours",1,0)</f>
        <v>0</v>
      </c>
      <c r="AD79" s="86">
        <f t="shared" ref="AD79:AD102" si="23">IF($K79="Semaine",1,0)</f>
        <v>0</v>
      </c>
      <c r="AE79" s="86">
        <f t="shared" ref="AE79:AE102" si="24">IF($K79="Mois",1,0)</f>
        <v>0</v>
      </c>
      <c r="AF79" s="86">
        <f t="shared" ref="AF79:AF102" si="25">IF($K79="Année",1,0)</f>
        <v>1</v>
      </c>
      <c r="AG79" s="86">
        <f t="shared" ref="AG79:AG102" si="26">IF($K79="Années",1,0)</f>
        <v>0</v>
      </c>
      <c r="AH79" s="86">
        <f t="shared" si="15"/>
        <v>0</v>
      </c>
      <c r="AI79" s="86">
        <f t="shared" si="16"/>
        <v>0</v>
      </c>
      <c r="AJ79" s="86">
        <f t="shared" si="17"/>
        <v>0</v>
      </c>
      <c r="AK79" s="86">
        <f t="shared" si="18"/>
        <v>365</v>
      </c>
      <c r="AL79" s="86">
        <f t="shared" si="19"/>
        <v>0</v>
      </c>
      <c r="AM79" s="86">
        <f t="shared" si="20"/>
        <v>365</v>
      </c>
      <c r="AN79" s="86">
        <f t="shared" ref="AN79:AN102" si="27">IF(AND($K79&gt;0,$J79=""),0,1)</f>
        <v>1</v>
      </c>
      <c r="AO79" s="86">
        <f t="shared" si="21"/>
        <v>365</v>
      </c>
    </row>
    <row r="80" spans="1:41" ht="72" x14ac:dyDescent="0.35">
      <c r="A80" s="78" t="s">
        <v>49</v>
      </c>
      <c r="B80" s="79" t="s">
        <v>75</v>
      </c>
      <c r="F80" s="80"/>
      <c r="G80" s="87">
        <v>43712</v>
      </c>
      <c r="H80" s="82">
        <f>IFERROR(IF([2]!Tableau1[[#This Row],[Anterieure]]="","",[2]!Tableau1[[#This Row],[Anterieure]]+[2]!Tableau1[[#This Row],[en jrs]]),"Voir Technicien")</f>
        <v>44087</v>
      </c>
      <c r="I80" s="83"/>
      <c r="J80" s="84">
        <v>1</v>
      </c>
      <c r="K80" s="85" t="s">
        <v>127</v>
      </c>
      <c r="L80" s="83">
        <f t="shared" si="14"/>
        <v>30</v>
      </c>
      <c r="M80"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0" s="86">
        <f t="shared" si="22"/>
        <v>0</v>
      </c>
      <c r="AD80" s="86">
        <f t="shared" si="23"/>
        <v>0</v>
      </c>
      <c r="AE80" s="86">
        <f t="shared" si="24"/>
        <v>1</v>
      </c>
      <c r="AF80" s="86">
        <f t="shared" si="25"/>
        <v>0</v>
      </c>
      <c r="AG80" s="86">
        <f t="shared" si="26"/>
        <v>0</v>
      </c>
      <c r="AH80" s="86">
        <f t="shared" si="15"/>
        <v>0</v>
      </c>
      <c r="AI80" s="86">
        <f t="shared" si="16"/>
        <v>0</v>
      </c>
      <c r="AJ80" s="86">
        <f t="shared" si="17"/>
        <v>30</v>
      </c>
      <c r="AK80" s="86">
        <f t="shared" si="18"/>
        <v>0</v>
      </c>
      <c r="AL80" s="86">
        <f t="shared" si="19"/>
        <v>0</v>
      </c>
      <c r="AM80" s="86">
        <f t="shared" si="20"/>
        <v>30</v>
      </c>
      <c r="AN80" s="86">
        <f t="shared" si="27"/>
        <v>1</v>
      </c>
      <c r="AO80" s="86">
        <f t="shared" si="21"/>
        <v>30</v>
      </c>
    </row>
    <row r="81" spans="1:41" ht="90" x14ac:dyDescent="0.35">
      <c r="A81" s="78" t="s">
        <v>49</v>
      </c>
      <c r="B81" s="79" t="s">
        <v>95</v>
      </c>
      <c r="F81" s="80"/>
      <c r="G81" s="87">
        <v>43713</v>
      </c>
      <c r="H81" s="82">
        <f>IFERROR(IF([2]!Tableau1[[#This Row],[Anterieure]]="","",[2]!Tableau1[[#This Row],[Anterieure]]+[2]!Tableau1[[#This Row],[en jrs]]),"Voir Technicien")</f>
        <v>43813</v>
      </c>
      <c r="I81" s="83"/>
      <c r="J81" s="84">
        <v>3</v>
      </c>
      <c r="K81" s="85" t="s">
        <v>127</v>
      </c>
      <c r="L81" s="83">
        <f t="shared" si="14"/>
        <v>90</v>
      </c>
      <c r="M81"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1" s="86">
        <f t="shared" si="22"/>
        <v>0</v>
      </c>
      <c r="AD81" s="86">
        <f t="shared" si="23"/>
        <v>0</v>
      </c>
      <c r="AE81" s="86">
        <f t="shared" si="24"/>
        <v>1</v>
      </c>
      <c r="AF81" s="86">
        <f t="shared" si="25"/>
        <v>0</v>
      </c>
      <c r="AG81" s="86">
        <f t="shared" si="26"/>
        <v>0</v>
      </c>
      <c r="AH81" s="86">
        <f t="shared" si="15"/>
        <v>0</v>
      </c>
      <c r="AI81" s="86">
        <f t="shared" si="16"/>
        <v>0</v>
      </c>
      <c r="AJ81" s="86">
        <f t="shared" si="17"/>
        <v>90</v>
      </c>
      <c r="AK81" s="86">
        <f t="shared" si="18"/>
        <v>0</v>
      </c>
      <c r="AL81" s="86">
        <f t="shared" si="19"/>
        <v>0</v>
      </c>
      <c r="AM81" s="86">
        <f t="shared" si="20"/>
        <v>90</v>
      </c>
      <c r="AN81" s="86">
        <f t="shared" si="27"/>
        <v>1</v>
      </c>
      <c r="AO81" s="86">
        <f t="shared" si="21"/>
        <v>90</v>
      </c>
    </row>
    <row r="82" spans="1:41" ht="18" x14ac:dyDescent="0.35">
      <c r="A82" s="78" t="s">
        <v>49</v>
      </c>
      <c r="B82" s="79" t="s">
        <v>109</v>
      </c>
      <c r="F82" s="80"/>
      <c r="G82" s="87">
        <v>43714</v>
      </c>
      <c r="H82" s="82">
        <f>IFERROR(IF([2]!Tableau1[[#This Row],[Anterieure]]="","",[2]!Tableau1[[#This Row],[Anterieure]]+[2]!Tableau1[[#This Row],[en jrs]]),"Voir Technicien")</f>
        <v>43904</v>
      </c>
      <c r="I82" s="83"/>
      <c r="J82" s="84">
        <v>6</v>
      </c>
      <c r="K82" s="85" t="s">
        <v>127</v>
      </c>
      <c r="L82" s="83">
        <f t="shared" si="14"/>
        <v>180</v>
      </c>
      <c r="M82"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2" s="86">
        <f t="shared" si="22"/>
        <v>0</v>
      </c>
      <c r="AD82" s="86">
        <f t="shared" si="23"/>
        <v>0</v>
      </c>
      <c r="AE82" s="86">
        <f t="shared" si="24"/>
        <v>1</v>
      </c>
      <c r="AF82" s="86">
        <f t="shared" si="25"/>
        <v>0</v>
      </c>
      <c r="AG82" s="86">
        <f t="shared" si="26"/>
        <v>0</v>
      </c>
      <c r="AH82" s="86">
        <f t="shared" si="15"/>
        <v>0</v>
      </c>
      <c r="AI82" s="86">
        <f t="shared" si="16"/>
        <v>0</v>
      </c>
      <c r="AJ82" s="86">
        <f t="shared" si="17"/>
        <v>180</v>
      </c>
      <c r="AK82" s="86">
        <f t="shared" si="18"/>
        <v>0</v>
      </c>
      <c r="AL82" s="86">
        <f t="shared" si="19"/>
        <v>0</v>
      </c>
      <c r="AM82" s="86">
        <f t="shared" si="20"/>
        <v>180</v>
      </c>
      <c r="AN82" s="86">
        <f t="shared" si="27"/>
        <v>1</v>
      </c>
      <c r="AO82" s="86">
        <f t="shared" si="21"/>
        <v>180</v>
      </c>
    </row>
    <row r="83" spans="1:41" ht="52.5" customHeight="1" x14ac:dyDescent="0.35">
      <c r="A83" s="78" t="s">
        <v>49</v>
      </c>
      <c r="B83" s="79" t="s">
        <v>111</v>
      </c>
      <c r="F83" s="80"/>
      <c r="G83" s="87">
        <v>43715</v>
      </c>
      <c r="H83" s="82">
        <f>IFERROR(IF([2]!Tableau1[[#This Row],[Anterieure]]="","",[2]!Tableau1[[#This Row],[Anterieure]]+[2]!Tableau1[[#This Row],[en jrs]]),"Voir Technicien")</f>
        <v>44090</v>
      </c>
      <c r="I83" s="83"/>
      <c r="J83" s="84">
        <v>1</v>
      </c>
      <c r="K83" s="85" t="s">
        <v>128</v>
      </c>
      <c r="L83" s="83">
        <f t="shared" si="14"/>
        <v>365</v>
      </c>
      <c r="M83"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3" s="86">
        <f t="shared" si="22"/>
        <v>0</v>
      </c>
      <c r="AD83" s="86">
        <f t="shared" si="23"/>
        <v>0</v>
      </c>
      <c r="AE83" s="86">
        <f t="shared" si="24"/>
        <v>0</v>
      </c>
      <c r="AF83" s="86">
        <f t="shared" si="25"/>
        <v>1</v>
      </c>
      <c r="AG83" s="86">
        <f t="shared" si="26"/>
        <v>0</v>
      </c>
      <c r="AH83" s="86">
        <f t="shared" si="15"/>
        <v>0</v>
      </c>
      <c r="AI83" s="86">
        <f t="shared" si="16"/>
        <v>0</v>
      </c>
      <c r="AJ83" s="86">
        <f t="shared" si="17"/>
        <v>0</v>
      </c>
      <c r="AK83" s="86">
        <f t="shared" si="18"/>
        <v>365</v>
      </c>
      <c r="AL83" s="86">
        <f t="shared" si="19"/>
        <v>0</v>
      </c>
      <c r="AM83" s="86">
        <f t="shared" si="20"/>
        <v>365</v>
      </c>
      <c r="AN83" s="86">
        <f t="shared" si="27"/>
        <v>1</v>
      </c>
      <c r="AO83" s="86">
        <f t="shared" si="21"/>
        <v>365</v>
      </c>
    </row>
    <row r="84" spans="1:41" ht="36" x14ac:dyDescent="0.35">
      <c r="A84" s="78" t="s">
        <v>50</v>
      </c>
      <c r="B84" s="79" t="s">
        <v>76</v>
      </c>
      <c r="F84" s="80"/>
      <c r="G84" s="87">
        <v>43716</v>
      </c>
      <c r="H84" s="82">
        <f>IFERROR(IF([2]!Tableau1[[#This Row],[Anterieure]]="","",[2]!Tableau1[[#This Row],[Anterieure]]+[2]!Tableau1[[#This Row],[en jrs]]),"Voir Technicien")</f>
        <v>43816</v>
      </c>
      <c r="I84" s="83"/>
      <c r="J84" s="84">
        <v>1</v>
      </c>
      <c r="K84" s="85" t="s">
        <v>125</v>
      </c>
      <c r="L84" s="83">
        <f t="shared" si="14"/>
        <v>7</v>
      </c>
      <c r="M84"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4" s="86">
        <f t="shared" si="22"/>
        <v>0</v>
      </c>
      <c r="AD84" s="86">
        <f t="shared" si="23"/>
        <v>1</v>
      </c>
      <c r="AE84" s="86">
        <f t="shared" si="24"/>
        <v>0</v>
      </c>
      <c r="AF84" s="86">
        <f t="shared" si="25"/>
        <v>0</v>
      </c>
      <c r="AG84" s="86">
        <f t="shared" si="26"/>
        <v>0</v>
      </c>
      <c r="AH84" s="86">
        <f t="shared" si="15"/>
        <v>0</v>
      </c>
      <c r="AI84" s="86">
        <f t="shared" si="16"/>
        <v>7</v>
      </c>
      <c r="AJ84" s="86">
        <f t="shared" si="17"/>
        <v>0</v>
      </c>
      <c r="AK84" s="86">
        <f t="shared" si="18"/>
        <v>0</v>
      </c>
      <c r="AL84" s="86">
        <f t="shared" si="19"/>
        <v>0</v>
      </c>
      <c r="AM84" s="86">
        <f t="shared" si="20"/>
        <v>7</v>
      </c>
      <c r="AN84" s="86">
        <f t="shared" si="27"/>
        <v>1</v>
      </c>
      <c r="AO84" s="86">
        <f t="shared" si="21"/>
        <v>7</v>
      </c>
    </row>
    <row r="85" spans="1:41" ht="108" customHeight="1" x14ac:dyDescent="0.35">
      <c r="A85" s="78" t="s">
        <v>50</v>
      </c>
      <c r="B85" s="79" t="s">
        <v>96</v>
      </c>
      <c r="F85" s="80"/>
      <c r="G85" s="87">
        <v>43717</v>
      </c>
      <c r="H85" s="82">
        <f>IFERROR(IF([2]!Tableau1[[#This Row],[Anterieure]]="","",[2]!Tableau1[[#This Row],[Anterieure]]+[2]!Tableau1[[#This Row],[en jrs]]),"Voir Technicien")</f>
        <v>43907</v>
      </c>
      <c r="I85" s="83"/>
      <c r="J85" s="84">
        <v>6</v>
      </c>
      <c r="K85" s="85" t="s">
        <v>127</v>
      </c>
      <c r="L85" s="83">
        <f t="shared" si="14"/>
        <v>180</v>
      </c>
      <c r="M85"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5" s="86">
        <f t="shared" si="22"/>
        <v>0</v>
      </c>
      <c r="AD85" s="86">
        <f t="shared" si="23"/>
        <v>0</v>
      </c>
      <c r="AE85" s="86">
        <f t="shared" si="24"/>
        <v>1</v>
      </c>
      <c r="AF85" s="86">
        <f t="shared" si="25"/>
        <v>0</v>
      </c>
      <c r="AG85" s="86">
        <f t="shared" si="26"/>
        <v>0</v>
      </c>
      <c r="AH85" s="86">
        <f t="shared" si="15"/>
        <v>0</v>
      </c>
      <c r="AI85" s="86">
        <f t="shared" si="16"/>
        <v>0</v>
      </c>
      <c r="AJ85" s="86">
        <f t="shared" si="17"/>
        <v>180</v>
      </c>
      <c r="AK85" s="86">
        <f t="shared" si="18"/>
        <v>0</v>
      </c>
      <c r="AL85" s="86">
        <f t="shared" si="19"/>
        <v>0</v>
      </c>
      <c r="AM85" s="86">
        <f t="shared" si="20"/>
        <v>180</v>
      </c>
      <c r="AN85" s="86">
        <f t="shared" si="27"/>
        <v>1</v>
      </c>
      <c r="AO85" s="86">
        <f t="shared" si="21"/>
        <v>180</v>
      </c>
    </row>
    <row r="86" spans="1:41" ht="36" x14ac:dyDescent="0.35">
      <c r="A86" s="78" t="s">
        <v>51</v>
      </c>
      <c r="B86" s="79" t="s">
        <v>76</v>
      </c>
      <c r="F86" s="80"/>
      <c r="G86" s="87">
        <v>43718</v>
      </c>
      <c r="H86" s="82">
        <f>IFERROR(IF([2]!Tableau1[[#This Row],[Anterieure]]="","",[2]!Tableau1[[#This Row],[Anterieure]]+[2]!Tableau1[[#This Row],[en jrs]]),"Voir Technicien")</f>
        <v>44093</v>
      </c>
      <c r="I86" s="83"/>
      <c r="J86" s="84">
        <v>1</v>
      </c>
      <c r="K86" s="85" t="s">
        <v>125</v>
      </c>
      <c r="L86" s="83">
        <f t="shared" si="14"/>
        <v>7</v>
      </c>
      <c r="M86"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6" s="86">
        <f t="shared" si="22"/>
        <v>0</v>
      </c>
      <c r="AD86" s="86">
        <f t="shared" si="23"/>
        <v>1</v>
      </c>
      <c r="AE86" s="86">
        <f t="shared" si="24"/>
        <v>0</v>
      </c>
      <c r="AF86" s="86">
        <f t="shared" si="25"/>
        <v>0</v>
      </c>
      <c r="AG86" s="86">
        <f t="shared" si="26"/>
        <v>0</v>
      </c>
      <c r="AH86" s="86">
        <f t="shared" si="15"/>
        <v>0</v>
      </c>
      <c r="AI86" s="86">
        <f>IF($AD86=1,$J86*7,0)</f>
        <v>7</v>
      </c>
      <c r="AJ86" s="86">
        <f t="shared" si="17"/>
        <v>0</v>
      </c>
      <c r="AK86" s="86">
        <f t="shared" si="18"/>
        <v>0</v>
      </c>
      <c r="AL86" s="86">
        <f t="shared" si="19"/>
        <v>0</v>
      </c>
      <c r="AM86" s="86">
        <f>IF(AND($J86&gt;1,$K86="Année"),"Erreur de saisie",ROUND(SUM($AH86:$AL86),0))</f>
        <v>7</v>
      </c>
      <c r="AN86" s="86">
        <f t="shared" si="27"/>
        <v>1</v>
      </c>
      <c r="AO86" s="86">
        <f t="shared" si="21"/>
        <v>7</v>
      </c>
    </row>
    <row r="87" spans="1:41" ht="72" x14ac:dyDescent="0.35">
      <c r="A87" s="78" t="s">
        <v>51</v>
      </c>
      <c r="B87" s="79" t="s">
        <v>96</v>
      </c>
      <c r="F87" s="80"/>
      <c r="G87" s="87">
        <v>43719</v>
      </c>
      <c r="H87" s="82">
        <f>IFERROR(IF([2]!Tableau1[[#This Row],[Anterieure]]="","",[2]!Tableau1[[#This Row],[Anterieure]]+[2]!Tableau1[[#This Row],[en jrs]]),"Voir Technicien")</f>
        <v>43819</v>
      </c>
      <c r="I87" s="83"/>
      <c r="J87" s="84">
        <v>6</v>
      </c>
      <c r="K87" s="85" t="s">
        <v>127</v>
      </c>
      <c r="L87" s="83">
        <f t="shared" si="14"/>
        <v>180</v>
      </c>
      <c r="M87"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7" s="86">
        <f t="shared" si="22"/>
        <v>0</v>
      </c>
      <c r="AD87" s="86">
        <f t="shared" si="23"/>
        <v>0</v>
      </c>
      <c r="AE87" s="86">
        <f t="shared" si="24"/>
        <v>1</v>
      </c>
      <c r="AF87" s="86">
        <f t="shared" si="25"/>
        <v>0</v>
      </c>
      <c r="AG87" s="86">
        <f t="shared" si="26"/>
        <v>0</v>
      </c>
      <c r="AH87" s="86">
        <f t="shared" si="15"/>
        <v>0</v>
      </c>
      <c r="AI87" s="86">
        <f t="shared" si="16"/>
        <v>0</v>
      </c>
      <c r="AJ87" s="86">
        <f t="shared" si="17"/>
        <v>180</v>
      </c>
      <c r="AK87" s="86">
        <f t="shared" si="18"/>
        <v>0</v>
      </c>
      <c r="AL87" s="86">
        <f t="shared" si="19"/>
        <v>0</v>
      </c>
      <c r="AM87" s="86">
        <f t="shared" si="20"/>
        <v>180</v>
      </c>
      <c r="AN87" s="86">
        <f t="shared" si="27"/>
        <v>1</v>
      </c>
      <c r="AO87" s="86">
        <f t="shared" si="21"/>
        <v>180</v>
      </c>
    </row>
    <row r="88" spans="1:41" ht="18" x14ac:dyDescent="0.35">
      <c r="A88" s="78" t="s">
        <v>52</v>
      </c>
      <c r="B88" s="79" t="s">
        <v>77</v>
      </c>
      <c r="F88" s="80"/>
      <c r="G88" s="87">
        <v>43720</v>
      </c>
      <c r="H88" s="82">
        <f>IFERROR(IF([2]!Tableau1[[#This Row],[Anterieure]]="","",[2]!Tableau1[[#This Row],[Anterieure]]+[2]!Tableau1[[#This Row],[en jrs]]),"Voir Technicien")</f>
        <v>43910</v>
      </c>
      <c r="I88" s="83"/>
      <c r="J88" s="84">
        <v>3</v>
      </c>
      <c r="K88" s="85" t="s">
        <v>127</v>
      </c>
      <c r="L88" s="83">
        <f t="shared" si="14"/>
        <v>90</v>
      </c>
      <c r="M88"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8" s="86">
        <f t="shared" si="22"/>
        <v>0</v>
      </c>
      <c r="AD88" s="86">
        <f t="shared" si="23"/>
        <v>0</v>
      </c>
      <c r="AE88" s="86">
        <f t="shared" si="24"/>
        <v>1</v>
      </c>
      <c r="AF88" s="86">
        <f t="shared" si="25"/>
        <v>0</v>
      </c>
      <c r="AG88" s="86">
        <f t="shared" si="26"/>
        <v>0</v>
      </c>
      <c r="AH88" s="86">
        <f t="shared" si="15"/>
        <v>0</v>
      </c>
      <c r="AI88" s="86">
        <f t="shared" si="16"/>
        <v>0</v>
      </c>
      <c r="AJ88" s="86">
        <f t="shared" si="17"/>
        <v>90</v>
      </c>
      <c r="AK88" s="86">
        <f t="shared" si="18"/>
        <v>0</v>
      </c>
      <c r="AL88" s="86">
        <f t="shared" si="19"/>
        <v>0</v>
      </c>
      <c r="AM88" s="86">
        <f t="shared" si="20"/>
        <v>90</v>
      </c>
      <c r="AN88" s="86">
        <f t="shared" si="27"/>
        <v>1</v>
      </c>
      <c r="AO88" s="86">
        <f t="shared" si="21"/>
        <v>90</v>
      </c>
    </row>
    <row r="89" spans="1:41" ht="54" x14ac:dyDescent="0.35">
      <c r="A89" s="78" t="s">
        <v>52</v>
      </c>
      <c r="B89" s="79" t="s">
        <v>97</v>
      </c>
      <c r="F89" s="80"/>
      <c r="G89" s="87">
        <v>43721</v>
      </c>
      <c r="H89" s="82">
        <f>IFERROR(IF([2]!Tableau1[[#This Row],[Anterieure]]="","",[2]!Tableau1[[#This Row],[Anterieure]]+[2]!Tableau1[[#This Row],[en jrs]]),"Voir Technicien")</f>
        <v>44096</v>
      </c>
      <c r="I89" s="83"/>
      <c r="J89" s="84">
        <v>6</v>
      </c>
      <c r="K89" s="85" t="s">
        <v>127</v>
      </c>
      <c r="L89" s="83">
        <f t="shared" si="14"/>
        <v>180</v>
      </c>
      <c r="M89"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89" s="86">
        <f t="shared" si="22"/>
        <v>0</v>
      </c>
      <c r="AD89" s="86">
        <f t="shared" si="23"/>
        <v>0</v>
      </c>
      <c r="AE89" s="86">
        <f t="shared" si="24"/>
        <v>1</v>
      </c>
      <c r="AF89" s="86">
        <f t="shared" si="25"/>
        <v>0</v>
      </c>
      <c r="AG89" s="86">
        <f t="shared" si="26"/>
        <v>0</v>
      </c>
      <c r="AH89" s="86">
        <f t="shared" si="15"/>
        <v>0</v>
      </c>
      <c r="AI89" s="86">
        <f t="shared" si="16"/>
        <v>0</v>
      </c>
      <c r="AJ89" s="86">
        <f t="shared" si="17"/>
        <v>180</v>
      </c>
      <c r="AK89" s="86">
        <f t="shared" si="18"/>
        <v>0</v>
      </c>
      <c r="AL89" s="86">
        <f t="shared" si="19"/>
        <v>0</v>
      </c>
      <c r="AM89" s="86">
        <f t="shared" si="20"/>
        <v>180</v>
      </c>
      <c r="AN89" s="86">
        <f t="shared" si="27"/>
        <v>1</v>
      </c>
      <c r="AO89" s="86">
        <f t="shared" si="21"/>
        <v>180</v>
      </c>
    </row>
    <row r="90" spans="1:41" ht="18" x14ac:dyDescent="0.35">
      <c r="A90" s="78" t="s">
        <v>52</v>
      </c>
      <c r="B90" s="79" t="s">
        <v>110</v>
      </c>
      <c r="F90" s="80"/>
      <c r="G90" s="87">
        <v>43722</v>
      </c>
      <c r="H90" s="82">
        <f>IFERROR(IF([2]!Tableau1[[#This Row],[Anterieure]]="","",[2]!Tableau1[[#This Row],[Anterieure]]+[2]!Tableau1[[#This Row],[en jrs]]),"Voir Technicien")</f>
        <v>43822</v>
      </c>
      <c r="I90" s="83"/>
      <c r="J90" s="84">
        <v>1</v>
      </c>
      <c r="K90" s="85" t="s">
        <v>128</v>
      </c>
      <c r="L90" s="83">
        <f t="shared" si="14"/>
        <v>365</v>
      </c>
      <c r="M90"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0" s="86">
        <f t="shared" si="22"/>
        <v>0</v>
      </c>
      <c r="AD90" s="86">
        <f t="shared" si="23"/>
        <v>0</v>
      </c>
      <c r="AE90" s="86">
        <f t="shared" si="24"/>
        <v>0</v>
      </c>
      <c r="AF90" s="86">
        <f t="shared" si="25"/>
        <v>1</v>
      </c>
      <c r="AG90" s="86">
        <f t="shared" si="26"/>
        <v>0</v>
      </c>
      <c r="AH90" s="86">
        <f t="shared" si="15"/>
        <v>0</v>
      </c>
      <c r="AI90" s="86">
        <f t="shared" si="16"/>
        <v>0</v>
      </c>
      <c r="AJ90" s="86">
        <f t="shared" si="17"/>
        <v>0</v>
      </c>
      <c r="AK90" s="86">
        <f t="shared" si="18"/>
        <v>365</v>
      </c>
      <c r="AL90" s="86">
        <f t="shared" si="19"/>
        <v>0</v>
      </c>
      <c r="AM90" s="86">
        <f t="shared" si="20"/>
        <v>365</v>
      </c>
      <c r="AN90" s="86">
        <f t="shared" si="27"/>
        <v>1</v>
      </c>
      <c r="AO90" s="86">
        <f t="shared" si="21"/>
        <v>365</v>
      </c>
    </row>
    <row r="91" spans="1:41" ht="36" x14ac:dyDescent="0.35">
      <c r="A91" s="78" t="s">
        <v>53</v>
      </c>
      <c r="B91" s="79" t="s">
        <v>78</v>
      </c>
      <c r="F91" s="80"/>
      <c r="G91" s="87">
        <v>43723</v>
      </c>
      <c r="H91" s="82">
        <f>IFERROR(IF([2]!Tableau1[[#This Row],[Anterieure]]="","",[2]!Tableau1[[#This Row],[Anterieure]]+[2]!Tableau1[[#This Row],[en jrs]]),"Voir Technicien")</f>
        <v>43913</v>
      </c>
      <c r="I91" s="83"/>
      <c r="J91" s="84">
        <v>3</v>
      </c>
      <c r="K91" s="85" t="s">
        <v>127</v>
      </c>
      <c r="L91" s="83">
        <f t="shared" si="14"/>
        <v>90</v>
      </c>
      <c r="M91"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1" s="86">
        <f t="shared" si="22"/>
        <v>0</v>
      </c>
      <c r="AD91" s="86">
        <f t="shared" si="23"/>
        <v>0</v>
      </c>
      <c r="AE91" s="86">
        <f t="shared" si="24"/>
        <v>1</v>
      </c>
      <c r="AF91" s="86">
        <f t="shared" si="25"/>
        <v>0</v>
      </c>
      <c r="AG91" s="86">
        <f t="shared" si="26"/>
        <v>0</v>
      </c>
      <c r="AH91" s="86">
        <f t="shared" si="15"/>
        <v>0</v>
      </c>
      <c r="AI91" s="86">
        <f t="shared" si="16"/>
        <v>0</v>
      </c>
      <c r="AJ91" s="86">
        <f t="shared" si="17"/>
        <v>90</v>
      </c>
      <c r="AK91" s="86">
        <f t="shared" si="18"/>
        <v>0</v>
      </c>
      <c r="AL91" s="86">
        <f t="shared" si="19"/>
        <v>0</v>
      </c>
      <c r="AM91" s="86">
        <f t="shared" si="20"/>
        <v>90</v>
      </c>
      <c r="AN91" s="86">
        <f t="shared" si="27"/>
        <v>1</v>
      </c>
      <c r="AO91" s="86">
        <f t="shared" si="21"/>
        <v>90</v>
      </c>
    </row>
    <row r="92" spans="1:41" ht="54" x14ac:dyDescent="0.35">
      <c r="A92" s="78" t="s">
        <v>53</v>
      </c>
      <c r="B92" s="79" t="s">
        <v>97</v>
      </c>
      <c r="F92" s="80"/>
      <c r="G92" s="87">
        <v>43724</v>
      </c>
      <c r="H92" s="82">
        <f>IFERROR(IF([2]!Tableau1[[#This Row],[Anterieure]]="","",[2]!Tableau1[[#This Row],[Anterieure]]+[2]!Tableau1[[#This Row],[en jrs]]),"Voir Technicien")</f>
        <v>44099</v>
      </c>
      <c r="I92" s="83"/>
      <c r="J92" s="84">
        <v>6</v>
      </c>
      <c r="K92" s="85" t="s">
        <v>127</v>
      </c>
      <c r="L92" s="83">
        <f t="shared" si="14"/>
        <v>180</v>
      </c>
      <c r="M92"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2" s="86">
        <f t="shared" si="22"/>
        <v>0</v>
      </c>
      <c r="AD92" s="86">
        <f t="shared" si="23"/>
        <v>0</v>
      </c>
      <c r="AE92" s="86">
        <f t="shared" si="24"/>
        <v>1</v>
      </c>
      <c r="AF92" s="86">
        <f t="shared" si="25"/>
        <v>0</v>
      </c>
      <c r="AG92" s="86">
        <f t="shared" si="26"/>
        <v>0</v>
      </c>
      <c r="AH92" s="86">
        <f t="shared" si="15"/>
        <v>0</v>
      </c>
      <c r="AI92" s="86">
        <f t="shared" si="16"/>
        <v>0</v>
      </c>
      <c r="AJ92" s="86">
        <f t="shared" si="17"/>
        <v>180</v>
      </c>
      <c r="AK92" s="86">
        <f t="shared" si="18"/>
        <v>0</v>
      </c>
      <c r="AL92" s="86">
        <f t="shared" si="19"/>
        <v>0</v>
      </c>
      <c r="AM92" s="86">
        <f t="shared" si="20"/>
        <v>180</v>
      </c>
      <c r="AN92" s="86">
        <f t="shared" si="27"/>
        <v>1</v>
      </c>
      <c r="AO92" s="86">
        <f t="shared" si="21"/>
        <v>180</v>
      </c>
    </row>
    <row r="93" spans="1:41" ht="36" x14ac:dyDescent="0.35">
      <c r="A93" s="78" t="s">
        <v>53</v>
      </c>
      <c r="B93" s="79" t="s">
        <v>111</v>
      </c>
      <c r="F93" s="80"/>
      <c r="G93" s="87">
        <v>43725</v>
      </c>
      <c r="H93" s="82" t="str">
        <f>IFERROR(IF([2]!Tableau1[[#This Row],[Anterieure]]="","",[2]!Tableau1[[#This Row],[Anterieure]]+[2]!Tableau1[[#This Row],[en jrs]]),"Voir Technicien")</f>
        <v/>
      </c>
      <c r="I93" s="83"/>
      <c r="J93" s="84">
        <v>1</v>
      </c>
      <c r="K93" s="85" t="s">
        <v>128</v>
      </c>
      <c r="L93" s="83">
        <f t="shared" si="14"/>
        <v>365</v>
      </c>
      <c r="M93"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3" s="86">
        <f t="shared" si="22"/>
        <v>0</v>
      </c>
      <c r="AD93" s="86">
        <f t="shared" si="23"/>
        <v>0</v>
      </c>
      <c r="AE93" s="86">
        <f t="shared" si="24"/>
        <v>0</v>
      </c>
      <c r="AF93" s="86">
        <f t="shared" si="25"/>
        <v>1</v>
      </c>
      <c r="AG93" s="86">
        <f t="shared" si="26"/>
        <v>0</v>
      </c>
      <c r="AH93" s="86">
        <f t="shared" si="15"/>
        <v>0</v>
      </c>
      <c r="AI93" s="86">
        <f t="shared" si="16"/>
        <v>0</v>
      </c>
      <c r="AJ93" s="86">
        <f t="shared" si="17"/>
        <v>0</v>
      </c>
      <c r="AK93" s="86">
        <f t="shared" si="18"/>
        <v>365</v>
      </c>
      <c r="AL93" s="86">
        <f t="shared" si="19"/>
        <v>0</v>
      </c>
      <c r="AM93" s="86">
        <f t="shared" si="20"/>
        <v>365</v>
      </c>
      <c r="AN93" s="86">
        <f t="shared" si="27"/>
        <v>1</v>
      </c>
      <c r="AO93" s="86">
        <f t="shared" si="21"/>
        <v>365</v>
      </c>
    </row>
    <row r="94" spans="1:41" ht="36" x14ac:dyDescent="0.35">
      <c r="A94" s="78" t="s">
        <v>54</v>
      </c>
      <c r="B94" s="79" t="s">
        <v>79</v>
      </c>
      <c r="F94" s="80"/>
      <c r="G94" s="87">
        <v>43726</v>
      </c>
      <c r="H94" s="82" t="str">
        <f>IFERROR(IF([2]!Tableau1[[#This Row],[Anterieure]]="","",[2]!Tableau1[[#This Row],[Anterieure]]+[2]!Tableau1[[#This Row],[en jrs]]),"Voir Technicien")</f>
        <v/>
      </c>
      <c r="I94" s="83"/>
      <c r="J94" s="84">
        <v>3</v>
      </c>
      <c r="K94" s="85" t="s">
        <v>127</v>
      </c>
      <c r="L94" s="83">
        <f t="shared" si="14"/>
        <v>90</v>
      </c>
      <c r="M94"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4" s="86">
        <f t="shared" si="22"/>
        <v>0</v>
      </c>
      <c r="AD94" s="86">
        <f t="shared" si="23"/>
        <v>0</v>
      </c>
      <c r="AE94" s="86">
        <f t="shared" si="24"/>
        <v>1</v>
      </c>
      <c r="AF94" s="86">
        <f t="shared" si="25"/>
        <v>0</v>
      </c>
      <c r="AG94" s="86">
        <f t="shared" si="26"/>
        <v>0</v>
      </c>
      <c r="AH94" s="86">
        <f t="shared" si="15"/>
        <v>0</v>
      </c>
      <c r="AI94" s="86">
        <f t="shared" si="16"/>
        <v>0</v>
      </c>
      <c r="AJ94" s="86">
        <f t="shared" si="17"/>
        <v>90</v>
      </c>
      <c r="AK94" s="86">
        <f t="shared" si="18"/>
        <v>0</v>
      </c>
      <c r="AL94" s="86">
        <f t="shared" si="19"/>
        <v>0</v>
      </c>
      <c r="AM94" s="86">
        <f t="shared" si="20"/>
        <v>90</v>
      </c>
      <c r="AN94" s="86">
        <f t="shared" si="27"/>
        <v>1</v>
      </c>
      <c r="AO94" s="86">
        <f t="shared" si="21"/>
        <v>90</v>
      </c>
    </row>
    <row r="95" spans="1:41" ht="54" x14ac:dyDescent="0.35">
      <c r="A95" s="78" t="s">
        <v>54</v>
      </c>
      <c r="B95" s="79" t="s">
        <v>97</v>
      </c>
      <c r="F95" s="80"/>
      <c r="G95" s="87">
        <v>43727</v>
      </c>
      <c r="H95" s="82" t="str">
        <f>IFERROR(IF([2]!Tableau1[[#This Row],[Anterieure]]="","",[2]!Tableau1[[#This Row],[Anterieure]]+[2]!Tableau1[[#This Row],[en jrs]]),"Voir Technicien")</f>
        <v/>
      </c>
      <c r="I95" s="83"/>
      <c r="J95" s="84">
        <v>6</v>
      </c>
      <c r="K95" s="85" t="s">
        <v>127</v>
      </c>
      <c r="L95" s="83">
        <f t="shared" si="14"/>
        <v>180</v>
      </c>
      <c r="M95"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5" s="86">
        <f t="shared" si="22"/>
        <v>0</v>
      </c>
      <c r="AD95" s="86">
        <f t="shared" si="23"/>
        <v>0</v>
      </c>
      <c r="AE95" s="86">
        <f t="shared" si="24"/>
        <v>1</v>
      </c>
      <c r="AF95" s="86">
        <f t="shared" si="25"/>
        <v>0</v>
      </c>
      <c r="AG95" s="86">
        <f t="shared" si="26"/>
        <v>0</v>
      </c>
      <c r="AH95" s="86">
        <f t="shared" si="15"/>
        <v>0</v>
      </c>
      <c r="AI95" s="86">
        <f t="shared" si="16"/>
        <v>0</v>
      </c>
      <c r="AJ95" s="86">
        <f t="shared" si="17"/>
        <v>180</v>
      </c>
      <c r="AK95" s="86">
        <f t="shared" si="18"/>
        <v>0</v>
      </c>
      <c r="AL95" s="86">
        <f t="shared" si="19"/>
        <v>0</v>
      </c>
      <c r="AM95" s="86">
        <f t="shared" si="20"/>
        <v>180</v>
      </c>
      <c r="AN95" s="86">
        <f t="shared" si="27"/>
        <v>1</v>
      </c>
      <c r="AO95" s="86">
        <f t="shared" si="21"/>
        <v>180</v>
      </c>
    </row>
    <row r="96" spans="1:41" ht="36" x14ac:dyDescent="0.35">
      <c r="A96" s="78" t="s">
        <v>54</v>
      </c>
      <c r="B96" s="79" t="s">
        <v>111</v>
      </c>
      <c r="F96" s="80"/>
      <c r="G96" s="87">
        <v>43728</v>
      </c>
      <c r="H96" s="82" t="str">
        <f>IFERROR(IF([2]!Tableau1[[#This Row],[Anterieure]]="","",[2]!Tableau1[[#This Row],[Anterieure]]+[2]!Tableau1[[#This Row],[en jrs]]),"Voir Technicien")</f>
        <v/>
      </c>
      <c r="I96" s="83"/>
      <c r="J96" s="84">
        <v>1</v>
      </c>
      <c r="K96" s="85" t="s">
        <v>128</v>
      </c>
      <c r="L96" s="83">
        <f t="shared" si="14"/>
        <v>365</v>
      </c>
      <c r="M96"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6" s="86">
        <f t="shared" si="22"/>
        <v>0</v>
      </c>
      <c r="AD96" s="86">
        <f t="shared" si="23"/>
        <v>0</v>
      </c>
      <c r="AE96" s="86">
        <f t="shared" si="24"/>
        <v>0</v>
      </c>
      <c r="AF96" s="86">
        <f t="shared" si="25"/>
        <v>1</v>
      </c>
      <c r="AG96" s="86">
        <f t="shared" si="26"/>
        <v>0</v>
      </c>
      <c r="AH96" s="86">
        <f t="shared" si="15"/>
        <v>0</v>
      </c>
      <c r="AI96" s="86">
        <f t="shared" si="16"/>
        <v>0</v>
      </c>
      <c r="AJ96" s="86">
        <f t="shared" si="17"/>
        <v>0</v>
      </c>
      <c r="AK96" s="86">
        <f t="shared" si="18"/>
        <v>365</v>
      </c>
      <c r="AL96" s="86">
        <f t="shared" si="19"/>
        <v>0</v>
      </c>
      <c r="AM96" s="86">
        <f t="shared" si="20"/>
        <v>365</v>
      </c>
      <c r="AN96" s="86">
        <f t="shared" si="27"/>
        <v>1</v>
      </c>
      <c r="AO96" s="86">
        <f t="shared" si="21"/>
        <v>365</v>
      </c>
    </row>
    <row r="97" spans="1:41" ht="18" x14ac:dyDescent="0.35">
      <c r="A97" s="78" t="s">
        <v>55</v>
      </c>
      <c r="B97" s="79" t="s">
        <v>77</v>
      </c>
      <c r="F97" s="80"/>
      <c r="G97" s="87">
        <v>43729</v>
      </c>
      <c r="H97" s="82" t="str">
        <f>IFERROR(IF([2]!Tableau1[[#This Row],[Anterieure]]="","",[2]!Tableau1[[#This Row],[Anterieure]]+[2]!Tableau1[[#This Row],[en jrs]]),"Voir Technicien")</f>
        <v/>
      </c>
      <c r="I97" s="83"/>
      <c r="J97" s="84">
        <v>3</v>
      </c>
      <c r="K97" s="85" t="s">
        <v>127</v>
      </c>
      <c r="L97" s="83">
        <f t="shared" si="14"/>
        <v>90</v>
      </c>
      <c r="M97"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7" s="86">
        <f t="shared" si="22"/>
        <v>0</v>
      </c>
      <c r="AD97" s="86">
        <f t="shared" si="23"/>
        <v>0</v>
      </c>
      <c r="AE97" s="86">
        <f t="shared" si="24"/>
        <v>1</v>
      </c>
      <c r="AF97" s="86">
        <f t="shared" si="25"/>
        <v>0</v>
      </c>
      <c r="AG97" s="86">
        <f t="shared" si="26"/>
        <v>0</v>
      </c>
      <c r="AH97" s="86">
        <f t="shared" si="15"/>
        <v>0</v>
      </c>
      <c r="AI97" s="86">
        <f t="shared" si="16"/>
        <v>0</v>
      </c>
      <c r="AJ97" s="86">
        <f t="shared" si="17"/>
        <v>90</v>
      </c>
      <c r="AK97" s="86">
        <f t="shared" si="18"/>
        <v>0</v>
      </c>
      <c r="AL97" s="86">
        <f t="shared" si="19"/>
        <v>0</v>
      </c>
      <c r="AM97" s="86">
        <f t="shared" si="20"/>
        <v>90</v>
      </c>
      <c r="AN97" s="86">
        <f t="shared" si="27"/>
        <v>1</v>
      </c>
      <c r="AO97" s="86">
        <f t="shared" si="21"/>
        <v>90</v>
      </c>
    </row>
    <row r="98" spans="1:41" ht="54" x14ac:dyDescent="0.35">
      <c r="A98" s="78" t="s">
        <v>55</v>
      </c>
      <c r="B98" s="79" t="s">
        <v>97</v>
      </c>
      <c r="F98" s="80"/>
      <c r="G98" s="87">
        <v>43730</v>
      </c>
      <c r="H98" s="82" t="str">
        <f>IFERROR(IF([2]!Tableau1[[#This Row],[Anterieure]]="","",[2]!Tableau1[[#This Row],[Anterieure]]+[2]!Tableau1[[#This Row],[en jrs]]),"Voir Technicien")</f>
        <v/>
      </c>
      <c r="I98" s="83"/>
      <c r="J98" s="84">
        <v>6</v>
      </c>
      <c r="K98" s="85" t="s">
        <v>127</v>
      </c>
      <c r="L98" s="83">
        <f t="shared" si="14"/>
        <v>180</v>
      </c>
      <c r="M98"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8" s="86">
        <f t="shared" si="22"/>
        <v>0</v>
      </c>
      <c r="AD98" s="86">
        <f t="shared" si="23"/>
        <v>0</v>
      </c>
      <c r="AE98" s="86">
        <f t="shared" si="24"/>
        <v>1</v>
      </c>
      <c r="AF98" s="86">
        <f t="shared" si="25"/>
        <v>0</v>
      </c>
      <c r="AG98" s="86">
        <f t="shared" si="26"/>
        <v>0</v>
      </c>
      <c r="AH98" s="86">
        <f t="shared" si="15"/>
        <v>0</v>
      </c>
      <c r="AI98" s="86">
        <f t="shared" si="16"/>
        <v>0</v>
      </c>
      <c r="AJ98" s="86">
        <f t="shared" si="17"/>
        <v>180</v>
      </c>
      <c r="AK98" s="86">
        <f t="shared" si="18"/>
        <v>0</v>
      </c>
      <c r="AL98" s="86">
        <f t="shared" si="19"/>
        <v>0</v>
      </c>
      <c r="AM98" s="86">
        <f t="shared" si="20"/>
        <v>180</v>
      </c>
      <c r="AN98" s="86">
        <f t="shared" si="27"/>
        <v>1</v>
      </c>
      <c r="AO98" s="86">
        <f t="shared" si="21"/>
        <v>180</v>
      </c>
    </row>
    <row r="99" spans="1:41" ht="18" x14ac:dyDescent="0.35">
      <c r="A99" s="78" t="s">
        <v>55</v>
      </c>
      <c r="B99" s="79" t="s">
        <v>112</v>
      </c>
      <c r="F99" s="80"/>
      <c r="G99" s="87">
        <v>43731</v>
      </c>
      <c r="H99" s="82" t="str">
        <f>IFERROR(IF([2]!Tableau1[[#This Row],[Anterieure]]="","",[2]!Tableau1[[#This Row],[Anterieure]]+[2]!Tableau1[[#This Row],[en jrs]]),"Voir Technicien")</f>
        <v/>
      </c>
      <c r="I99" s="83"/>
      <c r="J99" s="84">
        <v>1</v>
      </c>
      <c r="K99" s="85" t="s">
        <v>128</v>
      </c>
      <c r="L99" s="83">
        <f t="shared" si="14"/>
        <v>365</v>
      </c>
      <c r="M99"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99" s="86">
        <f t="shared" si="22"/>
        <v>0</v>
      </c>
      <c r="AD99" s="86">
        <f t="shared" si="23"/>
        <v>0</v>
      </c>
      <c r="AE99" s="86">
        <f t="shared" si="24"/>
        <v>0</v>
      </c>
      <c r="AF99" s="86">
        <f t="shared" si="25"/>
        <v>1</v>
      </c>
      <c r="AG99" s="86">
        <f t="shared" si="26"/>
        <v>0</v>
      </c>
      <c r="AH99" s="86">
        <f t="shared" si="15"/>
        <v>0</v>
      </c>
      <c r="AI99" s="86">
        <f t="shared" si="16"/>
        <v>0</v>
      </c>
      <c r="AJ99" s="86">
        <f t="shared" si="17"/>
        <v>0</v>
      </c>
      <c r="AK99" s="86">
        <f t="shared" si="18"/>
        <v>365</v>
      </c>
      <c r="AL99" s="86">
        <f t="shared" si="19"/>
        <v>0</v>
      </c>
      <c r="AM99" s="86">
        <f t="shared" si="20"/>
        <v>365</v>
      </c>
      <c r="AN99" s="86">
        <f t="shared" si="27"/>
        <v>1</v>
      </c>
      <c r="AO99" s="86">
        <f t="shared" si="21"/>
        <v>365</v>
      </c>
    </row>
    <row r="100" spans="1:41" ht="18" x14ac:dyDescent="0.35">
      <c r="A100" s="78" t="s">
        <v>56</v>
      </c>
      <c r="B100" s="79" t="s">
        <v>77</v>
      </c>
      <c r="F100" s="80"/>
      <c r="G100" s="87">
        <v>43732</v>
      </c>
      <c r="H100" s="82" t="str">
        <f>IFERROR(IF([2]!Tableau1[[#This Row],[Anterieure]]="","",[2]!Tableau1[[#This Row],[Anterieure]]+[2]!Tableau1[[#This Row],[en jrs]]),"Voir Technicien")</f>
        <v/>
      </c>
      <c r="I100" s="83"/>
      <c r="J100" s="84">
        <v>3</v>
      </c>
      <c r="K100" s="85" t="s">
        <v>127</v>
      </c>
      <c r="L100" s="83">
        <f t="shared" si="14"/>
        <v>90</v>
      </c>
      <c r="M100"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00" s="86">
        <f t="shared" si="22"/>
        <v>0</v>
      </c>
      <c r="AD100" s="86">
        <f t="shared" si="23"/>
        <v>0</v>
      </c>
      <c r="AE100" s="86">
        <f t="shared" si="24"/>
        <v>1</v>
      </c>
      <c r="AF100" s="86">
        <f t="shared" si="25"/>
        <v>0</v>
      </c>
      <c r="AG100" s="86">
        <f t="shared" si="26"/>
        <v>0</v>
      </c>
      <c r="AH100" s="86">
        <f t="shared" si="15"/>
        <v>0</v>
      </c>
      <c r="AI100" s="86">
        <f t="shared" si="16"/>
        <v>0</v>
      </c>
      <c r="AJ100" s="86">
        <f t="shared" si="17"/>
        <v>90</v>
      </c>
      <c r="AK100" s="86">
        <f t="shared" si="18"/>
        <v>0</v>
      </c>
      <c r="AL100" s="86">
        <f t="shared" si="19"/>
        <v>0</v>
      </c>
      <c r="AM100" s="86">
        <f t="shared" si="20"/>
        <v>90</v>
      </c>
      <c r="AN100" s="86">
        <f t="shared" si="27"/>
        <v>1</v>
      </c>
      <c r="AO100" s="86">
        <f t="shared" si="21"/>
        <v>90</v>
      </c>
    </row>
    <row r="101" spans="1:41" ht="54" x14ac:dyDescent="0.35">
      <c r="A101" s="78" t="s">
        <v>56</v>
      </c>
      <c r="B101" s="79" t="s">
        <v>97</v>
      </c>
      <c r="F101" s="80"/>
      <c r="G101" s="87">
        <v>43733</v>
      </c>
      <c r="H101" s="82" t="str">
        <f>IFERROR(IF([2]!Tableau1[[#This Row],[Anterieure]]="","",[2]!Tableau1[[#This Row],[Anterieure]]+[2]!Tableau1[[#This Row],[en jrs]]),"Voir Technicien")</f>
        <v/>
      </c>
      <c r="I101" s="83"/>
      <c r="J101" s="84">
        <v>6</v>
      </c>
      <c r="K101" s="85" t="s">
        <v>127</v>
      </c>
      <c r="L101" s="83">
        <f t="shared" si="14"/>
        <v>180</v>
      </c>
      <c r="M101"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01" s="86">
        <f t="shared" si="22"/>
        <v>0</v>
      </c>
      <c r="AD101" s="86">
        <f t="shared" si="23"/>
        <v>0</v>
      </c>
      <c r="AE101" s="86">
        <f t="shared" si="24"/>
        <v>1</v>
      </c>
      <c r="AF101" s="86">
        <f t="shared" si="25"/>
        <v>0</v>
      </c>
      <c r="AG101" s="86">
        <f t="shared" si="26"/>
        <v>0</v>
      </c>
      <c r="AH101" s="86">
        <f t="shared" si="15"/>
        <v>0</v>
      </c>
      <c r="AI101" s="86">
        <f t="shared" si="16"/>
        <v>0</v>
      </c>
      <c r="AJ101" s="86">
        <f t="shared" si="17"/>
        <v>180</v>
      </c>
      <c r="AK101" s="86">
        <f t="shared" si="18"/>
        <v>0</v>
      </c>
      <c r="AL101" s="86">
        <f t="shared" si="19"/>
        <v>0</v>
      </c>
      <c r="AM101" s="86">
        <f t="shared" si="20"/>
        <v>180</v>
      </c>
      <c r="AN101" s="86">
        <f t="shared" si="27"/>
        <v>1</v>
      </c>
      <c r="AO101" s="86">
        <f t="shared" si="21"/>
        <v>180</v>
      </c>
    </row>
    <row r="102" spans="1:41" ht="18" x14ac:dyDescent="0.35">
      <c r="A102" s="78" t="s">
        <v>56</v>
      </c>
      <c r="B102" s="79" t="s">
        <v>112</v>
      </c>
      <c r="F102" s="80"/>
      <c r="G102" s="87">
        <v>43734</v>
      </c>
      <c r="H102" s="82" t="str">
        <f>IFERROR(IF([2]!Tableau1[[#This Row],[Anterieure]]="","",[2]!Tableau1[[#This Row],[Anterieure]]+[2]!Tableau1[[#This Row],[en jrs]]),"Voir Technicien")</f>
        <v/>
      </c>
      <c r="I102" s="83"/>
      <c r="J102" s="84">
        <v>1</v>
      </c>
      <c r="K102" s="85" t="s">
        <v>128</v>
      </c>
      <c r="L102" s="83">
        <f t="shared" si="14"/>
        <v>365</v>
      </c>
      <c r="M102" s="93" t="str">
        <f ca="1">IFERROR(_xlfn.IFS(TODAY()&gt;[2]!Tableau1[[#This Row],[Prochaine]],"En retard de "&amp;(TODAY()-[2]!Tableau1[[#This Row],[Prochaine]])&amp;" jours",[2]!Tableau1[[#This Row],[Prochaine]]&gt;TODAY(),"À faire dans "&amp;[2]!Tableau1[[#This Row],[Prochaine]]-TODAY()&amp;" jours",[2]!Tableau1[[#This Row],[Prochaine]]=TODAY(),"À faire"&amp;[2]!Tableau1[[#This Row],[Prochaine]]= TODAY()&amp;"jours"),"")</f>
        <v/>
      </c>
      <c r="AC102" s="86">
        <f t="shared" si="22"/>
        <v>0</v>
      </c>
      <c r="AD102" s="86">
        <f t="shared" si="23"/>
        <v>0</v>
      </c>
      <c r="AE102" s="86">
        <f t="shared" si="24"/>
        <v>0</v>
      </c>
      <c r="AF102" s="86">
        <f t="shared" si="25"/>
        <v>1</v>
      </c>
      <c r="AG102" s="86">
        <f t="shared" si="26"/>
        <v>0</v>
      </c>
      <c r="AH102" s="86">
        <f t="shared" si="15"/>
        <v>0</v>
      </c>
      <c r="AI102" s="86">
        <f t="shared" si="16"/>
        <v>0</v>
      </c>
      <c r="AJ102" s="86">
        <f t="shared" si="17"/>
        <v>0</v>
      </c>
      <c r="AK102" s="86">
        <f t="shared" si="18"/>
        <v>365</v>
      </c>
      <c r="AL102" s="86">
        <f t="shared" si="19"/>
        <v>0</v>
      </c>
      <c r="AM102" s="86">
        <f t="shared" si="20"/>
        <v>365</v>
      </c>
      <c r="AN102" s="86">
        <f t="shared" si="27"/>
        <v>1</v>
      </c>
      <c r="AO102" s="86">
        <f t="shared" si="21"/>
        <v>365</v>
      </c>
    </row>
    <row r="103" spans="1:41" ht="18" x14ac:dyDescent="0.35">
      <c r="A103" s="78"/>
      <c r="B103" s="79"/>
      <c r="F103" s="80"/>
      <c r="G103" s="94"/>
      <c r="H103" s="128" t="s">
        <v>155</v>
      </c>
      <c r="I103" s="83"/>
      <c r="J103" s="84"/>
      <c r="K103" s="85"/>
      <c r="L103" s="83">
        <f t="shared" ref="L103:L112" si="28">AO103</f>
        <v>0</v>
      </c>
      <c r="M103" s="93" t="s">
        <v>158</v>
      </c>
    </row>
    <row r="104" spans="1:41" ht="18" x14ac:dyDescent="0.35">
      <c r="A104" s="78"/>
      <c r="B104" s="79"/>
      <c r="F104" s="80"/>
      <c r="G104" s="94"/>
      <c r="H104" s="128" t="s">
        <v>155</v>
      </c>
      <c r="I104" s="83"/>
      <c r="J104" s="84"/>
      <c r="K104" s="85"/>
      <c r="L104" s="83">
        <f t="shared" si="28"/>
        <v>0</v>
      </c>
      <c r="M104" s="93" t="s">
        <v>158</v>
      </c>
    </row>
    <row r="105" spans="1:41" ht="18" x14ac:dyDescent="0.35">
      <c r="A105" s="78"/>
      <c r="B105" s="79"/>
      <c r="F105" s="80"/>
      <c r="G105" s="94"/>
      <c r="H105" s="128" t="s">
        <v>155</v>
      </c>
      <c r="I105" s="83"/>
      <c r="J105" s="84"/>
      <c r="K105" s="85"/>
      <c r="L105" s="83">
        <f t="shared" si="28"/>
        <v>0</v>
      </c>
      <c r="M105" s="93" t="s">
        <v>158</v>
      </c>
    </row>
    <row r="106" spans="1:41" ht="18" x14ac:dyDescent="0.35">
      <c r="A106" s="78"/>
      <c r="B106" s="79"/>
      <c r="F106" s="80"/>
      <c r="G106" s="94"/>
      <c r="H106" s="128" t="s">
        <v>155</v>
      </c>
      <c r="I106" s="83"/>
      <c r="J106" s="84"/>
      <c r="K106" s="85"/>
      <c r="L106" s="83">
        <f t="shared" si="28"/>
        <v>0</v>
      </c>
      <c r="M106" s="93" t="s">
        <v>158</v>
      </c>
    </row>
    <row r="107" spans="1:41" ht="18" x14ac:dyDescent="0.35">
      <c r="A107" s="78"/>
      <c r="B107" s="79"/>
      <c r="F107" s="80"/>
      <c r="G107" s="94"/>
      <c r="H107" s="128" t="s">
        <v>155</v>
      </c>
      <c r="I107" s="83"/>
      <c r="J107" s="84"/>
      <c r="K107" s="85"/>
      <c r="L107" s="83">
        <f t="shared" si="28"/>
        <v>0</v>
      </c>
      <c r="M107" s="93" t="s">
        <v>158</v>
      </c>
    </row>
    <row r="108" spans="1:41" ht="18" x14ac:dyDescent="0.35">
      <c r="A108" s="78"/>
      <c r="B108" s="79"/>
      <c r="F108" s="80"/>
      <c r="G108" s="94"/>
      <c r="H108" s="128" t="s">
        <v>155</v>
      </c>
      <c r="I108" s="83"/>
      <c r="J108" s="84"/>
      <c r="K108" s="85"/>
      <c r="L108" s="83">
        <f t="shared" si="28"/>
        <v>0</v>
      </c>
      <c r="M108" s="93" t="s">
        <v>158</v>
      </c>
    </row>
    <row r="109" spans="1:41" ht="18" x14ac:dyDescent="0.35">
      <c r="A109" s="78"/>
      <c r="B109" s="79"/>
      <c r="F109" s="80"/>
      <c r="G109" s="94"/>
      <c r="H109" s="128" t="s">
        <v>155</v>
      </c>
      <c r="I109" s="83"/>
      <c r="J109" s="84"/>
      <c r="K109" s="85"/>
      <c r="L109" s="83">
        <f t="shared" si="28"/>
        <v>0</v>
      </c>
      <c r="M109" s="93" t="s">
        <v>158</v>
      </c>
    </row>
    <row r="110" spans="1:41" ht="18" x14ac:dyDescent="0.35">
      <c r="A110" s="78"/>
      <c r="B110" s="79"/>
      <c r="F110" s="80"/>
      <c r="G110" s="94"/>
      <c r="H110" s="128" t="s">
        <v>155</v>
      </c>
      <c r="I110" s="83"/>
      <c r="J110" s="84"/>
      <c r="K110" s="85"/>
      <c r="L110" s="83">
        <f t="shared" si="28"/>
        <v>0</v>
      </c>
      <c r="M110" s="93" t="s">
        <v>158</v>
      </c>
    </row>
    <row r="111" spans="1:41" ht="18" x14ac:dyDescent="0.35">
      <c r="A111" s="78"/>
      <c r="B111" s="79"/>
      <c r="F111" s="80"/>
      <c r="G111" s="94"/>
      <c r="H111" s="128" t="s">
        <v>155</v>
      </c>
      <c r="I111" s="83"/>
      <c r="J111" s="84"/>
      <c r="K111" s="85"/>
      <c r="L111" s="83">
        <f t="shared" si="28"/>
        <v>0</v>
      </c>
      <c r="M111" s="93" t="s">
        <v>158</v>
      </c>
    </row>
    <row r="112" spans="1:41" ht="18" x14ac:dyDescent="0.35">
      <c r="A112" s="78"/>
      <c r="B112" s="79"/>
      <c r="F112" s="80"/>
      <c r="G112" s="94"/>
      <c r="H112" s="128" t="s">
        <v>155</v>
      </c>
      <c r="I112" s="83"/>
      <c r="J112" s="84"/>
      <c r="K112" s="85"/>
      <c r="L112" s="83">
        <f t="shared" si="28"/>
        <v>0</v>
      </c>
      <c r="M112" s="93" t="s">
        <v>158</v>
      </c>
    </row>
    <row r="113" spans="1:12" x14ac:dyDescent="0.3">
      <c r="A113" s="95"/>
      <c r="H113" s="96"/>
      <c r="L113" s="97"/>
    </row>
    <row r="114" spans="1:12" x14ac:dyDescent="0.3">
      <c r="A114" s="95"/>
      <c r="H114" s="96"/>
      <c r="L114" s="97"/>
    </row>
    <row r="115" spans="1:12" x14ac:dyDescent="0.3">
      <c r="A115" s="95"/>
      <c r="H115" s="96"/>
      <c r="L115" s="97"/>
    </row>
    <row r="116" spans="1:12" x14ac:dyDescent="0.3">
      <c r="A116" s="95"/>
      <c r="H116" s="96"/>
      <c r="L116" s="97"/>
    </row>
    <row r="117" spans="1:12" x14ac:dyDescent="0.3">
      <c r="A117" s="95"/>
      <c r="H117" s="96"/>
      <c r="L117" s="97"/>
    </row>
    <row r="118" spans="1:12" x14ac:dyDescent="0.3">
      <c r="A118" s="95"/>
      <c r="H118" s="96"/>
      <c r="L118" s="97"/>
    </row>
    <row r="119" spans="1:12" x14ac:dyDescent="0.3">
      <c r="A119" s="95"/>
      <c r="H119" s="96"/>
      <c r="L119" s="97"/>
    </row>
    <row r="120" spans="1:12" x14ac:dyDescent="0.3">
      <c r="A120" s="95"/>
      <c r="H120" s="96"/>
      <c r="L120" s="97"/>
    </row>
    <row r="121" spans="1:12" x14ac:dyDescent="0.3">
      <c r="A121" s="95"/>
      <c r="H121" s="96"/>
      <c r="L121" s="97"/>
    </row>
    <row r="122" spans="1:12" x14ac:dyDescent="0.3">
      <c r="A122" s="95"/>
      <c r="H122" s="96"/>
      <c r="L122" s="97"/>
    </row>
    <row r="123" spans="1:12" x14ac:dyDescent="0.3">
      <c r="A123" s="95"/>
      <c r="H123" s="96"/>
      <c r="L123" s="97"/>
    </row>
    <row r="124" spans="1:12" x14ac:dyDescent="0.3">
      <c r="A124" s="95"/>
      <c r="H124" s="96"/>
      <c r="L124" s="97"/>
    </row>
    <row r="125" spans="1:12" x14ac:dyDescent="0.3">
      <c r="A125" s="95"/>
      <c r="H125" s="96"/>
      <c r="L125" s="97"/>
    </row>
    <row r="126" spans="1:12" x14ac:dyDescent="0.3">
      <c r="A126" s="95"/>
      <c r="H126" s="96"/>
      <c r="L126" s="97"/>
    </row>
    <row r="127" spans="1:12" x14ac:dyDescent="0.3">
      <c r="A127" s="95"/>
      <c r="H127" s="96"/>
      <c r="L127" s="97"/>
    </row>
    <row r="128" spans="1:12" x14ac:dyDescent="0.3">
      <c r="A128" s="95"/>
      <c r="H128" s="96"/>
      <c r="L128" s="97"/>
    </row>
    <row r="129" spans="1:12" x14ac:dyDescent="0.3">
      <c r="A129" s="95"/>
      <c r="H129" s="96"/>
      <c r="L129" s="97"/>
    </row>
    <row r="130" spans="1:12" x14ac:dyDescent="0.3">
      <c r="A130" s="95"/>
      <c r="H130" s="96"/>
      <c r="L130" s="97"/>
    </row>
    <row r="131" spans="1:12" x14ac:dyDescent="0.3">
      <c r="A131" s="95"/>
      <c r="H131" s="96"/>
      <c r="L131" s="97"/>
    </row>
    <row r="132" spans="1:12" x14ac:dyDescent="0.3">
      <c r="A132" s="95"/>
      <c r="H132" s="96"/>
      <c r="L132" s="97"/>
    </row>
    <row r="133" spans="1:12" x14ac:dyDescent="0.3">
      <c r="A133" s="95"/>
      <c r="H133" s="96"/>
      <c r="L133" s="97"/>
    </row>
    <row r="134" spans="1:12" x14ac:dyDescent="0.3">
      <c r="A134" s="95"/>
      <c r="H134" s="96"/>
      <c r="L134" s="97"/>
    </row>
    <row r="135" spans="1:12" x14ac:dyDescent="0.3">
      <c r="A135" s="95"/>
      <c r="H135" s="96"/>
      <c r="L135" s="97"/>
    </row>
    <row r="136" spans="1:12" x14ac:dyDescent="0.3">
      <c r="A136" s="95"/>
      <c r="H136" s="96"/>
      <c r="L136" s="97"/>
    </row>
    <row r="137" spans="1:12" x14ac:dyDescent="0.3">
      <c r="A137" s="95"/>
      <c r="H137" s="96"/>
      <c r="L137" s="97"/>
    </row>
    <row r="138" spans="1:12" x14ac:dyDescent="0.3">
      <c r="A138" s="95"/>
      <c r="H138" s="96"/>
      <c r="L138" s="97"/>
    </row>
    <row r="139" spans="1:12" x14ac:dyDescent="0.3">
      <c r="A139" s="95"/>
      <c r="H139" s="96"/>
      <c r="L139" s="97"/>
    </row>
    <row r="140" spans="1:12" x14ac:dyDescent="0.3">
      <c r="A140" s="95"/>
      <c r="H140" s="96"/>
      <c r="L140" s="97"/>
    </row>
    <row r="141" spans="1:12" x14ac:dyDescent="0.3">
      <c r="A141" s="95"/>
      <c r="H141" s="96"/>
      <c r="L141" s="97"/>
    </row>
    <row r="142" spans="1:12" x14ac:dyDescent="0.3">
      <c r="A142" s="95"/>
      <c r="H142" s="96"/>
      <c r="L142" s="97"/>
    </row>
    <row r="143" spans="1:12" x14ac:dyDescent="0.3">
      <c r="A143" s="95"/>
      <c r="H143" s="96"/>
      <c r="L143" s="97"/>
    </row>
    <row r="144" spans="1:12" x14ac:dyDescent="0.3">
      <c r="A144" s="95"/>
      <c r="H144" s="96"/>
      <c r="L144" s="97"/>
    </row>
    <row r="145" spans="1:12" x14ac:dyDescent="0.3">
      <c r="A145" s="95"/>
      <c r="H145" s="96"/>
      <c r="L145" s="97"/>
    </row>
    <row r="146" spans="1:12" x14ac:dyDescent="0.3">
      <c r="A146" s="95"/>
      <c r="H146" s="96"/>
      <c r="L146" s="97"/>
    </row>
    <row r="147" spans="1:12" x14ac:dyDescent="0.3">
      <c r="A147" s="95"/>
      <c r="H147" s="96"/>
      <c r="L147" s="97"/>
    </row>
    <row r="148" spans="1:12" x14ac:dyDescent="0.3">
      <c r="A148" s="95"/>
      <c r="H148" s="96"/>
      <c r="L148" s="97"/>
    </row>
    <row r="149" spans="1:12" x14ac:dyDescent="0.3">
      <c r="A149" s="95"/>
      <c r="H149" s="96"/>
      <c r="L149" s="97"/>
    </row>
    <row r="150" spans="1:12" x14ac:dyDescent="0.3">
      <c r="A150" s="95"/>
      <c r="H150" s="96"/>
      <c r="L150" s="97"/>
    </row>
    <row r="151" spans="1:12" x14ac:dyDescent="0.3">
      <c r="A151" s="95"/>
      <c r="H151" s="96"/>
      <c r="L151" s="97"/>
    </row>
    <row r="152" spans="1:12" x14ac:dyDescent="0.3">
      <c r="A152" s="95"/>
      <c r="H152" s="96"/>
      <c r="L152" s="97"/>
    </row>
    <row r="153" spans="1:12" x14ac:dyDescent="0.3">
      <c r="A153" s="95"/>
      <c r="H153" s="96"/>
      <c r="L153" s="97"/>
    </row>
    <row r="154" spans="1:12" x14ac:dyDescent="0.3">
      <c r="A154" s="95"/>
      <c r="H154" s="96"/>
      <c r="L154" s="97"/>
    </row>
    <row r="155" spans="1:12" x14ac:dyDescent="0.3">
      <c r="A155" s="95"/>
      <c r="H155" s="96"/>
      <c r="L155" s="97"/>
    </row>
    <row r="156" spans="1:12" x14ac:dyDescent="0.3">
      <c r="A156" s="95"/>
      <c r="H156" s="96"/>
      <c r="L156" s="97"/>
    </row>
    <row r="157" spans="1:12" x14ac:dyDescent="0.3">
      <c r="A157" s="95"/>
      <c r="H157" s="96"/>
      <c r="L157" s="97"/>
    </row>
    <row r="158" spans="1:12" x14ac:dyDescent="0.3">
      <c r="A158" s="95"/>
      <c r="H158" s="96"/>
      <c r="L158" s="97"/>
    </row>
    <row r="159" spans="1:12" x14ac:dyDescent="0.3">
      <c r="A159" s="95"/>
      <c r="H159" s="96"/>
      <c r="L159" s="97"/>
    </row>
    <row r="160" spans="1:12" x14ac:dyDescent="0.3">
      <c r="A160" s="95"/>
      <c r="H160" s="96"/>
      <c r="L160" s="97"/>
    </row>
    <row r="161" spans="1:12" x14ac:dyDescent="0.3">
      <c r="A161" s="95"/>
      <c r="H161" s="96"/>
      <c r="L161" s="97"/>
    </row>
    <row r="162" spans="1:12" x14ac:dyDescent="0.3">
      <c r="A162" s="95"/>
      <c r="H162" s="96"/>
      <c r="L162" s="97"/>
    </row>
    <row r="163" spans="1:12" x14ac:dyDescent="0.3">
      <c r="A163" s="95"/>
      <c r="H163" s="96"/>
      <c r="L163" s="97"/>
    </row>
    <row r="164" spans="1:12" x14ac:dyDescent="0.3">
      <c r="A164" s="95"/>
      <c r="H164" s="96"/>
      <c r="L164" s="97"/>
    </row>
    <row r="165" spans="1:12" x14ac:dyDescent="0.3">
      <c r="A165" s="95"/>
      <c r="H165" s="96"/>
      <c r="L165" s="97"/>
    </row>
    <row r="166" spans="1:12" x14ac:dyDescent="0.3">
      <c r="A166" s="95"/>
      <c r="H166" s="96"/>
      <c r="L166" s="97"/>
    </row>
    <row r="167" spans="1:12" x14ac:dyDescent="0.3">
      <c r="A167" s="95"/>
      <c r="H167" s="96"/>
      <c r="L167" s="97"/>
    </row>
    <row r="168" spans="1:12" x14ac:dyDescent="0.3">
      <c r="A168" s="95"/>
      <c r="H168" s="96"/>
      <c r="L168" s="97"/>
    </row>
    <row r="169" spans="1:12" x14ac:dyDescent="0.3">
      <c r="A169" s="95"/>
      <c r="H169" s="96"/>
      <c r="L169" s="97"/>
    </row>
    <row r="170" spans="1:12" x14ac:dyDescent="0.3">
      <c r="A170" s="95"/>
      <c r="H170" s="96"/>
      <c r="L170" s="97"/>
    </row>
    <row r="171" spans="1:12" x14ac:dyDescent="0.3">
      <c r="A171" s="95"/>
      <c r="H171" s="96"/>
      <c r="L171" s="97"/>
    </row>
    <row r="172" spans="1:12" x14ac:dyDescent="0.3">
      <c r="A172" s="95"/>
      <c r="H172" s="96"/>
      <c r="L172" s="97"/>
    </row>
    <row r="173" spans="1:12" x14ac:dyDescent="0.3">
      <c r="A173" s="95"/>
      <c r="H173" s="96"/>
      <c r="L173" s="97"/>
    </row>
    <row r="174" spans="1:12" x14ac:dyDescent="0.3">
      <c r="A174" s="95"/>
      <c r="H174" s="96"/>
      <c r="L174" s="97"/>
    </row>
    <row r="175" spans="1:12" x14ac:dyDescent="0.3">
      <c r="A175" s="95"/>
      <c r="H175" s="96"/>
      <c r="L175" s="97"/>
    </row>
    <row r="176" spans="1:12" x14ac:dyDescent="0.3">
      <c r="A176" s="95"/>
      <c r="H176" s="96"/>
      <c r="L176" s="97"/>
    </row>
    <row r="177" spans="1:12" x14ac:dyDescent="0.3">
      <c r="A177" s="95"/>
      <c r="H177" s="96"/>
      <c r="L177" s="97"/>
    </row>
    <row r="178" spans="1:12" x14ac:dyDescent="0.3">
      <c r="A178" s="95"/>
      <c r="H178" s="96"/>
      <c r="L178" s="97"/>
    </row>
    <row r="179" spans="1:12" x14ac:dyDescent="0.3">
      <c r="A179" s="95"/>
      <c r="H179" s="96"/>
      <c r="L179" s="97"/>
    </row>
    <row r="180" spans="1:12" x14ac:dyDescent="0.3">
      <c r="A180" s="95"/>
      <c r="H180" s="96"/>
      <c r="L180" s="97"/>
    </row>
    <row r="181" spans="1:12" x14ac:dyDescent="0.3">
      <c r="A181" s="95"/>
      <c r="H181" s="96"/>
      <c r="L181" s="97"/>
    </row>
    <row r="182" spans="1:12" x14ac:dyDescent="0.3">
      <c r="A182" s="95"/>
      <c r="H182" s="96"/>
      <c r="L182" s="97"/>
    </row>
    <row r="183" spans="1:12" x14ac:dyDescent="0.3">
      <c r="A183" s="95"/>
      <c r="H183" s="96"/>
      <c r="L183" s="97"/>
    </row>
    <row r="184" spans="1:12" x14ac:dyDescent="0.3">
      <c r="A184" s="95"/>
      <c r="H184" s="96"/>
      <c r="L184" s="97"/>
    </row>
    <row r="185" spans="1:12" x14ac:dyDescent="0.3">
      <c r="A185" s="95"/>
      <c r="H185" s="96"/>
      <c r="L185" s="97"/>
    </row>
    <row r="186" spans="1:12" x14ac:dyDescent="0.3">
      <c r="A186" s="95"/>
      <c r="H186" s="96"/>
      <c r="L186" s="97"/>
    </row>
    <row r="187" spans="1:12" x14ac:dyDescent="0.3">
      <c r="A187" s="95"/>
      <c r="H187" s="96"/>
      <c r="L187" s="97"/>
    </row>
    <row r="188" spans="1:12" x14ac:dyDescent="0.3">
      <c r="A188" s="95"/>
      <c r="H188" s="96"/>
      <c r="L188" s="97"/>
    </row>
    <row r="189" spans="1:12" x14ac:dyDescent="0.3">
      <c r="A189" s="95"/>
      <c r="H189" s="96"/>
      <c r="L189" s="97"/>
    </row>
    <row r="190" spans="1:12" x14ac:dyDescent="0.3">
      <c r="A190" s="95"/>
      <c r="H190" s="96"/>
      <c r="L190" s="97"/>
    </row>
    <row r="191" spans="1:12" x14ac:dyDescent="0.3">
      <c r="A191" s="95"/>
      <c r="H191" s="96"/>
      <c r="L191" s="97"/>
    </row>
    <row r="192" spans="1:12" x14ac:dyDescent="0.3">
      <c r="A192" s="95"/>
      <c r="H192" s="96"/>
      <c r="L192" s="97"/>
    </row>
    <row r="193" spans="1:12" x14ac:dyDescent="0.3">
      <c r="A193" s="95"/>
      <c r="H193" s="96"/>
      <c r="L193" s="97"/>
    </row>
    <row r="194" spans="1:12" x14ac:dyDescent="0.3">
      <c r="A194" s="95"/>
      <c r="H194" s="96"/>
      <c r="L194" s="97"/>
    </row>
    <row r="195" spans="1:12" x14ac:dyDescent="0.3">
      <c r="A195" s="95"/>
      <c r="H195" s="96"/>
      <c r="L195" s="97"/>
    </row>
    <row r="196" spans="1:12" x14ac:dyDescent="0.3">
      <c r="A196" s="95"/>
      <c r="H196" s="96"/>
      <c r="L196" s="97"/>
    </row>
    <row r="197" spans="1:12" x14ac:dyDescent="0.3">
      <c r="A197" s="95"/>
      <c r="H197" s="96"/>
      <c r="L197" s="97"/>
    </row>
    <row r="198" spans="1:12" x14ac:dyDescent="0.3">
      <c r="A198" s="95"/>
      <c r="H198" s="96"/>
      <c r="L198" s="97"/>
    </row>
    <row r="199" spans="1:12" x14ac:dyDescent="0.3">
      <c r="A199" s="95"/>
      <c r="H199" s="96"/>
      <c r="L199" s="97"/>
    </row>
    <row r="200" spans="1:12" x14ac:dyDescent="0.3">
      <c r="A200" s="95"/>
      <c r="H200" s="96"/>
      <c r="L200" s="97"/>
    </row>
    <row r="201" spans="1:12" x14ac:dyDescent="0.3">
      <c r="A201" s="95"/>
      <c r="H201" s="96"/>
      <c r="L201" s="97"/>
    </row>
    <row r="202" spans="1:12" x14ac:dyDescent="0.3">
      <c r="A202" s="95"/>
      <c r="H202" s="96"/>
      <c r="L202" s="97"/>
    </row>
    <row r="203" spans="1:12" x14ac:dyDescent="0.3">
      <c r="A203" s="95"/>
      <c r="H203" s="96"/>
      <c r="L203" s="97"/>
    </row>
    <row r="204" spans="1:12" x14ac:dyDescent="0.3">
      <c r="A204" s="95"/>
      <c r="H204" s="96"/>
      <c r="L204" s="97"/>
    </row>
    <row r="205" spans="1:12" x14ac:dyDescent="0.3">
      <c r="A205" s="95"/>
      <c r="H205" s="96"/>
      <c r="L205" s="97"/>
    </row>
    <row r="206" spans="1:12" x14ac:dyDescent="0.3">
      <c r="A206" s="95"/>
      <c r="H206" s="96"/>
      <c r="L206" s="97"/>
    </row>
    <row r="207" spans="1:12" x14ac:dyDescent="0.3">
      <c r="A207" s="95"/>
      <c r="H207" s="96"/>
      <c r="L207" s="97"/>
    </row>
    <row r="208" spans="1:12" x14ac:dyDescent="0.3">
      <c r="A208" s="95"/>
      <c r="H208" s="96"/>
      <c r="L208" s="97"/>
    </row>
    <row r="209" spans="1:12" x14ac:dyDescent="0.3">
      <c r="A209" s="95"/>
      <c r="H209" s="96"/>
      <c r="L209" s="97"/>
    </row>
    <row r="210" spans="1:12" x14ac:dyDescent="0.3">
      <c r="A210" s="95"/>
      <c r="H210" s="96"/>
      <c r="L210" s="97"/>
    </row>
    <row r="211" spans="1:12" x14ac:dyDescent="0.3">
      <c r="A211" s="95"/>
      <c r="H211" s="96"/>
      <c r="L211" s="97"/>
    </row>
    <row r="212" spans="1:12" x14ac:dyDescent="0.3">
      <c r="A212" s="95"/>
      <c r="H212" s="96"/>
      <c r="L212" s="97"/>
    </row>
    <row r="213" spans="1:12" x14ac:dyDescent="0.3">
      <c r="A213" s="95"/>
      <c r="H213" s="96"/>
      <c r="L213" s="97"/>
    </row>
    <row r="214" spans="1:12" x14ac:dyDescent="0.3">
      <c r="A214" s="95"/>
      <c r="H214" s="96"/>
      <c r="L214" s="97"/>
    </row>
    <row r="215" spans="1:12" x14ac:dyDescent="0.3">
      <c r="A215" s="95"/>
      <c r="H215" s="96"/>
      <c r="L215" s="97"/>
    </row>
    <row r="216" spans="1:12" x14ac:dyDescent="0.3">
      <c r="A216" s="95"/>
      <c r="H216" s="96"/>
      <c r="L216" s="97"/>
    </row>
    <row r="217" spans="1:12" x14ac:dyDescent="0.3">
      <c r="A217" s="95"/>
      <c r="H217" s="96"/>
      <c r="L217" s="97"/>
    </row>
    <row r="218" spans="1:12" x14ac:dyDescent="0.3">
      <c r="A218" s="95"/>
      <c r="H218" s="96"/>
      <c r="L218" s="97"/>
    </row>
    <row r="219" spans="1:12" x14ac:dyDescent="0.3">
      <c r="A219" s="95"/>
      <c r="H219" s="96"/>
      <c r="L219" s="97"/>
    </row>
    <row r="220" spans="1:12" x14ac:dyDescent="0.3">
      <c r="A220" s="95"/>
      <c r="H220" s="96"/>
      <c r="L220" s="97"/>
    </row>
    <row r="221" spans="1:12" x14ac:dyDescent="0.3">
      <c r="A221" s="95"/>
      <c r="H221" s="96"/>
      <c r="L221" s="97"/>
    </row>
    <row r="222" spans="1:12" x14ac:dyDescent="0.3">
      <c r="A222" s="95"/>
      <c r="H222" s="96"/>
      <c r="L222" s="97"/>
    </row>
    <row r="223" spans="1:12" x14ac:dyDescent="0.3">
      <c r="A223" s="95"/>
      <c r="H223" s="96"/>
      <c r="L223" s="97"/>
    </row>
    <row r="224" spans="1:12" x14ac:dyDescent="0.3">
      <c r="A224" s="95"/>
      <c r="H224" s="96"/>
      <c r="L224" s="97"/>
    </row>
    <row r="225" spans="1:12" x14ac:dyDescent="0.3">
      <c r="A225" s="95"/>
      <c r="H225" s="96"/>
      <c r="L225" s="97"/>
    </row>
    <row r="226" spans="1:12" x14ac:dyDescent="0.3">
      <c r="A226" s="95"/>
      <c r="H226" s="96"/>
      <c r="L226" s="97"/>
    </row>
    <row r="227" spans="1:12" x14ac:dyDescent="0.3">
      <c r="A227" s="95"/>
      <c r="H227" s="96"/>
      <c r="L227" s="97"/>
    </row>
    <row r="228" spans="1:12" x14ac:dyDescent="0.3">
      <c r="H228" s="96"/>
      <c r="L228" s="97"/>
    </row>
    <row r="229" spans="1:12" x14ac:dyDescent="0.3">
      <c r="H229" s="96"/>
      <c r="L229" s="97"/>
    </row>
    <row r="230" spans="1:12" x14ac:dyDescent="0.3">
      <c r="H230" s="96"/>
      <c r="L230" s="97"/>
    </row>
    <row r="231" spans="1:12" x14ac:dyDescent="0.3">
      <c r="H231" s="96"/>
      <c r="L231" s="97"/>
    </row>
    <row r="232" spans="1:12" x14ac:dyDescent="0.3">
      <c r="L232" s="97"/>
    </row>
  </sheetData>
  <mergeCells count="4">
    <mergeCell ref="G12:H12"/>
    <mergeCell ref="J12:L12"/>
    <mergeCell ref="AC12:AG12"/>
    <mergeCell ref="AH12:AL12"/>
  </mergeCells>
  <conditionalFormatting sqref="L103:L112">
    <cfRule type="containsText" dxfId="3" priority="15" operator="containsText" text="Erreur de saisie">
      <formula>NOT(ISERROR(SEARCH("Erreur de saisie",L103)))</formula>
    </cfRule>
  </conditionalFormatting>
  <conditionalFormatting sqref="L14:L102">
    <cfRule type="containsText" dxfId="2" priority="3" operator="containsText" text="Erreur de saisie">
      <formula>NOT(ISERROR(SEARCH("Erreur de saisie",L14)))</formula>
    </cfRule>
  </conditionalFormatting>
  <conditionalFormatting sqref="M14:M102">
    <cfRule type="containsText" dxfId="1" priority="2" operator="containsText" text="En retard">
      <formula>NOT(ISERROR(SEARCH("En retard",M14)))</formula>
    </cfRule>
  </conditionalFormatting>
  <conditionalFormatting sqref="M14:M102">
    <cfRule type="containsText" dxfId="0" priority="1" operator="containsText" text="À faire">
      <formula>NOT(ISERROR(SEARCH("À faire",M14)))</formula>
    </cfRule>
  </conditionalFormatting>
  <dataValidations count="2">
    <dataValidation type="list" allowBlank="1" showInputMessage="1" showErrorMessage="1" sqref="B14:B112" xr:uid="{DBDE955B-183E-4FE4-99F4-223F17933B05}">
      <formula1>INDIRECT(A14)</formula1>
    </dataValidation>
    <dataValidation type="list" errorStyle="warning" allowBlank="1" showInputMessage="1" showErrorMessage="1" errorTitle="Inserrer une unité de tps svp" promptTitle="veillez choisir une unité" sqref="K14:K112" xr:uid="{05B63A3E-8EC8-4064-96FC-A5BFACC420C0}">
      <formula1>les_unités_de_tps</formula1>
    </dataValidation>
  </dataValidations>
  <printOptions horizontalCentered="1" verticalCentered="1"/>
  <pageMargins left="0.70866141732283472" right="0.70866141732283472" top="0.74803149606299213" bottom="0.74803149606299213" header="0.31496062992125984" footer="0.31496062992125984"/>
  <pageSetup paperSize="9" scale="38" orientation="portrait" horizontalDpi="1200" verticalDpi="1200" r:id="rId1"/>
  <drawing r:id="rId2"/>
  <legacyDrawing r:id="rId3"/>
  <controls>
    <mc:AlternateContent xmlns:mc="http://schemas.openxmlformats.org/markup-compatibility/2006">
      <mc:Choice Requires="x14">
        <control shapeId="2049" r:id="rId4" name="Afficher_avant">
          <controlPr defaultSize="0" autoLine="0" r:id="rId5">
            <anchor moveWithCells="1">
              <from>
                <xdr:col>1</xdr:col>
                <xdr:colOff>792480</xdr:colOff>
                <xdr:row>11</xdr:row>
                <xdr:rowOff>0</xdr:rowOff>
              </from>
              <to>
                <xdr:col>1</xdr:col>
                <xdr:colOff>2232660</xdr:colOff>
                <xdr:row>11</xdr:row>
                <xdr:rowOff>381000</xdr:rowOff>
              </to>
            </anchor>
          </controlPr>
        </control>
      </mc:Choice>
      <mc:Fallback>
        <control shapeId="2049" r:id="rId4" name="Afficher_avant"/>
      </mc:Fallback>
    </mc:AlternateContent>
  </controls>
  <tableParts count="2">
    <tablePart r:id="rId6"/>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19512D07-CB36-4BC3-921D-6C96E43446F1}">
          <x14:formula1>
            <xm:f>OFFSET('D:\Petit Armand Taff\IUT\Bonnin Méca Spé\GMAO\Plan de maintenance\Excel Corrective et Préventif\Automatisation\[GESTION DE LA MAINTENANCE RÉPARÉ 4.xlsm]Ressources'!#REF!,0,0,COUNTA('D:\Petit Armand Taff\IUT\Bonnin Méca Spé\GMAO\Plan de maintenance\Excel Corrective et Préventif\Automatisation\[GESTION DE LA MAINTENANCE RÉPARÉ 4.xlsm]Ressources'!#REF!)-1)</xm:f>
          </x14:formula1>
          <xm:sqref>A14:A112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8">
    <tabColor theme="8"/>
  </sheetPr>
  <dimension ref="A1:AN83"/>
  <sheetViews>
    <sheetView showGridLines="0" topLeftCell="Q2" zoomScaleNormal="100" workbookViewId="0">
      <selection activeCell="R11" sqref="R11"/>
    </sheetView>
  </sheetViews>
  <sheetFormatPr baseColWidth="10" defaultRowHeight="14.4" x14ac:dyDescent="0.3"/>
  <cols>
    <col min="1" max="1" width="30.6640625" customWidth="1"/>
    <col min="2" max="2" width="52.5546875" bestFit="1" customWidth="1"/>
    <col min="3" max="3" width="44.6640625" customWidth="1"/>
    <col min="4" max="4" width="56.44140625" customWidth="1"/>
    <col min="5" max="5" width="35.88671875" customWidth="1"/>
    <col min="6" max="6" width="32.109375" customWidth="1"/>
    <col min="7" max="7" width="35.33203125" customWidth="1"/>
    <col min="8" max="8" width="60.33203125" customWidth="1"/>
    <col min="9" max="9" width="36.5546875" customWidth="1"/>
    <col min="10" max="10" width="23.44140625" customWidth="1"/>
    <col min="11" max="11" width="54.6640625" customWidth="1"/>
    <col min="12" max="12" width="45.33203125" customWidth="1"/>
    <col min="13" max="13" width="43.6640625" customWidth="1"/>
    <col min="14" max="14" width="46.44140625" customWidth="1"/>
    <col min="15" max="15" width="38.44140625" customWidth="1"/>
    <col min="16" max="16" width="51.5546875" customWidth="1"/>
    <col min="17" max="17" width="40.109375" customWidth="1"/>
    <col min="18" max="18" width="40" customWidth="1"/>
    <col min="19" max="19" width="41.44140625" customWidth="1"/>
    <col min="20" max="20" width="43.5546875" customWidth="1"/>
    <col min="21" max="21" width="43.88671875" customWidth="1"/>
    <col min="22" max="22" width="44.88671875" customWidth="1"/>
    <col min="23" max="23" width="47.44140625" customWidth="1"/>
    <col min="24" max="24" width="51.44140625" customWidth="1"/>
    <col min="25" max="25" width="45.44140625" customWidth="1"/>
    <col min="26" max="26" width="44.44140625" customWidth="1"/>
    <col min="27" max="27" width="53.6640625" customWidth="1"/>
    <col min="28" max="28" width="42.5546875" customWidth="1"/>
    <col min="29" max="29" width="45.44140625" customWidth="1"/>
    <col min="30" max="30" width="41.88671875" customWidth="1"/>
    <col min="31" max="31" width="44.5546875" customWidth="1"/>
    <col min="32" max="32" width="48.109375" customWidth="1"/>
    <col min="33" max="33" width="45.109375" customWidth="1"/>
    <col min="34" max="34" width="34.33203125" customWidth="1"/>
    <col min="35" max="35" width="38.5546875" customWidth="1"/>
    <col min="36" max="36" width="35.33203125" customWidth="1"/>
    <col min="37" max="37" width="33.44140625" customWidth="1"/>
    <col min="38" max="38" width="32.6640625" customWidth="1"/>
    <col min="39" max="39" width="27.33203125" customWidth="1"/>
    <col min="40" max="40" width="27.5546875" customWidth="1"/>
  </cols>
  <sheetData>
    <row r="1" spans="1:40" ht="15" customHeight="1" x14ac:dyDescent="0.3">
      <c r="A1" s="143" t="s">
        <v>0</v>
      </c>
      <c r="B1" s="144"/>
      <c r="C1" s="144"/>
      <c r="D1" s="144"/>
      <c r="E1" s="145" t="s">
        <v>1</v>
      </c>
      <c r="F1" s="145"/>
      <c r="G1" s="145"/>
      <c r="H1" s="145"/>
      <c r="I1" s="1"/>
      <c r="J1" s="1"/>
      <c r="K1" s="1"/>
      <c r="L1" s="1"/>
      <c r="M1" s="1"/>
      <c r="N1" s="1"/>
      <c r="O1" s="1"/>
      <c r="P1" s="1"/>
      <c r="Q1" s="1"/>
      <c r="R1" s="1"/>
      <c r="S1" s="1"/>
      <c r="T1" s="1"/>
      <c r="U1" s="1"/>
      <c r="V1" s="1"/>
      <c r="W1" s="1"/>
      <c r="X1" s="1"/>
      <c r="Y1" s="1"/>
      <c r="Z1" s="1"/>
      <c r="AA1" s="1"/>
      <c r="AB1" s="1"/>
      <c r="AC1" s="1"/>
    </row>
    <row r="2" spans="1:40" ht="15" customHeight="1" x14ac:dyDescent="0.3">
      <c r="A2" s="144"/>
      <c r="B2" s="144"/>
      <c r="C2" s="144"/>
      <c r="D2" s="144"/>
      <c r="E2" s="145"/>
      <c r="F2" s="145"/>
      <c r="G2" s="145"/>
      <c r="H2" s="145"/>
      <c r="I2" s="2"/>
      <c r="J2" s="2"/>
      <c r="K2" s="2"/>
      <c r="L2" s="2"/>
      <c r="M2" s="2"/>
      <c r="N2" s="2"/>
      <c r="O2" s="2"/>
      <c r="P2" s="2"/>
      <c r="Q2" s="2"/>
      <c r="R2" s="2"/>
      <c r="S2" s="2"/>
      <c r="T2" s="2"/>
      <c r="U2" s="2"/>
      <c r="V2" s="2"/>
      <c r="W2" s="2"/>
      <c r="X2" s="2"/>
      <c r="Y2" s="2"/>
      <c r="Z2" s="2"/>
      <c r="AA2" s="2"/>
      <c r="AB2" s="2"/>
      <c r="AC2" s="2"/>
    </row>
    <row r="3" spans="1:40" ht="15" customHeight="1" x14ac:dyDescent="0.3">
      <c r="A3" s="144"/>
      <c r="B3" s="144"/>
      <c r="C3" s="144"/>
      <c r="D3" s="144"/>
      <c r="E3" s="145"/>
      <c r="F3" s="145"/>
      <c r="G3" s="145"/>
      <c r="H3" s="145"/>
      <c r="I3" s="2"/>
      <c r="J3" s="2"/>
      <c r="K3" s="2"/>
      <c r="L3" s="2"/>
      <c r="M3" s="2"/>
      <c r="N3" s="2"/>
      <c r="O3" s="2"/>
      <c r="P3" s="2"/>
      <c r="Q3" s="2"/>
      <c r="R3" s="2"/>
      <c r="S3" s="2"/>
      <c r="T3" s="2"/>
      <c r="U3" s="2"/>
      <c r="V3" s="2"/>
      <c r="W3" s="2"/>
      <c r="X3" s="2"/>
      <c r="Y3" s="2"/>
      <c r="Z3" s="2"/>
      <c r="AA3" s="2"/>
      <c r="AB3" s="2"/>
      <c r="AC3" s="2"/>
    </row>
    <row r="4" spans="1:40" ht="15" customHeight="1" x14ac:dyDescent="0.3">
      <c r="A4" s="144"/>
      <c r="B4" s="144"/>
      <c r="C4" s="144"/>
      <c r="D4" s="144"/>
      <c r="E4" s="145"/>
      <c r="F4" s="145"/>
      <c r="G4" s="145"/>
      <c r="H4" s="145"/>
      <c r="I4" s="3"/>
      <c r="J4" s="3"/>
      <c r="K4" s="3"/>
      <c r="L4" s="2"/>
      <c r="M4" s="2"/>
      <c r="N4" s="2"/>
      <c r="O4" s="2"/>
      <c r="P4" s="3"/>
      <c r="Q4" s="2"/>
      <c r="R4" s="2"/>
      <c r="S4" s="2"/>
      <c r="T4" s="2"/>
      <c r="U4" s="2"/>
      <c r="V4" s="2"/>
      <c r="W4" s="3"/>
      <c r="X4" s="3"/>
      <c r="Y4" s="2"/>
      <c r="Z4" s="2"/>
      <c r="AA4" s="2"/>
      <c r="AB4" s="2"/>
      <c r="AC4" s="2"/>
    </row>
    <row r="5" spans="1:40" x14ac:dyDescent="0.3">
      <c r="A5" s="2"/>
      <c r="B5" s="3"/>
      <c r="C5" s="3"/>
      <c r="D5" s="3"/>
      <c r="E5" s="3"/>
      <c r="F5" s="2"/>
      <c r="G5" s="3"/>
      <c r="H5" s="3"/>
      <c r="I5" s="3"/>
      <c r="J5" s="3"/>
      <c r="K5" s="3"/>
      <c r="L5" s="2"/>
      <c r="M5" s="2"/>
      <c r="N5" s="2"/>
      <c r="O5" s="2"/>
      <c r="P5" s="3"/>
      <c r="Q5" s="2"/>
      <c r="R5" s="2"/>
      <c r="S5" s="2"/>
      <c r="T5" s="2"/>
      <c r="U5" s="2"/>
      <c r="V5" s="3"/>
      <c r="W5" s="3"/>
      <c r="X5" s="3"/>
      <c r="Y5" s="3"/>
      <c r="Z5" s="3"/>
      <c r="AA5" s="3"/>
      <c r="AB5" s="3"/>
      <c r="AC5" s="3"/>
    </row>
    <row r="6" spans="1:40" x14ac:dyDescent="0.3">
      <c r="A6" s="2"/>
      <c r="B6" s="3"/>
      <c r="C6" s="3"/>
      <c r="D6" s="3"/>
      <c r="E6" s="3"/>
      <c r="F6" s="3"/>
      <c r="G6" s="3"/>
      <c r="H6" s="3"/>
      <c r="I6" s="3"/>
      <c r="J6" s="3"/>
      <c r="K6" s="3"/>
      <c r="L6" s="3"/>
      <c r="M6" s="3"/>
      <c r="N6" s="3"/>
      <c r="O6" s="3"/>
      <c r="P6" s="3"/>
      <c r="Q6" s="2"/>
      <c r="R6" s="2"/>
      <c r="S6" s="3"/>
      <c r="T6" s="2"/>
      <c r="U6" s="3"/>
      <c r="V6" s="3"/>
      <c r="W6" s="3"/>
      <c r="X6" s="3"/>
      <c r="Y6" s="3"/>
      <c r="Z6" s="3"/>
      <c r="AA6" s="3"/>
      <c r="AB6" s="3"/>
      <c r="AC6" s="3"/>
    </row>
    <row r="7" spans="1:40" x14ac:dyDescent="0.3">
      <c r="L7" s="4" t="s">
        <v>2</v>
      </c>
      <c r="M7" s="4" t="s">
        <v>2</v>
      </c>
      <c r="N7" s="4" t="s">
        <v>3</v>
      </c>
      <c r="O7" s="4" t="s">
        <v>3</v>
      </c>
      <c r="P7" s="4" t="s">
        <v>3</v>
      </c>
      <c r="Q7" s="4" t="s">
        <v>4</v>
      </c>
      <c r="R7" s="4" t="s">
        <v>5</v>
      </c>
      <c r="S7" s="4" t="s">
        <v>5</v>
      </c>
      <c r="T7" s="4" t="s">
        <v>6</v>
      </c>
      <c r="U7" s="4" t="s">
        <v>6</v>
      </c>
      <c r="V7" s="4" t="s">
        <v>7</v>
      </c>
      <c r="W7" s="4" t="s">
        <v>8</v>
      </c>
      <c r="X7" s="4" t="s">
        <v>8</v>
      </c>
      <c r="Y7" s="4" t="s">
        <v>7</v>
      </c>
      <c r="Z7" s="4" t="s">
        <v>7</v>
      </c>
      <c r="AA7" s="4" t="s">
        <v>8</v>
      </c>
      <c r="AB7" s="4" t="s">
        <v>9</v>
      </c>
      <c r="AC7" s="4" t="s">
        <v>9</v>
      </c>
      <c r="AD7" s="4" t="s">
        <v>10</v>
      </c>
      <c r="AE7" s="4" t="s">
        <v>11</v>
      </c>
      <c r="AF7" s="4" t="s">
        <v>12</v>
      </c>
      <c r="AG7" s="4" t="s">
        <v>13</v>
      </c>
      <c r="AH7" s="4" t="s">
        <v>14</v>
      </c>
      <c r="AI7" s="4" t="s">
        <v>15</v>
      </c>
      <c r="AJ7" s="4" t="s">
        <v>15</v>
      </c>
      <c r="AK7" s="4" t="s">
        <v>14</v>
      </c>
      <c r="AL7" s="4" t="s">
        <v>16</v>
      </c>
      <c r="AM7" s="4" t="s">
        <v>17</v>
      </c>
      <c r="AN7" s="4" t="s">
        <v>17</v>
      </c>
    </row>
    <row r="8" spans="1:40" ht="18" x14ac:dyDescent="0.3">
      <c r="A8" s="5" t="s">
        <v>18</v>
      </c>
      <c r="B8" s="1" t="s">
        <v>19</v>
      </c>
      <c r="C8" s="6" t="s">
        <v>20</v>
      </c>
      <c r="D8" s="7" t="s">
        <v>21</v>
      </c>
      <c r="E8" s="8" t="s">
        <v>22</v>
      </c>
      <c r="F8" s="8" t="s">
        <v>23</v>
      </c>
      <c r="G8" s="8" t="s">
        <v>24</v>
      </c>
      <c r="H8" s="9" t="s">
        <v>25</v>
      </c>
      <c r="I8" s="10" t="s">
        <v>26</v>
      </c>
      <c r="K8" s="11" t="s">
        <v>27</v>
      </c>
      <c r="L8" s="12" t="s">
        <v>28</v>
      </c>
      <c r="M8" s="13" t="s">
        <v>29</v>
      </c>
      <c r="N8" s="13" t="s">
        <v>30</v>
      </c>
      <c r="O8" s="13" t="s">
        <v>31</v>
      </c>
      <c r="P8" s="14" t="s">
        <v>32</v>
      </c>
      <c r="Q8" s="15" t="s">
        <v>33</v>
      </c>
      <c r="R8" s="13" t="s">
        <v>34</v>
      </c>
      <c r="S8" s="13" t="s">
        <v>35</v>
      </c>
      <c r="T8" s="13" t="s">
        <v>36</v>
      </c>
      <c r="U8" s="13" t="s">
        <v>37</v>
      </c>
      <c r="V8" s="13" t="s">
        <v>38</v>
      </c>
      <c r="W8" s="16" t="s">
        <v>39</v>
      </c>
      <c r="X8" s="13" t="s">
        <v>40</v>
      </c>
      <c r="Y8" s="17" t="s">
        <v>41</v>
      </c>
      <c r="Z8" s="13" t="s">
        <v>42</v>
      </c>
      <c r="AA8" s="13" t="s">
        <v>43</v>
      </c>
      <c r="AB8" s="13" t="s">
        <v>44</v>
      </c>
      <c r="AC8" s="18" t="s">
        <v>45</v>
      </c>
      <c r="AD8" s="15" t="s">
        <v>46</v>
      </c>
      <c r="AE8" s="13" t="s">
        <v>47</v>
      </c>
      <c r="AF8" s="13" t="s">
        <v>48</v>
      </c>
      <c r="AG8" s="13" t="s">
        <v>49</v>
      </c>
      <c r="AH8" s="19" t="s">
        <v>50</v>
      </c>
      <c r="AI8" s="13" t="s">
        <v>51</v>
      </c>
      <c r="AJ8" s="13" t="s">
        <v>52</v>
      </c>
      <c r="AK8" s="13" t="s">
        <v>53</v>
      </c>
      <c r="AL8" s="13" t="s">
        <v>54</v>
      </c>
      <c r="AM8" s="13" t="s">
        <v>55</v>
      </c>
      <c r="AN8" s="13" t="s">
        <v>56</v>
      </c>
    </row>
    <row r="9" spans="1:40" ht="108" customHeight="1" x14ac:dyDescent="0.3">
      <c r="A9" s="20" t="s">
        <v>19</v>
      </c>
      <c r="B9" s="21" t="s">
        <v>44</v>
      </c>
      <c r="C9" s="22" t="s">
        <v>50</v>
      </c>
      <c r="D9" s="23" t="s">
        <v>39</v>
      </c>
      <c r="E9" s="23" t="s">
        <v>38</v>
      </c>
      <c r="F9" s="23" t="s">
        <v>34</v>
      </c>
      <c r="G9" s="24" t="s">
        <v>33</v>
      </c>
      <c r="H9" s="24" t="s">
        <v>28</v>
      </c>
      <c r="I9" s="25" t="s">
        <v>30</v>
      </c>
      <c r="K9" s="26" t="s">
        <v>28</v>
      </c>
      <c r="L9" s="27" t="s">
        <v>57</v>
      </c>
      <c r="M9" s="28" t="s">
        <v>58</v>
      </c>
      <c r="N9" s="27" t="s">
        <v>59</v>
      </c>
      <c r="O9" s="28" t="s">
        <v>60</v>
      </c>
      <c r="P9" s="27" t="s">
        <v>61</v>
      </c>
      <c r="Q9" s="27" t="s">
        <v>62</v>
      </c>
      <c r="R9" s="28" t="s">
        <v>63</v>
      </c>
      <c r="S9" s="27" t="s">
        <v>63</v>
      </c>
      <c r="T9" s="28" t="s">
        <v>64</v>
      </c>
      <c r="U9" s="27" t="s">
        <v>65</v>
      </c>
      <c r="V9" s="27" t="s">
        <v>66</v>
      </c>
      <c r="W9" s="27" t="s">
        <v>67</v>
      </c>
      <c r="X9" s="27" t="s">
        <v>68</v>
      </c>
      <c r="Y9" s="27" t="s">
        <v>69</v>
      </c>
      <c r="Z9" s="27" t="s">
        <v>69</v>
      </c>
      <c r="AA9" s="28" t="s">
        <v>70</v>
      </c>
      <c r="AB9" s="27" t="s">
        <v>71</v>
      </c>
      <c r="AC9" s="27" t="s">
        <v>71</v>
      </c>
      <c r="AD9" s="28" t="s">
        <v>72</v>
      </c>
      <c r="AE9" s="27" t="s">
        <v>73</v>
      </c>
      <c r="AF9" s="28" t="s">
        <v>74</v>
      </c>
      <c r="AG9" s="28" t="s">
        <v>75</v>
      </c>
      <c r="AH9" s="28" t="s">
        <v>76</v>
      </c>
      <c r="AI9" s="27" t="s">
        <v>76</v>
      </c>
      <c r="AJ9" s="27" t="s">
        <v>77</v>
      </c>
      <c r="AK9" s="27" t="s">
        <v>78</v>
      </c>
      <c r="AL9" s="27" t="s">
        <v>79</v>
      </c>
      <c r="AM9" s="27" t="s">
        <v>77</v>
      </c>
      <c r="AN9" s="27" t="s">
        <v>77</v>
      </c>
    </row>
    <row r="10" spans="1:40" ht="113.25" customHeight="1" x14ac:dyDescent="0.3">
      <c r="A10" s="29" t="s">
        <v>20</v>
      </c>
      <c r="B10" s="21" t="s">
        <v>45</v>
      </c>
      <c r="C10" s="22" t="s">
        <v>51</v>
      </c>
      <c r="D10" s="23" t="s">
        <v>40</v>
      </c>
      <c r="F10" s="23" t="s">
        <v>35</v>
      </c>
      <c r="H10" s="24" t="s">
        <v>29</v>
      </c>
      <c r="I10" s="25" t="s">
        <v>31</v>
      </c>
      <c r="K10" s="26" t="s">
        <v>29</v>
      </c>
      <c r="L10" s="27" t="s">
        <v>80</v>
      </c>
      <c r="M10" s="30"/>
      <c r="N10" s="27" t="s">
        <v>81</v>
      </c>
      <c r="Q10" s="27" t="s">
        <v>82</v>
      </c>
      <c r="R10" s="28" t="s">
        <v>83</v>
      </c>
      <c r="S10" s="27" t="s">
        <v>83</v>
      </c>
      <c r="T10" s="28" t="s">
        <v>84</v>
      </c>
      <c r="U10" s="27" t="s">
        <v>85</v>
      </c>
      <c r="V10" s="27" t="s">
        <v>86</v>
      </c>
      <c r="W10" s="27" t="s">
        <v>87</v>
      </c>
      <c r="X10" s="27" t="s">
        <v>87</v>
      </c>
      <c r="Y10" s="27" t="s">
        <v>88</v>
      </c>
      <c r="Z10" s="27" t="s">
        <v>89</v>
      </c>
      <c r="AA10" s="28" t="s">
        <v>90</v>
      </c>
      <c r="AB10" s="27" t="s">
        <v>91</v>
      </c>
      <c r="AC10" s="27" t="s">
        <v>91</v>
      </c>
      <c r="AD10" s="28" t="s">
        <v>92</v>
      </c>
      <c r="AE10" s="27" t="s">
        <v>93</v>
      </c>
      <c r="AF10" s="28" t="s">
        <v>94</v>
      </c>
      <c r="AG10" s="28" t="s">
        <v>95</v>
      </c>
      <c r="AH10" s="28" t="s">
        <v>96</v>
      </c>
      <c r="AI10" s="27" t="s">
        <v>96</v>
      </c>
      <c r="AJ10" s="27" t="s">
        <v>97</v>
      </c>
      <c r="AK10" s="27" t="s">
        <v>97</v>
      </c>
      <c r="AL10" s="27" t="s">
        <v>97</v>
      </c>
      <c r="AM10" s="27" t="s">
        <v>97</v>
      </c>
      <c r="AN10" s="27" t="s">
        <v>97</v>
      </c>
    </row>
    <row r="11" spans="1:40" ht="90.75" customHeight="1" x14ac:dyDescent="0.3">
      <c r="A11" s="29" t="s">
        <v>21</v>
      </c>
      <c r="B11" s="21" t="s">
        <v>46</v>
      </c>
      <c r="C11" s="22" t="s">
        <v>52</v>
      </c>
      <c r="D11" s="31" t="s">
        <v>41</v>
      </c>
      <c r="F11" s="23" t="s">
        <v>36</v>
      </c>
      <c r="I11" s="32" t="s">
        <v>32</v>
      </c>
      <c r="K11" s="26" t="s">
        <v>30</v>
      </c>
      <c r="L11" s="27" t="s">
        <v>98</v>
      </c>
      <c r="Q11" s="27" t="s">
        <v>99</v>
      </c>
      <c r="R11" s="28" t="s">
        <v>100</v>
      </c>
      <c r="S11" s="27" t="s">
        <v>101</v>
      </c>
      <c r="W11" s="27" t="s">
        <v>102</v>
      </c>
      <c r="X11" s="27" t="s">
        <v>103</v>
      </c>
      <c r="Y11" s="27" t="s">
        <v>87</v>
      </c>
      <c r="Z11" s="27" t="s">
        <v>104</v>
      </c>
      <c r="AB11" s="27" t="s">
        <v>105</v>
      </c>
      <c r="AC11" s="27" t="s">
        <v>105</v>
      </c>
      <c r="AD11" s="28" t="s">
        <v>106</v>
      </c>
      <c r="AE11" s="27" t="s">
        <v>107</v>
      </c>
      <c r="AF11" s="33" t="s">
        <v>108</v>
      </c>
      <c r="AG11" s="34" t="s">
        <v>109</v>
      </c>
      <c r="AJ11" s="27" t="s">
        <v>110</v>
      </c>
      <c r="AK11" s="27" t="s">
        <v>111</v>
      </c>
      <c r="AL11" s="27" t="s">
        <v>111</v>
      </c>
      <c r="AM11" s="27" t="s">
        <v>112</v>
      </c>
      <c r="AN11" s="27" t="s">
        <v>112</v>
      </c>
    </row>
    <row r="12" spans="1:40" ht="63" customHeight="1" x14ac:dyDescent="0.3">
      <c r="A12" s="29" t="s">
        <v>22</v>
      </c>
      <c r="B12" s="21" t="s">
        <v>47</v>
      </c>
      <c r="C12" s="22" t="s">
        <v>53</v>
      </c>
      <c r="D12" s="23" t="s">
        <v>42</v>
      </c>
      <c r="F12" s="23" t="s">
        <v>37</v>
      </c>
      <c r="K12" s="26" t="s">
        <v>31</v>
      </c>
      <c r="L12" s="27" t="s">
        <v>113</v>
      </c>
      <c r="Q12" s="27" t="s">
        <v>114</v>
      </c>
      <c r="W12" s="27" t="s">
        <v>115</v>
      </c>
      <c r="X12" s="27" t="s">
        <v>116</v>
      </c>
      <c r="Y12" s="27" t="s">
        <v>90</v>
      </c>
      <c r="Z12" s="27" t="s">
        <v>117</v>
      </c>
      <c r="AB12" s="27" t="s">
        <v>110</v>
      </c>
      <c r="AC12" s="27" t="s">
        <v>110</v>
      </c>
      <c r="AD12" s="28" t="s">
        <v>118</v>
      </c>
      <c r="AE12" s="35" t="s">
        <v>119</v>
      </c>
      <c r="AF12" s="36" t="s">
        <v>112</v>
      </c>
      <c r="AG12" s="28" t="s">
        <v>111</v>
      </c>
    </row>
    <row r="13" spans="1:40" ht="28.8" x14ac:dyDescent="0.3">
      <c r="A13" s="37" t="s">
        <v>23</v>
      </c>
      <c r="B13" s="38" t="s">
        <v>48</v>
      </c>
      <c r="C13" s="22" t="s">
        <v>54</v>
      </c>
      <c r="D13" s="23" t="s">
        <v>43</v>
      </c>
      <c r="K13" s="26" t="s">
        <v>32</v>
      </c>
      <c r="L13" s="27" t="s">
        <v>120</v>
      </c>
      <c r="AB13" s="27"/>
      <c r="AC13" s="27"/>
      <c r="AD13" s="39" t="s">
        <v>111</v>
      </c>
      <c r="AE13" s="33" t="s">
        <v>111</v>
      </c>
      <c r="AF13" s="40"/>
    </row>
    <row r="14" spans="1:40" x14ac:dyDescent="0.3">
      <c r="A14" s="4" t="s">
        <v>24</v>
      </c>
      <c r="B14" s="41" t="s">
        <v>49</v>
      </c>
      <c r="C14" s="22" t="s">
        <v>55</v>
      </c>
      <c r="K14" s="26" t="s">
        <v>33</v>
      </c>
      <c r="L14" s="42"/>
    </row>
    <row r="15" spans="1:40" x14ac:dyDescent="0.3">
      <c r="A15" s="4" t="s">
        <v>25</v>
      </c>
      <c r="C15" s="43" t="s">
        <v>56</v>
      </c>
      <c r="K15" s="26" t="s">
        <v>34</v>
      </c>
    </row>
    <row r="16" spans="1:40" x14ac:dyDescent="0.3">
      <c r="A16" s="4" t="s">
        <v>26</v>
      </c>
      <c r="K16" s="26" t="s">
        <v>35</v>
      </c>
    </row>
    <row r="17" spans="1:11" x14ac:dyDescent="0.3">
      <c r="A17" s="1"/>
      <c r="K17" s="26" t="s">
        <v>36</v>
      </c>
    </row>
    <row r="18" spans="1:11" x14ac:dyDescent="0.3">
      <c r="A18" s="1"/>
      <c r="K18" s="26" t="s">
        <v>37</v>
      </c>
    </row>
    <row r="19" spans="1:11" x14ac:dyDescent="0.3">
      <c r="A19" s="1"/>
      <c r="K19" s="26" t="s">
        <v>38</v>
      </c>
    </row>
    <row r="20" spans="1:11" x14ac:dyDescent="0.3">
      <c r="A20" s="1"/>
      <c r="K20" s="26" t="s">
        <v>39</v>
      </c>
    </row>
    <row r="21" spans="1:11" x14ac:dyDescent="0.3">
      <c r="A21" s="1"/>
      <c r="K21" s="26" t="s">
        <v>40</v>
      </c>
    </row>
    <row r="22" spans="1:11" x14ac:dyDescent="0.3">
      <c r="A22" s="1"/>
      <c r="K22" s="44" t="s">
        <v>41</v>
      </c>
    </row>
    <row r="23" spans="1:11" x14ac:dyDescent="0.3">
      <c r="A23" s="1"/>
      <c r="K23" s="26" t="s">
        <v>42</v>
      </c>
    </row>
    <row r="24" spans="1:11" x14ac:dyDescent="0.3">
      <c r="A24" s="1"/>
      <c r="K24" s="26" t="s">
        <v>43</v>
      </c>
    </row>
    <row r="25" spans="1:11" x14ac:dyDescent="0.3">
      <c r="A25" s="1"/>
      <c r="K25" s="26" t="s">
        <v>44</v>
      </c>
    </row>
    <row r="26" spans="1:11" x14ac:dyDescent="0.3">
      <c r="A26" s="1"/>
      <c r="K26" s="26" t="s">
        <v>45</v>
      </c>
    </row>
    <row r="27" spans="1:11" x14ac:dyDescent="0.3">
      <c r="A27" s="1"/>
      <c r="K27" s="26" t="s">
        <v>46</v>
      </c>
    </row>
    <row r="28" spans="1:11" x14ac:dyDescent="0.3">
      <c r="A28" s="1"/>
      <c r="K28" s="26" t="s">
        <v>47</v>
      </c>
    </row>
    <row r="29" spans="1:11" x14ac:dyDescent="0.3">
      <c r="A29" s="1"/>
      <c r="K29" s="26" t="s">
        <v>48</v>
      </c>
    </row>
    <row r="30" spans="1:11" x14ac:dyDescent="0.3">
      <c r="A30" s="1"/>
      <c r="K30" s="26" t="s">
        <v>49</v>
      </c>
    </row>
    <row r="31" spans="1:11" x14ac:dyDescent="0.3">
      <c r="A31" s="1"/>
      <c r="K31" s="26" t="s">
        <v>50</v>
      </c>
    </row>
    <row r="32" spans="1:11" x14ac:dyDescent="0.3">
      <c r="A32" s="1"/>
      <c r="K32" s="26" t="s">
        <v>51</v>
      </c>
    </row>
    <row r="33" spans="1:11" x14ac:dyDescent="0.3">
      <c r="A33" s="1"/>
      <c r="K33" s="26" t="s">
        <v>52</v>
      </c>
    </row>
    <row r="34" spans="1:11" x14ac:dyDescent="0.3">
      <c r="A34" s="1"/>
      <c r="K34" s="26" t="s">
        <v>53</v>
      </c>
    </row>
    <row r="35" spans="1:11" x14ac:dyDescent="0.3">
      <c r="A35" s="1"/>
      <c r="K35" s="26" t="s">
        <v>54</v>
      </c>
    </row>
    <row r="36" spans="1:11" x14ac:dyDescent="0.3">
      <c r="A36" s="1"/>
      <c r="K36" s="26" t="s">
        <v>55</v>
      </c>
    </row>
    <row r="37" spans="1:11" x14ac:dyDescent="0.3">
      <c r="K37" s="26" t="s">
        <v>56</v>
      </c>
    </row>
    <row r="64" spans="1:8" x14ac:dyDescent="0.3">
      <c r="A64" s="45"/>
      <c r="B64" s="45"/>
      <c r="D64" s="46" t="s">
        <v>121</v>
      </c>
      <c r="F64" s="47" t="s">
        <v>122</v>
      </c>
      <c r="H64" s="48" t="s">
        <v>123</v>
      </c>
    </row>
    <row r="65" spans="1:8" x14ac:dyDescent="0.3">
      <c r="A65" s="49"/>
      <c r="B65" s="49"/>
      <c r="D65" s="50">
        <v>1</v>
      </c>
      <c r="F65" s="51" t="s">
        <v>124</v>
      </c>
      <c r="H65" s="52" t="s">
        <v>15</v>
      </c>
    </row>
    <row r="66" spans="1:8" x14ac:dyDescent="0.3">
      <c r="A66" s="49"/>
      <c r="B66" s="49"/>
      <c r="D66" s="50">
        <v>2</v>
      </c>
      <c r="F66" s="51" t="s">
        <v>125</v>
      </c>
      <c r="H66" s="52" t="s">
        <v>126</v>
      </c>
    </row>
    <row r="67" spans="1:8" x14ac:dyDescent="0.3">
      <c r="A67" s="49"/>
      <c r="B67" s="49"/>
      <c r="D67" s="53">
        <v>3</v>
      </c>
      <c r="F67" s="51" t="s">
        <v>127</v>
      </c>
      <c r="H67" s="52" t="s">
        <v>16</v>
      </c>
    </row>
    <row r="68" spans="1:8" x14ac:dyDescent="0.3">
      <c r="A68" s="49"/>
      <c r="B68" s="49"/>
      <c r="D68" s="54"/>
      <c r="F68" s="51" t="s">
        <v>128</v>
      </c>
      <c r="H68" s="52" t="s">
        <v>14</v>
      </c>
    </row>
    <row r="69" spans="1:8" x14ac:dyDescent="0.3">
      <c r="A69" s="49"/>
      <c r="B69" s="49"/>
      <c r="F69" s="55" t="s">
        <v>129</v>
      </c>
      <c r="H69" s="52" t="s">
        <v>130</v>
      </c>
    </row>
    <row r="70" spans="1:8" x14ac:dyDescent="0.3">
      <c r="A70" s="49"/>
      <c r="B70" s="49"/>
      <c r="H70" s="52" t="s">
        <v>9</v>
      </c>
    </row>
    <row r="71" spans="1:8" x14ac:dyDescent="0.3">
      <c r="A71" s="49"/>
      <c r="B71" s="49"/>
      <c r="H71" s="52" t="s">
        <v>10</v>
      </c>
    </row>
    <row r="72" spans="1:8" x14ac:dyDescent="0.3">
      <c r="A72" s="49"/>
      <c r="B72" s="49"/>
      <c r="H72" s="52" t="s">
        <v>12</v>
      </c>
    </row>
    <row r="73" spans="1:8" x14ac:dyDescent="0.3">
      <c r="A73" s="49"/>
      <c r="B73" s="49"/>
      <c r="H73" s="52" t="s">
        <v>13</v>
      </c>
    </row>
    <row r="74" spans="1:8" x14ac:dyDescent="0.3">
      <c r="A74" s="49"/>
      <c r="B74" s="49"/>
      <c r="H74" s="52" t="s">
        <v>5</v>
      </c>
    </row>
    <row r="75" spans="1:8" x14ac:dyDescent="0.3">
      <c r="H75" s="52" t="s">
        <v>4</v>
      </c>
    </row>
    <row r="76" spans="1:8" x14ac:dyDescent="0.3">
      <c r="H76" s="52" t="s">
        <v>6</v>
      </c>
    </row>
    <row r="77" spans="1:8" x14ac:dyDescent="0.3">
      <c r="H77" s="52" t="s">
        <v>7</v>
      </c>
    </row>
    <row r="78" spans="1:8" x14ac:dyDescent="0.3">
      <c r="H78" s="56" t="s">
        <v>8</v>
      </c>
    </row>
    <row r="79" spans="1:8" x14ac:dyDescent="0.3">
      <c r="H79" s="57" t="s">
        <v>2</v>
      </c>
    </row>
    <row r="80" spans="1:8" x14ac:dyDescent="0.3">
      <c r="H80" s="57" t="s">
        <v>3</v>
      </c>
    </row>
    <row r="81" spans="8:8" x14ac:dyDescent="0.3">
      <c r="H81" s="58" t="s">
        <v>131</v>
      </c>
    </row>
    <row r="82" spans="8:8" x14ac:dyDescent="0.3">
      <c r="H82" s="59"/>
    </row>
    <row r="83" spans="8:8" x14ac:dyDescent="0.3">
      <c r="H83" s="59"/>
    </row>
  </sheetData>
  <mergeCells count="2">
    <mergeCell ref="A1:D4"/>
    <mergeCell ref="E1:H4"/>
  </mergeCells>
  <pageMargins left="0.7" right="0.7" top="0.75" bottom="0.75" header="0.3" footer="0.3"/>
  <pageSetup paperSize="9" orientation="portrait" horizontalDpi="1200" verticalDpi="1200" r:id="rId1"/>
  <drawing r:id="rId2"/>
  <legacyDrawing r:id="rId3"/>
  <controls>
    <mc:AlternateContent xmlns:mc="http://schemas.openxmlformats.org/markup-compatibility/2006">
      <mc:Choice Requires="x14">
        <control shapeId="1025" r:id="rId4" name="Afficher_page_avant">
          <controlPr defaultSize="0" autoLine="0" r:id="rId5">
            <anchor moveWithCells="1">
              <from>
                <xdr:col>0</xdr:col>
                <xdr:colOff>899160</xdr:colOff>
                <xdr:row>4</xdr:row>
                <xdr:rowOff>22860</xdr:rowOff>
              </from>
              <to>
                <xdr:col>0</xdr:col>
                <xdr:colOff>2087880</xdr:colOff>
                <xdr:row>6</xdr:row>
                <xdr:rowOff>114300</xdr:rowOff>
              </to>
            </anchor>
          </controlPr>
        </control>
      </mc:Choice>
      <mc:Fallback>
        <control shapeId="1025" r:id="rId4" name="Afficher_page_avant"/>
      </mc:Fallback>
    </mc:AlternateContent>
  </controls>
  <tableParts count="40">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49</vt:i4>
      </vt:variant>
    </vt:vector>
  </HeadingPairs>
  <TitlesOfParts>
    <vt:vector size="52" baseType="lpstr">
      <vt:lpstr>Planning_général</vt:lpstr>
      <vt:lpstr>Planification du préventif</vt:lpstr>
      <vt:lpstr>Ressources</vt:lpstr>
      <vt:lpstr>A1_Fraiseuse_GAMBIN</vt:lpstr>
      <vt:lpstr>A2_Fraiseuse_HOLKE</vt:lpstr>
      <vt:lpstr>A3_MICROBILLEUSE</vt:lpstr>
      <vt:lpstr>A4_SABLEUSE</vt:lpstr>
      <vt:lpstr>Ajustage</vt:lpstr>
      <vt:lpstr>colonne_d</vt:lpstr>
      <vt:lpstr>'Planification du préventif'!Criteres</vt:lpstr>
      <vt:lpstr>Planning_général!Criteres</vt:lpstr>
      <vt:lpstr>D1_Scie_Ruban_KASTO</vt:lpstr>
      <vt:lpstr>Débit</vt:lpstr>
      <vt:lpstr>E01_Érosion_CN_Enfonçage_ROBOFORM200</vt:lpstr>
      <vt:lpstr>E02_Érosion_CN_Enfonçage_EDM_FORM20</vt:lpstr>
      <vt:lpstr>E03_Érosion_CN_Découpe_Fil_ROBOFIL2020</vt:lpstr>
      <vt:lpstr>E04_Érosion_CN_Découpe_Fil_CUT300</vt:lpstr>
      <vt:lpstr>E05_Perçage_Microforage_CCR_Technologie_CR200</vt:lpstr>
      <vt:lpstr>EC1_MMT_DEA_GAMMA_1103</vt:lpstr>
      <vt:lpstr>EC2_Projecteur_de_profil_SAGEM</vt:lpstr>
      <vt:lpstr>EC3_Colonne_de_mesure_TRIMOS</vt:lpstr>
      <vt:lpstr>Equipement</vt:lpstr>
      <vt:lpstr>Équipement_de_contrôle</vt:lpstr>
      <vt:lpstr>Équipement_de_support</vt:lpstr>
      <vt:lpstr>Érosion</vt:lpstr>
      <vt:lpstr>ES1_Compresseur_GENESIS</vt:lpstr>
      <vt:lpstr>ES2_Groupe_FROID_ROBOFORM200</vt:lpstr>
      <vt:lpstr>'Planification du préventif'!Extraire</vt:lpstr>
      <vt:lpstr>F01_Centre_usinage_3_axes_VICTOR</vt:lpstr>
      <vt:lpstr>F01_Centre_usinage_VICTOR</vt:lpstr>
      <vt:lpstr>F02_Centre_usinage_3_axes_FEELER</vt:lpstr>
      <vt:lpstr>F02_Centre_usinage_FEELER</vt:lpstr>
      <vt:lpstr>F03_Fraiseuse_5_axes_FPT_TESSEN</vt:lpstr>
      <vt:lpstr>F04_Fraiseuse_5_axes_HEDELIUS_BC100</vt:lpstr>
      <vt:lpstr>F05_Fraiseuse_5_axes_HEDELIUS_TILENTA_7</vt:lpstr>
      <vt:lpstr>F06_Fraiseuse_3_axes_KIHEUNG</vt:lpstr>
      <vt:lpstr>Fraisage</vt:lpstr>
      <vt:lpstr>les_unités_de_tps</vt:lpstr>
      <vt:lpstr>Niveau_de_maintenance</vt:lpstr>
      <vt:lpstr>NM</vt:lpstr>
      <vt:lpstr>Rectification</vt:lpstr>
      <vt:lpstr>RO3_Rectification_CN</vt:lpstr>
      <vt:lpstr>T01_Tour_Conv_HERNAULT</vt:lpstr>
      <vt:lpstr>T02_Tour_Conv_MÉTAFLEX</vt:lpstr>
      <vt:lpstr>T03_Tour_MICROCUT_omnitechnique</vt:lpstr>
      <vt:lpstr>T04_Tour_3_et_4_axes_CMZ_TL20M</vt:lpstr>
      <vt:lpstr>T05_Tour_3_et_4_axes_CMZ_TA30Y</vt:lpstr>
      <vt:lpstr>T06_STARMECA</vt:lpstr>
      <vt:lpstr>T07_CAZENEUVE</vt:lpstr>
      <vt:lpstr>Tournage</vt:lpstr>
      <vt:lpstr>'Planification du préventif'!Zone_d_impression</vt:lpstr>
      <vt:lpstr>Planning_général!Zone_d_impression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Armand PETIT</dc:creator>
  <cp:lastModifiedBy>ANDOLFI</cp:lastModifiedBy>
  <dcterms:created xsi:type="dcterms:W3CDTF">2019-07-31T10:30:22Z</dcterms:created>
  <dcterms:modified xsi:type="dcterms:W3CDTF">2019-08-02T10:04:05Z</dcterms:modified>
</cp:coreProperties>
</file>