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chartsheets/sheet8.xml" ContentType="application/vnd.openxmlformats-officedocument.spreadsheetml.chartsheet+xml"/>
  <Override PartName="/xl/chartsheets/sheet9.xml" ContentType="application/vnd.openxmlformats-officedocument.spreadsheetml.chartsheet+xml"/>
  <Override PartName="/xl/chartsheets/sheet10.xml" ContentType="application/vnd.openxmlformats-officedocument.spreadsheetml.chartsheet+xml"/>
  <Override PartName="/xl/chartsheets/sheet11.xml" ContentType="application/vnd.openxmlformats-officedocument.spreadsheetml.chartsheet+xml"/>
  <Override PartName="/xl/worksheets/sheet3.xml" ContentType="application/vnd.openxmlformats-officedocument.spreadsheetml.worksheet+xml"/>
  <Override PartName="/xl/chartsheets/sheet12.xml" ContentType="application/vnd.openxmlformats-officedocument.spreadsheetml.chart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drawings/drawing8.xml" ContentType="application/vnd.openxmlformats-officedocument.drawing+xml"/>
  <Override PartName="/xl/charts/chart6.xml" ContentType="application/vnd.openxmlformats-officedocument.drawingml.chart+xml"/>
  <Override PartName="/xl/drawings/drawing9.xml" ContentType="application/vnd.openxmlformats-officedocument.drawing+xml"/>
  <Override PartName="/xl/charts/chart7.xml" ContentType="application/vnd.openxmlformats-officedocument.drawingml.chart+xml"/>
  <Override PartName="/xl/drawings/drawing10.xml" ContentType="application/vnd.openxmlformats-officedocument.drawing+xml"/>
  <Override PartName="/xl/charts/chart8.xml" ContentType="application/vnd.openxmlformats-officedocument.drawingml.chart+xml"/>
  <Override PartName="/xl/drawings/drawing11.xml" ContentType="application/vnd.openxmlformats-officedocument.drawing+xml"/>
  <Override PartName="/xl/charts/chart9.xml" ContentType="application/vnd.openxmlformats-officedocument.drawingml.chart+xml"/>
  <Override PartName="/xl/drawings/drawing12.xml" ContentType="application/vnd.openxmlformats-officedocument.drawing+xml"/>
  <Override PartName="/xl/charts/chart10.xml" ContentType="application/vnd.openxmlformats-officedocument.drawingml.chart+xml"/>
  <Override PartName="/xl/drawings/drawing13.xml" ContentType="application/vnd.openxmlformats-officedocument.drawing+xml"/>
  <Override PartName="/xl/charts/chart11.xml" ContentType="application/vnd.openxmlformats-officedocument.drawingml.chart+xml"/>
  <Override PartName="/xl/comments1.xml" ContentType="application/vnd.openxmlformats-officedocument.spreadsheetml.comments+xml"/>
  <Override PartName="/xl/drawings/drawing14.xml" ContentType="application/vnd.openxmlformats-officedocument.drawing+xml"/>
  <Override PartName="/xl/charts/chart12.xml" ContentType="application/vnd.openxmlformats-officedocument.drawingml.chart+xml"/>
  <Override PartName="/xl/drawings/drawing1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autoCompressPictures="0"/>
  <bookViews>
    <workbookView xWindow="585" yWindow="-21675" windowWidth="20730" windowHeight="11760" tabRatio="613" firstSheet="1" activeTab="13"/>
  </bookViews>
  <sheets>
    <sheet name="Buffer3" sheetId="11" state="hidden" r:id="rId1"/>
    <sheet name="Data" sheetId="2" r:id="rId2"/>
    <sheet name="GraphJanvier" sheetId="32" state="hidden" r:id="rId3"/>
    <sheet name="GraphFevrier" sheetId="33" state="hidden" r:id="rId4"/>
    <sheet name="GraphAvril" sheetId="37" state="hidden" r:id="rId5"/>
    <sheet name="GraphMai" sheetId="38" state="hidden" r:id="rId6"/>
    <sheet name="GraphJuin" sheetId="39" state="hidden" r:id="rId7"/>
    <sheet name="GraphJuillet" sheetId="40" state="hidden" r:id="rId8"/>
    <sheet name="GraphAout" sheetId="41" state="hidden" r:id="rId9"/>
    <sheet name="GraphSeptembre" sheetId="42" state="hidden" r:id="rId10"/>
    <sheet name="GraphOctobre" sheetId="43" state="hidden" r:id="rId11"/>
    <sheet name="GraphNovembre" sheetId="44" state="hidden" r:id="rId12"/>
    <sheet name="GraphDecembre" sheetId="45" state="hidden" r:id="rId13"/>
    <sheet name="Summary" sheetId="3" r:id="rId14"/>
    <sheet name="GraphMars" sheetId="36" state="hidden" r:id="rId15"/>
    <sheet name="GraphiquesMensuels" sheetId="34" r:id="rId16"/>
    <sheet name="Remarks" sheetId="5" r:id="rId17"/>
    <sheet name="Titres graphiques" sheetId="46" state="hidden" r:id="rId18"/>
    <sheet name="Buffer" sheetId="4" state="hidden" r:id="rId19"/>
    <sheet name="Buffer2" sheetId="6" state="hidden" r:id="rId20"/>
    <sheet name="Solutions" sheetId="9" state="hidden" r:id="rId21"/>
  </sheets>
  <definedNames>
    <definedName name="_xlnm._FilterDatabase" localSheetId="1" hidden="1">Data!$A$2:$F$5246</definedName>
    <definedName name="_FilterDatabase2" localSheetId="1" hidden="1">Data!$A$2:$F$4064</definedName>
  </definedNames>
  <calcPr calcId="144525"/>
</workbook>
</file>

<file path=xl/calcChain.xml><?xml version="1.0" encoding="utf-8"?>
<calcChain xmlns="http://schemas.openxmlformats.org/spreadsheetml/2006/main">
  <c r="E6084" i="2" l="1"/>
  <c r="E6085" i="2"/>
  <c r="E6086" i="2"/>
  <c r="E6087" i="2"/>
  <c r="E6088" i="2"/>
  <c r="E6089" i="2"/>
  <c r="E6090" i="2"/>
  <c r="E6091" i="2"/>
  <c r="E6092" i="2"/>
  <c r="E6093" i="2"/>
  <c r="E6094" i="2"/>
  <c r="E6095" i="2"/>
  <c r="E6096" i="2"/>
  <c r="E6097" i="2"/>
  <c r="E6098" i="2"/>
  <c r="E6099" i="2"/>
  <c r="E6100" i="2"/>
  <c r="E6101" i="2"/>
  <c r="E6102" i="2"/>
  <c r="E6103" i="2"/>
  <c r="E6104" i="2"/>
  <c r="E6105" i="2"/>
  <c r="E6106" i="2"/>
  <c r="E6107" i="2"/>
  <c r="E6108" i="2"/>
  <c r="E6109" i="2"/>
  <c r="E6110" i="2"/>
  <c r="E6111" i="2"/>
  <c r="E6112" i="2"/>
  <c r="E6113" i="2"/>
  <c r="E6114" i="2"/>
  <c r="E6115" i="2"/>
  <c r="E6116" i="2"/>
  <c r="E6117" i="2"/>
  <c r="E6118" i="2"/>
  <c r="E6119" i="2"/>
  <c r="E6120" i="2"/>
  <c r="E6121" i="2"/>
  <c r="E6122" i="2"/>
  <c r="E6123" i="2"/>
  <c r="E6124" i="2"/>
  <c r="E6125" i="2"/>
  <c r="E6126" i="2"/>
  <c r="E6127" i="2"/>
  <c r="E6128" i="2"/>
  <c r="E6129" i="2"/>
  <c r="E6130" i="2"/>
  <c r="E6131" i="2"/>
  <c r="E6132" i="2"/>
  <c r="E6133" i="2"/>
  <c r="E6134" i="2"/>
  <c r="E6135" i="2"/>
  <c r="E6136" i="2"/>
  <c r="E6137" i="2"/>
  <c r="E6138" i="2"/>
  <c r="E6139" i="2"/>
  <c r="E6140" i="2"/>
  <c r="E6141" i="2"/>
  <c r="E6142" i="2"/>
  <c r="E6143" i="2"/>
  <c r="E6144" i="2"/>
  <c r="E6145" i="2"/>
  <c r="E6146" i="2"/>
  <c r="E6147" i="2"/>
  <c r="E6148" i="2"/>
  <c r="E6149" i="2"/>
  <c r="E6150" i="2"/>
  <c r="E6151" i="2"/>
  <c r="E6152" i="2"/>
  <c r="E6153" i="2"/>
  <c r="E6154" i="2"/>
  <c r="E6155" i="2"/>
  <c r="E6156" i="2"/>
  <c r="E6157" i="2"/>
  <c r="E6158" i="2"/>
  <c r="E6159" i="2"/>
  <c r="E6160" i="2"/>
  <c r="E6161" i="2"/>
  <c r="E6162" i="2"/>
  <c r="E6163" i="2"/>
  <c r="E6164" i="2"/>
  <c r="E6165" i="2"/>
  <c r="E6166" i="2"/>
  <c r="E6167" i="2"/>
  <c r="E6168" i="2"/>
  <c r="E6169" i="2"/>
  <c r="E6170" i="2"/>
  <c r="E6171" i="2"/>
  <c r="E6172" i="2"/>
  <c r="E6173" i="2"/>
  <c r="E6174" i="2"/>
  <c r="E6175" i="2"/>
  <c r="E6176" i="2"/>
  <c r="E6177" i="2"/>
  <c r="E6178" i="2"/>
  <c r="E6179" i="2"/>
  <c r="E6180" i="2"/>
  <c r="E6181" i="2"/>
  <c r="E6182" i="2"/>
  <c r="E6183" i="2"/>
  <c r="E6184" i="2"/>
  <c r="E6185" i="2"/>
  <c r="E6186" i="2"/>
  <c r="E6187" i="2"/>
  <c r="E6188" i="2"/>
  <c r="E6189" i="2"/>
  <c r="E6190" i="2"/>
  <c r="E6191" i="2"/>
  <c r="E6192" i="2"/>
  <c r="E6193" i="2"/>
  <c r="E6194" i="2"/>
  <c r="E6195" i="2"/>
  <c r="E6196" i="2"/>
  <c r="E6197" i="2"/>
  <c r="E6198" i="2"/>
  <c r="E6199" i="2"/>
  <c r="E6200" i="2"/>
  <c r="E6201" i="2"/>
  <c r="E6202" i="2"/>
  <c r="E6203" i="2"/>
  <c r="E6204" i="2"/>
  <c r="E6205" i="2"/>
  <c r="E6206" i="2"/>
  <c r="E6207" i="2"/>
  <c r="E6208" i="2"/>
  <c r="E6209" i="2"/>
  <c r="E6210" i="2"/>
  <c r="E6211" i="2"/>
  <c r="E6212" i="2"/>
  <c r="E6213" i="2"/>
  <c r="E6214" i="2"/>
  <c r="E6215" i="2"/>
  <c r="E6216" i="2"/>
  <c r="E6217" i="2"/>
  <c r="E6218" i="2"/>
  <c r="E6219" i="2"/>
  <c r="E6220" i="2"/>
  <c r="E6221" i="2"/>
  <c r="E6222" i="2"/>
  <c r="E6223" i="2"/>
  <c r="E6224" i="2"/>
  <c r="E6225" i="2"/>
  <c r="E6226" i="2"/>
  <c r="E6227" i="2"/>
  <c r="E6228" i="2"/>
  <c r="E6229" i="2"/>
  <c r="E6230" i="2"/>
  <c r="E6231" i="2"/>
  <c r="E6232" i="2"/>
  <c r="E6233" i="2"/>
  <c r="E6234" i="2"/>
  <c r="E6235" i="2"/>
  <c r="E6236" i="2"/>
  <c r="E6237" i="2"/>
  <c r="E6238" i="2"/>
  <c r="E6239" i="2"/>
  <c r="E6240" i="2"/>
  <c r="E6241" i="2"/>
  <c r="E6242" i="2"/>
  <c r="E6243" i="2"/>
  <c r="E6244" i="2"/>
  <c r="E6245" i="2"/>
  <c r="E6246" i="2"/>
  <c r="E6247" i="2"/>
  <c r="E6248" i="2"/>
  <c r="E6249" i="2"/>
  <c r="E6250" i="2"/>
  <c r="E6251" i="2"/>
  <c r="E6252" i="2"/>
  <c r="E6253" i="2"/>
  <c r="E6254" i="2"/>
  <c r="E6255" i="2"/>
  <c r="E6256" i="2"/>
  <c r="E6257" i="2"/>
  <c r="E6258" i="2"/>
  <c r="E6259" i="2"/>
  <c r="E6260" i="2"/>
  <c r="E6261" i="2"/>
  <c r="E6262" i="2"/>
  <c r="E6263" i="2"/>
  <c r="E6264" i="2"/>
  <c r="E6265" i="2"/>
  <c r="E6266" i="2"/>
  <c r="E6267" i="2"/>
  <c r="E6268" i="2"/>
  <c r="E6063" i="2"/>
  <c r="E6064" i="2"/>
  <c r="E6065" i="2"/>
  <c r="E6066" i="2"/>
  <c r="E6067" i="2"/>
  <c r="E6068" i="2"/>
  <c r="E6069" i="2"/>
  <c r="E6070" i="2"/>
  <c r="E6071" i="2"/>
  <c r="E6072" i="2"/>
  <c r="E6073" i="2"/>
  <c r="E6074" i="2"/>
  <c r="E6075" i="2"/>
  <c r="E6076" i="2"/>
  <c r="E6077" i="2"/>
  <c r="E6078" i="2"/>
  <c r="E6079" i="2"/>
  <c r="E6080" i="2"/>
  <c r="E6081" i="2"/>
  <c r="E6082" i="2"/>
  <c r="E6083" i="2"/>
  <c r="E1934" i="2" l="1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0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4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8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2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6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E2424" i="2"/>
  <c r="E2425" i="2"/>
  <c r="E2426" i="2"/>
  <c r="E2427" i="2"/>
  <c r="E2428" i="2"/>
  <c r="E2429" i="2"/>
  <c r="E2430" i="2"/>
  <c r="E2431" i="2"/>
  <c r="E2432" i="2"/>
  <c r="E2433" i="2"/>
  <c r="E2434" i="2"/>
  <c r="E2435" i="2"/>
  <c r="E2436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2454" i="2"/>
  <c r="E2455" i="2"/>
  <c r="E2456" i="2"/>
  <c r="E2457" i="2"/>
  <c r="E2458" i="2"/>
  <c r="E2459" i="2"/>
  <c r="E2460" i="2"/>
  <c r="E2461" i="2"/>
  <c r="E2462" i="2"/>
  <c r="E2463" i="2"/>
  <c r="E2464" i="2"/>
  <c r="E2465" i="2"/>
  <c r="E2466" i="2"/>
  <c r="E2467" i="2"/>
  <c r="E2468" i="2"/>
  <c r="E2469" i="2"/>
  <c r="E2470" i="2"/>
  <c r="E2471" i="2"/>
  <c r="E2472" i="2"/>
  <c r="E2473" i="2"/>
  <c r="E2474" i="2"/>
  <c r="E2475" i="2"/>
  <c r="E2476" i="2"/>
  <c r="E2477" i="2"/>
  <c r="E2478" i="2"/>
  <c r="E2479" i="2"/>
  <c r="E2480" i="2"/>
  <c r="E2481" i="2"/>
  <c r="E2482" i="2"/>
  <c r="E2483" i="2"/>
  <c r="E2484" i="2"/>
  <c r="E2485" i="2"/>
  <c r="E2486" i="2"/>
  <c r="E2487" i="2"/>
  <c r="E2488" i="2"/>
  <c r="E2489" i="2"/>
  <c r="E2490" i="2"/>
  <c r="E2491" i="2"/>
  <c r="E2492" i="2"/>
  <c r="E2493" i="2"/>
  <c r="E2494" i="2"/>
  <c r="E2495" i="2"/>
  <c r="E2496" i="2"/>
  <c r="E2497" i="2"/>
  <c r="E2498" i="2"/>
  <c r="E2499" i="2"/>
  <c r="E2500" i="2"/>
  <c r="E2501" i="2"/>
  <c r="E2502" i="2"/>
  <c r="E2503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2518" i="2"/>
  <c r="E2519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2537" i="2"/>
  <c r="E2538" i="2"/>
  <c r="E2539" i="2"/>
  <c r="E2540" i="2"/>
  <c r="E2541" i="2"/>
  <c r="E2542" i="2"/>
  <c r="E2543" i="2"/>
  <c r="E2544" i="2"/>
  <c r="E2545" i="2"/>
  <c r="E2546" i="2"/>
  <c r="E2547" i="2"/>
  <c r="E2548" i="2"/>
  <c r="E2549" i="2"/>
  <c r="E2550" i="2"/>
  <c r="E2551" i="2"/>
  <c r="E2552" i="2"/>
  <c r="E2553" i="2"/>
  <c r="E2554" i="2"/>
  <c r="E2555" i="2"/>
  <c r="E2556" i="2"/>
  <c r="E2557" i="2"/>
  <c r="E2558" i="2"/>
  <c r="E2559" i="2"/>
  <c r="E2560" i="2"/>
  <c r="E2561" i="2"/>
  <c r="E2562" i="2"/>
  <c r="E2563" i="2"/>
  <c r="E2564" i="2"/>
  <c r="E2565" i="2"/>
  <c r="E2566" i="2"/>
  <c r="E2567" i="2"/>
  <c r="E2568" i="2"/>
  <c r="E2569" i="2"/>
  <c r="E2570" i="2"/>
  <c r="E2571" i="2"/>
  <c r="E2572" i="2"/>
  <c r="E2573" i="2"/>
  <c r="E2574" i="2"/>
  <c r="E2575" i="2"/>
  <c r="E2576" i="2"/>
  <c r="E2577" i="2"/>
  <c r="E2578" i="2"/>
  <c r="E2579" i="2"/>
  <c r="E2580" i="2"/>
  <c r="E2581" i="2"/>
  <c r="E2582" i="2"/>
  <c r="E2583" i="2"/>
  <c r="E2584" i="2"/>
  <c r="E2585" i="2"/>
  <c r="E2586" i="2"/>
  <c r="E2587" i="2"/>
  <c r="E2588" i="2"/>
  <c r="E2589" i="2"/>
  <c r="E2590" i="2"/>
  <c r="E2591" i="2"/>
  <c r="E2592" i="2"/>
  <c r="E2593" i="2"/>
  <c r="E2594" i="2"/>
  <c r="E2595" i="2"/>
  <c r="E2596" i="2"/>
  <c r="E2597" i="2"/>
  <c r="E2598" i="2"/>
  <c r="E2599" i="2"/>
  <c r="E2600" i="2"/>
  <c r="E2601" i="2"/>
  <c r="E2602" i="2"/>
  <c r="E2603" i="2"/>
  <c r="E2604" i="2"/>
  <c r="E2605" i="2"/>
  <c r="E2606" i="2"/>
  <c r="E2607" i="2"/>
  <c r="E2608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2628" i="2"/>
  <c r="E2629" i="2"/>
  <c r="E2630" i="2"/>
  <c r="E2631" i="2"/>
  <c r="E2632" i="2"/>
  <c r="E2633" i="2"/>
  <c r="E2634" i="2"/>
  <c r="E2635" i="2"/>
  <c r="E2636" i="2"/>
  <c r="E2637" i="2"/>
  <c r="E2638" i="2"/>
  <c r="E2639" i="2"/>
  <c r="E2640" i="2"/>
  <c r="E2641" i="2"/>
  <c r="E2642" i="2"/>
  <c r="E2643" i="2"/>
  <c r="E2644" i="2"/>
  <c r="E2645" i="2"/>
  <c r="E2646" i="2"/>
  <c r="E2647" i="2"/>
  <c r="E2648" i="2"/>
  <c r="E2649" i="2"/>
  <c r="E2650" i="2"/>
  <c r="E2651" i="2"/>
  <c r="E2652" i="2"/>
  <c r="E2653" i="2"/>
  <c r="E2654" i="2"/>
  <c r="E2655" i="2"/>
  <c r="E2656" i="2"/>
  <c r="E2657" i="2"/>
  <c r="E2658" i="2"/>
  <c r="E2659" i="2"/>
  <c r="E2660" i="2"/>
  <c r="E2661" i="2"/>
  <c r="E2662" i="2"/>
  <c r="E2663" i="2"/>
  <c r="E2664" i="2"/>
  <c r="E2665" i="2"/>
  <c r="E2666" i="2"/>
  <c r="E2667" i="2"/>
  <c r="E2668" i="2"/>
  <c r="E2669" i="2"/>
  <c r="E2670" i="2"/>
  <c r="E2671" i="2"/>
  <c r="E2672" i="2"/>
  <c r="E2673" i="2"/>
  <c r="E2674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687" i="2"/>
  <c r="E2688" i="2"/>
  <c r="E2689" i="2"/>
  <c r="E2690" i="2"/>
  <c r="E2691" i="2"/>
  <c r="E2692" i="2"/>
  <c r="E2693" i="2"/>
  <c r="E2694" i="2"/>
  <c r="E2695" i="2"/>
  <c r="E2696" i="2"/>
  <c r="E2697" i="2"/>
  <c r="E2698" i="2"/>
  <c r="E2699" i="2"/>
  <c r="E2700" i="2"/>
  <c r="E2701" i="2"/>
  <c r="E2702" i="2"/>
  <c r="E2703" i="2"/>
  <c r="E2704" i="2"/>
  <c r="E2705" i="2"/>
  <c r="E2706" i="2"/>
  <c r="E2707" i="2"/>
  <c r="E2708" i="2"/>
  <c r="E2709" i="2"/>
  <c r="E2710" i="2"/>
  <c r="E2711" i="2"/>
  <c r="E2712" i="2"/>
  <c r="E2713" i="2"/>
  <c r="E2714" i="2"/>
  <c r="E2715" i="2"/>
  <c r="E2716" i="2"/>
  <c r="E2717" i="2"/>
  <c r="E2718" i="2"/>
  <c r="E2719" i="2"/>
  <c r="E2720" i="2"/>
  <c r="E2721" i="2"/>
  <c r="E2722" i="2"/>
  <c r="E2723" i="2"/>
  <c r="E2724" i="2"/>
  <c r="E2725" i="2"/>
  <c r="E2726" i="2"/>
  <c r="E2727" i="2"/>
  <c r="E2728" i="2"/>
  <c r="E2729" i="2"/>
  <c r="E2730" i="2"/>
  <c r="E2731" i="2"/>
  <c r="E2732" i="2"/>
  <c r="E2733" i="2"/>
  <c r="E2734" i="2"/>
  <c r="E2735" i="2"/>
  <c r="E2736" i="2"/>
  <c r="E2737" i="2"/>
  <c r="E2738" i="2"/>
  <c r="E2739" i="2"/>
  <c r="E2740" i="2"/>
  <c r="E2741" i="2"/>
  <c r="E2742" i="2"/>
  <c r="E2743" i="2"/>
  <c r="E2744" i="2"/>
  <c r="E2745" i="2"/>
  <c r="E2746" i="2"/>
  <c r="E2747" i="2"/>
  <c r="E2748" i="2"/>
  <c r="E2749" i="2"/>
  <c r="E2750" i="2"/>
  <c r="E2751" i="2"/>
  <c r="E2752" i="2"/>
  <c r="E2753" i="2"/>
  <c r="E2754" i="2"/>
  <c r="E2755" i="2"/>
  <c r="E2756" i="2"/>
  <c r="E2757" i="2"/>
  <c r="E2758" i="2"/>
  <c r="E2759" i="2"/>
  <c r="E2760" i="2"/>
  <c r="E2761" i="2"/>
  <c r="E2762" i="2"/>
  <c r="E2763" i="2"/>
  <c r="E2764" i="2"/>
  <c r="E2765" i="2"/>
  <c r="E2766" i="2"/>
  <c r="E2767" i="2"/>
  <c r="E2768" i="2"/>
  <c r="E2769" i="2"/>
  <c r="E2770" i="2"/>
  <c r="E2771" i="2"/>
  <c r="E2772" i="2"/>
  <c r="E2773" i="2"/>
  <c r="E2774" i="2"/>
  <c r="E2775" i="2"/>
  <c r="E2776" i="2"/>
  <c r="E2777" i="2"/>
  <c r="E2778" i="2"/>
  <c r="E2779" i="2"/>
  <c r="E2780" i="2"/>
  <c r="E2781" i="2"/>
  <c r="E2782" i="2"/>
  <c r="E2783" i="2"/>
  <c r="E2784" i="2"/>
  <c r="E2785" i="2"/>
  <c r="E2786" i="2"/>
  <c r="E2787" i="2"/>
  <c r="E2788" i="2"/>
  <c r="E2789" i="2"/>
  <c r="E2790" i="2"/>
  <c r="E2791" i="2"/>
  <c r="E2792" i="2"/>
  <c r="E2793" i="2"/>
  <c r="E2794" i="2"/>
  <c r="E2795" i="2"/>
  <c r="E2796" i="2"/>
  <c r="E2797" i="2"/>
  <c r="E2798" i="2"/>
  <c r="E2799" i="2"/>
  <c r="E2800" i="2"/>
  <c r="E2801" i="2"/>
  <c r="E2802" i="2"/>
  <c r="E2803" i="2"/>
  <c r="E2804" i="2"/>
  <c r="E2805" i="2"/>
  <c r="E2806" i="2"/>
  <c r="E2807" i="2"/>
  <c r="E2808" i="2"/>
  <c r="E2809" i="2"/>
  <c r="E2810" i="2"/>
  <c r="E2811" i="2"/>
  <c r="E2812" i="2"/>
  <c r="E2813" i="2"/>
  <c r="E2814" i="2"/>
  <c r="E2815" i="2"/>
  <c r="E2816" i="2"/>
  <c r="E2817" i="2"/>
  <c r="E2818" i="2"/>
  <c r="E2819" i="2"/>
  <c r="E2820" i="2"/>
  <c r="E2821" i="2"/>
  <c r="E2822" i="2"/>
  <c r="E2823" i="2"/>
  <c r="E2824" i="2"/>
  <c r="E2825" i="2"/>
  <c r="E2826" i="2"/>
  <c r="E2827" i="2"/>
  <c r="E2828" i="2"/>
  <c r="E2829" i="2"/>
  <c r="E2830" i="2"/>
  <c r="E2831" i="2"/>
  <c r="E2832" i="2"/>
  <c r="E2833" i="2"/>
  <c r="E2834" i="2"/>
  <c r="E2835" i="2"/>
  <c r="E2836" i="2"/>
  <c r="E2837" i="2"/>
  <c r="E2838" i="2"/>
  <c r="E2839" i="2"/>
  <c r="E2840" i="2"/>
  <c r="E2841" i="2"/>
  <c r="E2842" i="2"/>
  <c r="E2843" i="2"/>
  <c r="E2844" i="2"/>
  <c r="E2845" i="2"/>
  <c r="E2846" i="2"/>
  <c r="E2847" i="2"/>
  <c r="E2848" i="2"/>
  <c r="E2849" i="2"/>
  <c r="E2850" i="2"/>
  <c r="E2851" i="2"/>
  <c r="E2852" i="2"/>
  <c r="E2853" i="2"/>
  <c r="E2854" i="2"/>
  <c r="E2855" i="2"/>
  <c r="E2856" i="2"/>
  <c r="E2857" i="2"/>
  <c r="E2858" i="2"/>
  <c r="E2859" i="2"/>
  <c r="E2860" i="2"/>
  <c r="E2861" i="2"/>
  <c r="E2862" i="2"/>
  <c r="E2863" i="2"/>
  <c r="E2864" i="2"/>
  <c r="E2865" i="2"/>
  <c r="E2866" i="2"/>
  <c r="E2867" i="2"/>
  <c r="E2868" i="2"/>
  <c r="E2869" i="2"/>
  <c r="E2870" i="2"/>
  <c r="E2871" i="2"/>
  <c r="E2872" i="2"/>
  <c r="E2873" i="2"/>
  <c r="E2874" i="2"/>
  <c r="E2875" i="2"/>
  <c r="E2876" i="2"/>
  <c r="E2877" i="2"/>
  <c r="E2878" i="2"/>
  <c r="E2879" i="2"/>
  <c r="E2880" i="2"/>
  <c r="E2881" i="2"/>
  <c r="E2882" i="2"/>
  <c r="E2883" i="2"/>
  <c r="E2884" i="2"/>
  <c r="E2885" i="2"/>
  <c r="E2886" i="2"/>
  <c r="E2887" i="2"/>
  <c r="E2888" i="2"/>
  <c r="E2889" i="2"/>
  <c r="E2890" i="2"/>
  <c r="E2891" i="2"/>
  <c r="E2892" i="2"/>
  <c r="E2893" i="2"/>
  <c r="E2894" i="2"/>
  <c r="E2895" i="2"/>
  <c r="E2896" i="2"/>
  <c r="E2897" i="2"/>
  <c r="E2898" i="2"/>
  <c r="E2899" i="2"/>
  <c r="E2900" i="2"/>
  <c r="E2901" i="2"/>
  <c r="E2902" i="2"/>
  <c r="E2903" i="2"/>
  <c r="E2904" i="2"/>
  <c r="E2905" i="2"/>
  <c r="E2906" i="2"/>
  <c r="E2907" i="2"/>
  <c r="E2908" i="2"/>
  <c r="E2909" i="2"/>
  <c r="E2910" i="2"/>
  <c r="E2911" i="2"/>
  <c r="E2912" i="2"/>
  <c r="E2913" i="2"/>
  <c r="E2914" i="2"/>
  <c r="E2915" i="2"/>
  <c r="E2916" i="2"/>
  <c r="E2917" i="2"/>
  <c r="E2918" i="2"/>
  <c r="E2919" i="2"/>
  <c r="E2920" i="2"/>
  <c r="E2921" i="2"/>
  <c r="E2922" i="2"/>
  <c r="E2923" i="2"/>
  <c r="E2924" i="2"/>
  <c r="E2925" i="2"/>
  <c r="E2926" i="2"/>
  <c r="E2927" i="2"/>
  <c r="E2928" i="2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2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6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0" i="2"/>
  <c r="E2971" i="2"/>
  <c r="E2972" i="2"/>
  <c r="E2973" i="2"/>
  <c r="E2974" i="2"/>
  <c r="E2975" i="2"/>
  <c r="E2976" i="2"/>
  <c r="E2977" i="2"/>
  <c r="E2978" i="2"/>
  <c r="E2979" i="2"/>
  <c r="E2980" i="2"/>
  <c r="E2981" i="2"/>
  <c r="E2982" i="2"/>
  <c r="E2983" i="2"/>
  <c r="E2984" i="2"/>
  <c r="E2985" i="2"/>
  <c r="E2986" i="2"/>
  <c r="E2987" i="2"/>
  <c r="E2988" i="2"/>
  <c r="E2989" i="2"/>
  <c r="E2990" i="2"/>
  <c r="E2991" i="2"/>
  <c r="E2992" i="2"/>
  <c r="E2993" i="2"/>
  <c r="E2994" i="2"/>
  <c r="E2995" i="2"/>
  <c r="E2996" i="2"/>
  <c r="E2997" i="2"/>
  <c r="E2998" i="2"/>
  <c r="E2999" i="2"/>
  <c r="E3000" i="2"/>
  <c r="E3001" i="2"/>
  <c r="E3002" i="2"/>
  <c r="E3003" i="2"/>
  <c r="E3004" i="2"/>
  <c r="E3005" i="2"/>
  <c r="E3006" i="2"/>
  <c r="E3007" i="2"/>
  <c r="E3008" i="2"/>
  <c r="E3009" i="2"/>
  <c r="E3010" i="2"/>
  <c r="E3011" i="2"/>
  <c r="E3012" i="2"/>
  <c r="E3013" i="2"/>
  <c r="E3014" i="2"/>
  <c r="E3015" i="2"/>
  <c r="E3016" i="2"/>
  <c r="E3017" i="2"/>
  <c r="E3018" i="2"/>
  <c r="E3019" i="2"/>
  <c r="E3020" i="2"/>
  <c r="E3021" i="2"/>
  <c r="E3022" i="2"/>
  <c r="E3023" i="2"/>
  <c r="E3024" i="2"/>
  <c r="E3025" i="2"/>
  <c r="E3026" i="2"/>
  <c r="E3027" i="2"/>
  <c r="E3028" i="2"/>
  <c r="E3029" i="2"/>
  <c r="E3030" i="2"/>
  <c r="E3031" i="2"/>
  <c r="E3032" i="2"/>
  <c r="E3033" i="2"/>
  <c r="E3034" i="2"/>
  <c r="E3035" i="2"/>
  <c r="E3036" i="2"/>
  <c r="E3037" i="2"/>
  <c r="E3038" i="2"/>
  <c r="E3039" i="2"/>
  <c r="E3040" i="2"/>
  <c r="E3041" i="2"/>
  <c r="E3042" i="2"/>
  <c r="E3043" i="2"/>
  <c r="E3044" i="2"/>
  <c r="E3045" i="2"/>
  <c r="E3046" i="2"/>
  <c r="E3047" i="2"/>
  <c r="E3048" i="2"/>
  <c r="E3049" i="2"/>
  <c r="E3050" i="2"/>
  <c r="E3051" i="2"/>
  <c r="E3052" i="2"/>
  <c r="E3053" i="2"/>
  <c r="E3054" i="2"/>
  <c r="E3055" i="2"/>
  <c r="E3056" i="2"/>
  <c r="E3057" i="2"/>
  <c r="E3058" i="2"/>
  <c r="E3059" i="2"/>
  <c r="E3060" i="2"/>
  <c r="E3061" i="2"/>
  <c r="E3062" i="2"/>
  <c r="E3063" i="2"/>
  <c r="E3064" i="2"/>
  <c r="E3065" i="2"/>
  <c r="E3066" i="2"/>
  <c r="E3067" i="2"/>
  <c r="E3068" i="2"/>
  <c r="E3069" i="2"/>
  <c r="E3070" i="2"/>
  <c r="E3071" i="2"/>
  <c r="E3072" i="2"/>
  <c r="E3073" i="2"/>
  <c r="E3074" i="2"/>
  <c r="E3075" i="2"/>
  <c r="E3076" i="2"/>
  <c r="E3077" i="2"/>
  <c r="E3078" i="2"/>
  <c r="E3079" i="2"/>
  <c r="E3080" i="2"/>
  <c r="E3081" i="2"/>
  <c r="E3082" i="2"/>
  <c r="E3083" i="2"/>
  <c r="E3084" i="2"/>
  <c r="E3085" i="2"/>
  <c r="E3086" i="2"/>
  <c r="E3087" i="2"/>
  <c r="E3088" i="2"/>
  <c r="E3089" i="2"/>
  <c r="E3090" i="2"/>
  <c r="E3091" i="2"/>
  <c r="E3092" i="2"/>
  <c r="E3093" i="2"/>
  <c r="E3094" i="2"/>
  <c r="E3095" i="2"/>
  <c r="E3096" i="2"/>
  <c r="E3097" i="2"/>
  <c r="E3098" i="2"/>
  <c r="E3099" i="2"/>
  <c r="E3100" i="2"/>
  <c r="E3101" i="2"/>
  <c r="E3102" i="2"/>
  <c r="E3103" i="2"/>
  <c r="E3104" i="2"/>
  <c r="E3105" i="2"/>
  <c r="E3106" i="2"/>
  <c r="E3107" i="2"/>
  <c r="E3108" i="2"/>
  <c r="E3109" i="2"/>
  <c r="E3110" i="2"/>
  <c r="E3111" i="2"/>
  <c r="E3112" i="2"/>
  <c r="E3113" i="2"/>
  <c r="E3114" i="2"/>
  <c r="E3115" i="2"/>
  <c r="E3116" i="2"/>
  <c r="E3117" i="2"/>
  <c r="E3118" i="2"/>
  <c r="E3119" i="2"/>
  <c r="E3120" i="2"/>
  <c r="E3121" i="2"/>
  <c r="E3122" i="2"/>
  <c r="E3123" i="2"/>
  <c r="E3124" i="2"/>
  <c r="E3125" i="2"/>
  <c r="E3126" i="2"/>
  <c r="E3127" i="2"/>
  <c r="E3128" i="2"/>
  <c r="E3129" i="2"/>
  <c r="E3130" i="2"/>
  <c r="E3131" i="2"/>
  <c r="E3132" i="2"/>
  <c r="E3133" i="2"/>
  <c r="E3134" i="2"/>
  <c r="E3135" i="2"/>
  <c r="E3136" i="2"/>
  <c r="E3137" i="2"/>
  <c r="E3138" i="2"/>
  <c r="E3139" i="2"/>
  <c r="E3140" i="2"/>
  <c r="E3141" i="2"/>
  <c r="E3142" i="2"/>
  <c r="E3143" i="2"/>
  <c r="E3144" i="2"/>
  <c r="E3145" i="2"/>
  <c r="E3146" i="2"/>
  <c r="E3147" i="2"/>
  <c r="E3148" i="2"/>
  <c r="E3149" i="2"/>
  <c r="E3150" i="2"/>
  <c r="E3151" i="2"/>
  <c r="E3152" i="2"/>
  <c r="E3153" i="2"/>
  <c r="E3154" i="2"/>
  <c r="E3155" i="2"/>
  <c r="E3156" i="2"/>
  <c r="E3157" i="2"/>
  <c r="E3158" i="2"/>
  <c r="E3159" i="2"/>
  <c r="E3160" i="2"/>
  <c r="E3161" i="2"/>
  <c r="E3162" i="2"/>
  <c r="E3163" i="2"/>
  <c r="E3164" i="2"/>
  <c r="E3165" i="2"/>
  <c r="E3166" i="2"/>
  <c r="E3167" i="2"/>
  <c r="E3168" i="2"/>
  <c r="E3169" i="2"/>
  <c r="E3170" i="2"/>
  <c r="E3171" i="2"/>
  <c r="E3172" i="2"/>
  <c r="E3173" i="2"/>
  <c r="E3174" i="2"/>
  <c r="E3175" i="2"/>
  <c r="E3176" i="2"/>
  <c r="E3177" i="2"/>
  <c r="E3178" i="2"/>
  <c r="E3179" i="2"/>
  <c r="E3180" i="2"/>
  <c r="E3181" i="2"/>
  <c r="E3182" i="2"/>
  <c r="E3183" i="2"/>
  <c r="E3184" i="2"/>
  <c r="E3185" i="2"/>
  <c r="E3186" i="2"/>
  <c r="E3187" i="2"/>
  <c r="E3188" i="2"/>
  <c r="E3189" i="2"/>
  <c r="E3190" i="2"/>
  <c r="E3191" i="2"/>
  <c r="E3192" i="2"/>
  <c r="E3193" i="2"/>
  <c r="E3194" i="2"/>
  <c r="E3195" i="2"/>
  <c r="E3196" i="2"/>
  <c r="E3197" i="2"/>
  <c r="E3198" i="2"/>
  <c r="E3199" i="2"/>
  <c r="E3200" i="2"/>
  <c r="E3201" i="2"/>
  <c r="E3202" i="2"/>
  <c r="E3203" i="2"/>
  <c r="E3204" i="2"/>
  <c r="E3205" i="2"/>
  <c r="E3206" i="2"/>
  <c r="E3207" i="2"/>
  <c r="E3208" i="2"/>
  <c r="E3209" i="2"/>
  <c r="E3210" i="2"/>
  <c r="E3211" i="2"/>
  <c r="E3212" i="2"/>
  <c r="E3213" i="2"/>
  <c r="E3214" i="2"/>
  <c r="E3215" i="2"/>
  <c r="E3216" i="2"/>
  <c r="E3217" i="2"/>
  <c r="E3218" i="2"/>
  <c r="E3219" i="2"/>
  <c r="E3220" i="2"/>
  <c r="E3221" i="2"/>
  <c r="E3222" i="2"/>
  <c r="E3223" i="2"/>
  <c r="E3224" i="2"/>
  <c r="E3225" i="2"/>
  <c r="E3226" i="2"/>
  <c r="E3227" i="2"/>
  <c r="E3228" i="2"/>
  <c r="E3229" i="2"/>
  <c r="E3230" i="2"/>
  <c r="E3231" i="2"/>
  <c r="E3232" i="2"/>
  <c r="E3233" i="2"/>
  <c r="E3234" i="2"/>
  <c r="E3235" i="2"/>
  <c r="E3236" i="2"/>
  <c r="E3237" i="2"/>
  <c r="E3238" i="2"/>
  <c r="E3239" i="2"/>
  <c r="E3240" i="2"/>
  <c r="E3241" i="2"/>
  <c r="E3242" i="2"/>
  <c r="E3243" i="2"/>
  <c r="E3244" i="2"/>
  <c r="E3245" i="2"/>
  <c r="E3246" i="2"/>
  <c r="E3247" i="2"/>
  <c r="E3248" i="2"/>
  <c r="E3249" i="2"/>
  <c r="E3250" i="2"/>
  <c r="E3251" i="2"/>
  <c r="E3252" i="2"/>
  <c r="E3253" i="2"/>
  <c r="E3254" i="2"/>
  <c r="E3255" i="2"/>
  <c r="E3256" i="2"/>
  <c r="E3257" i="2"/>
  <c r="E3258" i="2"/>
  <c r="E3259" i="2"/>
  <c r="E3260" i="2"/>
  <c r="E3261" i="2"/>
  <c r="E3262" i="2"/>
  <c r="E3263" i="2"/>
  <c r="E3264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277" i="2"/>
  <c r="E3278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2" i="2"/>
  <c r="E3293" i="2"/>
  <c r="E3294" i="2"/>
  <c r="E3295" i="2"/>
  <c r="E3296" i="2"/>
  <c r="E3297" i="2"/>
  <c r="E3298" i="2"/>
  <c r="E3299" i="2"/>
  <c r="E3300" i="2"/>
  <c r="E3301" i="2"/>
  <c r="E3302" i="2"/>
  <c r="E3303" i="2"/>
  <c r="E3304" i="2"/>
  <c r="E3305" i="2"/>
  <c r="E3306" i="2"/>
  <c r="E3307" i="2"/>
  <c r="E3308" i="2"/>
  <c r="E3309" i="2"/>
  <c r="E3310" i="2"/>
  <c r="E3311" i="2"/>
  <c r="E3312" i="2"/>
  <c r="E3313" i="2"/>
  <c r="E3314" i="2"/>
  <c r="E3315" i="2"/>
  <c r="E3316" i="2"/>
  <c r="E3317" i="2"/>
  <c r="E3318" i="2"/>
  <c r="E3319" i="2"/>
  <c r="E3320" i="2"/>
  <c r="E3321" i="2"/>
  <c r="E3322" i="2"/>
  <c r="E3323" i="2"/>
  <c r="E3324" i="2"/>
  <c r="E3325" i="2"/>
  <c r="E3326" i="2"/>
  <c r="E3327" i="2"/>
  <c r="E3328" i="2"/>
  <c r="E3329" i="2"/>
  <c r="E3330" i="2"/>
  <c r="E3331" i="2"/>
  <c r="E3332" i="2"/>
  <c r="E3333" i="2"/>
  <c r="E3334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8" i="2"/>
  <c r="E3349" i="2"/>
  <c r="E3350" i="2"/>
  <c r="E3351" i="2"/>
  <c r="E3352" i="2"/>
  <c r="E3353" i="2"/>
  <c r="E3354" i="2"/>
  <c r="E3355" i="2"/>
  <c r="E3356" i="2"/>
  <c r="E3357" i="2"/>
  <c r="E3358" i="2"/>
  <c r="E3359" i="2"/>
  <c r="E3360" i="2"/>
  <c r="E3361" i="2"/>
  <c r="E3362" i="2"/>
  <c r="E3363" i="2"/>
  <c r="E3364" i="2"/>
  <c r="E3365" i="2"/>
  <c r="E3366" i="2"/>
  <c r="E3367" i="2"/>
  <c r="E3368" i="2"/>
  <c r="E3369" i="2"/>
  <c r="E3370" i="2"/>
  <c r="E3371" i="2"/>
  <c r="E3372" i="2"/>
  <c r="E3373" i="2"/>
  <c r="E3374" i="2"/>
  <c r="E3375" i="2"/>
  <c r="E3376" i="2"/>
  <c r="E3377" i="2"/>
  <c r="E3378" i="2"/>
  <c r="E3379" i="2"/>
  <c r="E3380" i="2"/>
  <c r="E3381" i="2"/>
  <c r="E3382" i="2"/>
  <c r="E3383" i="2"/>
  <c r="E3384" i="2"/>
  <c r="E3385" i="2"/>
  <c r="E3386" i="2"/>
  <c r="E3387" i="2"/>
  <c r="E3388" i="2"/>
  <c r="E3389" i="2"/>
  <c r="E3390" i="2"/>
  <c r="E3391" i="2"/>
  <c r="E3392" i="2"/>
  <c r="E3393" i="2"/>
  <c r="E3394" i="2"/>
  <c r="E3395" i="2"/>
  <c r="E3396" i="2"/>
  <c r="E3397" i="2"/>
  <c r="E3398" i="2"/>
  <c r="E3399" i="2"/>
  <c r="E3400" i="2"/>
  <c r="E3401" i="2"/>
  <c r="E3402" i="2"/>
  <c r="E3403" i="2"/>
  <c r="E3404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3417" i="2"/>
  <c r="E3418" i="2"/>
  <c r="E3419" i="2"/>
  <c r="E3420" i="2"/>
  <c r="E3421" i="2"/>
  <c r="E3422" i="2"/>
  <c r="E3423" i="2"/>
  <c r="E3424" i="2"/>
  <c r="E3425" i="2"/>
  <c r="E3426" i="2"/>
  <c r="E3427" i="2"/>
  <c r="E3428" i="2"/>
  <c r="E3429" i="2"/>
  <c r="E3430" i="2"/>
  <c r="E3431" i="2"/>
  <c r="E3432" i="2"/>
  <c r="E3433" i="2"/>
  <c r="E3434" i="2"/>
  <c r="E3435" i="2"/>
  <c r="E3436" i="2"/>
  <c r="E3437" i="2"/>
  <c r="E3438" i="2"/>
  <c r="E3439" i="2"/>
  <c r="E3440" i="2"/>
  <c r="E3441" i="2"/>
  <c r="E3442" i="2"/>
  <c r="E3443" i="2"/>
  <c r="E3444" i="2"/>
  <c r="E3445" i="2"/>
  <c r="E3446" i="2"/>
  <c r="E3447" i="2"/>
  <c r="E3448" i="2"/>
  <c r="E3449" i="2"/>
  <c r="E3450" i="2"/>
  <c r="E3451" i="2"/>
  <c r="E3452" i="2"/>
  <c r="E3453" i="2"/>
  <c r="E3454" i="2"/>
  <c r="E3455" i="2"/>
  <c r="E3456" i="2"/>
  <c r="E3457" i="2"/>
  <c r="E3458" i="2"/>
  <c r="E3459" i="2"/>
  <c r="E3460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4" i="2"/>
  <c r="E3475" i="2"/>
  <c r="E3476" i="2"/>
  <c r="E3477" i="2"/>
  <c r="E3478" i="2"/>
  <c r="E3479" i="2"/>
  <c r="E3480" i="2"/>
  <c r="E3481" i="2"/>
  <c r="E3482" i="2"/>
  <c r="E3483" i="2"/>
  <c r="E3484" i="2"/>
  <c r="E3485" i="2"/>
  <c r="E3486" i="2"/>
  <c r="E3487" i="2"/>
  <c r="E3488" i="2"/>
  <c r="E3489" i="2"/>
  <c r="E3490" i="2"/>
  <c r="E3491" i="2"/>
  <c r="E3492" i="2"/>
  <c r="E3493" i="2"/>
  <c r="E3494" i="2"/>
  <c r="E3495" i="2"/>
  <c r="E3496" i="2"/>
  <c r="E3497" i="2"/>
  <c r="E3498" i="2"/>
  <c r="E3499" i="2"/>
  <c r="E3500" i="2"/>
  <c r="E3501" i="2"/>
  <c r="E3502" i="2"/>
  <c r="E3503" i="2"/>
  <c r="E3504" i="2"/>
  <c r="E3505" i="2"/>
  <c r="E3506" i="2"/>
  <c r="E3507" i="2"/>
  <c r="E3508" i="2"/>
  <c r="E3509" i="2"/>
  <c r="E3510" i="2"/>
  <c r="E3511" i="2"/>
  <c r="E3512" i="2"/>
  <c r="E3513" i="2"/>
  <c r="E3514" i="2"/>
  <c r="E3515" i="2"/>
  <c r="E3516" i="2"/>
  <c r="E3517" i="2"/>
  <c r="E3518" i="2"/>
  <c r="E3519" i="2"/>
  <c r="E3520" i="2"/>
  <c r="E3521" i="2"/>
  <c r="E3522" i="2"/>
  <c r="E3523" i="2"/>
  <c r="E3524" i="2"/>
  <c r="E3525" i="2"/>
  <c r="E3526" i="2"/>
  <c r="E3527" i="2"/>
  <c r="E3528" i="2"/>
  <c r="E3529" i="2"/>
  <c r="E3530" i="2"/>
  <c r="E3531" i="2"/>
  <c r="E3532" i="2"/>
  <c r="E3533" i="2"/>
  <c r="E3534" i="2"/>
  <c r="E3535" i="2"/>
  <c r="E3536" i="2"/>
  <c r="E3537" i="2"/>
  <c r="E3538" i="2"/>
  <c r="E3539" i="2"/>
  <c r="E3540" i="2"/>
  <c r="E3541" i="2"/>
  <c r="E3542" i="2"/>
  <c r="E3543" i="2"/>
  <c r="E3544" i="2"/>
  <c r="E3545" i="2"/>
  <c r="E3546" i="2"/>
  <c r="E3547" i="2"/>
  <c r="E3548" i="2"/>
  <c r="E3549" i="2"/>
  <c r="E3550" i="2"/>
  <c r="E3551" i="2"/>
  <c r="E3552" i="2"/>
  <c r="E3553" i="2"/>
  <c r="E3554" i="2"/>
  <c r="E3555" i="2"/>
  <c r="E3556" i="2"/>
  <c r="E3557" i="2"/>
  <c r="E3558" i="2"/>
  <c r="E3559" i="2"/>
  <c r="E3560" i="2"/>
  <c r="E3561" i="2"/>
  <c r="E3562" i="2"/>
  <c r="E3563" i="2"/>
  <c r="E3564" i="2"/>
  <c r="E3565" i="2"/>
  <c r="E3566" i="2"/>
  <c r="E3567" i="2"/>
  <c r="E3568" i="2"/>
  <c r="E3569" i="2"/>
  <c r="E3570" i="2"/>
  <c r="E3571" i="2"/>
  <c r="E3572" i="2"/>
  <c r="E3573" i="2"/>
  <c r="E3574" i="2"/>
  <c r="E3575" i="2"/>
  <c r="E3576" i="2"/>
  <c r="E3577" i="2"/>
  <c r="E3578" i="2"/>
  <c r="E3579" i="2"/>
  <c r="E3580" i="2"/>
  <c r="E3581" i="2"/>
  <c r="E3582" i="2"/>
  <c r="E3583" i="2"/>
  <c r="E3584" i="2"/>
  <c r="E3585" i="2"/>
  <c r="E3586" i="2"/>
  <c r="E3587" i="2"/>
  <c r="E3588" i="2"/>
  <c r="E3589" i="2"/>
  <c r="E3590" i="2"/>
  <c r="E3591" i="2"/>
  <c r="E3592" i="2"/>
  <c r="E3593" i="2"/>
  <c r="E3594" i="2"/>
  <c r="E3595" i="2"/>
  <c r="E3596" i="2"/>
  <c r="E3597" i="2"/>
  <c r="E3598" i="2"/>
  <c r="E3599" i="2"/>
  <c r="E3600" i="2"/>
  <c r="E3601" i="2"/>
  <c r="E3602" i="2"/>
  <c r="E3603" i="2"/>
  <c r="E3604" i="2"/>
  <c r="E3605" i="2"/>
  <c r="E3606" i="2"/>
  <c r="E3607" i="2"/>
  <c r="E3608" i="2"/>
  <c r="E3609" i="2"/>
  <c r="E3610" i="2"/>
  <c r="E3611" i="2"/>
  <c r="E3612" i="2"/>
  <c r="E3613" i="2"/>
  <c r="E3614" i="2"/>
  <c r="E3615" i="2"/>
  <c r="E3616" i="2"/>
  <c r="E3617" i="2"/>
  <c r="E3618" i="2"/>
  <c r="E3619" i="2"/>
  <c r="E3620" i="2"/>
  <c r="E3621" i="2"/>
  <c r="E3622" i="2"/>
  <c r="E3623" i="2"/>
  <c r="E3624" i="2"/>
  <c r="E3625" i="2"/>
  <c r="E3626" i="2"/>
  <c r="E3627" i="2"/>
  <c r="E3628" i="2"/>
  <c r="E3629" i="2"/>
  <c r="E3630" i="2"/>
  <c r="E3631" i="2"/>
  <c r="E3632" i="2"/>
  <c r="E3633" i="2"/>
  <c r="E3634" i="2"/>
  <c r="E3635" i="2"/>
  <c r="E3636" i="2"/>
  <c r="E3637" i="2"/>
  <c r="E3638" i="2"/>
  <c r="E3639" i="2"/>
  <c r="E3640" i="2"/>
  <c r="E3641" i="2"/>
  <c r="E3642" i="2"/>
  <c r="E3643" i="2"/>
  <c r="E3644" i="2"/>
  <c r="E3645" i="2"/>
  <c r="E3646" i="2"/>
  <c r="E3647" i="2"/>
  <c r="E3648" i="2"/>
  <c r="E3649" i="2"/>
  <c r="E3650" i="2"/>
  <c r="E3651" i="2"/>
  <c r="E3652" i="2"/>
  <c r="E3653" i="2"/>
  <c r="E3654" i="2"/>
  <c r="E3655" i="2"/>
  <c r="E3656" i="2"/>
  <c r="E3657" i="2"/>
  <c r="E3658" i="2"/>
  <c r="E3659" i="2"/>
  <c r="E3660" i="2"/>
  <c r="E3661" i="2"/>
  <c r="E3662" i="2"/>
  <c r="E3663" i="2"/>
  <c r="E3664" i="2"/>
  <c r="E3665" i="2"/>
  <c r="E3666" i="2"/>
  <c r="E3667" i="2"/>
  <c r="E3668" i="2"/>
  <c r="E3669" i="2"/>
  <c r="E3670" i="2"/>
  <c r="E3671" i="2"/>
  <c r="E3672" i="2"/>
  <c r="E3673" i="2"/>
  <c r="E3674" i="2"/>
  <c r="E3675" i="2"/>
  <c r="E3676" i="2"/>
  <c r="E3677" i="2"/>
  <c r="E3678" i="2"/>
  <c r="E3679" i="2"/>
  <c r="E3680" i="2"/>
  <c r="E3681" i="2"/>
  <c r="E3682" i="2"/>
  <c r="E3683" i="2"/>
  <c r="E3684" i="2"/>
  <c r="E3685" i="2"/>
  <c r="E3686" i="2"/>
  <c r="E3687" i="2"/>
  <c r="E3688" i="2"/>
  <c r="E3689" i="2"/>
  <c r="E3690" i="2"/>
  <c r="E3691" i="2"/>
  <c r="E3692" i="2"/>
  <c r="E3693" i="2"/>
  <c r="E3694" i="2"/>
  <c r="E3695" i="2"/>
  <c r="E3696" i="2"/>
  <c r="E3697" i="2"/>
  <c r="E3698" i="2"/>
  <c r="E3699" i="2"/>
  <c r="E3700" i="2"/>
  <c r="E3701" i="2"/>
  <c r="E3702" i="2"/>
  <c r="E3703" i="2"/>
  <c r="E3704" i="2"/>
  <c r="E3705" i="2"/>
  <c r="E3706" i="2"/>
  <c r="E3707" i="2"/>
  <c r="E3708" i="2"/>
  <c r="E3709" i="2"/>
  <c r="E3710" i="2"/>
  <c r="E3711" i="2"/>
  <c r="E3712" i="2"/>
  <c r="E3713" i="2"/>
  <c r="E3714" i="2"/>
  <c r="E3715" i="2"/>
  <c r="E3716" i="2"/>
  <c r="E3717" i="2"/>
  <c r="E3718" i="2"/>
  <c r="E3719" i="2"/>
  <c r="E3720" i="2"/>
  <c r="E3721" i="2"/>
  <c r="E3722" i="2"/>
  <c r="E3723" i="2"/>
  <c r="E3724" i="2"/>
  <c r="E3725" i="2"/>
  <c r="E3726" i="2"/>
  <c r="E3727" i="2"/>
  <c r="E3728" i="2"/>
  <c r="E3729" i="2"/>
  <c r="E3730" i="2"/>
  <c r="E3731" i="2"/>
  <c r="E3732" i="2"/>
  <c r="E3733" i="2"/>
  <c r="E3734" i="2"/>
  <c r="E3735" i="2"/>
  <c r="E3736" i="2"/>
  <c r="E3737" i="2"/>
  <c r="E3738" i="2"/>
  <c r="E3739" i="2"/>
  <c r="E3740" i="2"/>
  <c r="E3741" i="2"/>
  <c r="E3742" i="2"/>
  <c r="E3743" i="2"/>
  <c r="E3744" i="2"/>
  <c r="E3745" i="2"/>
  <c r="E3746" i="2"/>
  <c r="E3747" i="2"/>
  <c r="E3748" i="2"/>
  <c r="E3749" i="2"/>
  <c r="E3750" i="2"/>
  <c r="E3751" i="2"/>
  <c r="E3752" i="2"/>
  <c r="E3753" i="2"/>
  <c r="E3754" i="2"/>
  <c r="E3755" i="2"/>
  <c r="E3756" i="2"/>
  <c r="E3757" i="2"/>
  <c r="E3758" i="2"/>
  <c r="E3759" i="2"/>
  <c r="E3760" i="2"/>
  <c r="E3761" i="2"/>
  <c r="E3762" i="2"/>
  <c r="E3763" i="2"/>
  <c r="E3764" i="2"/>
  <c r="E3765" i="2"/>
  <c r="E3766" i="2"/>
  <c r="E3767" i="2"/>
  <c r="E3768" i="2"/>
  <c r="E3769" i="2"/>
  <c r="E3770" i="2"/>
  <c r="E3771" i="2"/>
  <c r="E3772" i="2"/>
  <c r="E3773" i="2"/>
  <c r="E3774" i="2"/>
  <c r="E3775" i="2"/>
  <c r="E3776" i="2"/>
  <c r="E3777" i="2"/>
  <c r="E3778" i="2"/>
  <c r="E3779" i="2"/>
  <c r="E3780" i="2"/>
  <c r="E3781" i="2"/>
  <c r="E3782" i="2"/>
  <c r="E3783" i="2"/>
  <c r="E3784" i="2"/>
  <c r="E3785" i="2"/>
  <c r="E3786" i="2"/>
  <c r="E3787" i="2"/>
  <c r="E3788" i="2"/>
  <c r="E3789" i="2"/>
  <c r="E3790" i="2"/>
  <c r="E3791" i="2"/>
  <c r="E3792" i="2"/>
  <c r="E3793" i="2"/>
  <c r="E3794" i="2"/>
  <c r="E3795" i="2"/>
  <c r="E3796" i="2"/>
  <c r="E3797" i="2"/>
  <c r="E3798" i="2"/>
  <c r="E3799" i="2"/>
  <c r="E3800" i="2"/>
  <c r="E3801" i="2"/>
  <c r="E3802" i="2"/>
  <c r="E3803" i="2"/>
  <c r="E3804" i="2"/>
  <c r="E3805" i="2"/>
  <c r="E3806" i="2"/>
  <c r="E3807" i="2"/>
  <c r="E3808" i="2"/>
  <c r="E3809" i="2"/>
  <c r="E3810" i="2"/>
  <c r="E3811" i="2"/>
  <c r="E3812" i="2"/>
  <c r="E3813" i="2"/>
  <c r="E3814" i="2"/>
  <c r="E3815" i="2"/>
  <c r="E3816" i="2"/>
  <c r="E3817" i="2"/>
  <c r="E3818" i="2"/>
  <c r="E3819" i="2"/>
  <c r="E3820" i="2"/>
  <c r="E3821" i="2"/>
  <c r="E3822" i="2"/>
  <c r="E3823" i="2"/>
  <c r="E3824" i="2"/>
  <c r="E3825" i="2"/>
  <c r="E3826" i="2"/>
  <c r="E3827" i="2"/>
  <c r="E3828" i="2"/>
  <c r="E3829" i="2"/>
  <c r="E3830" i="2"/>
  <c r="E3831" i="2"/>
  <c r="E3832" i="2"/>
  <c r="E3833" i="2"/>
  <c r="E3834" i="2"/>
  <c r="E3835" i="2"/>
  <c r="E3836" i="2"/>
  <c r="E3837" i="2"/>
  <c r="E3838" i="2"/>
  <c r="E3839" i="2"/>
  <c r="E3840" i="2"/>
  <c r="E3841" i="2"/>
  <c r="E3842" i="2"/>
  <c r="E3843" i="2"/>
  <c r="E3844" i="2"/>
  <c r="E3845" i="2"/>
  <c r="E3846" i="2"/>
  <c r="E3847" i="2"/>
  <c r="E3848" i="2"/>
  <c r="E3849" i="2"/>
  <c r="E3850" i="2"/>
  <c r="E3851" i="2"/>
  <c r="E3852" i="2"/>
  <c r="E3853" i="2"/>
  <c r="E3854" i="2"/>
  <c r="E3855" i="2"/>
  <c r="E3856" i="2"/>
  <c r="E3857" i="2"/>
  <c r="E3858" i="2"/>
  <c r="E3859" i="2"/>
  <c r="E3860" i="2"/>
  <c r="E3861" i="2"/>
  <c r="E3862" i="2"/>
  <c r="E3863" i="2"/>
  <c r="E3864" i="2"/>
  <c r="E3865" i="2"/>
  <c r="E3866" i="2"/>
  <c r="E3867" i="2"/>
  <c r="E3868" i="2"/>
  <c r="E3869" i="2"/>
  <c r="E3870" i="2"/>
  <c r="E3871" i="2"/>
  <c r="E3872" i="2"/>
  <c r="E3873" i="2"/>
  <c r="E3874" i="2"/>
  <c r="E3875" i="2"/>
  <c r="E3876" i="2"/>
  <c r="E3877" i="2"/>
  <c r="E3878" i="2"/>
  <c r="E3879" i="2"/>
  <c r="E3880" i="2"/>
  <c r="E3881" i="2"/>
  <c r="E3882" i="2"/>
  <c r="E3883" i="2"/>
  <c r="E3884" i="2"/>
  <c r="E3885" i="2"/>
  <c r="E3886" i="2"/>
  <c r="E3887" i="2"/>
  <c r="E3888" i="2"/>
  <c r="E3889" i="2"/>
  <c r="E3890" i="2"/>
  <c r="E3891" i="2"/>
  <c r="E3892" i="2"/>
  <c r="E3893" i="2"/>
  <c r="E3894" i="2"/>
  <c r="E3895" i="2"/>
  <c r="E3896" i="2"/>
  <c r="E3897" i="2"/>
  <c r="E3898" i="2"/>
  <c r="E3899" i="2"/>
  <c r="E3900" i="2"/>
  <c r="E3901" i="2"/>
  <c r="E3902" i="2"/>
  <c r="E3903" i="2"/>
  <c r="E3904" i="2"/>
  <c r="E3905" i="2"/>
  <c r="E3906" i="2"/>
  <c r="E3907" i="2"/>
  <c r="E3908" i="2"/>
  <c r="E3909" i="2"/>
  <c r="E3910" i="2"/>
  <c r="E3911" i="2"/>
  <c r="E3912" i="2"/>
  <c r="E3913" i="2"/>
  <c r="E3914" i="2"/>
  <c r="E3915" i="2"/>
  <c r="E3916" i="2"/>
  <c r="E3917" i="2"/>
  <c r="E3918" i="2"/>
  <c r="E3919" i="2"/>
  <c r="E3920" i="2"/>
  <c r="E3921" i="2"/>
  <c r="E3922" i="2"/>
  <c r="E3923" i="2"/>
  <c r="E3924" i="2"/>
  <c r="E3925" i="2"/>
  <c r="E3926" i="2"/>
  <c r="E3927" i="2"/>
  <c r="E3928" i="2"/>
  <c r="E3929" i="2"/>
  <c r="E3930" i="2"/>
  <c r="E3931" i="2"/>
  <c r="E3932" i="2"/>
  <c r="E3933" i="2"/>
  <c r="E3934" i="2"/>
  <c r="E3935" i="2"/>
  <c r="E3936" i="2"/>
  <c r="E3937" i="2"/>
  <c r="E3938" i="2"/>
  <c r="E3939" i="2"/>
  <c r="E3940" i="2"/>
  <c r="E3941" i="2"/>
  <c r="E3942" i="2"/>
  <c r="E3943" i="2"/>
  <c r="E3944" i="2"/>
  <c r="E3945" i="2"/>
  <c r="E3946" i="2"/>
  <c r="E3947" i="2"/>
  <c r="E3948" i="2"/>
  <c r="E3949" i="2"/>
  <c r="E3950" i="2"/>
  <c r="E3951" i="2"/>
  <c r="E3952" i="2"/>
  <c r="E3953" i="2"/>
  <c r="E3954" i="2"/>
  <c r="E3955" i="2"/>
  <c r="E3956" i="2"/>
  <c r="E3957" i="2"/>
  <c r="E3958" i="2"/>
  <c r="E3959" i="2"/>
  <c r="E3960" i="2"/>
  <c r="E3961" i="2"/>
  <c r="E3962" i="2"/>
  <c r="E3963" i="2"/>
  <c r="E3964" i="2"/>
  <c r="E3965" i="2"/>
  <c r="E3966" i="2"/>
  <c r="E3967" i="2"/>
  <c r="E3968" i="2"/>
  <c r="E3969" i="2"/>
  <c r="E3970" i="2"/>
  <c r="E3971" i="2"/>
  <c r="E3972" i="2"/>
  <c r="E3973" i="2"/>
  <c r="E3974" i="2"/>
  <c r="E3975" i="2"/>
  <c r="E3976" i="2"/>
  <c r="E3977" i="2"/>
  <c r="E3978" i="2"/>
  <c r="E3979" i="2"/>
  <c r="E3980" i="2"/>
  <c r="E3981" i="2"/>
  <c r="E3982" i="2"/>
  <c r="E3983" i="2"/>
  <c r="E3984" i="2"/>
  <c r="E3985" i="2"/>
  <c r="E3986" i="2"/>
  <c r="E3987" i="2"/>
  <c r="E3988" i="2"/>
  <c r="E3989" i="2"/>
  <c r="E3990" i="2"/>
  <c r="E3991" i="2"/>
  <c r="E3992" i="2"/>
  <c r="E3993" i="2"/>
  <c r="E3994" i="2"/>
  <c r="E3995" i="2"/>
  <c r="E3996" i="2"/>
  <c r="E3997" i="2"/>
  <c r="E3998" i="2"/>
  <c r="E3999" i="2"/>
  <c r="E4000" i="2"/>
  <c r="E4001" i="2"/>
  <c r="E4002" i="2"/>
  <c r="E4003" i="2"/>
  <c r="E4004" i="2"/>
  <c r="E4005" i="2"/>
  <c r="E4006" i="2"/>
  <c r="E4007" i="2"/>
  <c r="E4008" i="2"/>
  <c r="E4009" i="2"/>
  <c r="E4010" i="2"/>
  <c r="E4011" i="2"/>
  <c r="E4012" i="2"/>
  <c r="E4013" i="2"/>
  <c r="E4014" i="2"/>
  <c r="E4015" i="2"/>
  <c r="E4016" i="2"/>
  <c r="E4017" i="2"/>
  <c r="E4018" i="2"/>
  <c r="E4019" i="2"/>
  <c r="E4020" i="2"/>
  <c r="E4021" i="2"/>
  <c r="E4022" i="2"/>
  <c r="E4023" i="2"/>
  <c r="E4024" i="2"/>
  <c r="E4025" i="2"/>
  <c r="E4026" i="2"/>
  <c r="E4027" i="2"/>
  <c r="E4028" i="2"/>
  <c r="E4029" i="2"/>
  <c r="E4030" i="2"/>
  <c r="E4031" i="2"/>
  <c r="E4032" i="2"/>
  <c r="E4033" i="2"/>
  <c r="E4034" i="2"/>
  <c r="E4035" i="2"/>
  <c r="E4036" i="2"/>
  <c r="E4037" i="2"/>
  <c r="E4038" i="2"/>
  <c r="E4039" i="2"/>
  <c r="E4040" i="2"/>
  <c r="E4041" i="2"/>
  <c r="E4042" i="2"/>
  <c r="E4043" i="2"/>
  <c r="E4044" i="2"/>
  <c r="E4045" i="2"/>
  <c r="E4046" i="2"/>
  <c r="E4047" i="2"/>
  <c r="E4048" i="2"/>
  <c r="E4049" i="2"/>
  <c r="E4050" i="2"/>
  <c r="E4051" i="2"/>
  <c r="E4052" i="2"/>
  <c r="E4053" i="2"/>
  <c r="E4054" i="2"/>
  <c r="E4055" i="2"/>
  <c r="E4056" i="2"/>
  <c r="E4057" i="2"/>
  <c r="E4058" i="2"/>
  <c r="E4059" i="2"/>
  <c r="E4060" i="2"/>
  <c r="E4061" i="2"/>
  <c r="E4062" i="2"/>
  <c r="E4063" i="2"/>
  <c r="E4064" i="2"/>
  <c r="E4065" i="2"/>
  <c r="E4066" i="2"/>
  <c r="E4067" i="2"/>
  <c r="E4068" i="2"/>
  <c r="E4069" i="2"/>
  <c r="E4070" i="2"/>
  <c r="E4071" i="2"/>
  <c r="E4072" i="2"/>
  <c r="E4073" i="2"/>
  <c r="E4074" i="2"/>
  <c r="E4075" i="2"/>
  <c r="E4076" i="2"/>
  <c r="E4077" i="2"/>
  <c r="E4078" i="2"/>
  <c r="E4079" i="2"/>
  <c r="E4080" i="2"/>
  <c r="E4081" i="2"/>
  <c r="E4082" i="2"/>
  <c r="E4083" i="2"/>
  <c r="E4084" i="2"/>
  <c r="E4085" i="2"/>
  <c r="E4086" i="2"/>
  <c r="E4087" i="2"/>
  <c r="E4088" i="2"/>
  <c r="E4089" i="2"/>
  <c r="E4090" i="2"/>
  <c r="E4091" i="2"/>
  <c r="E4092" i="2"/>
  <c r="E4093" i="2"/>
  <c r="E4094" i="2"/>
  <c r="E4095" i="2"/>
  <c r="E4096" i="2"/>
  <c r="E4097" i="2"/>
  <c r="E4098" i="2"/>
  <c r="E4099" i="2"/>
  <c r="E4100" i="2"/>
  <c r="E4101" i="2"/>
  <c r="E4102" i="2"/>
  <c r="E4103" i="2"/>
  <c r="E4104" i="2"/>
  <c r="E4105" i="2"/>
  <c r="E4106" i="2"/>
  <c r="E4107" i="2"/>
  <c r="E4108" i="2"/>
  <c r="E4109" i="2"/>
  <c r="E4110" i="2"/>
  <c r="E4111" i="2"/>
  <c r="E4112" i="2"/>
  <c r="E4113" i="2"/>
  <c r="E4114" i="2"/>
  <c r="E4115" i="2"/>
  <c r="E4116" i="2"/>
  <c r="E4117" i="2"/>
  <c r="E4118" i="2"/>
  <c r="E4119" i="2"/>
  <c r="E4120" i="2"/>
  <c r="E4121" i="2"/>
  <c r="E4122" i="2"/>
  <c r="E4123" i="2"/>
  <c r="E4124" i="2"/>
  <c r="E4125" i="2"/>
  <c r="E4126" i="2"/>
  <c r="E4127" i="2"/>
  <c r="E4128" i="2"/>
  <c r="E4129" i="2"/>
  <c r="E4130" i="2"/>
  <c r="E4131" i="2"/>
  <c r="E4132" i="2"/>
  <c r="E4133" i="2"/>
  <c r="E4134" i="2"/>
  <c r="E4135" i="2"/>
  <c r="E4136" i="2"/>
  <c r="E4137" i="2"/>
  <c r="E4138" i="2"/>
  <c r="E4139" i="2"/>
  <c r="E4140" i="2"/>
  <c r="E4141" i="2"/>
  <c r="E4142" i="2"/>
  <c r="E4143" i="2"/>
  <c r="E4144" i="2"/>
  <c r="E4145" i="2"/>
  <c r="E4146" i="2"/>
  <c r="E4147" i="2"/>
  <c r="E4148" i="2"/>
  <c r="E4149" i="2"/>
  <c r="E4150" i="2"/>
  <c r="E4151" i="2"/>
  <c r="E4152" i="2"/>
  <c r="E4153" i="2"/>
  <c r="E4154" i="2"/>
  <c r="E4155" i="2"/>
  <c r="E4156" i="2"/>
  <c r="E4157" i="2"/>
  <c r="E4158" i="2"/>
  <c r="E4159" i="2"/>
  <c r="E4160" i="2"/>
  <c r="E4161" i="2"/>
  <c r="E4162" i="2"/>
  <c r="E4163" i="2"/>
  <c r="E4164" i="2"/>
  <c r="E4165" i="2"/>
  <c r="E4166" i="2"/>
  <c r="E4167" i="2"/>
  <c r="E4168" i="2"/>
  <c r="E4169" i="2"/>
  <c r="E4170" i="2"/>
  <c r="E4171" i="2"/>
  <c r="E4172" i="2"/>
  <c r="E4173" i="2"/>
  <c r="E4174" i="2"/>
  <c r="E4175" i="2"/>
  <c r="E4176" i="2"/>
  <c r="E4177" i="2"/>
  <c r="E4178" i="2"/>
  <c r="E4179" i="2"/>
  <c r="E4180" i="2"/>
  <c r="E4181" i="2"/>
  <c r="E4182" i="2"/>
  <c r="E4183" i="2"/>
  <c r="E4184" i="2"/>
  <c r="E4185" i="2"/>
  <c r="E4186" i="2"/>
  <c r="E4187" i="2"/>
  <c r="E4188" i="2"/>
  <c r="E4189" i="2"/>
  <c r="E4190" i="2"/>
  <c r="E4191" i="2"/>
  <c r="E4192" i="2"/>
  <c r="E4193" i="2"/>
  <c r="E4194" i="2"/>
  <c r="E4195" i="2"/>
  <c r="E4196" i="2"/>
  <c r="E4197" i="2"/>
  <c r="E4198" i="2"/>
  <c r="E4199" i="2"/>
  <c r="E4200" i="2"/>
  <c r="E4201" i="2"/>
  <c r="E4202" i="2"/>
  <c r="E4203" i="2"/>
  <c r="E4204" i="2"/>
  <c r="E4205" i="2"/>
  <c r="E4206" i="2"/>
  <c r="E4207" i="2"/>
  <c r="E4208" i="2"/>
  <c r="E4209" i="2"/>
  <c r="E4210" i="2"/>
  <c r="E4211" i="2"/>
  <c r="E4212" i="2"/>
  <c r="E4213" i="2"/>
  <c r="E4214" i="2"/>
  <c r="E4215" i="2"/>
  <c r="E4216" i="2"/>
  <c r="E4217" i="2"/>
  <c r="E4218" i="2"/>
  <c r="E4219" i="2"/>
  <c r="E4220" i="2"/>
  <c r="E4221" i="2"/>
  <c r="E4222" i="2"/>
  <c r="E4223" i="2"/>
  <c r="E4224" i="2"/>
  <c r="E4225" i="2"/>
  <c r="E4226" i="2"/>
  <c r="E4227" i="2"/>
  <c r="E4228" i="2"/>
  <c r="E4229" i="2"/>
  <c r="E4230" i="2"/>
  <c r="E4231" i="2"/>
  <c r="E4232" i="2"/>
  <c r="E4233" i="2"/>
  <c r="E4234" i="2"/>
  <c r="E4235" i="2"/>
  <c r="E4236" i="2"/>
  <c r="E4237" i="2"/>
  <c r="E4238" i="2"/>
  <c r="E4239" i="2"/>
  <c r="E4240" i="2"/>
  <c r="E4241" i="2"/>
  <c r="E4242" i="2"/>
  <c r="E4243" i="2"/>
  <c r="E4244" i="2"/>
  <c r="E4245" i="2"/>
  <c r="E4246" i="2"/>
  <c r="E4247" i="2"/>
  <c r="E4248" i="2"/>
  <c r="E4249" i="2"/>
  <c r="E4250" i="2"/>
  <c r="E4251" i="2"/>
  <c r="E4252" i="2"/>
  <c r="E4253" i="2"/>
  <c r="E4254" i="2"/>
  <c r="E4255" i="2"/>
  <c r="E4256" i="2"/>
  <c r="E4257" i="2"/>
  <c r="E4258" i="2"/>
  <c r="E4259" i="2"/>
  <c r="E4260" i="2"/>
  <c r="E4261" i="2"/>
  <c r="E4262" i="2"/>
  <c r="E4263" i="2"/>
  <c r="E4264" i="2"/>
  <c r="E4265" i="2"/>
  <c r="E4266" i="2"/>
  <c r="E4267" i="2"/>
  <c r="E4268" i="2"/>
  <c r="E4269" i="2"/>
  <c r="E4270" i="2"/>
  <c r="E4271" i="2"/>
  <c r="E4272" i="2"/>
  <c r="E4273" i="2"/>
  <c r="E4274" i="2"/>
  <c r="E4275" i="2"/>
  <c r="E4276" i="2"/>
  <c r="E4277" i="2"/>
  <c r="E4278" i="2"/>
  <c r="E4279" i="2"/>
  <c r="E4280" i="2"/>
  <c r="E4281" i="2"/>
  <c r="E4282" i="2"/>
  <c r="E4283" i="2"/>
  <c r="E4284" i="2"/>
  <c r="E4285" i="2"/>
  <c r="E4286" i="2"/>
  <c r="E4287" i="2"/>
  <c r="E4288" i="2"/>
  <c r="E4289" i="2"/>
  <c r="E4290" i="2"/>
  <c r="E4291" i="2"/>
  <c r="E4292" i="2"/>
  <c r="E4293" i="2"/>
  <c r="E4294" i="2"/>
  <c r="E4295" i="2"/>
  <c r="E4296" i="2"/>
  <c r="E4297" i="2"/>
  <c r="E4298" i="2"/>
  <c r="E4299" i="2"/>
  <c r="E4300" i="2"/>
  <c r="E4301" i="2"/>
  <c r="E4302" i="2"/>
  <c r="E4303" i="2"/>
  <c r="E4304" i="2"/>
  <c r="E4305" i="2"/>
  <c r="E4306" i="2"/>
  <c r="E4307" i="2"/>
  <c r="E4308" i="2"/>
  <c r="E4309" i="2"/>
  <c r="E4310" i="2"/>
  <c r="E4311" i="2"/>
  <c r="E4312" i="2"/>
  <c r="E4313" i="2"/>
  <c r="E4314" i="2"/>
  <c r="E4315" i="2"/>
  <c r="E4316" i="2"/>
  <c r="E4317" i="2"/>
  <c r="E4318" i="2"/>
  <c r="E4319" i="2"/>
  <c r="E4320" i="2"/>
  <c r="E4321" i="2"/>
  <c r="E4322" i="2"/>
  <c r="E4323" i="2"/>
  <c r="E4324" i="2"/>
  <c r="E4325" i="2"/>
  <c r="E4326" i="2"/>
  <c r="E4327" i="2"/>
  <c r="E4328" i="2"/>
  <c r="E4329" i="2"/>
  <c r="E4330" i="2"/>
  <c r="E4331" i="2"/>
  <c r="E4332" i="2"/>
  <c r="E4333" i="2"/>
  <c r="E4334" i="2"/>
  <c r="E4335" i="2"/>
  <c r="E4336" i="2"/>
  <c r="E4337" i="2"/>
  <c r="E4338" i="2"/>
  <c r="E4339" i="2"/>
  <c r="E4340" i="2"/>
  <c r="E4341" i="2"/>
  <c r="E4342" i="2"/>
  <c r="E4343" i="2"/>
  <c r="E4344" i="2"/>
  <c r="E4345" i="2"/>
  <c r="E4346" i="2"/>
  <c r="E4347" i="2"/>
  <c r="E4348" i="2"/>
  <c r="E4349" i="2"/>
  <c r="E4350" i="2"/>
  <c r="E4351" i="2"/>
  <c r="E4352" i="2"/>
  <c r="E4353" i="2"/>
  <c r="E4354" i="2"/>
  <c r="E4355" i="2"/>
  <c r="E4356" i="2"/>
  <c r="E4357" i="2"/>
  <c r="E4358" i="2"/>
  <c r="E4359" i="2"/>
  <c r="E4360" i="2"/>
  <c r="E4361" i="2"/>
  <c r="E4362" i="2"/>
  <c r="E4363" i="2"/>
  <c r="E4364" i="2"/>
  <c r="E4365" i="2"/>
  <c r="E4366" i="2"/>
  <c r="E4367" i="2"/>
  <c r="E4368" i="2"/>
  <c r="E4369" i="2"/>
  <c r="E4370" i="2"/>
  <c r="E4371" i="2"/>
  <c r="E4372" i="2"/>
  <c r="E4373" i="2"/>
  <c r="E4374" i="2"/>
  <c r="E4375" i="2"/>
  <c r="E4376" i="2"/>
  <c r="E4377" i="2"/>
  <c r="E4378" i="2"/>
  <c r="E4379" i="2"/>
  <c r="E4380" i="2"/>
  <c r="E4381" i="2"/>
  <c r="E4382" i="2"/>
  <c r="E4383" i="2"/>
  <c r="E4384" i="2"/>
  <c r="E4385" i="2"/>
  <c r="E4386" i="2"/>
  <c r="E4387" i="2"/>
  <c r="E4388" i="2"/>
  <c r="E4389" i="2"/>
  <c r="E4390" i="2"/>
  <c r="E4391" i="2"/>
  <c r="E4392" i="2"/>
  <c r="E4393" i="2"/>
  <c r="E4394" i="2"/>
  <c r="E4395" i="2"/>
  <c r="E4396" i="2"/>
  <c r="E4397" i="2"/>
  <c r="E4398" i="2"/>
  <c r="E4399" i="2"/>
  <c r="E4400" i="2"/>
  <c r="E4401" i="2"/>
  <c r="E4402" i="2"/>
  <c r="E4403" i="2"/>
  <c r="E4404" i="2"/>
  <c r="E4405" i="2"/>
  <c r="E4406" i="2"/>
  <c r="E4407" i="2"/>
  <c r="E4408" i="2"/>
  <c r="E4409" i="2"/>
  <c r="E4410" i="2"/>
  <c r="E4411" i="2"/>
  <c r="E4412" i="2"/>
  <c r="E4413" i="2"/>
  <c r="E4414" i="2"/>
  <c r="E4415" i="2"/>
  <c r="E4416" i="2"/>
  <c r="E4417" i="2"/>
  <c r="E4418" i="2"/>
  <c r="E4419" i="2"/>
  <c r="E4420" i="2"/>
  <c r="E4421" i="2"/>
  <c r="E4422" i="2"/>
  <c r="E4423" i="2"/>
  <c r="E4424" i="2"/>
  <c r="E4425" i="2"/>
  <c r="E4426" i="2"/>
  <c r="E4427" i="2"/>
  <c r="E4428" i="2"/>
  <c r="E4429" i="2"/>
  <c r="E4430" i="2"/>
  <c r="E4431" i="2"/>
  <c r="E4432" i="2"/>
  <c r="E4433" i="2"/>
  <c r="E4434" i="2"/>
  <c r="E4435" i="2"/>
  <c r="E4436" i="2"/>
  <c r="E4437" i="2"/>
  <c r="E4438" i="2"/>
  <c r="E4439" i="2"/>
  <c r="E4440" i="2"/>
  <c r="E4441" i="2"/>
  <c r="E4442" i="2"/>
  <c r="E4443" i="2"/>
  <c r="E4444" i="2"/>
  <c r="E4445" i="2"/>
  <c r="E4446" i="2"/>
  <c r="E4447" i="2"/>
  <c r="E4448" i="2"/>
  <c r="E4449" i="2"/>
  <c r="E4450" i="2"/>
  <c r="E4451" i="2"/>
  <c r="E4452" i="2"/>
  <c r="E4453" i="2"/>
  <c r="E4454" i="2"/>
  <c r="E4455" i="2"/>
  <c r="E4456" i="2"/>
  <c r="E4457" i="2"/>
  <c r="E4458" i="2"/>
  <c r="E4459" i="2"/>
  <c r="E4460" i="2"/>
  <c r="E4461" i="2"/>
  <c r="E4462" i="2"/>
  <c r="E4463" i="2"/>
  <c r="E4464" i="2"/>
  <c r="E4465" i="2"/>
  <c r="E4466" i="2"/>
  <c r="E4467" i="2"/>
  <c r="E4468" i="2"/>
  <c r="E4469" i="2"/>
  <c r="E4470" i="2"/>
  <c r="E4471" i="2"/>
  <c r="E4472" i="2"/>
  <c r="E4473" i="2"/>
  <c r="E4474" i="2"/>
  <c r="E4475" i="2"/>
  <c r="E4476" i="2"/>
  <c r="E4477" i="2"/>
  <c r="E4478" i="2"/>
  <c r="E4479" i="2"/>
  <c r="E4480" i="2"/>
  <c r="E4481" i="2"/>
  <c r="E4482" i="2"/>
  <c r="E4483" i="2"/>
  <c r="E4484" i="2"/>
  <c r="E4485" i="2"/>
  <c r="E4486" i="2"/>
  <c r="E4487" i="2"/>
  <c r="E4488" i="2"/>
  <c r="E4489" i="2"/>
  <c r="E4490" i="2"/>
  <c r="E4491" i="2"/>
  <c r="E4492" i="2"/>
  <c r="E4493" i="2"/>
  <c r="E4494" i="2"/>
  <c r="E4495" i="2"/>
  <c r="E4496" i="2"/>
  <c r="E4497" i="2"/>
  <c r="E4498" i="2"/>
  <c r="E4499" i="2"/>
  <c r="E4500" i="2"/>
  <c r="E4501" i="2"/>
  <c r="E4502" i="2"/>
  <c r="E4503" i="2"/>
  <c r="E4504" i="2"/>
  <c r="E4505" i="2"/>
  <c r="E4506" i="2"/>
  <c r="E4507" i="2"/>
  <c r="E4508" i="2"/>
  <c r="E4509" i="2"/>
  <c r="E4510" i="2"/>
  <c r="E4511" i="2"/>
  <c r="E4512" i="2"/>
  <c r="E4513" i="2"/>
  <c r="E4514" i="2"/>
  <c r="E4515" i="2"/>
  <c r="E4516" i="2"/>
  <c r="E4517" i="2"/>
  <c r="E4518" i="2"/>
  <c r="E4519" i="2"/>
  <c r="E4520" i="2"/>
  <c r="E4521" i="2"/>
  <c r="E4522" i="2"/>
  <c r="E4523" i="2"/>
  <c r="E4524" i="2"/>
  <c r="E4525" i="2"/>
  <c r="E4526" i="2"/>
  <c r="E4527" i="2"/>
  <c r="E4528" i="2"/>
  <c r="E4529" i="2"/>
  <c r="E4530" i="2"/>
  <c r="E4531" i="2"/>
  <c r="E4532" i="2"/>
  <c r="E4533" i="2"/>
  <c r="E4534" i="2"/>
  <c r="E4535" i="2"/>
  <c r="E4536" i="2"/>
  <c r="E4537" i="2"/>
  <c r="E4538" i="2"/>
  <c r="E4539" i="2"/>
  <c r="E4540" i="2"/>
  <c r="E4541" i="2"/>
  <c r="E4542" i="2"/>
  <c r="E4543" i="2"/>
  <c r="E4544" i="2"/>
  <c r="E4545" i="2"/>
  <c r="E4546" i="2"/>
  <c r="E4547" i="2"/>
  <c r="E4548" i="2"/>
  <c r="E4549" i="2"/>
  <c r="E4550" i="2"/>
  <c r="E4551" i="2"/>
  <c r="E4552" i="2"/>
  <c r="E4553" i="2"/>
  <c r="E4554" i="2"/>
  <c r="E4555" i="2"/>
  <c r="E4556" i="2"/>
  <c r="E4557" i="2"/>
  <c r="E4558" i="2"/>
  <c r="E4559" i="2"/>
  <c r="E4560" i="2"/>
  <c r="E4561" i="2"/>
  <c r="E4562" i="2"/>
  <c r="E4563" i="2"/>
  <c r="E4564" i="2"/>
  <c r="E4565" i="2"/>
  <c r="E4566" i="2"/>
  <c r="E4567" i="2"/>
  <c r="E4568" i="2"/>
  <c r="E4569" i="2"/>
  <c r="E4570" i="2"/>
  <c r="E4571" i="2"/>
  <c r="E4572" i="2"/>
  <c r="E4573" i="2"/>
  <c r="E4574" i="2"/>
  <c r="E4575" i="2"/>
  <c r="E4576" i="2"/>
  <c r="E4577" i="2"/>
  <c r="E4578" i="2"/>
  <c r="E4579" i="2"/>
  <c r="E4580" i="2"/>
  <c r="E4581" i="2"/>
  <c r="E4582" i="2"/>
  <c r="E4583" i="2"/>
  <c r="E4584" i="2"/>
  <c r="E4585" i="2"/>
  <c r="E4586" i="2"/>
  <c r="E4587" i="2"/>
  <c r="E4588" i="2"/>
  <c r="E4589" i="2"/>
  <c r="E4590" i="2"/>
  <c r="E4591" i="2"/>
  <c r="E4592" i="2"/>
  <c r="E4593" i="2"/>
  <c r="E4594" i="2"/>
  <c r="E4595" i="2"/>
  <c r="E4596" i="2"/>
  <c r="E4597" i="2"/>
  <c r="E4598" i="2"/>
  <c r="E4599" i="2"/>
  <c r="E4600" i="2"/>
  <c r="E4601" i="2"/>
  <c r="E4602" i="2"/>
  <c r="E4603" i="2"/>
  <c r="E4604" i="2"/>
  <c r="E4605" i="2"/>
  <c r="E4606" i="2"/>
  <c r="E4607" i="2"/>
  <c r="E4608" i="2"/>
  <c r="E4609" i="2"/>
  <c r="E4610" i="2"/>
  <c r="E4611" i="2"/>
  <c r="E4612" i="2"/>
  <c r="E4613" i="2"/>
  <c r="E4614" i="2"/>
  <c r="E4615" i="2"/>
  <c r="E4616" i="2"/>
  <c r="E4617" i="2"/>
  <c r="E4618" i="2"/>
  <c r="E4619" i="2"/>
  <c r="E4620" i="2"/>
  <c r="E4621" i="2"/>
  <c r="E4622" i="2"/>
  <c r="E4623" i="2"/>
  <c r="E4624" i="2"/>
  <c r="E4625" i="2"/>
  <c r="E4626" i="2"/>
  <c r="E4627" i="2"/>
  <c r="E4628" i="2"/>
  <c r="E4629" i="2"/>
  <c r="E4630" i="2"/>
  <c r="E4631" i="2"/>
  <c r="E4632" i="2"/>
  <c r="E4633" i="2"/>
  <c r="E4634" i="2"/>
  <c r="E4635" i="2"/>
  <c r="E4636" i="2"/>
  <c r="E4637" i="2"/>
  <c r="E4638" i="2"/>
  <c r="E4639" i="2"/>
  <c r="E4640" i="2"/>
  <c r="E4641" i="2"/>
  <c r="E4642" i="2"/>
  <c r="E4643" i="2"/>
  <c r="E4644" i="2"/>
  <c r="E4645" i="2"/>
  <c r="E4646" i="2"/>
  <c r="E4647" i="2"/>
  <c r="E4648" i="2"/>
  <c r="E4649" i="2"/>
  <c r="E4650" i="2"/>
  <c r="E4651" i="2"/>
  <c r="E4652" i="2"/>
  <c r="E4653" i="2"/>
  <c r="E4654" i="2"/>
  <c r="E4655" i="2"/>
  <c r="E4656" i="2"/>
  <c r="E4657" i="2"/>
  <c r="E4658" i="2"/>
  <c r="E4659" i="2"/>
  <c r="E4660" i="2"/>
  <c r="E4661" i="2"/>
  <c r="E4662" i="2"/>
  <c r="E4663" i="2"/>
  <c r="E4664" i="2"/>
  <c r="E4665" i="2"/>
  <c r="E4666" i="2"/>
  <c r="E4667" i="2"/>
  <c r="E4668" i="2"/>
  <c r="E4669" i="2"/>
  <c r="E4670" i="2"/>
  <c r="E4671" i="2"/>
  <c r="E4672" i="2"/>
  <c r="E4673" i="2"/>
  <c r="E4674" i="2"/>
  <c r="E4675" i="2"/>
  <c r="E4676" i="2"/>
  <c r="E4677" i="2"/>
  <c r="E4678" i="2"/>
  <c r="E4679" i="2"/>
  <c r="E4680" i="2"/>
  <c r="E4681" i="2"/>
  <c r="E4682" i="2"/>
  <c r="E4683" i="2"/>
  <c r="E4684" i="2"/>
  <c r="E4685" i="2"/>
  <c r="E4686" i="2"/>
  <c r="E4687" i="2"/>
  <c r="E4688" i="2"/>
  <c r="E4689" i="2"/>
  <c r="E4690" i="2"/>
  <c r="E4691" i="2"/>
  <c r="E4692" i="2"/>
  <c r="E4693" i="2"/>
  <c r="E4694" i="2"/>
  <c r="E4695" i="2"/>
  <c r="E4696" i="2"/>
  <c r="E4697" i="2"/>
  <c r="E4698" i="2"/>
  <c r="E4699" i="2"/>
  <c r="E4700" i="2"/>
  <c r="E4701" i="2"/>
  <c r="E4702" i="2"/>
  <c r="E4703" i="2"/>
  <c r="E4704" i="2"/>
  <c r="E4705" i="2"/>
  <c r="E4706" i="2"/>
  <c r="E4707" i="2"/>
  <c r="E4708" i="2"/>
  <c r="E4709" i="2"/>
  <c r="E4710" i="2"/>
  <c r="E4711" i="2"/>
  <c r="E4712" i="2"/>
  <c r="E4713" i="2"/>
  <c r="E4714" i="2"/>
  <c r="E4715" i="2"/>
  <c r="E4716" i="2"/>
  <c r="E4717" i="2"/>
  <c r="E4718" i="2"/>
  <c r="E4719" i="2"/>
  <c r="E4720" i="2"/>
  <c r="E4721" i="2"/>
  <c r="E4722" i="2"/>
  <c r="E4723" i="2"/>
  <c r="E4724" i="2"/>
  <c r="E4725" i="2"/>
  <c r="E4726" i="2"/>
  <c r="E4727" i="2"/>
  <c r="E4728" i="2"/>
  <c r="E4729" i="2"/>
  <c r="E4730" i="2"/>
  <c r="E4731" i="2"/>
  <c r="E4732" i="2"/>
  <c r="E4733" i="2"/>
  <c r="E4734" i="2"/>
  <c r="E4735" i="2"/>
  <c r="E4736" i="2"/>
  <c r="E4737" i="2"/>
  <c r="E4738" i="2"/>
  <c r="E4739" i="2"/>
  <c r="E4740" i="2"/>
  <c r="E4741" i="2"/>
  <c r="E4742" i="2"/>
  <c r="E4743" i="2"/>
  <c r="E4744" i="2"/>
  <c r="E4745" i="2"/>
  <c r="E4746" i="2"/>
  <c r="E4747" i="2"/>
  <c r="E4748" i="2"/>
  <c r="E4749" i="2"/>
  <c r="E4750" i="2"/>
  <c r="E4751" i="2"/>
  <c r="E4752" i="2"/>
  <c r="E4753" i="2"/>
  <c r="E4754" i="2"/>
  <c r="E4755" i="2"/>
  <c r="E4756" i="2"/>
  <c r="E4757" i="2"/>
  <c r="E4758" i="2"/>
  <c r="E4759" i="2"/>
  <c r="E4760" i="2"/>
  <c r="E4761" i="2"/>
  <c r="E4762" i="2"/>
  <c r="E4763" i="2"/>
  <c r="E4764" i="2"/>
  <c r="E4765" i="2"/>
  <c r="E4766" i="2"/>
  <c r="E4767" i="2"/>
  <c r="E4768" i="2"/>
  <c r="E4769" i="2"/>
  <c r="E4770" i="2"/>
  <c r="E4771" i="2"/>
  <c r="E4772" i="2"/>
  <c r="E4773" i="2"/>
  <c r="E4774" i="2"/>
  <c r="E4775" i="2"/>
  <c r="E4776" i="2"/>
  <c r="E4777" i="2"/>
  <c r="E4778" i="2"/>
  <c r="E4779" i="2"/>
  <c r="E4780" i="2"/>
  <c r="E4781" i="2"/>
  <c r="E4782" i="2"/>
  <c r="E4783" i="2"/>
  <c r="E4784" i="2"/>
  <c r="E4785" i="2"/>
  <c r="E4786" i="2"/>
  <c r="E4787" i="2"/>
  <c r="E4788" i="2"/>
  <c r="E4789" i="2"/>
  <c r="E4790" i="2"/>
  <c r="E4791" i="2"/>
  <c r="E4792" i="2"/>
  <c r="E4793" i="2"/>
  <c r="E4794" i="2"/>
  <c r="E4795" i="2"/>
  <c r="E4796" i="2"/>
  <c r="E4797" i="2"/>
  <c r="E4798" i="2"/>
  <c r="E4799" i="2"/>
  <c r="E4800" i="2"/>
  <c r="E4801" i="2"/>
  <c r="E4802" i="2"/>
  <c r="E4803" i="2"/>
  <c r="E4804" i="2"/>
  <c r="E4805" i="2"/>
  <c r="E4806" i="2"/>
  <c r="E4807" i="2"/>
  <c r="E4808" i="2"/>
  <c r="E4809" i="2"/>
  <c r="E4810" i="2"/>
  <c r="E4811" i="2"/>
  <c r="E4812" i="2"/>
  <c r="E4813" i="2"/>
  <c r="E4814" i="2"/>
  <c r="E4815" i="2"/>
  <c r="E4816" i="2"/>
  <c r="E4817" i="2"/>
  <c r="E4818" i="2"/>
  <c r="E4819" i="2"/>
  <c r="E4820" i="2"/>
  <c r="E4821" i="2"/>
  <c r="E4822" i="2"/>
  <c r="E4823" i="2"/>
  <c r="E4824" i="2"/>
  <c r="E4825" i="2"/>
  <c r="E4826" i="2"/>
  <c r="E4827" i="2"/>
  <c r="E4828" i="2"/>
  <c r="E4829" i="2"/>
  <c r="E4830" i="2"/>
  <c r="E4831" i="2"/>
  <c r="E4832" i="2"/>
  <c r="E4833" i="2"/>
  <c r="E4834" i="2"/>
  <c r="E4835" i="2"/>
  <c r="E4836" i="2"/>
  <c r="E4837" i="2"/>
  <c r="E4838" i="2"/>
  <c r="E4839" i="2"/>
  <c r="E4840" i="2"/>
  <c r="E4841" i="2"/>
  <c r="E4842" i="2"/>
  <c r="E4843" i="2"/>
  <c r="E4844" i="2"/>
  <c r="E4845" i="2"/>
  <c r="E4846" i="2"/>
  <c r="E4847" i="2"/>
  <c r="E4848" i="2"/>
  <c r="E4849" i="2"/>
  <c r="E4850" i="2"/>
  <c r="E4851" i="2"/>
  <c r="E4852" i="2"/>
  <c r="E4853" i="2"/>
  <c r="E4854" i="2"/>
  <c r="E4855" i="2"/>
  <c r="E4856" i="2"/>
  <c r="E4857" i="2"/>
  <c r="E4858" i="2"/>
  <c r="E4859" i="2"/>
  <c r="E4860" i="2"/>
  <c r="E4861" i="2"/>
  <c r="E4862" i="2"/>
  <c r="E4863" i="2"/>
  <c r="E4864" i="2"/>
  <c r="E4865" i="2"/>
  <c r="E4866" i="2"/>
  <c r="E4867" i="2"/>
  <c r="E4868" i="2"/>
  <c r="E4869" i="2"/>
  <c r="E4870" i="2"/>
  <c r="E4871" i="2"/>
  <c r="E4872" i="2"/>
  <c r="E4873" i="2"/>
  <c r="E4874" i="2"/>
  <c r="E4875" i="2"/>
  <c r="E4876" i="2"/>
  <c r="E4877" i="2"/>
  <c r="E4878" i="2"/>
  <c r="E4879" i="2"/>
  <c r="E4880" i="2"/>
  <c r="E4881" i="2"/>
  <c r="E4882" i="2"/>
  <c r="E4883" i="2"/>
  <c r="E4884" i="2"/>
  <c r="E4885" i="2"/>
  <c r="E4886" i="2"/>
  <c r="E4887" i="2"/>
  <c r="E4888" i="2"/>
  <c r="E4889" i="2"/>
  <c r="E4890" i="2"/>
  <c r="E4891" i="2"/>
  <c r="E4892" i="2"/>
  <c r="E4893" i="2"/>
  <c r="E4894" i="2"/>
  <c r="E4895" i="2"/>
  <c r="E4896" i="2"/>
  <c r="E4897" i="2"/>
  <c r="E4898" i="2"/>
  <c r="E4899" i="2"/>
  <c r="E4900" i="2"/>
  <c r="E4901" i="2"/>
  <c r="E4902" i="2"/>
  <c r="E4903" i="2"/>
  <c r="E4904" i="2"/>
  <c r="E4905" i="2"/>
  <c r="E4906" i="2"/>
  <c r="E4907" i="2"/>
  <c r="E4908" i="2"/>
  <c r="E4909" i="2"/>
  <c r="E4910" i="2"/>
  <c r="E4911" i="2"/>
  <c r="E4912" i="2"/>
  <c r="E4913" i="2"/>
  <c r="E4914" i="2"/>
  <c r="E4915" i="2"/>
  <c r="E4916" i="2"/>
  <c r="E4917" i="2"/>
  <c r="E4918" i="2"/>
  <c r="E4919" i="2"/>
  <c r="E4920" i="2"/>
  <c r="E4921" i="2"/>
  <c r="E4922" i="2"/>
  <c r="E4923" i="2"/>
  <c r="E4924" i="2"/>
  <c r="E4925" i="2"/>
  <c r="E4926" i="2"/>
  <c r="E4927" i="2"/>
  <c r="E4928" i="2"/>
  <c r="E4929" i="2"/>
  <c r="E4930" i="2"/>
  <c r="E4931" i="2"/>
  <c r="E4932" i="2"/>
  <c r="E4933" i="2"/>
  <c r="E4934" i="2"/>
  <c r="E4935" i="2"/>
  <c r="E4936" i="2"/>
  <c r="E4937" i="2"/>
  <c r="E4938" i="2"/>
  <c r="E4939" i="2"/>
  <c r="E4940" i="2"/>
  <c r="E4941" i="2"/>
  <c r="E4942" i="2"/>
  <c r="E4943" i="2"/>
  <c r="E4944" i="2"/>
  <c r="E4945" i="2"/>
  <c r="E4946" i="2"/>
  <c r="E4947" i="2"/>
  <c r="E4948" i="2"/>
  <c r="E4949" i="2"/>
  <c r="E4950" i="2"/>
  <c r="E4951" i="2"/>
  <c r="E4952" i="2"/>
  <c r="E4953" i="2"/>
  <c r="E4954" i="2"/>
  <c r="E4955" i="2"/>
  <c r="E4956" i="2"/>
  <c r="E4957" i="2"/>
  <c r="E4958" i="2"/>
  <c r="E4959" i="2"/>
  <c r="E4960" i="2"/>
  <c r="E4961" i="2"/>
  <c r="E4962" i="2"/>
  <c r="E4963" i="2"/>
  <c r="E4964" i="2"/>
  <c r="E4965" i="2"/>
  <c r="E4966" i="2"/>
  <c r="E4967" i="2"/>
  <c r="E4968" i="2"/>
  <c r="E4969" i="2"/>
  <c r="E4970" i="2"/>
  <c r="E4971" i="2"/>
  <c r="E4972" i="2"/>
  <c r="E4973" i="2"/>
  <c r="E4974" i="2"/>
  <c r="E4975" i="2"/>
  <c r="E4976" i="2"/>
  <c r="E4977" i="2"/>
  <c r="E4978" i="2"/>
  <c r="E4979" i="2"/>
  <c r="E4980" i="2"/>
  <c r="E4981" i="2"/>
  <c r="E4982" i="2"/>
  <c r="E4983" i="2"/>
  <c r="E4984" i="2"/>
  <c r="E4985" i="2"/>
  <c r="E4986" i="2"/>
  <c r="E4987" i="2"/>
  <c r="E4988" i="2"/>
  <c r="E4989" i="2"/>
  <c r="E4990" i="2"/>
  <c r="E4991" i="2"/>
  <c r="E4992" i="2"/>
  <c r="E4993" i="2"/>
  <c r="E4994" i="2"/>
  <c r="E4995" i="2"/>
  <c r="E4996" i="2"/>
  <c r="E4997" i="2"/>
  <c r="E4998" i="2"/>
  <c r="E4999" i="2"/>
  <c r="E5000" i="2"/>
  <c r="E5001" i="2"/>
  <c r="E5002" i="2"/>
  <c r="E5003" i="2"/>
  <c r="E5004" i="2"/>
  <c r="E5005" i="2"/>
  <c r="E5006" i="2"/>
  <c r="E5007" i="2"/>
  <c r="E5008" i="2"/>
  <c r="E5009" i="2"/>
  <c r="E5010" i="2"/>
  <c r="E5011" i="2"/>
  <c r="E5012" i="2"/>
  <c r="E5013" i="2"/>
  <c r="E5014" i="2"/>
  <c r="E5015" i="2"/>
  <c r="E5016" i="2"/>
  <c r="E5017" i="2"/>
  <c r="E5018" i="2"/>
  <c r="E5019" i="2"/>
  <c r="E5020" i="2"/>
  <c r="E5021" i="2"/>
  <c r="E5022" i="2"/>
  <c r="E5023" i="2"/>
  <c r="E5024" i="2"/>
  <c r="E5025" i="2"/>
  <c r="E5026" i="2"/>
  <c r="E5027" i="2"/>
  <c r="E5028" i="2"/>
  <c r="E5029" i="2"/>
  <c r="E5030" i="2"/>
  <c r="E5031" i="2"/>
  <c r="E5032" i="2"/>
  <c r="E5033" i="2"/>
  <c r="E5034" i="2"/>
  <c r="E5035" i="2"/>
  <c r="E5036" i="2"/>
  <c r="E5037" i="2"/>
  <c r="E5038" i="2"/>
  <c r="E5039" i="2"/>
  <c r="E5040" i="2"/>
  <c r="E5041" i="2"/>
  <c r="E5042" i="2"/>
  <c r="E5043" i="2"/>
  <c r="E5044" i="2"/>
  <c r="E5045" i="2"/>
  <c r="E5046" i="2"/>
  <c r="E5047" i="2"/>
  <c r="E5048" i="2"/>
  <c r="E5049" i="2"/>
  <c r="E5050" i="2"/>
  <c r="E5051" i="2"/>
  <c r="E5052" i="2"/>
  <c r="E5053" i="2"/>
  <c r="E5054" i="2"/>
  <c r="E5055" i="2"/>
  <c r="E5056" i="2"/>
  <c r="E5057" i="2"/>
  <c r="E5058" i="2"/>
  <c r="E5059" i="2"/>
  <c r="E5060" i="2"/>
  <c r="E5061" i="2"/>
  <c r="E5062" i="2"/>
  <c r="E5063" i="2"/>
  <c r="E5064" i="2"/>
  <c r="E5065" i="2"/>
  <c r="E5066" i="2"/>
  <c r="E5067" i="2"/>
  <c r="E5068" i="2"/>
  <c r="E5069" i="2"/>
  <c r="E5070" i="2"/>
  <c r="E5071" i="2"/>
  <c r="E5072" i="2"/>
  <c r="E5073" i="2"/>
  <c r="E5074" i="2"/>
  <c r="E5075" i="2"/>
  <c r="E5076" i="2"/>
  <c r="E5077" i="2"/>
  <c r="E5078" i="2"/>
  <c r="E5079" i="2"/>
  <c r="E5080" i="2"/>
  <c r="E5081" i="2"/>
  <c r="E5082" i="2"/>
  <c r="E5083" i="2"/>
  <c r="E5084" i="2"/>
  <c r="E5085" i="2"/>
  <c r="E5086" i="2"/>
  <c r="E5087" i="2"/>
  <c r="E5088" i="2"/>
  <c r="E5089" i="2"/>
  <c r="E5090" i="2"/>
  <c r="E5091" i="2"/>
  <c r="E5092" i="2"/>
  <c r="E5093" i="2"/>
  <c r="E5094" i="2"/>
  <c r="E5095" i="2"/>
  <c r="E5096" i="2"/>
  <c r="E5097" i="2"/>
  <c r="E5098" i="2"/>
  <c r="E5099" i="2"/>
  <c r="E5100" i="2"/>
  <c r="E5101" i="2"/>
  <c r="E5102" i="2"/>
  <c r="E5103" i="2"/>
  <c r="E5104" i="2"/>
  <c r="E5105" i="2"/>
  <c r="E5106" i="2"/>
  <c r="E5107" i="2"/>
  <c r="E5108" i="2"/>
  <c r="E5109" i="2"/>
  <c r="E5110" i="2"/>
  <c r="E5111" i="2"/>
  <c r="E5112" i="2"/>
  <c r="E5113" i="2"/>
  <c r="E5114" i="2"/>
  <c r="E5115" i="2"/>
  <c r="E5116" i="2"/>
  <c r="E5117" i="2"/>
  <c r="E5118" i="2"/>
  <c r="E5119" i="2"/>
  <c r="E5120" i="2"/>
  <c r="E5121" i="2"/>
  <c r="E5122" i="2"/>
  <c r="E5123" i="2"/>
  <c r="E5124" i="2"/>
  <c r="E5125" i="2"/>
  <c r="E5126" i="2"/>
  <c r="E5127" i="2"/>
  <c r="E5128" i="2"/>
  <c r="E5129" i="2"/>
  <c r="E5130" i="2"/>
  <c r="E5131" i="2"/>
  <c r="E5132" i="2"/>
  <c r="E5133" i="2"/>
  <c r="E5134" i="2"/>
  <c r="E5135" i="2"/>
  <c r="E5136" i="2"/>
  <c r="E5137" i="2"/>
  <c r="E5138" i="2"/>
  <c r="E5139" i="2"/>
  <c r="E5140" i="2"/>
  <c r="E5141" i="2"/>
  <c r="E5142" i="2"/>
  <c r="E5143" i="2"/>
  <c r="E5144" i="2"/>
  <c r="E5145" i="2"/>
  <c r="E5146" i="2"/>
  <c r="E5147" i="2"/>
  <c r="E5148" i="2"/>
  <c r="E5149" i="2"/>
  <c r="E5150" i="2"/>
  <c r="E5151" i="2"/>
  <c r="E5152" i="2"/>
  <c r="E5153" i="2"/>
  <c r="E5154" i="2"/>
  <c r="E5155" i="2"/>
  <c r="E5156" i="2"/>
  <c r="E5157" i="2"/>
  <c r="E5158" i="2"/>
  <c r="E5159" i="2"/>
  <c r="E5160" i="2"/>
  <c r="E5161" i="2"/>
  <c r="E5162" i="2"/>
  <c r="E5163" i="2"/>
  <c r="E5164" i="2"/>
  <c r="E5165" i="2"/>
  <c r="E5166" i="2"/>
  <c r="E5167" i="2"/>
  <c r="E5168" i="2"/>
  <c r="E5169" i="2"/>
  <c r="E5170" i="2"/>
  <c r="E5171" i="2"/>
  <c r="E5172" i="2"/>
  <c r="E5173" i="2"/>
  <c r="E5174" i="2"/>
  <c r="E5175" i="2"/>
  <c r="E5176" i="2"/>
  <c r="E5177" i="2"/>
  <c r="E5178" i="2"/>
  <c r="E5179" i="2"/>
  <c r="E5180" i="2"/>
  <c r="E5181" i="2"/>
  <c r="E5182" i="2"/>
  <c r="E5183" i="2"/>
  <c r="E5184" i="2"/>
  <c r="E5185" i="2"/>
  <c r="E5186" i="2"/>
  <c r="E5187" i="2"/>
  <c r="E5188" i="2"/>
  <c r="E5189" i="2"/>
  <c r="E5190" i="2"/>
  <c r="E5191" i="2"/>
  <c r="E5192" i="2"/>
  <c r="E5193" i="2"/>
  <c r="E5194" i="2"/>
  <c r="E5195" i="2"/>
  <c r="E5196" i="2"/>
  <c r="E5197" i="2"/>
  <c r="E5198" i="2"/>
  <c r="E5199" i="2"/>
  <c r="E5200" i="2"/>
  <c r="E5201" i="2"/>
  <c r="E5202" i="2"/>
  <c r="E5203" i="2"/>
  <c r="E5204" i="2"/>
  <c r="E5205" i="2"/>
  <c r="E5206" i="2"/>
  <c r="E5207" i="2"/>
  <c r="E5208" i="2"/>
  <c r="E5209" i="2"/>
  <c r="E5210" i="2"/>
  <c r="E5211" i="2"/>
  <c r="E5212" i="2"/>
  <c r="E5213" i="2"/>
  <c r="E5214" i="2"/>
  <c r="E5215" i="2"/>
  <c r="E5216" i="2"/>
  <c r="E5217" i="2"/>
  <c r="E5218" i="2"/>
  <c r="E5219" i="2"/>
  <c r="E5220" i="2"/>
  <c r="E5221" i="2"/>
  <c r="E5222" i="2"/>
  <c r="E5223" i="2"/>
  <c r="E5224" i="2"/>
  <c r="E5225" i="2"/>
  <c r="E5226" i="2"/>
  <c r="E5227" i="2"/>
  <c r="E5228" i="2"/>
  <c r="E5229" i="2"/>
  <c r="E5230" i="2"/>
  <c r="E5231" i="2"/>
  <c r="E5232" i="2"/>
  <c r="E5233" i="2"/>
  <c r="E5234" i="2"/>
  <c r="E5235" i="2"/>
  <c r="E5236" i="2"/>
  <c r="E5237" i="2"/>
  <c r="E5238" i="2"/>
  <c r="E5239" i="2"/>
  <c r="E5240" i="2"/>
  <c r="E5241" i="2"/>
  <c r="E5242" i="2"/>
  <c r="E5243" i="2"/>
  <c r="E5244" i="2"/>
  <c r="E5245" i="2"/>
  <c r="E5246" i="2"/>
  <c r="E5247" i="2"/>
  <c r="E5248" i="2"/>
  <c r="E5249" i="2"/>
  <c r="E5250" i="2"/>
  <c r="E5251" i="2"/>
  <c r="E5252" i="2"/>
  <c r="E5253" i="2"/>
  <c r="E5254" i="2"/>
  <c r="E5255" i="2"/>
  <c r="E5256" i="2"/>
  <c r="E5257" i="2"/>
  <c r="E5258" i="2"/>
  <c r="E5259" i="2"/>
  <c r="E5260" i="2"/>
  <c r="E5261" i="2"/>
  <c r="E5262" i="2"/>
  <c r="E5263" i="2"/>
  <c r="E5264" i="2"/>
  <c r="E5265" i="2"/>
  <c r="E5266" i="2"/>
  <c r="E5267" i="2"/>
  <c r="E5268" i="2"/>
  <c r="E5269" i="2"/>
  <c r="E5270" i="2"/>
  <c r="E5271" i="2"/>
  <c r="E5272" i="2"/>
  <c r="E5273" i="2"/>
  <c r="E5274" i="2"/>
  <c r="E5275" i="2"/>
  <c r="E5276" i="2"/>
  <c r="E5277" i="2"/>
  <c r="E5278" i="2"/>
  <c r="E5279" i="2"/>
  <c r="E5280" i="2"/>
  <c r="E5281" i="2"/>
  <c r="E5282" i="2"/>
  <c r="E5283" i="2"/>
  <c r="E5284" i="2"/>
  <c r="E5285" i="2"/>
  <c r="E5286" i="2"/>
  <c r="E5287" i="2"/>
  <c r="E5288" i="2"/>
  <c r="E5289" i="2"/>
  <c r="E5290" i="2"/>
  <c r="E5291" i="2"/>
  <c r="E5292" i="2"/>
  <c r="E5293" i="2"/>
  <c r="E5294" i="2"/>
  <c r="E5295" i="2"/>
  <c r="E5296" i="2"/>
  <c r="E5297" i="2"/>
  <c r="E5298" i="2"/>
  <c r="E5299" i="2"/>
  <c r="E5300" i="2"/>
  <c r="E5301" i="2"/>
  <c r="E5302" i="2"/>
  <c r="E5303" i="2"/>
  <c r="E5304" i="2"/>
  <c r="E5305" i="2"/>
  <c r="E5306" i="2"/>
  <c r="E5307" i="2"/>
  <c r="E5308" i="2"/>
  <c r="E5309" i="2"/>
  <c r="E5310" i="2"/>
  <c r="E5311" i="2"/>
  <c r="E5312" i="2"/>
  <c r="E5313" i="2"/>
  <c r="E5314" i="2"/>
  <c r="E5315" i="2"/>
  <c r="E5316" i="2"/>
  <c r="E5317" i="2"/>
  <c r="E5318" i="2"/>
  <c r="E5319" i="2"/>
  <c r="E5320" i="2"/>
  <c r="E5321" i="2"/>
  <c r="E5322" i="2"/>
  <c r="E5323" i="2"/>
  <c r="E5324" i="2"/>
  <c r="E5325" i="2"/>
  <c r="E5326" i="2"/>
  <c r="E5327" i="2"/>
  <c r="E5328" i="2"/>
  <c r="E5329" i="2"/>
  <c r="E5330" i="2"/>
  <c r="E5331" i="2"/>
  <c r="E5332" i="2"/>
  <c r="E5333" i="2"/>
  <c r="E5334" i="2"/>
  <c r="E5335" i="2"/>
  <c r="E5336" i="2"/>
  <c r="E5337" i="2"/>
  <c r="E5338" i="2"/>
  <c r="E5339" i="2"/>
  <c r="E5340" i="2"/>
  <c r="E5341" i="2"/>
  <c r="E5342" i="2"/>
  <c r="E5343" i="2"/>
  <c r="E5344" i="2"/>
  <c r="E5345" i="2"/>
  <c r="E5346" i="2"/>
  <c r="E5347" i="2"/>
  <c r="E5348" i="2"/>
  <c r="E5349" i="2"/>
  <c r="E5350" i="2"/>
  <c r="E5351" i="2"/>
  <c r="E5352" i="2"/>
  <c r="E5353" i="2"/>
  <c r="E5354" i="2"/>
  <c r="E5355" i="2"/>
  <c r="E5356" i="2"/>
  <c r="E5357" i="2"/>
  <c r="E5358" i="2"/>
  <c r="E5359" i="2"/>
  <c r="E5360" i="2"/>
  <c r="E5361" i="2"/>
  <c r="E5362" i="2"/>
  <c r="E5363" i="2"/>
  <c r="E5364" i="2"/>
  <c r="E5365" i="2"/>
  <c r="E5366" i="2"/>
  <c r="E5367" i="2"/>
  <c r="E5368" i="2"/>
  <c r="E5369" i="2"/>
  <c r="E5370" i="2"/>
  <c r="E5371" i="2"/>
  <c r="E5372" i="2"/>
  <c r="E5373" i="2"/>
  <c r="E5374" i="2"/>
  <c r="E5375" i="2"/>
  <c r="E5376" i="2"/>
  <c r="E5377" i="2"/>
  <c r="E5378" i="2"/>
  <c r="E5379" i="2"/>
  <c r="E5380" i="2"/>
  <c r="E5381" i="2"/>
  <c r="E5382" i="2"/>
  <c r="E5383" i="2"/>
  <c r="E5384" i="2"/>
  <c r="E5385" i="2"/>
  <c r="E5386" i="2"/>
  <c r="E5387" i="2"/>
  <c r="E5388" i="2"/>
  <c r="E5389" i="2"/>
  <c r="E5390" i="2"/>
  <c r="E5391" i="2"/>
  <c r="E5392" i="2"/>
  <c r="E5393" i="2"/>
  <c r="E5394" i="2"/>
  <c r="E5395" i="2"/>
  <c r="E5396" i="2"/>
  <c r="E5397" i="2"/>
  <c r="E5398" i="2"/>
  <c r="E5399" i="2"/>
  <c r="E5400" i="2"/>
  <c r="E5401" i="2"/>
  <c r="E5402" i="2"/>
  <c r="E5403" i="2"/>
  <c r="E5404" i="2"/>
  <c r="E5405" i="2"/>
  <c r="E5406" i="2"/>
  <c r="E5407" i="2"/>
  <c r="E5408" i="2"/>
  <c r="E5409" i="2"/>
  <c r="E5410" i="2"/>
  <c r="E5411" i="2"/>
  <c r="E5412" i="2"/>
  <c r="E5413" i="2"/>
  <c r="E5414" i="2"/>
  <c r="E5415" i="2"/>
  <c r="E5416" i="2"/>
  <c r="E5417" i="2"/>
  <c r="E5418" i="2"/>
  <c r="E5419" i="2"/>
  <c r="E5420" i="2"/>
  <c r="E5421" i="2"/>
  <c r="E5422" i="2"/>
  <c r="E5423" i="2"/>
  <c r="E5424" i="2"/>
  <c r="E5425" i="2"/>
  <c r="E5426" i="2"/>
  <c r="E5427" i="2"/>
  <c r="E5428" i="2"/>
  <c r="E5429" i="2"/>
  <c r="E5430" i="2"/>
  <c r="E5431" i="2"/>
  <c r="E5432" i="2"/>
  <c r="E5433" i="2"/>
  <c r="E5434" i="2"/>
  <c r="E5435" i="2"/>
  <c r="E5436" i="2"/>
  <c r="E5437" i="2"/>
  <c r="E5438" i="2"/>
  <c r="E5439" i="2"/>
  <c r="E5440" i="2"/>
  <c r="E5441" i="2"/>
  <c r="E5442" i="2"/>
  <c r="E5443" i="2"/>
  <c r="E5444" i="2"/>
  <c r="E5445" i="2"/>
  <c r="E5446" i="2"/>
  <c r="E5447" i="2"/>
  <c r="E5448" i="2"/>
  <c r="E5449" i="2"/>
  <c r="E5450" i="2"/>
  <c r="E5451" i="2"/>
  <c r="E5452" i="2"/>
  <c r="E5453" i="2"/>
  <c r="E5454" i="2"/>
  <c r="E5455" i="2"/>
  <c r="E5456" i="2"/>
  <c r="E5457" i="2"/>
  <c r="E5458" i="2"/>
  <c r="E5459" i="2"/>
  <c r="E5460" i="2"/>
  <c r="E5461" i="2"/>
  <c r="E5462" i="2"/>
  <c r="E5463" i="2"/>
  <c r="E5464" i="2"/>
  <c r="E5465" i="2"/>
  <c r="E5466" i="2"/>
  <c r="E5467" i="2"/>
  <c r="E5468" i="2"/>
  <c r="E5469" i="2"/>
  <c r="E5470" i="2"/>
  <c r="E5471" i="2"/>
  <c r="E5472" i="2"/>
  <c r="E5473" i="2"/>
  <c r="E5474" i="2"/>
  <c r="E5475" i="2"/>
  <c r="E5476" i="2"/>
  <c r="E5477" i="2"/>
  <c r="E5478" i="2"/>
  <c r="E5479" i="2"/>
  <c r="E5480" i="2"/>
  <c r="E5481" i="2"/>
  <c r="E5482" i="2"/>
  <c r="E5483" i="2"/>
  <c r="E5484" i="2"/>
  <c r="E5485" i="2"/>
  <c r="E5486" i="2"/>
  <c r="E5487" i="2"/>
  <c r="E5488" i="2"/>
  <c r="E5489" i="2"/>
  <c r="E5490" i="2"/>
  <c r="E5491" i="2"/>
  <c r="E5492" i="2"/>
  <c r="E5493" i="2"/>
  <c r="E5494" i="2"/>
  <c r="E5495" i="2"/>
  <c r="E5496" i="2"/>
  <c r="E5497" i="2"/>
  <c r="E5498" i="2"/>
  <c r="E5499" i="2"/>
  <c r="E5500" i="2"/>
  <c r="E5501" i="2"/>
  <c r="E5502" i="2"/>
  <c r="E5503" i="2"/>
  <c r="E5504" i="2"/>
  <c r="E5505" i="2"/>
  <c r="E5506" i="2"/>
  <c r="E5507" i="2"/>
  <c r="E5508" i="2"/>
  <c r="E5509" i="2"/>
  <c r="E5510" i="2"/>
  <c r="E5511" i="2"/>
  <c r="E5512" i="2"/>
  <c r="E5513" i="2"/>
  <c r="E5514" i="2"/>
  <c r="E5515" i="2"/>
  <c r="E5516" i="2"/>
  <c r="E5517" i="2"/>
  <c r="E5518" i="2"/>
  <c r="E5519" i="2"/>
  <c r="E5520" i="2"/>
  <c r="E5521" i="2"/>
  <c r="E5522" i="2"/>
  <c r="E5523" i="2"/>
  <c r="E5524" i="2"/>
  <c r="E5525" i="2"/>
  <c r="E5526" i="2"/>
  <c r="E5527" i="2"/>
  <c r="E5528" i="2"/>
  <c r="E5529" i="2"/>
  <c r="E5530" i="2"/>
  <c r="E5531" i="2"/>
  <c r="E5532" i="2"/>
  <c r="E5533" i="2"/>
  <c r="E5534" i="2"/>
  <c r="E5535" i="2"/>
  <c r="E5536" i="2"/>
  <c r="E5537" i="2"/>
  <c r="E5538" i="2"/>
  <c r="E5539" i="2"/>
  <c r="E5540" i="2"/>
  <c r="E5541" i="2"/>
  <c r="E5542" i="2"/>
  <c r="E5543" i="2"/>
  <c r="E5544" i="2"/>
  <c r="E5545" i="2"/>
  <c r="E5546" i="2"/>
  <c r="E5547" i="2"/>
  <c r="E5548" i="2"/>
  <c r="E5549" i="2"/>
  <c r="E5550" i="2"/>
  <c r="E5551" i="2"/>
  <c r="E5552" i="2"/>
  <c r="E5553" i="2"/>
  <c r="E5554" i="2"/>
  <c r="E5555" i="2"/>
  <c r="E5556" i="2"/>
  <c r="E5557" i="2"/>
  <c r="E5558" i="2"/>
  <c r="E5559" i="2"/>
  <c r="E5560" i="2"/>
  <c r="E5561" i="2"/>
  <c r="E5562" i="2"/>
  <c r="E5563" i="2"/>
  <c r="E5564" i="2"/>
  <c r="E5565" i="2"/>
  <c r="E5566" i="2"/>
  <c r="E5567" i="2"/>
  <c r="E5568" i="2"/>
  <c r="E5569" i="2"/>
  <c r="E5570" i="2"/>
  <c r="E5571" i="2"/>
  <c r="E5572" i="2"/>
  <c r="E5573" i="2"/>
  <c r="E5574" i="2"/>
  <c r="E5575" i="2"/>
  <c r="E5576" i="2"/>
  <c r="E5577" i="2"/>
  <c r="E5578" i="2"/>
  <c r="E5579" i="2"/>
  <c r="E5580" i="2"/>
  <c r="E5581" i="2"/>
  <c r="E5582" i="2"/>
  <c r="E5583" i="2"/>
  <c r="E5584" i="2"/>
  <c r="E5585" i="2"/>
  <c r="E5586" i="2"/>
  <c r="E5587" i="2"/>
  <c r="E5588" i="2"/>
  <c r="E5589" i="2"/>
  <c r="E5590" i="2"/>
  <c r="E5591" i="2"/>
  <c r="E5592" i="2"/>
  <c r="E5593" i="2"/>
  <c r="E5594" i="2"/>
  <c r="E5595" i="2"/>
  <c r="E5596" i="2"/>
  <c r="E5597" i="2"/>
  <c r="E5598" i="2"/>
  <c r="E5599" i="2"/>
  <c r="E5600" i="2"/>
  <c r="E5601" i="2"/>
  <c r="E5602" i="2"/>
  <c r="E5603" i="2"/>
  <c r="E5604" i="2"/>
  <c r="E5605" i="2"/>
  <c r="E5606" i="2"/>
  <c r="E5607" i="2"/>
  <c r="E5608" i="2"/>
  <c r="E5609" i="2"/>
  <c r="E5610" i="2"/>
  <c r="E5611" i="2"/>
  <c r="E5612" i="2"/>
  <c r="E5613" i="2"/>
  <c r="E5614" i="2"/>
  <c r="E5615" i="2"/>
  <c r="E5616" i="2"/>
  <c r="E5617" i="2"/>
  <c r="E5618" i="2"/>
  <c r="E5619" i="2"/>
  <c r="E5620" i="2"/>
  <c r="E5621" i="2"/>
  <c r="E5622" i="2"/>
  <c r="E5623" i="2"/>
  <c r="E5624" i="2"/>
  <c r="E5625" i="2"/>
  <c r="E5626" i="2"/>
  <c r="E5627" i="2"/>
  <c r="E5628" i="2"/>
  <c r="E5629" i="2"/>
  <c r="E5630" i="2"/>
  <c r="E5631" i="2"/>
  <c r="E5632" i="2"/>
  <c r="E5633" i="2"/>
  <c r="E5634" i="2"/>
  <c r="E5635" i="2"/>
  <c r="E5636" i="2"/>
  <c r="E5637" i="2"/>
  <c r="E5638" i="2"/>
  <c r="E5639" i="2"/>
  <c r="E5640" i="2"/>
  <c r="E5641" i="2"/>
  <c r="E5642" i="2"/>
  <c r="E5643" i="2"/>
  <c r="E5644" i="2"/>
  <c r="E5645" i="2"/>
  <c r="E5646" i="2"/>
  <c r="E5647" i="2"/>
  <c r="E5648" i="2"/>
  <c r="E5649" i="2"/>
  <c r="E5650" i="2"/>
  <c r="E5651" i="2"/>
  <c r="E5652" i="2"/>
  <c r="E5653" i="2"/>
  <c r="E5654" i="2"/>
  <c r="E5655" i="2"/>
  <c r="E5656" i="2"/>
  <c r="E5657" i="2"/>
  <c r="E5658" i="2"/>
  <c r="E5659" i="2"/>
  <c r="E5660" i="2"/>
  <c r="E5661" i="2"/>
  <c r="E5662" i="2"/>
  <c r="E5663" i="2"/>
  <c r="E5664" i="2"/>
  <c r="E5665" i="2"/>
  <c r="E5666" i="2"/>
  <c r="E5667" i="2"/>
  <c r="E5668" i="2"/>
  <c r="E5669" i="2"/>
  <c r="E5670" i="2"/>
  <c r="E5671" i="2"/>
  <c r="E5672" i="2"/>
  <c r="E5673" i="2"/>
  <c r="E5674" i="2"/>
  <c r="E5675" i="2"/>
  <c r="E5676" i="2"/>
  <c r="E5677" i="2"/>
  <c r="E5678" i="2"/>
  <c r="E5679" i="2"/>
  <c r="E5680" i="2"/>
  <c r="E5681" i="2"/>
  <c r="E5682" i="2"/>
  <c r="E5683" i="2"/>
  <c r="E5684" i="2"/>
  <c r="E5685" i="2"/>
  <c r="E5686" i="2"/>
  <c r="E5687" i="2"/>
  <c r="E5688" i="2"/>
  <c r="E5689" i="2"/>
  <c r="E5690" i="2"/>
  <c r="E5691" i="2"/>
  <c r="E5692" i="2"/>
  <c r="E5693" i="2"/>
  <c r="E5694" i="2"/>
  <c r="E5695" i="2"/>
  <c r="E5696" i="2"/>
  <c r="E5697" i="2"/>
  <c r="E5698" i="2"/>
  <c r="E5699" i="2"/>
  <c r="E5700" i="2"/>
  <c r="E5701" i="2"/>
  <c r="E5702" i="2"/>
  <c r="E5703" i="2"/>
  <c r="E5704" i="2"/>
  <c r="E5705" i="2"/>
  <c r="E5706" i="2"/>
  <c r="E5707" i="2"/>
  <c r="E5708" i="2"/>
  <c r="E5709" i="2"/>
  <c r="E5710" i="2"/>
  <c r="E5711" i="2"/>
  <c r="E5712" i="2"/>
  <c r="E5713" i="2"/>
  <c r="E5714" i="2"/>
  <c r="E5715" i="2"/>
  <c r="E5716" i="2"/>
  <c r="E5717" i="2"/>
  <c r="E5718" i="2"/>
  <c r="E5719" i="2"/>
  <c r="E5720" i="2"/>
  <c r="E5721" i="2"/>
  <c r="E5722" i="2"/>
  <c r="E5723" i="2"/>
  <c r="E5724" i="2"/>
  <c r="E5725" i="2"/>
  <c r="E5726" i="2"/>
  <c r="E5727" i="2"/>
  <c r="E5728" i="2"/>
  <c r="E5729" i="2"/>
  <c r="E5730" i="2"/>
  <c r="E5731" i="2"/>
  <c r="E5732" i="2"/>
  <c r="E5733" i="2"/>
  <c r="E5734" i="2"/>
  <c r="E5735" i="2"/>
  <c r="E5736" i="2"/>
  <c r="E5737" i="2"/>
  <c r="E5738" i="2"/>
  <c r="E5739" i="2"/>
  <c r="E5740" i="2"/>
  <c r="E5741" i="2"/>
  <c r="E5742" i="2"/>
  <c r="E5743" i="2"/>
  <c r="E5744" i="2"/>
  <c r="E5745" i="2"/>
  <c r="E5746" i="2"/>
  <c r="E5747" i="2"/>
  <c r="E5748" i="2"/>
  <c r="E5749" i="2"/>
  <c r="E5750" i="2"/>
  <c r="E5751" i="2"/>
  <c r="E5752" i="2"/>
  <c r="E5753" i="2"/>
  <c r="E5754" i="2"/>
  <c r="E5755" i="2"/>
  <c r="E5756" i="2"/>
  <c r="E5757" i="2"/>
  <c r="E5758" i="2"/>
  <c r="E5759" i="2"/>
  <c r="E5760" i="2"/>
  <c r="E5761" i="2"/>
  <c r="E5762" i="2"/>
  <c r="E5763" i="2"/>
  <c r="E5764" i="2"/>
  <c r="E5765" i="2"/>
  <c r="E5766" i="2"/>
  <c r="E5767" i="2"/>
  <c r="E5768" i="2"/>
  <c r="E5769" i="2"/>
  <c r="E5770" i="2"/>
  <c r="E5771" i="2"/>
  <c r="E5772" i="2"/>
  <c r="E5773" i="2"/>
  <c r="E5774" i="2"/>
  <c r="E5775" i="2"/>
  <c r="E5776" i="2"/>
  <c r="E5777" i="2"/>
  <c r="E5778" i="2"/>
  <c r="E5779" i="2"/>
  <c r="E5780" i="2"/>
  <c r="E5781" i="2"/>
  <c r="E5782" i="2"/>
  <c r="E5783" i="2"/>
  <c r="E5784" i="2"/>
  <c r="E5785" i="2"/>
  <c r="E5786" i="2"/>
  <c r="E5787" i="2"/>
  <c r="E5788" i="2"/>
  <c r="E5789" i="2"/>
  <c r="E5790" i="2"/>
  <c r="E5791" i="2"/>
  <c r="E5792" i="2"/>
  <c r="E5793" i="2"/>
  <c r="E5794" i="2"/>
  <c r="E5795" i="2"/>
  <c r="E5796" i="2"/>
  <c r="E5797" i="2"/>
  <c r="E5798" i="2"/>
  <c r="E5799" i="2"/>
  <c r="E5800" i="2"/>
  <c r="E5801" i="2"/>
  <c r="E5802" i="2"/>
  <c r="E5803" i="2"/>
  <c r="E5804" i="2"/>
  <c r="E5805" i="2"/>
  <c r="E5806" i="2"/>
  <c r="E5807" i="2"/>
  <c r="E5808" i="2"/>
  <c r="E5809" i="2"/>
  <c r="E5810" i="2"/>
  <c r="E5811" i="2"/>
  <c r="E5812" i="2"/>
  <c r="E5813" i="2"/>
  <c r="E5814" i="2"/>
  <c r="E5815" i="2"/>
  <c r="E5816" i="2"/>
  <c r="E5817" i="2"/>
  <c r="E5818" i="2"/>
  <c r="E5819" i="2"/>
  <c r="E5820" i="2"/>
  <c r="E5821" i="2"/>
  <c r="E5822" i="2"/>
  <c r="E5823" i="2"/>
  <c r="E5824" i="2"/>
  <c r="E5825" i="2"/>
  <c r="E5826" i="2"/>
  <c r="E5827" i="2"/>
  <c r="E5828" i="2"/>
  <c r="E5829" i="2"/>
  <c r="E5830" i="2"/>
  <c r="E5831" i="2"/>
  <c r="E5832" i="2"/>
  <c r="E5833" i="2"/>
  <c r="E5834" i="2"/>
  <c r="E5835" i="2"/>
  <c r="E5836" i="2"/>
  <c r="E5837" i="2"/>
  <c r="E5838" i="2"/>
  <c r="E5839" i="2"/>
  <c r="E5840" i="2"/>
  <c r="E5841" i="2"/>
  <c r="E5842" i="2"/>
  <c r="E5843" i="2"/>
  <c r="E5844" i="2"/>
  <c r="E5845" i="2"/>
  <c r="E5846" i="2"/>
  <c r="E5847" i="2"/>
  <c r="E5848" i="2"/>
  <c r="E5849" i="2"/>
  <c r="E5850" i="2"/>
  <c r="E5851" i="2"/>
  <c r="E5852" i="2"/>
  <c r="E5853" i="2"/>
  <c r="E5854" i="2"/>
  <c r="E5855" i="2"/>
  <c r="E5856" i="2"/>
  <c r="E5857" i="2"/>
  <c r="E5858" i="2"/>
  <c r="E5859" i="2"/>
  <c r="E5860" i="2"/>
  <c r="E5861" i="2"/>
  <c r="E5862" i="2"/>
  <c r="E5863" i="2"/>
  <c r="E5864" i="2"/>
  <c r="E5865" i="2"/>
  <c r="E5866" i="2"/>
  <c r="E5867" i="2"/>
  <c r="E5868" i="2"/>
  <c r="E5869" i="2"/>
  <c r="E5870" i="2"/>
  <c r="E5871" i="2"/>
  <c r="E5872" i="2"/>
  <c r="E5873" i="2"/>
  <c r="E5874" i="2"/>
  <c r="E5875" i="2"/>
  <c r="E5876" i="2"/>
  <c r="E5877" i="2"/>
  <c r="E5878" i="2"/>
  <c r="E5879" i="2"/>
  <c r="E5880" i="2"/>
  <c r="E5881" i="2"/>
  <c r="E5882" i="2"/>
  <c r="E5883" i="2"/>
  <c r="E5884" i="2"/>
  <c r="E5885" i="2"/>
  <c r="E5886" i="2"/>
  <c r="E5887" i="2"/>
  <c r="E5888" i="2"/>
  <c r="E5889" i="2"/>
  <c r="E5890" i="2"/>
  <c r="E5891" i="2"/>
  <c r="E5892" i="2"/>
  <c r="E5893" i="2"/>
  <c r="E5894" i="2"/>
  <c r="E5895" i="2"/>
  <c r="E5896" i="2"/>
  <c r="E5897" i="2"/>
  <c r="E5898" i="2"/>
  <c r="E5899" i="2"/>
  <c r="E5900" i="2"/>
  <c r="E5901" i="2"/>
  <c r="E5902" i="2"/>
  <c r="E5903" i="2"/>
  <c r="E5904" i="2"/>
  <c r="E5905" i="2"/>
  <c r="E5906" i="2"/>
  <c r="E5907" i="2"/>
  <c r="E5908" i="2"/>
  <c r="E5909" i="2"/>
  <c r="E5910" i="2"/>
  <c r="E5911" i="2"/>
  <c r="E5912" i="2"/>
  <c r="E5913" i="2"/>
  <c r="E5914" i="2"/>
  <c r="E5915" i="2"/>
  <c r="E5916" i="2"/>
  <c r="E5917" i="2"/>
  <c r="E5918" i="2"/>
  <c r="E5919" i="2"/>
  <c r="E5920" i="2"/>
  <c r="E5921" i="2"/>
  <c r="E5922" i="2"/>
  <c r="E5923" i="2"/>
  <c r="E5924" i="2"/>
  <c r="E5925" i="2"/>
  <c r="E5926" i="2"/>
  <c r="E5927" i="2"/>
  <c r="E5928" i="2"/>
  <c r="E5929" i="2"/>
  <c r="E5930" i="2"/>
  <c r="E5931" i="2"/>
  <c r="E5932" i="2"/>
  <c r="E5933" i="2"/>
  <c r="E5934" i="2"/>
  <c r="E5935" i="2"/>
  <c r="E5936" i="2"/>
  <c r="E5937" i="2"/>
  <c r="E5938" i="2"/>
  <c r="E5939" i="2"/>
  <c r="E5940" i="2"/>
  <c r="E5941" i="2"/>
  <c r="E5942" i="2"/>
  <c r="E5943" i="2"/>
  <c r="E5944" i="2"/>
  <c r="E5945" i="2"/>
  <c r="E5946" i="2"/>
  <c r="E5947" i="2"/>
  <c r="E5948" i="2"/>
  <c r="E5949" i="2"/>
  <c r="E5950" i="2"/>
  <c r="E5951" i="2"/>
  <c r="E5952" i="2"/>
  <c r="E5953" i="2"/>
  <c r="E5954" i="2"/>
  <c r="E5955" i="2"/>
  <c r="E5956" i="2"/>
  <c r="E5957" i="2"/>
  <c r="E5958" i="2"/>
  <c r="E5959" i="2"/>
  <c r="E5960" i="2"/>
  <c r="E5961" i="2"/>
  <c r="E5962" i="2"/>
  <c r="E5963" i="2"/>
  <c r="E5964" i="2"/>
  <c r="E5965" i="2"/>
  <c r="E5966" i="2"/>
  <c r="E5967" i="2"/>
  <c r="E5968" i="2"/>
  <c r="E5969" i="2"/>
  <c r="E5970" i="2"/>
  <c r="E5971" i="2"/>
  <c r="E5972" i="2"/>
  <c r="E5973" i="2"/>
  <c r="E5974" i="2"/>
  <c r="E5975" i="2"/>
  <c r="E5976" i="2"/>
  <c r="E5977" i="2"/>
  <c r="E5978" i="2"/>
  <c r="E5979" i="2"/>
  <c r="E5980" i="2"/>
  <c r="E5981" i="2"/>
  <c r="E5982" i="2"/>
  <c r="E5983" i="2"/>
  <c r="E5984" i="2"/>
  <c r="E5985" i="2"/>
  <c r="E5986" i="2"/>
  <c r="E5987" i="2"/>
  <c r="E5988" i="2"/>
  <c r="E5989" i="2"/>
  <c r="E5990" i="2"/>
  <c r="E5991" i="2"/>
  <c r="E5992" i="2"/>
  <c r="E5993" i="2"/>
  <c r="E5994" i="2"/>
  <c r="E5995" i="2"/>
  <c r="E5996" i="2"/>
  <c r="E5997" i="2"/>
  <c r="E5998" i="2"/>
  <c r="E5999" i="2"/>
  <c r="E6000" i="2"/>
  <c r="E6001" i="2"/>
  <c r="E6002" i="2"/>
  <c r="E6003" i="2"/>
  <c r="E6004" i="2"/>
  <c r="E6005" i="2"/>
  <c r="E6006" i="2"/>
  <c r="E6007" i="2"/>
  <c r="E6008" i="2"/>
  <c r="E6009" i="2"/>
  <c r="E6010" i="2"/>
  <c r="E6011" i="2"/>
  <c r="E6012" i="2"/>
  <c r="E6013" i="2"/>
  <c r="E6014" i="2"/>
  <c r="E6015" i="2"/>
  <c r="E6016" i="2"/>
  <c r="E6017" i="2"/>
  <c r="E6018" i="2"/>
  <c r="E6019" i="2"/>
  <c r="E6020" i="2"/>
  <c r="E6021" i="2"/>
  <c r="E6022" i="2"/>
  <c r="E6023" i="2"/>
  <c r="E6024" i="2"/>
  <c r="E6025" i="2"/>
  <c r="E6026" i="2"/>
  <c r="E6027" i="2"/>
  <c r="E6028" i="2"/>
  <c r="E6029" i="2"/>
  <c r="E6030" i="2"/>
  <c r="E6031" i="2"/>
  <c r="E6032" i="2"/>
  <c r="E6033" i="2"/>
  <c r="E6034" i="2"/>
  <c r="E6035" i="2"/>
  <c r="E6036" i="2"/>
  <c r="E6037" i="2"/>
  <c r="E6038" i="2"/>
  <c r="E6039" i="2"/>
  <c r="E6040" i="2"/>
  <c r="E6041" i="2"/>
  <c r="E6042" i="2"/>
  <c r="E6043" i="2"/>
  <c r="E6044" i="2"/>
  <c r="E6045" i="2"/>
  <c r="E6046" i="2"/>
  <c r="E6047" i="2"/>
  <c r="E6048" i="2"/>
  <c r="E6049" i="2"/>
  <c r="E6050" i="2"/>
  <c r="E6051" i="2"/>
  <c r="E6052" i="2"/>
  <c r="E6053" i="2"/>
  <c r="E6054" i="2"/>
  <c r="E6055" i="2"/>
  <c r="E6056" i="2"/>
  <c r="E6057" i="2"/>
  <c r="E6058" i="2"/>
  <c r="E6059" i="2"/>
  <c r="E6060" i="2"/>
  <c r="E6061" i="2"/>
  <c r="E606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A14" i="46" l="1"/>
  <c r="A13" i="46"/>
  <c r="A12" i="46"/>
  <c r="A11" i="46"/>
  <c r="A10" i="46"/>
  <c r="A9" i="46"/>
  <c r="A8" i="46"/>
  <c r="A7" i="46"/>
  <c r="H52" i="3" l="1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E52" i="3"/>
  <c r="AF52" i="3"/>
  <c r="AG52" i="3"/>
  <c r="AH52" i="3"/>
  <c r="AI52" i="3"/>
  <c r="AJ52" i="3"/>
  <c r="AK52" i="3"/>
  <c r="AL52" i="3"/>
  <c r="AM52" i="3"/>
  <c r="AN52" i="3"/>
  <c r="AO52" i="3"/>
  <c r="AP52" i="3"/>
  <c r="AQ52" i="3"/>
  <c r="AR52" i="3"/>
  <c r="AS52" i="3"/>
  <c r="AT52" i="3"/>
  <c r="AU52" i="3"/>
  <c r="AV52" i="3"/>
  <c r="AW52" i="3"/>
  <c r="AX52" i="3"/>
  <c r="AY52" i="3"/>
  <c r="AZ52" i="3"/>
  <c r="BA52" i="3"/>
  <c r="BB52" i="3"/>
  <c r="BC52" i="3"/>
  <c r="BD52" i="3"/>
  <c r="BE52" i="3"/>
  <c r="BF52" i="3"/>
  <c r="BG52" i="3"/>
  <c r="BH52" i="3"/>
  <c r="BI52" i="3"/>
  <c r="BJ52" i="3"/>
  <c r="BK52" i="3"/>
  <c r="BL52" i="3"/>
  <c r="G52" i="3"/>
  <c r="O51" i="3"/>
  <c r="P51" i="3"/>
  <c r="Q51" i="3"/>
  <c r="R51" i="3"/>
  <c r="S51" i="3"/>
  <c r="T51" i="3"/>
  <c r="U51" i="3"/>
  <c r="V51" i="3"/>
  <c r="W51" i="3"/>
  <c r="X51" i="3"/>
  <c r="Y51" i="3"/>
  <c r="Z51" i="3"/>
  <c r="AA51" i="3"/>
  <c r="AB51" i="3"/>
  <c r="AC51" i="3"/>
  <c r="AD51" i="3"/>
  <c r="AE51" i="3"/>
  <c r="AF51" i="3"/>
  <c r="AG51" i="3"/>
  <c r="AH51" i="3"/>
  <c r="AI51" i="3"/>
  <c r="AJ51" i="3"/>
  <c r="AK51" i="3"/>
  <c r="AL51" i="3"/>
  <c r="AM51" i="3"/>
  <c r="AN51" i="3"/>
  <c r="AO51" i="3"/>
  <c r="AP51" i="3"/>
  <c r="AQ51" i="3"/>
  <c r="AR51" i="3"/>
  <c r="AS51" i="3"/>
  <c r="AT51" i="3"/>
  <c r="AU51" i="3"/>
  <c r="AV51" i="3"/>
  <c r="AW51" i="3"/>
  <c r="AX51" i="3"/>
  <c r="AY51" i="3"/>
  <c r="AZ51" i="3"/>
  <c r="BA51" i="3"/>
  <c r="BB51" i="3"/>
  <c r="BC51" i="3"/>
  <c r="BD51" i="3"/>
  <c r="BE51" i="3"/>
  <c r="BF51" i="3"/>
  <c r="BG51" i="3"/>
  <c r="BH51" i="3"/>
  <c r="BI51" i="3"/>
  <c r="BJ51" i="3"/>
  <c r="BK51" i="3"/>
  <c r="BL51" i="3"/>
  <c r="J51" i="3"/>
  <c r="K51" i="3"/>
  <c r="L51" i="3"/>
  <c r="M51" i="3"/>
  <c r="N51" i="3"/>
  <c r="H51" i="3"/>
  <c r="I51" i="3"/>
  <c r="G51" i="3"/>
  <c r="G11" i="3"/>
  <c r="A6" i="46" l="1"/>
  <c r="A5" i="46" l="1"/>
  <c r="BL45" i="3"/>
  <c r="BL47" i="3"/>
  <c r="BL49" i="3"/>
  <c r="BL55" i="3"/>
  <c r="BL6" i="3"/>
  <c r="BL7" i="3"/>
  <c r="BL8" i="3"/>
  <c r="BL9" i="3"/>
  <c r="BL10" i="3"/>
  <c r="BL11" i="3"/>
  <c r="BL12" i="3"/>
  <c r="BL13" i="3"/>
  <c r="BL14" i="3"/>
  <c r="BL15" i="3"/>
  <c r="BL16" i="3"/>
  <c r="BL17" i="3"/>
  <c r="BL18" i="3"/>
  <c r="BL19" i="3"/>
  <c r="BL20" i="3"/>
  <c r="BL21" i="3"/>
  <c r="BL22" i="3"/>
  <c r="BL23" i="3"/>
  <c r="BL24" i="3"/>
  <c r="BL25" i="3"/>
  <c r="BL26" i="3"/>
  <c r="BL27" i="3"/>
  <c r="BL28" i="3"/>
  <c r="BL29" i="3"/>
  <c r="BL34" i="3"/>
  <c r="BL35" i="3"/>
  <c r="BL36" i="3"/>
  <c r="BL41" i="3"/>
  <c r="BL2" i="2"/>
  <c r="BL30" i="3" l="1"/>
  <c r="BL31" i="3" s="1"/>
  <c r="BL40" i="3"/>
  <c r="BL39" i="3" s="1"/>
  <c r="BK45" i="3"/>
  <c r="BK47" i="3"/>
  <c r="BK49" i="3"/>
  <c r="BK55" i="3"/>
  <c r="BK6" i="3"/>
  <c r="BK7" i="3"/>
  <c r="BK8" i="3"/>
  <c r="BK9" i="3"/>
  <c r="BK10" i="3"/>
  <c r="BK11" i="3"/>
  <c r="BK12" i="3"/>
  <c r="BK13" i="3"/>
  <c r="BK14" i="3"/>
  <c r="BK15" i="3"/>
  <c r="BK16" i="3"/>
  <c r="BK17" i="3"/>
  <c r="BK18" i="3"/>
  <c r="BK19" i="3"/>
  <c r="BK20" i="3"/>
  <c r="BK21" i="3"/>
  <c r="BK22" i="3"/>
  <c r="BK23" i="3"/>
  <c r="BK24" i="3"/>
  <c r="BK25" i="3"/>
  <c r="BK26" i="3"/>
  <c r="BK27" i="3"/>
  <c r="BK28" i="3"/>
  <c r="BK29" i="3"/>
  <c r="BK34" i="3"/>
  <c r="BK35" i="3"/>
  <c r="BK36" i="3"/>
  <c r="BK41" i="3"/>
  <c r="BK2" i="2"/>
  <c r="BL76" i="3" l="1"/>
  <c r="BL48" i="3"/>
  <c r="BL44" i="3"/>
  <c r="BL50" i="3" s="1"/>
  <c r="BL46" i="3"/>
  <c r="BK30" i="3"/>
  <c r="BK31" i="3" s="1"/>
  <c r="BK40" i="3"/>
  <c r="BK39" i="3" s="1"/>
  <c r="BJ2" i="2"/>
  <c r="BJ45" i="3"/>
  <c r="BJ47" i="3"/>
  <c r="BJ49" i="3"/>
  <c r="BJ55" i="3"/>
  <c r="BJ6" i="3"/>
  <c r="BJ7" i="3"/>
  <c r="BJ8" i="3"/>
  <c r="BJ9" i="3"/>
  <c r="BJ10" i="3"/>
  <c r="BJ11" i="3"/>
  <c r="BJ12" i="3"/>
  <c r="BJ13" i="3"/>
  <c r="BJ14" i="3"/>
  <c r="BJ15" i="3"/>
  <c r="BJ16" i="3"/>
  <c r="BJ17" i="3"/>
  <c r="BJ18" i="3"/>
  <c r="BJ19" i="3"/>
  <c r="BJ20" i="3"/>
  <c r="BJ21" i="3"/>
  <c r="BJ22" i="3"/>
  <c r="BJ23" i="3"/>
  <c r="BJ24" i="3"/>
  <c r="BJ25" i="3"/>
  <c r="BJ26" i="3"/>
  <c r="BJ27" i="3"/>
  <c r="BJ28" i="3"/>
  <c r="BJ29" i="3"/>
  <c r="BJ34" i="3"/>
  <c r="BJ35" i="3"/>
  <c r="BJ36" i="3"/>
  <c r="BJ41" i="3"/>
  <c r="BK76" i="3" l="1"/>
  <c r="BK44" i="3"/>
  <c r="BK50" i="3" s="1"/>
  <c r="BK46" i="3"/>
  <c r="BK48" i="3"/>
  <c r="BJ30" i="3"/>
  <c r="BJ31" i="3" s="1"/>
  <c r="BJ40" i="3"/>
  <c r="BJ39" i="3" s="1"/>
  <c r="BI45" i="3"/>
  <c r="BI47" i="3"/>
  <c r="BI49" i="3"/>
  <c r="BI55" i="3"/>
  <c r="BI6" i="3"/>
  <c r="BI7" i="3"/>
  <c r="BI8" i="3"/>
  <c r="BI9" i="3"/>
  <c r="BI10" i="3"/>
  <c r="BI11" i="3"/>
  <c r="BI12" i="3"/>
  <c r="BI13" i="3"/>
  <c r="BI14" i="3"/>
  <c r="BI15" i="3"/>
  <c r="BI16" i="3"/>
  <c r="BI17" i="3"/>
  <c r="BI18" i="3"/>
  <c r="BI19" i="3"/>
  <c r="BI20" i="3"/>
  <c r="BI21" i="3"/>
  <c r="BI22" i="3"/>
  <c r="BI23" i="3"/>
  <c r="BI24" i="3"/>
  <c r="BI25" i="3"/>
  <c r="BI26" i="3"/>
  <c r="BI27" i="3"/>
  <c r="BI28" i="3"/>
  <c r="BI29" i="3"/>
  <c r="BI34" i="3"/>
  <c r="BI35" i="3"/>
  <c r="BI36" i="3"/>
  <c r="BI41" i="3"/>
  <c r="BI2" i="2"/>
  <c r="BJ76" i="3" l="1"/>
  <c r="BJ44" i="3"/>
  <c r="BJ50" i="3" s="1"/>
  <c r="BJ46" i="3"/>
  <c r="BJ48" i="3"/>
  <c r="BI40" i="3"/>
  <c r="BI39" i="3" s="1"/>
  <c r="BI30" i="3"/>
  <c r="BI31" i="3" s="1"/>
  <c r="BH45" i="3"/>
  <c r="BH47" i="3"/>
  <c r="BH49" i="3"/>
  <c r="BH55" i="3"/>
  <c r="BH6" i="3"/>
  <c r="BH7" i="3"/>
  <c r="BH8" i="3"/>
  <c r="BH9" i="3"/>
  <c r="BH10" i="3"/>
  <c r="BH11" i="3"/>
  <c r="BH12" i="3"/>
  <c r="BH13" i="3"/>
  <c r="BH14" i="3"/>
  <c r="BH15" i="3"/>
  <c r="BH16" i="3"/>
  <c r="BH17" i="3"/>
  <c r="BH18" i="3"/>
  <c r="BH19" i="3"/>
  <c r="BH20" i="3"/>
  <c r="BH21" i="3"/>
  <c r="BH22" i="3"/>
  <c r="BH23" i="3"/>
  <c r="BH24" i="3"/>
  <c r="BH25" i="3"/>
  <c r="BH26" i="3"/>
  <c r="BH27" i="3"/>
  <c r="BH28" i="3"/>
  <c r="BH29" i="3"/>
  <c r="BH34" i="3"/>
  <c r="BH35" i="3"/>
  <c r="BH36" i="3"/>
  <c r="BH41" i="3"/>
  <c r="BH2" i="2"/>
  <c r="BI46" i="3" l="1"/>
  <c r="BI76" i="3"/>
  <c r="BI48" i="3"/>
  <c r="BI44" i="3"/>
  <c r="BI50" i="3" s="1"/>
  <c r="BH40" i="3"/>
  <c r="BH39" i="3" s="1"/>
  <c r="BH30" i="3"/>
  <c r="BH31" i="3" s="1"/>
  <c r="BG45" i="3"/>
  <c r="BG47" i="3"/>
  <c r="BG49" i="3"/>
  <c r="BG55" i="3"/>
  <c r="BG6" i="3"/>
  <c r="BG7" i="3"/>
  <c r="BG8" i="3"/>
  <c r="BG9" i="3"/>
  <c r="BG10" i="3"/>
  <c r="BG11" i="3"/>
  <c r="BG12" i="3"/>
  <c r="BG13" i="3"/>
  <c r="BG14" i="3"/>
  <c r="BG15" i="3"/>
  <c r="BG16" i="3"/>
  <c r="BG17" i="3"/>
  <c r="BG18" i="3"/>
  <c r="BG19" i="3"/>
  <c r="BG20" i="3"/>
  <c r="BG21" i="3"/>
  <c r="BG22" i="3"/>
  <c r="BG23" i="3"/>
  <c r="BG24" i="3"/>
  <c r="BG25" i="3"/>
  <c r="BG26" i="3"/>
  <c r="BG27" i="3"/>
  <c r="BG28" i="3"/>
  <c r="BG29" i="3"/>
  <c r="BG34" i="3"/>
  <c r="BG35" i="3"/>
  <c r="BG36" i="3"/>
  <c r="BG41" i="3"/>
  <c r="BG2" i="2"/>
  <c r="BH48" i="3" l="1"/>
  <c r="BH76" i="3"/>
  <c r="BH46" i="3"/>
  <c r="BH44" i="3"/>
  <c r="BH50" i="3" s="1"/>
  <c r="BG30" i="3"/>
  <c r="BG31" i="3" s="1"/>
  <c r="BG40" i="3"/>
  <c r="BG39" i="3" s="1"/>
  <c r="AY2" i="2"/>
  <c r="AZ2" i="2"/>
  <c r="BA2" i="2"/>
  <c r="BB2" i="2"/>
  <c r="BC2" i="2"/>
  <c r="BD2" i="2"/>
  <c r="BE2" i="2"/>
  <c r="BF2" i="2"/>
  <c r="BG76" i="3" l="1"/>
  <c r="BG48" i="3"/>
  <c r="BG44" i="3"/>
  <c r="BG50" i="3" s="1"/>
  <c r="BG46" i="3"/>
  <c r="BF45" i="3"/>
  <c r="BF47" i="3"/>
  <c r="BF49" i="3"/>
  <c r="BF55" i="3"/>
  <c r="BF6" i="3"/>
  <c r="BF7" i="3"/>
  <c r="BF8" i="3"/>
  <c r="BF9" i="3"/>
  <c r="BF10" i="3"/>
  <c r="BF11" i="3"/>
  <c r="BF12" i="3"/>
  <c r="BF13" i="3"/>
  <c r="BF14" i="3"/>
  <c r="BF15" i="3"/>
  <c r="BF16" i="3"/>
  <c r="BF17" i="3"/>
  <c r="BF18" i="3"/>
  <c r="BF19" i="3"/>
  <c r="BF20" i="3"/>
  <c r="BF21" i="3"/>
  <c r="BF22" i="3"/>
  <c r="BF23" i="3"/>
  <c r="BF24" i="3"/>
  <c r="BF25" i="3"/>
  <c r="BF26" i="3"/>
  <c r="BF27" i="3"/>
  <c r="BF28" i="3"/>
  <c r="BF29" i="3"/>
  <c r="BF34" i="3"/>
  <c r="BF35" i="3"/>
  <c r="BF36" i="3"/>
  <c r="BF41" i="3"/>
  <c r="BF30" i="3" l="1"/>
  <c r="BF31" i="3" s="1"/>
  <c r="BF40" i="3"/>
  <c r="BF39" i="3" s="1"/>
  <c r="BE45" i="3"/>
  <c r="BE47" i="3"/>
  <c r="BE49" i="3"/>
  <c r="BE55" i="3"/>
  <c r="BE6" i="3"/>
  <c r="BE7" i="3"/>
  <c r="BE8" i="3"/>
  <c r="BE9" i="3"/>
  <c r="BE10" i="3"/>
  <c r="BE11" i="3"/>
  <c r="BE12" i="3"/>
  <c r="BE13" i="3"/>
  <c r="BE14" i="3"/>
  <c r="BE15" i="3"/>
  <c r="BE16" i="3"/>
  <c r="BE17" i="3"/>
  <c r="BE18" i="3"/>
  <c r="BE19" i="3"/>
  <c r="BE20" i="3"/>
  <c r="BE21" i="3"/>
  <c r="BE22" i="3"/>
  <c r="BE23" i="3"/>
  <c r="BE24" i="3"/>
  <c r="BE25" i="3"/>
  <c r="BE26" i="3"/>
  <c r="BE27" i="3"/>
  <c r="BE28" i="3"/>
  <c r="BE29" i="3"/>
  <c r="BE34" i="3"/>
  <c r="BE35" i="3"/>
  <c r="BE36" i="3"/>
  <c r="BE41" i="3"/>
  <c r="BF46" i="3" l="1"/>
  <c r="BF76" i="3"/>
  <c r="BF44" i="3"/>
  <c r="BF50" i="3" s="1"/>
  <c r="BF48" i="3"/>
  <c r="BE30" i="3"/>
  <c r="BE31" i="3" s="1"/>
  <c r="BE40" i="3"/>
  <c r="BE39" i="3" s="1"/>
  <c r="BD45" i="3"/>
  <c r="BD47" i="3"/>
  <c r="BD49" i="3"/>
  <c r="BD55" i="3"/>
  <c r="BD6" i="3"/>
  <c r="BD7" i="3"/>
  <c r="BD8" i="3"/>
  <c r="BD9" i="3"/>
  <c r="BD10" i="3"/>
  <c r="BD11" i="3"/>
  <c r="BD12" i="3"/>
  <c r="BD13" i="3"/>
  <c r="BD14" i="3"/>
  <c r="BD15" i="3"/>
  <c r="BD16" i="3"/>
  <c r="BD17" i="3"/>
  <c r="BD18" i="3"/>
  <c r="BD19" i="3"/>
  <c r="BD20" i="3"/>
  <c r="BD21" i="3"/>
  <c r="BD22" i="3"/>
  <c r="BD23" i="3"/>
  <c r="BD24" i="3"/>
  <c r="BD25" i="3"/>
  <c r="BD26" i="3"/>
  <c r="BD27" i="3"/>
  <c r="BD28" i="3"/>
  <c r="BD29" i="3"/>
  <c r="BD34" i="3"/>
  <c r="BD35" i="3"/>
  <c r="BD36" i="3"/>
  <c r="BD41" i="3"/>
  <c r="BE48" i="3" l="1"/>
  <c r="BE76" i="3"/>
  <c r="BE46" i="3"/>
  <c r="BE44" i="3"/>
  <c r="BE50" i="3" s="1"/>
  <c r="BD30" i="3"/>
  <c r="BD31" i="3" s="1"/>
  <c r="BD40" i="3"/>
  <c r="BD39" i="3" s="1"/>
  <c r="BC45" i="3"/>
  <c r="BC47" i="3"/>
  <c r="BC49" i="3"/>
  <c r="BC55" i="3"/>
  <c r="BC6" i="3"/>
  <c r="BC7" i="3"/>
  <c r="BC8" i="3"/>
  <c r="BC9" i="3"/>
  <c r="BC10" i="3"/>
  <c r="BC11" i="3"/>
  <c r="BC12" i="3"/>
  <c r="BC13" i="3"/>
  <c r="BC14" i="3"/>
  <c r="BC15" i="3"/>
  <c r="BC16" i="3"/>
  <c r="BC17" i="3"/>
  <c r="BC18" i="3"/>
  <c r="BC19" i="3"/>
  <c r="BC20" i="3"/>
  <c r="BC21" i="3"/>
  <c r="BC22" i="3"/>
  <c r="BC23" i="3"/>
  <c r="BC24" i="3"/>
  <c r="BC25" i="3"/>
  <c r="BC26" i="3"/>
  <c r="BC27" i="3"/>
  <c r="BC28" i="3"/>
  <c r="BC29" i="3"/>
  <c r="BC34" i="3"/>
  <c r="BC35" i="3"/>
  <c r="BC36" i="3"/>
  <c r="BC41" i="3"/>
  <c r="BD48" i="3" l="1"/>
  <c r="BD76" i="3"/>
  <c r="BD46" i="3"/>
  <c r="BD44" i="3"/>
  <c r="BD50" i="3" s="1"/>
  <c r="BC30" i="3"/>
  <c r="BC31" i="3" s="1"/>
  <c r="BC40" i="3"/>
  <c r="BC39" i="3" s="1"/>
  <c r="BB45" i="3"/>
  <c r="BB47" i="3"/>
  <c r="BB49" i="3"/>
  <c r="BB55" i="3"/>
  <c r="BB6" i="3"/>
  <c r="BB7" i="3"/>
  <c r="BB8" i="3"/>
  <c r="BB9" i="3"/>
  <c r="BB10" i="3"/>
  <c r="BB11" i="3"/>
  <c r="BB12" i="3"/>
  <c r="BB13" i="3"/>
  <c r="BB14" i="3"/>
  <c r="BB15" i="3"/>
  <c r="BB16" i="3"/>
  <c r="BB17" i="3"/>
  <c r="BB18" i="3"/>
  <c r="BB19" i="3"/>
  <c r="BB20" i="3"/>
  <c r="BB21" i="3"/>
  <c r="BB22" i="3"/>
  <c r="BB23" i="3"/>
  <c r="BB24" i="3"/>
  <c r="BB25" i="3"/>
  <c r="BB26" i="3"/>
  <c r="BB27" i="3"/>
  <c r="BB28" i="3"/>
  <c r="BB29" i="3"/>
  <c r="BB34" i="3"/>
  <c r="BB35" i="3"/>
  <c r="BB36" i="3"/>
  <c r="BB41" i="3"/>
  <c r="BC76" i="3" l="1"/>
  <c r="BC44" i="3"/>
  <c r="BC50" i="3" s="1"/>
  <c r="BC46" i="3"/>
  <c r="BC48" i="3"/>
  <c r="BB30" i="3"/>
  <c r="BB31" i="3" s="1"/>
  <c r="BB40" i="3"/>
  <c r="BB39" i="3" s="1"/>
  <c r="BA45" i="3"/>
  <c r="BA47" i="3"/>
  <c r="BA49" i="3"/>
  <c r="BA55" i="3"/>
  <c r="BA6" i="3"/>
  <c r="BA7" i="3"/>
  <c r="BA8" i="3"/>
  <c r="BA9" i="3"/>
  <c r="BA10" i="3"/>
  <c r="BA11" i="3"/>
  <c r="BA12" i="3"/>
  <c r="BA13" i="3"/>
  <c r="BA14" i="3"/>
  <c r="BA15" i="3"/>
  <c r="BA16" i="3"/>
  <c r="BA17" i="3"/>
  <c r="BA18" i="3"/>
  <c r="BA19" i="3"/>
  <c r="BA20" i="3"/>
  <c r="BA21" i="3"/>
  <c r="BA22" i="3"/>
  <c r="BA23" i="3"/>
  <c r="BA24" i="3"/>
  <c r="BA25" i="3"/>
  <c r="BA26" i="3"/>
  <c r="BA27" i="3"/>
  <c r="BA28" i="3"/>
  <c r="BA29" i="3"/>
  <c r="BA34" i="3"/>
  <c r="BA35" i="3"/>
  <c r="BA36" i="3"/>
  <c r="BA41" i="3"/>
  <c r="BB48" i="3" l="1"/>
  <c r="BB76" i="3"/>
  <c r="BB46" i="3"/>
  <c r="BB44" i="3"/>
  <c r="BB50" i="3" s="1"/>
  <c r="BA30" i="3"/>
  <c r="BA31" i="3" s="1"/>
  <c r="BA40" i="3"/>
  <c r="BA39" i="3" s="1"/>
  <c r="AZ45" i="3"/>
  <c r="AZ47" i="3"/>
  <c r="AZ49" i="3"/>
  <c r="AZ55" i="3"/>
  <c r="AZ6" i="3"/>
  <c r="AZ7" i="3"/>
  <c r="AZ8" i="3"/>
  <c r="AZ9" i="3"/>
  <c r="AZ10" i="3"/>
  <c r="AZ11" i="3"/>
  <c r="AZ12" i="3"/>
  <c r="AZ13" i="3"/>
  <c r="AZ14" i="3"/>
  <c r="AZ15" i="3"/>
  <c r="AZ16" i="3"/>
  <c r="AZ17" i="3"/>
  <c r="AZ18" i="3"/>
  <c r="AZ19" i="3"/>
  <c r="AZ20" i="3"/>
  <c r="AZ21" i="3"/>
  <c r="AZ22" i="3"/>
  <c r="AZ23" i="3"/>
  <c r="AZ24" i="3"/>
  <c r="AZ25" i="3"/>
  <c r="AZ26" i="3"/>
  <c r="AZ27" i="3"/>
  <c r="AZ28" i="3"/>
  <c r="AZ29" i="3"/>
  <c r="AZ34" i="3"/>
  <c r="AZ35" i="3"/>
  <c r="AZ36" i="3"/>
  <c r="AZ41" i="3"/>
  <c r="BA76" i="3" l="1"/>
  <c r="BA46" i="3"/>
  <c r="BA44" i="3"/>
  <c r="BA50" i="3" s="1"/>
  <c r="BA48" i="3"/>
  <c r="AZ30" i="3"/>
  <c r="AZ31" i="3" s="1"/>
  <c r="AZ40" i="3"/>
  <c r="AZ39" i="3" s="1"/>
  <c r="AY45" i="3"/>
  <c r="AY47" i="3"/>
  <c r="AY49" i="3"/>
  <c r="AY55" i="3"/>
  <c r="AY6" i="3"/>
  <c r="AY7" i="3"/>
  <c r="AY8" i="3"/>
  <c r="AY9" i="3"/>
  <c r="AY10" i="3"/>
  <c r="AY11" i="3"/>
  <c r="AY12" i="3"/>
  <c r="AY13" i="3"/>
  <c r="AY14" i="3"/>
  <c r="AY15" i="3"/>
  <c r="AY16" i="3"/>
  <c r="AY17" i="3"/>
  <c r="AY18" i="3"/>
  <c r="AY19" i="3"/>
  <c r="AY20" i="3"/>
  <c r="AY21" i="3"/>
  <c r="AY22" i="3"/>
  <c r="AY23" i="3"/>
  <c r="AY24" i="3"/>
  <c r="AY25" i="3"/>
  <c r="AY26" i="3"/>
  <c r="AY27" i="3"/>
  <c r="AY28" i="3"/>
  <c r="AY29" i="3"/>
  <c r="AY34" i="3"/>
  <c r="AY35" i="3"/>
  <c r="AY36" i="3"/>
  <c r="AY41" i="3"/>
  <c r="AZ76" i="3" l="1"/>
  <c r="AZ48" i="3"/>
  <c r="AZ44" i="3"/>
  <c r="AZ50" i="3" s="1"/>
  <c r="AZ46" i="3"/>
  <c r="AY30" i="3"/>
  <c r="AY31" i="3" s="1"/>
  <c r="AY40" i="3"/>
  <c r="AY39" i="3" s="1"/>
  <c r="AX45" i="3"/>
  <c r="AX47" i="3"/>
  <c r="AX49" i="3"/>
  <c r="AX55" i="3"/>
  <c r="AX6" i="3"/>
  <c r="AX7" i="3"/>
  <c r="AX8" i="3"/>
  <c r="AX9" i="3"/>
  <c r="AX10" i="3"/>
  <c r="AX11" i="3"/>
  <c r="AX12" i="3"/>
  <c r="AX13" i="3"/>
  <c r="AX14" i="3"/>
  <c r="AX15" i="3"/>
  <c r="AX16" i="3"/>
  <c r="AX17" i="3"/>
  <c r="AX18" i="3"/>
  <c r="AX19" i="3"/>
  <c r="AX20" i="3"/>
  <c r="AX21" i="3"/>
  <c r="AX22" i="3"/>
  <c r="AX23" i="3"/>
  <c r="AX24" i="3"/>
  <c r="AX25" i="3"/>
  <c r="AX26" i="3"/>
  <c r="AX27" i="3"/>
  <c r="AX28" i="3"/>
  <c r="AX29" i="3"/>
  <c r="AX34" i="3"/>
  <c r="AX35" i="3"/>
  <c r="AX36" i="3"/>
  <c r="AX41" i="3"/>
  <c r="AY48" i="3" l="1"/>
  <c r="AY76" i="3"/>
  <c r="AY46" i="3"/>
  <c r="AY44" i="3"/>
  <c r="AY50" i="3" s="1"/>
  <c r="AX40" i="3"/>
  <c r="AX39" i="3" s="1"/>
  <c r="AX30" i="3"/>
  <c r="AX31" i="3" s="1"/>
  <c r="AX2" i="2"/>
  <c r="AX46" i="3" l="1"/>
  <c r="AX76" i="3"/>
  <c r="AX44" i="3"/>
  <c r="AX50" i="3" s="1"/>
  <c r="AX48" i="3"/>
  <c r="AW45" i="3"/>
  <c r="AW47" i="3"/>
  <c r="AW49" i="3"/>
  <c r="AW55" i="3"/>
  <c r="AW6" i="3"/>
  <c r="AW7" i="3"/>
  <c r="AW8" i="3"/>
  <c r="AW9" i="3"/>
  <c r="AW10" i="3"/>
  <c r="AW11" i="3"/>
  <c r="AW12" i="3"/>
  <c r="AW13" i="3"/>
  <c r="AW14" i="3"/>
  <c r="AW15" i="3"/>
  <c r="AW16" i="3"/>
  <c r="AW17" i="3"/>
  <c r="AW18" i="3"/>
  <c r="AW19" i="3"/>
  <c r="AW20" i="3"/>
  <c r="AW21" i="3"/>
  <c r="AW22" i="3"/>
  <c r="AW23" i="3"/>
  <c r="AW24" i="3"/>
  <c r="AW25" i="3"/>
  <c r="AW26" i="3"/>
  <c r="AW27" i="3"/>
  <c r="AW28" i="3"/>
  <c r="AW29" i="3"/>
  <c r="AW34" i="3"/>
  <c r="AW35" i="3"/>
  <c r="AW36" i="3"/>
  <c r="AW41" i="3"/>
  <c r="AV2" i="2"/>
  <c r="AW2" i="2"/>
  <c r="AW30" i="3" l="1"/>
  <c r="AW31" i="3" s="1"/>
  <c r="AW40" i="3"/>
  <c r="AW39" i="3" s="1"/>
  <c r="AV45" i="3"/>
  <c r="AV47" i="3"/>
  <c r="AV49" i="3"/>
  <c r="AV55" i="3"/>
  <c r="AV6" i="3"/>
  <c r="AV7" i="3"/>
  <c r="AV8" i="3"/>
  <c r="AV9" i="3"/>
  <c r="AV10" i="3"/>
  <c r="AV11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24" i="3"/>
  <c r="AV25" i="3"/>
  <c r="AV26" i="3"/>
  <c r="AV27" i="3"/>
  <c r="AV28" i="3"/>
  <c r="AV29" i="3"/>
  <c r="AV34" i="3"/>
  <c r="AV35" i="3"/>
  <c r="AV36" i="3"/>
  <c r="AV41" i="3"/>
  <c r="AW76" i="3" l="1"/>
  <c r="AW44" i="3"/>
  <c r="AW50" i="3" s="1"/>
  <c r="AW46" i="3"/>
  <c r="AW48" i="3"/>
  <c r="AV40" i="3"/>
  <c r="AV39" i="3" s="1"/>
  <c r="AV30" i="3"/>
  <c r="AV31" i="3" s="1"/>
  <c r="AU45" i="3"/>
  <c r="AU47" i="3"/>
  <c r="AU49" i="3"/>
  <c r="AU55" i="3"/>
  <c r="AU6" i="3"/>
  <c r="AU7" i="3"/>
  <c r="AU8" i="3"/>
  <c r="AU9" i="3"/>
  <c r="AU10" i="3"/>
  <c r="AU11" i="3"/>
  <c r="AU12" i="3"/>
  <c r="AU13" i="3"/>
  <c r="AU14" i="3"/>
  <c r="AU15" i="3"/>
  <c r="AU16" i="3"/>
  <c r="AU17" i="3"/>
  <c r="AU18" i="3"/>
  <c r="AU19" i="3"/>
  <c r="AU20" i="3"/>
  <c r="AU21" i="3"/>
  <c r="AU22" i="3"/>
  <c r="AU23" i="3"/>
  <c r="AU24" i="3"/>
  <c r="AU25" i="3"/>
  <c r="AU26" i="3"/>
  <c r="AU27" i="3"/>
  <c r="AU28" i="3"/>
  <c r="AU29" i="3"/>
  <c r="AU34" i="3"/>
  <c r="AU35" i="3"/>
  <c r="AU36" i="3"/>
  <c r="AU41" i="3"/>
  <c r="AU2" i="2"/>
  <c r="AV44" i="3" l="1"/>
  <c r="AV50" i="3" s="1"/>
  <c r="AV76" i="3"/>
  <c r="AV46" i="3"/>
  <c r="AV48" i="3"/>
  <c r="AU30" i="3"/>
  <c r="AU31" i="3" s="1"/>
  <c r="AU40" i="3"/>
  <c r="AU39" i="3" s="1"/>
  <c r="AQ45" i="3"/>
  <c r="AR45" i="3"/>
  <c r="AS45" i="3"/>
  <c r="AT45" i="3"/>
  <c r="AQ47" i="3"/>
  <c r="AR47" i="3"/>
  <c r="AS47" i="3"/>
  <c r="AT47" i="3"/>
  <c r="AQ49" i="3"/>
  <c r="AR49" i="3"/>
  <c r="AS49" i="3"/>
  <c r="AT49" i="3"/>
  <c r="AQ55" i="3"/>
  <c r="AR55" i="3"/>
  <c r="AS55" i="3"/>
  <c r="AT55" i="3"/>
  <c r="AQ6" i="3"/>
  <c r="AR6" i="3"/>
  <c r="AS6" i="3"/>
  <c r="AT6" i="3"/>
  <c r="AQ7" i="3"/>
  <c r="AR7" i="3"/>
  <c r="AS7" i="3"/>
  <c r="AT7" i="3"/>
  <c r="AQ8" i="3"/>
  <c r="AR8" i="3"/>
  <c r="AS8" i="3"/>
  <c r="AT8" i="3"/>
  <c r="AQ9" i="3"/>
  <c r="AR9" i="3"/>
  <c r="AS9" i="3"/>
  <c r="AT9" i="3"/>
  <c r="AQ10" i="3"/>
  <c r="AR10" i="3"/>
  <c r="AS10" i="3"/>
  <c r="AT10" i="3"/>
  <c r="AQ11" i="3"/>
  <c r="AR11" i="3"/>
  <c r="AS11" i="3"/>
  <c r="AT11" i="3"/>
  <c r="AQ12" i="3"/>
  <c r="AR12" i="3"/>
  <c r="AS12" i="3"/>
  <c r="AT12" i="3"/>
  <c r="AQ13" i="3"/>
  <c r="AR13" i="3"/>
  <c r="AS13" i="3"/>
  <c r="AT13" i="3"/>
  <c r="AQ14" i="3"/>
  <c r="AR14" i="3"/>
  <c r="AS14" i="3"/>
  <c r="AT14" i="3"/>
  <c r="AQ15" i="3"/>
  <c r="AR15" i="3"/>
  <c r="AS15" i="3"/>
  <c r="AT15" i="3"/>
  <c r="AQ16" i="3"/>
  <c r="AR16" i="3"/>
  <c r="AS16" i="3"/>
  <c r="AT16" i="3"/>
  <c r="AQ17" i="3"/>
  <c r="AR17" i="3"/>
  <c r="AS17" i="3"/>
  <c r="AT17" i="3"/>
  <c r="AQ18" i="3"/>
  <c r="AR18" i="3"/>
  <c r="AS18" i="3"/>
  <c r="AT18" i="3"/>
  <c r="AQ19" i="3"/>
  <c r="AR19" i="3"/>
  <c r="AS19" i="3"/>
  <c r="AT19" i="3"/>
  <c r="AQ20" i="3"/>
  <c r="AR20" i="3"/>
  <c r="AS20" i="3"/>
  <c r="AT20" i="3"/>
  <c r="AQ21" i="3"/>
  <c r="AR21" i="3"/>
  <c r="AS21" i="3"/>
  <c r="AT21" i="3"/>
  <c r="AQ22" i="3"/>
  <c r="AR22" i="3"/>
  <c r="AS22" i="3"/>
  <c r="AT22" i="3"/>
  <c r="AQ23" i="3"/>
  <c r="AR23" i="3"/>
  <c r="AS23" i="3"/>
  <c r="AT23" i="3"/>
  <c r="AQ24" i="3"/>
  <c r="AR24" i="3"/>
  <c r="AS24" i="3"/>
  <c r="AT24" i="3"/>
  <c r="AQ25" i="3"/>
  <c r="AR25" i="3"/>
  <c r="AS25" i="3"/>
  <c r="AT25" i="3"/>
  <c r="AQ26" i="3"/>
  <c r="AR26" i="3"/>
  <c r="AS26" i="3"/>
  <c r="AT26" i="3"/>
  <c r="AQ27" i="3"/>
  <c r="AR27" i="3"/>
  <c r="AS27" i="3"/>
  <c r="AT27" i="3"/>
  <c r="AQ28" i="3"/>
  <c r="AR28" i="3"/>
  <c r="AS28" i="3"/>
  <c r="AT28" i="3"/>
  <c r="AQ29" i="3"/>
  <c r="AR29" i="3"/>
  <c r="AS29" i="3"/>
  <c r="AT29" i="3"/>
  <c r="AQ34" i="3"/>
  <c r="AR34" i="3"/>
  <c r="AS34" i="3"/>
  <c r="AT34" i="3"/>
  <c r="AQ35" i="3"/>
  <c r="AR35" i="3"/>
  <c r="AS35" i="3"/>
  <c r="AT35" i="3"/>
  <c r="AQ36" i="3"/>
  <c r="AR36" i="3"/>
  <c r="AS36" i="3"/>
  <c r="AT36" i="3"/>
  <c r="AQ41" i="3"/>
  <c r="AR41" i="3"/>
  <c r="AS41" i="3"/>
  <c r="AT41" i="3"/>
  <c r="AT2" i="2"/>
  <c r="AU76" i="3" l="1"/>
  <c r="AR40" i="3"/>
  <c r="AR39" i="3" s="1"/>
  <c r="AQ40" i="3"/>
  <c r="AQ39" i="3" s="1"/>
  <c r="AU48" i="3"/>
  <c r="AU44" i="3"/>
  <c r="AU50" i="3" s="1"/>
  <c r="AU46" i="3"/>
  <c r="AQ30" i="3"/>
  <c r="AQ31" i="3" s="1"/>
  <c r="AS30" i="3"/>
  <c r="AS31" i="3" s="1"/>
  <c r="AR30" i="3"/>
  <c r="AR31" i="3" s="1"/>
  <c r="AS40" i="3"/>
  <c r="AS39" i="3" s="1"/>
  <c r="AT40" i="3"/>
  <c r="AT39" i="3" s="1"/>
  <c r="AT30" i="3"/>
  <c r="AT31" i="3" s="1"/>
  <c r="AS2" i="2"/>
  <c r="AR76" i="3" l="1"/>
  <c r="AS76" i="3"/>
  <c r="AQ76" i="3"/>
  <c r="AT76" i="3"/>
  <c r="AQ48" i="3"/>
  <c r="AQ46" i="3"/>
  <c r="AQ44" i="3"/>
  <c r="AQ50" i="3" s="1"/>
  <c r="AS44" i="3"/>
  <c r="AS50" i="3" s="1"/>
  <c r="AS46" i="3"/>
  <c r="AS48" i="3"/>
  <c r="AR46" i="3"/>
  <c r="AR44" i="3"/>
  <c r="AR50" i="3" s="1"/>
  <c r="AT44" i="3"/>
  <c r="AT50" i="3" s="1"/>
  <c r="AT46" i="3"/>
  <c r="AR48" i="3"/>
  <c r="AT48" i="3"/>
  <c r="AR2" i="2"/>
  <c r="AQ2" i="2" l="1"/>
  <c r="AP45" i="3" l="1"/>
  <c r="AP47" i="3"/>
  <c r="AP49" i="3"/>
  <c r="AP55" i="3"/>
  <c r="AP6" i="3"/>
  <c r="AP7" i="3"/>
  <c r="AP8" i="3"/>
  <c r="AP9" i="3"/>
  <c r="AP10" i="3"/>
  <c r="AP11" i="3"/>
  <c r="AP12" i="3"/>
  <c r="AP13" i="3"/>
  <c r="AP14" i="3"/>
  <c r="AP15" i="3"/>
  <c r="AP16" i="3"/>
  <c r="AP17" i="3"/>
  <c r="AP18" i="3"/>
  <c r="AP19" i="3"/>
  <c r="AP20" i="3"/>
  <c r="AP21" i="3"/>
  <c r="AP22" i="3"/>
  <c r="AP23" i="3"/>
  <c r="AP24" i="3"/>
  <c r="AP25" i="3"/>
  <c r="AP26" i="3"/>
  <c r="AP27" i="3"/>
  <c r="AP28" i="3"/>
  <c r="AP29" i="3"/>
  <c r="AP34" i="3"/>
  <c r="AP35" i="3"/>
  <c r="AP36" i="3"/>
  <c r="AP41" i="3"/>
  <c r="AP2" i="2"/>
  <c r="AP30" i="3" l="1"/>
  <c r="AP31" i="3" s="1"/>
  <c r="AP40" i="3"/>
  <c r="AP39" i="3" s="1"/>
  <c r="AO45" i="3"/>
  <c r="AO47" i="3"/>
  <c r="AO49" i="3"/>
  <c r="AO55" i="3"/>
  <c r="AO6" i="3"/>
  <c r="AO7" i="3"/>
  <c r="AO8" i="3"/>
  <c r="AO9" i="3"/>
  <c r="AO10" i="3"/>
  <c r="AO11" i="3"/>
  <c r="AO12" i="3"/>
  <c r="AO13" i="3"/>
  <c r="AO14" i="3"/>
  <c r="AO15" i="3"/>
  <c r="AO16" i="3"/>
  <c r="AO17" i="3"/>
  <c r="AO18" i="3"/>
  <c r="AO19" i="3"/>
  <c r="AO20" i="3"/>
  <c r="AO21" i="3"/>
  <c r="AO22" i="3"/>
  <c r="AO23" i="3"/>
  <c r="AO24" i="3"/>
  <c r="AO25" i="3"/>
  <c r="AO26" i="3"/>
  <c r="AO27" i="3"/>
  <c r="AO28" i="3"/>
  <c r="AO29" i="3"/>
  <c r="AO34" i="3"/>
  <c r="AO35" i="3"/>
  <c r="AO36" i="3"/>
  <c r="AO41" i="3"/>
  <c r="AO2" i="2"/>
  <c r="AP48" i="3" l="1"/>
  <c r="AP76" i="3"/>
  <c r="AP46" i="3"/>
  <c r="AP44" i="3"/>
  <c r="AP50" i="3" s="1"/>
  <c r="AO30" i="3"/>
  <c r="AO31" i="3" s="1"/>
  <c r="AO40" i="3"/>
  <c r="AO39" i="3" s="1"/>
  <c r="AN45" i="3"/>
  <c r="AN47" i="3"/>
  <c r="AN49" i="3"/>
  <c r="AN55" i="3"/>
  <c r="AN6" i="3"/>
  <c r="AN7" i="3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N29" i="3"/>
  <c r="AN34" i="3"/>
  <c r="AN35" i="3"/>
  <c r="AN36" i="3"/>
  <c r="AN41" i="3"/>
  <c r="AN2" i="2"/>
  <c r="AO46" i="3" l="1"/>
  <c r="AO76" i="3"/>
  <c r="AO44" i="3"/>
  <c r="AO50" i="3" s="1"/>
  <c r="AO48" i="3"/>
  <c r="AN30" i="3"/>
  <c r="AN31" i="3" s="1"/>
  <c r="AN40" i="3"/>
  <c r="AN39" i="3" s="1"/>
  <c r="AM45" i="3"/>
  <c r="AM47" i="3"/>
  <c r="AM49" i="3"/>
  <c r="AM55" i="3"/>
  <c r="AM6" i="3"/>
  <c r="AM7" i="3"/>
  <c r="AM8" i="3"/>
  <c r="AM9" i="3"/>
  <c r="AM10" i="3"/>
  <c r="AM11" i="3"/>
  <c r="AM12" i="3"/>
  <c r="AM13" i="3"/>
  <c r="AM14" i="3"/>
  <c r="AM15" i="3"/>
  <c r="AM16" i="3"/>
  <c r="AM17" i="3"/>
  <c r="AM18" i="3"/>
  <c r="AM19" i="3"/>
  <c r="AM20" i="3"/>
  <c r="AM21" i="3"/>
  <c r="AM22" i="3"/>
  <c r="AM23" i="3"/>
  <c r="AM24" i="3"/>
  <c r="AM25" i="3"/>
  <c r="AM26" i="3"/>
  <c r="AM27" i="3"/>
  <c r="AM28" i="3"/>
  <c r="AM29" i="3"/>
  <c r="AM34" i="3"/>
  <c r="AM35" i="3"/>
  <c r="AM36" i="3"/>
  <c r="AM41" i="3"/>
  <c r="AM2" i="2"/>
  <c r="AN76" i="3" l="1"/>
  <c r="AN48" i="3"/>
  <c r="AN46" i="3"/>
  <c r="AN44" i="3"/>
  <c r="AN50" i="3" s="1"/>
  <c r="AM30" i="3"/>
  <c r="AM31" i="3" s="1"/>
  <c r="AM40" i="3"/>
  <c r="AM39" i="3" s="1"/>
  <c r="AL45" i="3"/>
  <c r="AL47" i="3"/>
  <c r="AL49" i="3"/>
  <c r="AL55" i="3"/>
  <c r="AL6" i="3"/>
  <c r="AL7" i="3"/>
  <c r="AL8" i="3"/>
  <c r="AL9" i="3"/>
  <c r="AL10" i="3"/>
  <c r="AL11" i="3"/>
  <c r="AL12" i="3"/>
  <c r="AL13" i="3"/>
  <c r="AL14" i="3"/>
  <c r="AL15" i="3"/>
  <c r="AL16" i="3"/>
  <c r="AL17" i="3"/>
  <c r="AL18" i="3"/>
  <c r="AL19" i="3"/>
  <c r="AL20" i="3"/>
  <c r="AL21" i="3"/>
  <c r="AL22" i="3"/>
  <c r="AL23" i="3"/>
  <c r="AL24" i="3"/>
  <c r="AL25" i="3"/>
  <c r="AL26" i="3"/>
  <c r="AL27" i="3"/>
  <c r="AL28" i="3"/>
  <c r="AL29" i="3"/>
  <c r="AL34" i="3"/>
  <c r="AL35" i="3"/>
  <c r="AL36" i="3"/>
  <c r="AL41" i="3"/>
  <c r="AL2" i="2"/>
  <c r="AM76" i="3" l="1"/>
  <c r="AM48" i="3"/>
  <c r="AM46" i="3"/>
  <c r="AM44" i="3"/>
  <c r="AM50" i="3" s="1"/>
  <c r="AL30" i="3"/>
  <c r="AL31" i="3" s="1"/>
  <c r="A4" i="46" s="1"/>
  <c r="AL40" i="3"/>
  <c r="AL39" i="3" s="1"/>
  <c r="AK45" i="3"/>
  <c r="AK47" i="3"/>
  <c r="AK49" i="3"/>
  <c r="AK55" i="3"/>
  <c r="AL76" i="3" l="1"/>
  <c r="AL48" i="3"/>
  <c r="AL44" i="3"/>
  <c r="AL50" i="3" s="1"/>
  <c r="AL46" i="3"/>
  <c r="AK6" i="3"/>
  <c r="AK7" i="3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24" i="3"/>
  <c r="AK25" i="3"/>
  <c r="AK26" i="3"/>
  <c r="AK27" i="3"/>
  <c r="AK28" i="3"/>
  <c r="AK29" i="3"/>
  <c r="AK34" i="3"/>
  <c r="AK35" i="3"/>
  <c r="AK36" i="3"/>
  <c r="AK41" i="3"/>
  <c r="AK30" i="3" l="1"/>
  <c r="AK31" i="3" s="1"/>
  <c r="AK40" i="3"/>
  <c r="AK39" i="3" s="1"/>
  <c r="AJ45" i="3"/>
  <c r="AJ47" i="3"/>
  <c r="AJ49" i="3"/>
  <c r="AJ55" i="3"/>
  <c r="AJ6" i="3"/>
  <c r="AJ7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4" i="3"/>
  <c r="AJ35" i="3"/>
  <c r="AJ36" i="3"/>
  <c r="AJ41" i="3"/>
  <c r="AK76" i="3" l="1"/>
  <c r="AK44" i="3"/>
  <c r="AK50" i="3" s="1"/>
  <c r="AK48" i="3"/>
  <c r="AK46" i="3"/>
  <c r="AJ40" i="3"/>
  <c r="AJ39" i="3" s="1"/>
  <c r="AJ30" i="3"/>
  <c r="AJ31" i="3" s="1"/>
  <c r="AK2" i="2"/>
  <c r="AJ76" i="3" l="1"/>
  <c r="AJ44" i="3"/>
  <c r="AJ50" i="3" s="1"/>
  <c r="AJ46" i="3"/>
  <c r="AJ48" i="3"/>
  <c r="AJ2" i="2"/>
  <c r="AI45" i="3" l="1"/>
  <c r="AI47" i="3"/>
  <c r="AI49" i="3"/>
  <c r="AI55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4" i="3"/>
  <c r="AI35" i="3"/>
  <c r="AI36" i="3"/>
  <c r="AI41" i="3"/>
  <c r="AI2" i="2"/>
  <c r="AI30" i="3" l="1"/>
  <c r="AI31" i="3" s="1"/>
  <c r="AI40" i="3"/>
  <c r="AI39" i="3" s="1"/>
  <c r="AH45" i="3"/>
  <c r="AH47" i="3"/>
  <c r="AH49" i="3"/>
  <c r="AH55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4" i="3"/>
  <c r="AH35" i="3"/>
  <c r="AH36" i="3"/>
  <c r="AH41" i="3"/>
  <c r="AH2" i="2"/>
  <c r="AI48" i="3" l="1"/>
  <c r="AI76" i="3"/>
  <c r="AI46" i="3"/>
  <c r="AI44" i="3"/>
  <c r="AI50" i="3" s="1"/>
  <c r="AH30" i="3"/>
  <c r="AH31" i="3" s="1"/>
  <c r="AH40" i="3"/>
  <c r="AH39" i="3" s="1"/>
  <c r="AG45" i="3"/>
  <c r="AG47" i="3"/>
  <c r="AG49" i="3"/>
  <c r="AG55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4" i="3"/>
  <c r="AG35" i="3"/>
  <c r="AG36" i="3"/>
  <c r="AG41" i="3"/>
  <c r="AE2" i="2"/>
  <c r="AF2" i="2"/>
  <c r="AG2" i="2"/>
  <c r="AH76" i="3" l="1"/>
  <c r="AH48" i="3"/>
  <c r="AH44" i="3"/>
  <c r="AH50" i="3" s="1"/>
  <c r="AH46" i="3"/>
  <c r="AG30" i="3"/>
  <c r="AG31" i="3" s="1"/>
  <c r="AG40" i="3"/>
  <c r="AG39" i="3" s="1"/>
  <c r="AF45" i="3"/>
  <c r="AF47" i="3"/>
  <c r="AF49" i="3"/>
  <c r="AF5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4" i="3"/>
  <c r="AF35" i="3"/>
  <c r="AF36" i="3"/>
  <c r="AF41" i="3"/>
  <c r="AG46" i="3" l="1"/>
  <c r="AG76" i="3"/>
  <c r="AG48" i="3"/>
  <c r="AG44" i="3"/>
  <c r="AG50" i="3" s="1"/>
  <c r="AF30" i="3"/>
  <c r="AF31" i="3" s="1"/>
  <c r="AF40" i="3"/>
  <c r="AF39" i="3" s="1"/>
  <c r="AE45" i="3"/>
  <c r="AE47" i="3"/>
  <c r="AE49" i="3"/>
  <c r="AE5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4" i="3"/>
  <c r="AE35" i="3"/>
  <c r="AE36" i="3"/>
  <c r="AE41" i="3"/>
  <c r="AF76" i="3" l="1"/>
  <c r="AF48" i="3"/>
  <c r="AF44" i="3"/>
  <c r="AF50" i="3" s="1"/>
  <c r="AF46" i="3"/>
  <c r="AE30" i="3"/>
  <c r="AE31" i="3" s="1"/>
  <c r="AE40" i="3"/>
  <c r="AE39" i="3" s="1"/>
  <c r="AD45" i="3"/>
  <c r="AD47" i="3"/>
  <c r="AD49" i="3"/>
  <c r="AD55" i="3"/>
  <c r="AD6" i="3"/>
  <c r="AD7" i="3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4" i="3"/>
  <c r="AD35" i="3"/>
  <c r="AD36" i="3"/>
  <c r="AD41" i="3"/>
  <c r="AD2" i="2"/>
  <c r="AE76" i="3" l="1"/>
  <c r="AE44" i="3"/>
  <c r="AE50" i="3" s="1"/>
  <c r="AE46" i="3"/>
  <c r="AE48" i="3"/>
  <c r="AD30" i="3"/>
  <c r="AD31" i="3" s="1"/>
  <c r="AD40" i="3"/>
  <c r="AD39" i="3" s="1"/>
  <c r="AC45" i="3"/>
  <c r="AC47" i="3"/>
  <c r="AC49" i="3"/>
  <c r="AC5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4" i="3"/>
  <c r="AC35" i="3"/>
  <c r="AC36" i="3"/>
  <c r="AC41" i="3"/>
  <c r="AC2" i="2"/>
  <c r="AD76" i="3" l="1"/>
  <c r="AD44" i="3"/>
  <c r="AD50" i="3" s="1"/>
  <c r="AD46" i="3"/>
  <c r="AD48" i="3"/>
  <c r="AC30" i="3"/>
  <c r="AC31" i="3" s="1"/>
  <c r="AC40" i="3"/>
  <c r="AC39" i="3" s="1"/>
  <c r="AB45" i="3"/>
  <c r="AB47" i="3"/>
  <c r="AB49" i="3"/>
  <c r="AB55" i="3"/>
  <c r="AB6" i="3"/>
  <c r="AB7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4" i="3"/>
  <c r="AB35" i="3"/>
  <c r="AB36" i="3"/>
  <c r="AB41" i="3"/>
  <c r="AB2" i="2"/>
  <c r="AC76" i="3" l="1"/>
  <c r="AC44" i="3"/>
  <c r="AC50" i="3" s="1"/>
  <c r="AC46" i="3"/>
  <c r="AC48" i="3"/>
  <c r="AB30" i="3"/>
  <c r="AB31" i="3" s="1"/>
  <c r="AB40" i="3"/>
  <c r="AB39" i="3" s="1"/>
  <c r="X45" i="3"/>
  <c r="Y45" i="3"/>
  <c r="Z45" i="3"/>
  <c r="AA45" i="3"/>
  <c r="X47" i="3"/>
  <c r="Y47" i="3"/>
  <c r="Z47" i="3"/>
  <c r="AA47" i="3"/>
  <c r="X49" i="3"/>
  <c r="Y49" i="3"/>
  <c r="Z49" i="3"/>
  <c r="AA49" i="3"/>
  <c r="X55" i="3"/>
  <c r="Y55" i="3"/>
  <c r="Z55" i="3"/>
  <c r="AA55" i="3"/>
  <c r="X6" i="3"/>
  <c r="Y6" i="3"/>
  <c r="Z6" i="3"/>
  <c r="AA6" i="3"/>
  <c r="X7" i="3"/>
  <c r="Y7" i="3"/>
  <c r="Z7" i="3"/>
  <c r="AA7" i="3"/>
  <c r="X8" i="3"/>
  <c r="Y8" i="3"/>
  <c r="Z8" i="3"/>
  <c r="AA8" i="3"/>
  <c r="X9" i="3"/>
  <c r="Y9" i="3"/>
  <c r="Z9" i="3"/>
  <c r="AA9" i="3"/>
  <c r="X10" i="3"/>
  <c r="Y10" i="3"/>
  <c r="Z10" i="3"/>
  <c r="AA10" i="3"/>
  <c r="X11" i="3"/>
  <c r="Y11" i="3"/>
  <c r="Z11" i="3"/>
  <c r="AA11" i="3"/>
  <c r="X12" i="3"/>
  <c r="Y12" i="3"/>
  <c r="Z12" i="3"/>
  <c r="AA12" i="3"/>
  <c r="X13" i="3"/>
  <c r="Y13" i="3"/>
  <c r="Z13" i="3"/>
  <c r="AA13" i="3"/>
  <c r="X14" i="3"/>
  <c r="Y14" i="3"/>
  <c r="Z14" i="3"/>
  <c r="AA14" i="3"/>
  <c r="X15" i="3"/>
  <c r="Y15" i="3"/>
  <c r="Z15" i="3"/>
  <c r="AA15" i="3"/>
  <c r="X16" i="3"/>
  <c r="Y16" i="3"/>
  <c r="Z16" i="3"/>
  <c r="AA16" i="3"/>
  <c r="X17" i="3"/>
  <c r="Y17" i="3"/>
  <c r="Z17" i="3"/>
  <c r="AA17" i="3"/>
  <c r="X18" i="3"/>
  <c r="Y18" i="3"/>
  <c r="Z18" i="3"/>
  <c r="AA18" i="3"/>
  <c r="X19" i="3"/>
  <c r="Y19" i="3"/>
  <c r="Z19" i="3"/>
  <c r="AA19" i="3"/>
  <c r="X20" i="3"/>
  <c r="Y20" i="3"/>
  <c r="Z20" i="3"/>
  <c r="AA20" i="3"/>
  <c r="X21" i="3"/>
  <c r="Y21" i="3"/>
  <c r="Z21" i="3"/>
  <c r="AA21" i="3"/>
  <c r="X22" i="3"/>
  <c r="Y22" i="3"/>
  <c r="Z22" i="3"/>
  <c r="AA22" i="3"/>
  <c r="X23" i="3"/>
  <c r="Y23" i="3"/>
  <c r="Z23" i="3"/>
  <c r="AA23" i="3"/>
  <c r="X24" i="3"/>
  <c r="Y24" i="3"/>
  <c r="Z24" i="3"/>
  <c r="AA24" i="3"/>
  <c r="X25" i="3"/>
  <c r="Y25" i="3"/>
  <c r="Z25" i="3"/>
  <c r="AA25" i="3"/>
  <c r="X26" i="3"/>
  <c r="Y26" i="3"/>
  <c r="Z26" i="3"/>
  <c r="AA26" i="3"/>
  <c r="X27" i="3"/>
  <c r="Y27" i="3"/>
  <c r="Z27" i="3"/>
  <c r="AA27" i="3"/>
  <c r="X28" i="3"/>
  <c r="Y28" i="3"/>
  <c r="Z28" i="3"/>
  <c r="AA28" i="3"/>
  <c r="X29" i="3"/>
  <c r="Y29" i="3"/>
  <c r="Z29" i="3"/>
  <c r="AA29" i="3"/>
  <c r="X34" i="3"/>
  <c r="Y34" i="3"/>
  <c r="Z34" i="3"/>
  <c r="AA34" i="3"/>
  <c r="X35" i="3"/>
  <c r="Y35" i="3"/>
  <c r="Z35" i="3"/>
  <c r="AA35" i="3"/>
  <c r="X36" i="3"/>
  <c r="Y36" i="3"/>
  <c r="Z36" i="3"/>
  <c r="AA36" i="3"/>
  <c r="X41" i="3"/>
  <c r="Y41" i="3"/>
  <c r="Z41" i="3"/>
  <c r="AA41" i="3"/>
  <c r="AA2" i="2"/>
  <c r="AB76" i="3" l="1"/>
  <c r="AA40" i="3"/>
  <c r="AA39" i="3" s="1"/>
  <c r="X40" i="3"/>
  <c r="X39" i="3" s="1"/>
  <c r="Y40" i="3"/>
  <c r="Y39" i="3" s="1"/>
  <c r="Z40" i="3"/>
  <c r="Z39" i="3" s="1"/>
  <c r="AB44" i="3"/>
  <c r="AB50" i="3" s="1"/>
  <c r="AB46" i="3"/>
  <c r="AB48" i="3"/>
  <c r="Z30" i="3"/>
  <c r="Z31" i="3" s="1"/>
  <c r="Y30" i="3"/>
  <c r="Y31" i="3" s="1"/>
  <c r="X30" i="3"/>
  <c r="X31" i="3" s="1"/>
  <c r="AA30" i="3"/>
  <c r="AA31" i="3" s="1"/>
  <c r="Z2" i="2"/>
  <c r="AA76" i="3" l="1"/>
  <c r="X76" i="3"/>
  <c r="Y76" i="3"/>
  <c r="Z48" i="3"/>
  <c r="Z76" i="3"/>
  <c r="Z44" i="3"/>
  <c r="Z50" i="3" s="1"/>
  <c r="Z46" i="3"/>
  <c r="X44" i="3"/>
  <c r="X50" i="3" s="1"/>
  <c r="X46" i="3"/>
  <c r="Y48" i="3"/>
  <c r="Y46" i="3"/>
  <c r="Y44" i="3"/>
  <c r="Y50" i="3" s="1"/>
  <c r="AA48" i="3"/>
  <c r="AA46" i="3"/>
  <c r="AA44" i="3"/>
  <c r="AA50" i="3" s="1"/>
  <c r="X48" i="3"/>
  <c r="Y2" i="2"/>
  <c r="X2" i="2"/>
  <c r="W45" i="3" l="1"/>
  <c r="W47" i="3"/>
  <c r="W49" i="3"/>
  <c r="W5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4" i="3"/>
  <c r="W35" i="3"/>
  <c r="W36" i="3"/>
  <c r="W41" i="3"/>
  <c r="W2" i="2"/>
  <c r="W30" i="3" l="1"/>
  <c r="W31" i="3" s="1"/>
  <c r="W40" i="3"/>
  <c r="W39" i="3" s="1"/>
  <c r="V45" i="3"/>
  <c r="V47" i="3"/>
  <c r="V49" i="3"/>
  <c r="V5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4" i="3"/>
  <c r="V35" i="3"/>
  <c r="V36" i="3"/>
  <c r="V41" i="3"/>
  <c r="V2" i="2"/>
  <c r="W46" i="3" l="1"/>
  <c r="W76" i="3"/>
  <c r="W44" i="3"/>
  <c r="W50" i="3" s="1"/>
  <c r="W48" i="3"/>
  <c r="V40" i="3"/>
  <c r="V39" i="3" s="1"/>
  <c r="V30" i="3"/>
  <c r="V31" i="3" s="1"/>
  <c r="U45" i="3"/>
  <c r="U47" i="3"/>
  <c r="U49" i="3"/>
  <c r="U5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4" i="3"/>
  <c r="U35" i="3"/>
  <c r="U36" i="3"/>
  <c r="U41" i="3"/>
  <c r="P2" i="2"/>
  <c r="Q2" i="2"/>
  <c r="R2" i="2"/>
  <c r="S2" i="2"/>
  <c r="T2" i="2"/>
  <c r="U2" i="2"/>
  <c r="V48" i="3" l="1"/>
  <c r="V76" i="3"/>
  <c r="V46" i="3"/>
  <c r="V44" i="3"/>
  <c r="V50" i="3" s="1"/>
  <c r="U30" i="3"/>
  <c r="U31" i="3" s="1"/>
  <c r="U40" i="3"/>
  <c r="U39" i="3" s="1"/>
  <c r="T45" i="3"/>
  <c r="T47" i="3"/>
  <c r="T49" i="3"/>
  <c r="T5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4" i="3"/>
  <c r="T35" i="3"/>
  <c r="T36" i="3"/>
  <c r="T41" i="3"/>
  <c r="U76" i="3" l="1"/>
  <c r="U44" i="3"/>
  <c r="U50" i="3" s="1"/>
  <c r="U46" i="3"/>
  <c r="U48" i="3"/>
  <c r="T30" i="3"/>
  <c r="T31" i="3" s="1"/>
  <c r="T40" i="3"/>
  <c r="T39" i="3" s="1"/>
  <c r="S45" i="3"/>
  <c r="S47" i="3"/>
  <c r="S49" i="3"/>
  <c r="S5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4" i="3"/>
  <c r="S35" i="3"/>
  <c r="S36" i="3"/>
  <c r="S41" i="3"/>
  <c r="T76" i="3" l="1"/>
  <c r="T46" i="3"/>
  <c r="T48" i="3"/>
  <c r="T44" i="3"/>
  <c r="T50" i="3" s="1"/>
  <c r="S30" i="3"/>
  <c r="S31" i="3" s="1"/>
  <c r="S40" i="3"/>
  <c r="S39" i="3" s="1"/>
  <c r="R45" i="3"/>
  <c r="R47" i="3"/>
  <c r="R49" i="3"/>
  <c r="R5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4" i="3"/>
  <c r="R35" i="3"/>
  <c r="R36" i="3"/>
  <c r="R41" i="3"/>
  <c r="S48" i="3" l="1"/>
  <c r="S76" i="3"/>
  <c r="S46" i="3"/>
  <c r="S44" i="3"/>
  <c r="S50" i="3" s="1"/>
  <c r="R30" i="3"/>
  <c r="R31" i="3" s="1"/>
  <c r="R40" i="3"/>
  <c r="R39" i="3" s="1"/>
  <c r="Q45" i="3"/>
  <c r="Q47" i="3"/>
  <c r="Q49" i="3"/>
  <c r="Q5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4" i="3"/>
  <c r="Q35" i="3"/>
  <c r="Q36" i="3"/>
  <c r="Q41" i="3"/>
  <c r="R76" i="3" l="1"/>
  <c r="R48" i="3"/>
  <c r="R44" i="3"/>
  <c r="R50" i="3" s="1"/>
  <c r="R46" i="3"/>
  <c r="Q30" i="3"/>
  <c r="Q31" i="3" s="1"/>
  <c r="Q40" i="3"/>
  <c r="Q39" i="3" s="1"/>
  <c r="P45" i="3"/>
  <c r="P47" i="3"/>
  <c r="P49" i="3"/>
  <c r="P5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4" i="3"/>
  <c r="P35" i="3"/>
  <c r="P36" i="3"/>
  <c r="P41" i="3"/>
  <c r="Q76" i="3" l="1"/>
  <c r="Q44" i="3"/>
  <c r="Q50" i="3" s="1"/>
  <c r="Q48" i="3"/>
  <c r="Q46" i="3"/>
  <c r="P30" i="3"/>
  <c r="P31" i="3" s="1"/>
  <c r="P40" i="3"/>
  <c r="P39" i="3" s="1"/>
  <c r="O45" i="3"/>
  <c r="O47" i="3"/>
  <c r="O49" i="3"/>
  <c r="O5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4" i="3"/>
  <c r="O35" i="3"/>
  <c r="O36" i="3"/>
  <c r="O41" i="3"/>
  <c r="O2" i="2"/>
  <c r="P76" i="3" l="1"/>
  <c r="P48" i="3"/>
  <c r="P46" i="3"/>
  <c r="P44" i="3"/>
  <c r="P50" i="3" s="1"/>
  <c r="O30" i="3"/>
  <c r="O31" i="3" s="1"/>
  <c r="O40" i="3"/>
  <c r="O39" i="3" s="1"/>
  <c r="N2" i="2"/>
  <c r="N55" i="3"/>
  <c r="N45" i="3"/>
  <c r="N47" i="3"/>
  <c r="N49" i="3"/>
  <c r="O76" i="3" l="1"/>
  <c r="O48" i="3"/>
  <c r="O44" i="3"/>
  <c r="O50" i="3" s="1"/>
  <c r="O46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4" i="3"/>
  <c r="N35" i="3"/>
  <c r="N36" i="3"/>
  <c r="N41" i="3"/>
  <c r="N40" i="3" l="1"/>
  <c r="N39" i="3" s="1"/>
  <c r="N30" i="3"/>
  <c r="N31" i="3" s="1"/>
  <c r="M2" i="2"/>
  <c r="N76" i="3" l="1"/>
  <c r="N48" i="3"/>
  <c r="N44" i="3"/>
  <c r="N50" i="3" s="1"/>
  <c r="N46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4" i="3"/>
  <c r="M35" i="3"/>
  <c r="M36" i="3"/>
  <c r="M41" i="3"/>
  <c r="M45" i="3"/>
  <c r="M47" i="3"/>
  <c r="M49" i="3"/>
  <c r="M55" i="3"/>
  <c r="M40" i="3" l="1"/>
  <c r="M39" i="3" s="1"/>
  <c r="M30" i="3"/>
  <c r="M31" i="3" s="1"/>
  <c r="L55" i="3"/>
  <c r="L45" i="3"/>
  <c r="L47" i="3"/>
  <c r="L49" i="3"/>
  <c r="L41" i="3"/>
  <c r="L34" i="3"/>
  <c r="L35" i="3"/>
  <c r="L36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2" i="2"/>
  <c r="M76" i="3" l="1"/>
  <c r="M44" i="3"/>
  <c r="M50" i="3" s="1"/>
  <c r="M46" i="3"/>
  <c r="M48" i="3"/>
  <c r="L30" i="3"/>
  <c r="L31" i="3" s="1"/>
  <c r="L40" i="3"/>
  <c r="L39" i="3" s="1"/>
  <c r="K55" i="3"/>
  <c r="K45" i="3"/>
  <c r="K47" i="3"/>
  <c r="K49" i="3"/>
  <c r="K41" i="3"/>
  <c r="K34" i="3"/>
  <c r="K35" i="3"/>
  <c r="K36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2" i="2"/>
  <c r="L76" i="3" l="1"/>
  <c r="L48" i="3"/>
  <c r="L44" i="3"/>
  <c r="L50" i="3" s="1"/>
  <c r="L46" i="3"/>
  <c r="K30" i="3"/>
  <c r="K31" i="3" s="1"/>
  <c r="K40" i="3"/>
  <c r="K39" i="3" s="1"/>
  <c r="J55" i="3"/>
  <c r="J45" i="3"/>
  <c r="J47" i="3"/>
  <c r="J49" i="3"/>
  <c r="J41" i="3"/>
  <c r="J34" i="3"/>
  <c r="J35" i="3"/>
  <c r="J36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2" i="2"/>
  <c r="K44" i="3" l="1"/>
  <c r="K50" i="3" s="1"/>
  <c r="K76" i="3"/>
  <c r="K46" i="3"/>
  <c r="K48" i="3"/>
  <c r="J30" i="3"/>
  <c r="J31" i="3" s="1"/>
  <c r="J40" i="3"/>
  <c r="J39" i="3" s="1"/>
  <c r="I45" i="3"/>
  <c r="I47" i="3"/>
  <c r="I49" i="3"/>
  <c r="I5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4" i="3"/>
  <c r="I35" i="3"/>
  <c r="I36" i="3"/>
  <c r="I41" i="3"/>
  <c r="I2" i="2"/>
  <c r="J44" i="3" l="1"/>
  <c r="J50" i="3" s="1"/>
  <c r="J76" i="3"/>
  <c r="J46" i="3"/>
  <c r="J48" i="3"/>
  <c r="I40" i="3"/>
  <c r="I39" i="3" s="1"/>
  <c r="I30" i="3"/>
  <c r="I31" i="3" s="1"/>
  <c r="H2" i="2"/>
  <c r="I44" i="3" l="1"/>
  <c r="I50" i="3" s="1"/>
  <c r="I76" i="3"/>
  <c r="I48" i="3"/>
  <c r="I46" i="3"/>
  <c r="H45" i="3"/>
  <c r="H47" i="3"/>
  <c r="H49" i="3"/>
  <c r="H5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4" i="3"/>
  <c r="H35" i="3"/>
  <c r="H36" i="3"/>
  <c r="H41" i="3"/>
  <c r="H30" i="3" l="1"/>
  <c r="H31" i="3" s="1"/>
  <c r="H40" i="3"/>
  <c r="H39" i="3" s="1"/>
  <c r="H76" i="3" l="1"/>
  <c r="H48" i="3"/>
  <c r="H44" i="3"/>
  <c r="H50" i="3" s="1"/>
  <c r="H46" i="3"/>
  <c r="G55" i="3"/>
  <c r="G45" i="3"/>
  <c r="G47" i="3"/>
  <c r="G49" i="3"/>
  <c r="G41" i="3"/>
  <c r="G34" i="3"/>
  <c r="G35" i="3"/>
  <c r="G36" i="3"/>
  <c r="G6" i="3"/>
  <c r="G7" i="3"/>
  <c r="G8" i="3"/>
  <c r="G9" i="3"/>
  <c r="G10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2" i="2"/>
  <c r="G30" i="3" l="1"/>
  <c r="G31" i="3" s="1"/>
  <c r="G40" i="3"/>
  <c r="G39" i="3" s="1"/>
  <c r="A2" i="46" l="1"/>
  <c r="A3" i="46"/>
  <c r="G44" i="3"/>
  <c r="G50" i="3" s="1"/>
  <c r="G76" i="3"/>
  <c r="G48" i="3"/>
  <c r="G46" i="3"/>
  <c r="E3" i="9"/>
  <c r="E2" i="9"/>
  <c r="E1" i="9"/>
  <c r="D2" i="9"/>
  <c r="D1" i="9"/>
  <c r="C2" i="9"/>
  <c r="C1" i="9"/>
  <c r="B2" i="9"/>
</calcChain>
</file>

<file path=xl/comments1.xml><?xml version="1.0" encoding="utf-8"?>
<comments xmlns="http://schemas.openxmlformats.org/spreadsheetml/2006/main">
  <authors>
    <author>Wittmann Laurent</author>
  </authors>
  <commentList>
    <comment ref="A42" authorId="0">
      <text>
        <r>
          <rPr>
            <b/>
            <sz val="9"/>
            <color rgb="FF000000"/>
            <rFont val="Tahoma"/>
            <family val="2"/>
          </rPr>
          <t>Wittmann Laurent: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Value obtained from bolded data-tab value. Bolded values are the sources for which the last alarm of one source has been shelved</t>
        </r>
      </text>
    </comment>
    <comment ref="A43" authorId="0">
      <text>
        <r>
          <rPr>
            <b/>
            <sz val="9"/>
            <color rgb="FF000000"/>
            <rFont val="Tahoma"/>
            <family val="2"/>
          </rPr>
          <t>Wittmann Laurent: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Exact value as per shelved alarm in retrieved DCS data</t>
        </r>
      </text>
    </comment>
  </commentList>
</comments>
</file>

<file path=xl/sharedStrings.xml><?xml version="1.0" encoding="utf-8"?>
<sst xmlns="http://schemas.openxmlformats.org/spreadsheetml/2006/main" count="67796" uniqueCount="15932">
  <si>
    <t>total number of counts</t>
  </si>
  <si>
    <t>Source.Plant</t>
  </si>
  <si>
    <t>FEU_ET_GAZ Z23</t>
  </si>
  <si>
    <t>PROCEDE 02_STOCKAGE 02T01</t>
  </si>
  <si>
    <t>71AI103C.IOP</t>
  </si>
  <si>
    <t>PROCEDE 71_ANALYSEURS 71AT103</t>
  </si>
  <si>
    <t>PROCEDE UTILITIES 41_42_43_AIR</t>
  </si>
  <si>
    <t>48LAL302.ALM</t>
  </si>
  <si>
    <t>PROCEDE 40_EAU_DE_MER CNPE_GRAVELINES</t>
  </si>
  <si>
    <t>PROCEDE 47_COLLECTE_GNL</t>
  </si>
  <si>
    <t>20PDAH004.ALM</t>
  </si>
  <si>
    <t>PROCEDE 20_EMISSION_GN</t>
  </si>
  <si>
    <t>02TI200H.IOP</t>
  </si>
  <si>
    <t>PROCEDE 02_STOCKAGE 02T02</t>
  </si>
  <si>
    <t>04KMXA554.ALM</t>
  </si>
  <si>
    <t>PROCEDE 04_SYSTEME_BOG 04K02</t>
  </si>
  <si>
    <t>91SI002-VIT.IOP</t>
  </si>
  <si>
    <t>PROCEDE 01_APPONTEMENT</t>
  </si>
  <si>
    <t>91LI002-HAU.IOP</t>
  </si>
  <si>
    <t>02TI200G.IOP</t>
  </si>
  <si>
    <t>FEU_ET_GAZ Z08</t>
  </si>
  <si>
    <t>91SI003-VIT.IOP</t>
  </si>
  <si>
    <t>03LIC401.LO</t>
  </si>
  <si>
    <t>PROCEDE 03_RECONDENSEUR</t>
  </si>
  <si>
    <t>47LI010.HH</t>
  </si>
  <si>
    <t>46FIC001.LO</t>
  </si>
  <si>
    <t>PROCEDE UTILITIES 46_EAU_SERVICE</t>
  </si>
  <si>
    <t>72YLA406.ALM</t>
  </si>
  <si>
    <t>PROCEDE 20_EMISSION_GN GRT</t>
  </si>
  <si>
    <t>72YLA405.ALM</t>
  </si>
  <si>
    <t>06TDAH605.ALM</t>
  </si>
  <si>
    <t>PROCEDE 06_REGAZEIFIEURS 06E01G</t>
  </si>
  <si>
    <t>PROCEDE 08_TORCHE</t>
  </si>
  <si>
    <t>71FAL204.ALM</t>
  </si>
  <si>
    <t>PROCEDE 71_ANALYSEURS</t>
  </si>
  <si>
    <t>05PMXA01J.ALM</t>
  </si>
  <si>
    <t>PROCEDE 05_POMPES_HP 05P01J</t>
  </si>
  <si>
    <t>05PMXSS01JBAL.ALM</t>
  </si>
  <si>
    <t>05PMXA01I.ALM</t>
  </si>
  <si>
    <t>PROCEDE 05_POMPES_HP 05P01I</t>
  </si>
  <si>
    <t>05PMXA01H.ALM</t>
  </si>
  <si>
    <t>PROCEDE 05_POMPES_HP 05P01H</t>
  </si>
  <si>
    <t>05PMXSS01HBAL.ALM</t>
  </si>
  <si>
    <t>05PMXA01G.ALM</t>
  </si>
  <si>
    <t>PROCEDE 05_POMPES_HP 05P01G</t>
  </si>
  <si>
    <t>05PMXA01F.ALM</t>
  </si>
  <si>
    <t>PROCEDE 05_POMPES_HP 05P01F</t>
  </si>
  <si>
    <t>05PMXA01E.ALM</t>
  </si>
  <si>
    <t>PROCEDE 05_POMPES_HP 05P01E</t>
  </si>
  <si>
    <t>05LIC001.LO</t>
  </si>
  <si>
    <t>PROCEDE 05_POMPES_HP 05P01A</t>
  </si>
  <si>
    <t>05PMXA01B.ALM</t>
  </si>
  <si>
    <t>PROCEDE 05_POMPES_HP 05P01B</t>
  </si>
  <si>
    <t>06TDAH205.ALM</t>
  </si>
  <si>
    <t>PROCEDE 06_REGAZEIFIEURS 06E01C</t>
  </si>
  <si>
    <t>05P01J.TRIP</t>
  </si>
  <si>
    <t>05P01H.TRIP</t>
  </si>
  <si>
    <t>05P01F.TRIP</t>
  </si>
  <si>
    <t>05P01I.TRIP</t>
  </si>
  <si>
    <t>05P01B.TRIP</t>
  </si>
  <si>
    <t>05LAH303.ALM</t>
  </si>
  <si>
    <t>PROCEDE 05_POMPES_HP 05P01D</t>
  </si>
  <si>
    <t>01TI033C.HI</t>
  </si>
  <si>
    <t>PROCEDE 01_DECHARGEMENT</t>
  </si>
  <si>
    <t>01TI033D.HI</t>
  </si>
  <si>
    <t>02XA305.ALM</t>
  </si>
  <si>
    <t>PROCEDE 02_STOCKAGE 02T03</t>
  </si>
  <si>
    <t>02XA303P.ALM</t>
  </si>
  <si>
    <t>02TAH303S.ALM</t>
  </si>
  <si>
    <t>02TA303S.ALM</t>
  </si>
  <si>
    <t>91UI002-BAT.IOP</t>
  </si>
  <si>
    <t>91SI003-DIR.IOP</t>
  </si>
  <si>
    <t>91SI002-DIR.IOP</t>
  </si>
  <si>
    <t>91UI002E.IOP</t>
  </si>
  <si>
    <t>91UI001E.IOP</t>
  </si>
  <si>
    <t>91LI001-MAR.IOP</t>
  </si>
  <si>
    <t>91LI001-VAG.IOP</t>
  </si>
  <si>
    <t>91SI001-DIR.IOP</t>
  </si>
  <si>
    <t>91SI001-VIT.IOP</t>
  </si>
  <si>
    <t>91UI001D-24H.IOP</t>
  </si>
  <si>
    <t>91UI001D-12H.IOP</t>
  </si>
  <si>
    <t>91UI001D-1H.IOP</t>
  </si>
  <si>
    <t>91UI001C.IOP</t>
  </si>
  <si>
    <t>91UI001B.IOP</t>
  </si>
  <si>
    <t>91UI001A.IOP</t>
  </si>
  <si>
    <t>91UI001F-VIT.IOP</t>
  </si>
  <si>
    <t>91UI001F-DIR.IOP</t>
  </si>
  <si>
    <t>91GI001D.IOP</t>
  </si>
  <si>
    <t>91GI001C.IOP</t>
  </si>
  <si>
    <t>91GI001B.IOP</t>
  </si>
  <si>
    <t>91GI001A.IOP</t>
  </si>
  <si>
    <t>91GI002D.IOP</t>
  </si>
  <si>
    <t>91GI002C.IOP</t>
  </si>
  <si>
    <t>91GI002B.IOP</t>
  </si>
  <si>
    <t>91GI002A.IOP</t>
  </si>
  <si>
    <t>91GI003D.IOP</t>
  </si>
  <si>
    <t>91GI003C.IOP</t>
  </si>
  <si>
    <t>91GI003B.IOP</t>
  </si>
  <si>
    <t>91GI003A.IOP</t>
  </si>
  <si>
    <t>91GI004B.IOP</t>
  </si>
  <si>
    <t>91GI004A.IOP</t>
  </si>
  <si>
    <t>91GI005B.IOP</t>
  </si>
  <si>
    <t>91GI005A.IOP</t>
  </si>
  <si>
    <t>91GI006B.IOP</t>
  </si>
  <si>
    <t>91GI006A.IOP</t>
  </si>
  <si>
    <t>91GI007B.IOP</t>
  </si>
  <si>
    <t>91GI007A.IOP</t>
  </si>
  <si>
    <t>91GI008D.IOP</t>
  </si>
  <si>
    <t>91GI008C.IOP</t>
  </si>
  <si>
    <t>91GI008B.IOP</t>
  </si>
  <si>
    <t>91GI008A.IOP</t>
  </si>
  <si>
    <t>91GI009D.IOP</t>
  </si>
  <si>
    <t>91GI009C.IOP</t>
  </si>
  <si>
    <t>91GI009B.IOP</t>
  </si>
  <si>
    <t>91GI009A.IOP</t>
  </si>
  <si>
    <t>91GI010D.IOP</t>
  </si>
  <si>
    <t>91GI010C.IOP</t>
  </si>
  <si>
    <t>91GI010B.IOP</t>
  </si>
  <si>
    <t>91GI010A.IOP</t>
  </si>
  <si>
    <t>91ZI001-ANG.IOP</t>
  </si>
  <si>
    <t>91ZI001B-VIT-CAL.IOP</t>
  </si>
  <si>
    <t>91ZI001A-VIT-CAL.IOP</t>
  </si>
  <si>
    <t>91ZI001B-DIS-CAL.IOP</t>
  </si>
  <si>
    <t>91ZI001A-DIS-CAL.IOP</t>
  </si>
  <si>
    <t>91ZI001B-VIT.IOP</t>
  </si>
  <si>
    <t>91ZI001A-VIT.IOP</t>
  </si>
  <si>
    <t>91ZI001B-DIST.IOP</t>
  </si>
  <si>
    <t>91ZI001A-DIST.IOP</t>
  </si>
  <si>
    <t>52TAH301.ALM</t>
  </si>
  <si>
    <t>PROCEDE</t>
  </si>
  <si>
    <t>53TAH301.ALM</t>
  </si>
  <si>
    <t>02TAH204G.ALM</t>
  </si>
  <si>
    <t>FCS0109</t>
  </si>
  <si>
    <t>70TAH302.ALM</t>
  </si>
  <si>
    <t>05LIC951.HI</t>
  </si>
  <si>
    <t>PROCEDE 05_POMPES_HP 05P02</t>
  </si>
  <si>
    <t>05LIC951.LO</t>
  </si>
  <si>
    <t>03FI403.LO</t>
  </si>
  <si>
    <t>01FIC001.LO</t>
  </si>
  <si>
    <t>03XV405AL.ALM</t>
  </si>
  <si>
    <t>01XV025AL.ALM</t>
  </si>
  <si>
    <t>03XV402AL.ALM</t>
  </si>
  <si>
    <t>03XV402.ANS-</t>
  </si>
  <si>
    <t>02TAH203S.ALM</t>
  </si>
  <si>
    <t>01XHSO024A.ALM</t>
  </si>
  <si>
    <t>01XV022AL.ALM</t>
  </si>
  <si>
    <t>01XV022.ANS+</t>
  </si>
  <si>
    <t>01ESV007.ANS-</t>
  </si>
  <si>
    <t>01ESV008.ANS-</t>
  </si>
  <si>
    <t>FEU_ET_GAZ Z43</t>
  </si>
  <si>
    <t>PROCEDE 50_EAU_INCENDIE</t>
  </si>
  <si>
    <t>03P01D.TRIP</t>
  </si>
  <si>
    <t>PROCEDE 03_EMISSION_GNL 03P01D</t>
  </si>
  <si>
    <t>03PMXSS01DBAL.ALM</t>
  </si>
  <si>
    <t>03PMI01D.IOP</t>
  </si>
  <si>
    <t>03PMI01D.LTRP</t>
  </si>
  <si>
    <t>03PMI01D.LLL</t>
  </si>
  <si>
    <t>03EAH101.ALM</t>
  </si>
  <si>
    <t>03PMI01D.HHH</t>
  </si>
  <si>
    <t>03PMI01D.HTRP</t>
  </si>
  <si>
    <t>01XA560.ALM</t>
  </si>
  <si>
    <t>47PMXSS09AL.ALM</t>
  </si>
  <si>
    <t>47LI012.LTRP</t>
  </si>
  <si>
    <t>01XV503.ANS-</t>
  </si>
  <si>
    <t>01ZAH550.ALM</t>
  </si>
  <si>
    <t>01XA051B.ALM</t>
  </si>
  <si>
    <t>01XAHH051.ALM</t>
  </si>
  <si>
    <t>01ESV501.ANS+</t>
  </si>
  <si>
    <t>01TI402A.HI</t>
  </si>
  <si>
    <t>01PALL351.ALM</t>
  </si>
  <si>
    <t>01PALL251.ALM</t>
  </si>
  <si>
    <t>01PALL151.ALM</t>
  </si>
  <si>
    <t>01PALL451.ALM</t>
  </si>
  <si>
    <t>01YSA050.ALM</t>
  </si>
  <si>
    <t>01TI202A.HI</t>
  </si>
  <si>
    <t>01XS053BMS.OVR</t>
  </si>
  <si>
    <t>01XS052BMS.OVR</t>
  </si>
  <si>
    <t>01XS051BMS.OVR</t>
  </si>
  <si>
    <t>01TI302B.HI</t>
  </si>
  <si>
    <t>21ZIF002.ALM</t>
  </si>
  <si>
    <t>FEU_ET_GAZ Z21</t>
  </si>
  <si>
    <t>52XA402.ALM</t>
  </si>
  <si>
    <t>FEU_ET_GAZ</t>
  </si>
  <si>
    <t>47LAH303.ALM</t>
  </si>
  <si>
    <t>02TI200G.IOP-</t>
  </si>
  <si>
    <t>71TI223.IOP</t>
  </si>
  <si>
    <t>PROCEDE 71_ANALYSEURS 71AT201</t>
  </si>
  <si>
    <t>06TI901.HI</t>
  </si>
  <si>
    <t>PROCEDE 06_REGAZEIFIEURS 06E01J</t>
  </si>
  <si>
    <t>05PMI02.HHH</t>
  </si>
  <si>
    <t>05PMI02.HTRP</t>
  </si>
  <si>
    <t>05PI953.LO</t>
  </si>
  <si>
    <t>44FI350.LO</t>
  </si>
  <si>
    <t>PROCEDE UTILITIES 44_AZOTE</t>
  </si>
  <si>
    <t>02TAH303O.ALM</t>
  </si>
  <si>
    <t>02TI202B.LO</t>
  </si>
  <si>
    <t>44FI150.LO</t>
  </si>
  <si>
    <t>03TI403.HTRP</t>
  </si>
  <si>
    <t>07XV124.ANS-</t>
  </si>
  <si>
    <t>PROCEDE 70_DRAINAGE</t>
  </si>
  <si>
    <t>33FI001.HI</t>
  </si>
  <si>
    <t>PROCEDE UTILITIES 33_GAZ_SERVICE</t>
  </si>
  <si>
    <t>33PIC201.LO</t>
  </si>
  <si>
    <t>07XV123.ANS-</t>
  </si>
  <si>
    <t>07LI121A.HI</t>
  </si>
  <si>
    <t>07XV123.ANS+</t>
  </si>
  <si>
    <t>40TI001.HI</t>
  </si>
  <si>
    <t>PROCEDE 40_EAU_DE_MER</t>
  </si>
  <si>
    <t>FEU_ET_GAZ Z07</t>
  </si>
  <si>
    <t>08TAL252.ALM</t>
  </si>
  <si>
    <t>48LALL402.ALM</t>
  </si>
  <si>
    <t>07XV114.ANS-</t>
  </si>
  <si>
    <t>07XV224.ANS-</t>
  </si>
  <si>
    <t>07XV221.ANS-</t>
  </si>
  <si>
    <t>50TAL119.ALM</t>
  </si>
  <si>
    <t>02TAH303E.ALM</t>
  </si>
  <si>
    <t>PROCEDE 04_SYSTEME_BOG 04K01C</t>
  </si>
  <si>
    <t>04K01CV31B.TRIP</t>
  </si>
  <si>
    <t>02TAH303N.ALM</t>
  </si>
  <si>
    <t>48PMNAH502.ALM</t>
  </si>
  <si>
    <t>44XV101A.ANS-</t>
  </si>
  <si>
    <t>44XV101A.ANS+</t>
  </si>
  <si>
    <t>81TAH001.ALM</t>
  </si>
  <si>
    <t>06TI305.IOP-</t>
  </si>
  <si>
    <t>PROCEDE 06_REGAZEIFIEURS 06E01D</t>
  </si>
  <si>
    <t>05LIC801.HI</t>
  </si>
  <si>
    <t>02TAH304I.ALM</t>
  </si>
  <si>
    <t>04TAH302.ALM</t>
  </si>
  <si>
    <t>44LI211.HI</t>
  </si>
  <si>
    <t>04KMXA155.ALM</t>
  </si>
  <si>
    <t>PROCEDE 04_SYSTEME_BOG 04K01A</t>
  </si>
  <si>
    <t>04KME01A.TRIP</t>
  </si>
  <si>
    <t>04XV301AL.ALM</t>
  </si>
  <si>
    <t>04XV101AL.ALM</t>
  </si>
  <si>
    <t>04KME01C.TRIP</t>
  </si>
  <si>
    <t>04PAL121.ALM</t>
  </si>
  <si>
    <t>04KMXA356.ALM</t>
  </si>
  <si>
    <t>01TI402B.HI</t>
  </si>
  <si>
    <t>02TAH303F.ALM</t>
  </si>
  <si>
    <t>01TI102A.HI</t>
  </si>
  <si>
    <t>01TI302A.HI</t>
  </si>
  <si>
    <t>01TI402D.HI</t>
  </si>
  <si>
    <t>01TI402C.HI</t>
  </si>
  <si>
    <t>01TI202B.HI</t>
  </si>
  <si>
    <t>03PI001.LLL</t>
  </si>
  <si>
    <t>44LI221.LO</t>
  </si>
  <si>
    <t>44PI221B.HI</t>
  </si>
  <si>
    <t>44PI301.HI</t>
  </si>
  <si>
    <t>44PI221A.HI</t>
  </si>
  <si>
    <t>44PI202A.HI</t>
  </si>
  <si>
    <t>44PI202B.HI</t>
  </si>
  <si>
    <t>50PMXSS04B.ALM</t>
  </si>
  <si>
    <t>50PMXSS04A.ALM</t>
  </si>
  <si>
    <t>50PI004.HTRP</t>
  </si>
  <si>
    <t>FEU_ET_GAZ Z27</t>
  </si>
  <si>
    <t>50FIC001.LO</t>
  </si>
  <si>
    <t>50FIC001.HI</t>
  </si>
  <si>
    <t>30ZIF002.ALM</t>
  </si>
  <si>
    <t>FEU_ET_GAZ Z30</t>
  </si>
  <si>
    <t>52XA404.ALM</t>
  </si>
  <si>
    <t>46FI105.IOP</t>
  </si>
  <si>
    <t>46FI103.IOP</t>
  </si>
  <si>
    <t>04TI004D.LO</t>
  </si>
  <si>
    <t>PROCEDE 04_SYSTEME_BOG BOG</t>
  </si>
  <si>
    <t>PROCEDE 03_EMISSION_GNL 03P02A</t>
  </si>
  <si>
    <t>04TI004C.LO</t>
  </si>
  <si>
    <t>71TI212.IOP</t>
  </si>
  <si>
    <t>06TDAH305.ALM</t>
  </si>
  <si>
    <t>04PAH205.ALM</t>
  </si>
  <si>
    <t>PROCEDE 04_SYSTEME_BOG 04K01B</t>
  </si>
  <si>
    <t>04PAH105.ALM</t>
  </si>
  <si>
    <t>04PAL512.ALM</t>
  </si>
  <si>
    <t>41K02B_ALARME.ALM</t>
  </si>
  <si>
    <t>02TAH203A.ALM</t>
  </si>
  <si>
    <t>07TI009.LO</t>
  </si>
  <si>
    <t>07TI010.LO</t>
  </si>
  <si>
    <t>23ZIF001U.ALM</t>
  </si>
  <si>
    <t>08ZIF001.ALM</t>
  </si>
  <si>
    <t>02TAH303J.ALM</t>
  </si>
  <si>
    <t>07TI013.LO</t>
  </si>
  <si>
    <t>07TI011.LO</t>
  </si>
  <si>
    <t>07TI009.LL</t>
  </si>
  <si>
    <t>07TI010.LL</t>
  </si>
  <si>
    <t>44LDAH201.ALM</t>
  </si>
  <si>
    <t>07TI011.LL</t>
  </si>
  <si>
    <t>07TI013.LL</t>
  </si>
  <si>
    <t>71AI103D.IOP</t>
  </si>
  <si>
    <t>02TAH303B.ALM</t>
  </si>
  <si>
    <t>48LAHH321.ALM</t>
  </si>
  <si>
    <t>50PMYLS01A.ALM</t>
  </si>
  <si>
    <t>50DHS106.ALM</t>
  </si>
  <si>
    <t>50PMXST01AL.ALM</t>
  </si>
  <si>
    <t>50PMXA01A.ALM</t>
  </si>
  <si>
    <t>50PMII01.IOP</t>
  </si>
  <si>
    <t>01PALL551.ALM</t>
  </si>
  <si>
    <t>01PAL050.ALM</t>
  </si>
  <si>
    <t>10DLT003.LTRP</t>
  </si>
  <si>
    <t>FEU_ET_GAZ Z10</t>
  </si>
  <si>
    <t>02TAH303A.ALM</t>
  </si>
  <si>
    <t>91UI001C.IOP-</t>
  </si>
  <si>
    <t>02HZAL102.ALM</t>
  </si>
  <si>
    <t>06TI305.LO</t>
  </si>
  <si>
    <t>PROCEDE 06_REGAZEIFIEURS 06E01H</t>
  </si>
  <si>
    <t>06TIC702.LO</t>
  </si>
  <si>
    <t>06TI701.HI</t>
  </si>
  <si>
    <t>06TI605.LO</t>
  </si>
  <si>
    <t>07ZIF001.ALM</t>
  </si>
  <si>
    <t>06TIC602.LO</t>
  </si>
  <si>
    <t>06TI601.HI</t>
  </si>
  <si>
    <t>03FI103B.LTRP</t>
  </si>
  <si>
    <t>PROCEDE 03_EMISSION_GNL 03P01C</t>
  </si>
  <si>
    <t>03FIC103.LO</t>
  </si>
  <si>
    <t>03PMXSS01CBAL.ALM</t>
  </si>
  <si>
    <t>03PMI01C.LTRP</t>
  </si>
  <si>
    <t>03PMI01C.LLL</t>
  </si>
  <si>
    <t>03FIC304.LO</t>
  </si>
  <si>
    <t>PROCEDE 03_EMISSION_GNL 03P03D</t>
  </si>
  <si>
    <t>03FI304B.LTRP</t>
  </si>
  <si>
    <t>03PMI03D.HHH</t>
  </si>
  <si>
    <t>03PMI03D.HTRP</t>
  </si>
  <si>
    <t>03PMI03D.LLL</t>
  </si>
  <si>
    <t>03PMI03D.LTRP</t>
  </si>
  <si>
    <t>03EAH301.ALM</t>
  </si>
  <si>
    <t>06TDAH505.ALM</t>
  </si>
  <si>
    <t>PROCEDE 06_REGAZEIFIEURS 06E01F</t>
  </si>
  <si>
    <t>06TI505.LO</t>
  </si>
  <si>
    <t>06TI501.HI</t>
  </si>
  <si>
    <t>50DPAH106.ALM</t>
  </si>
  <si>
    <t>50DV106.ANS+</t>
  </si>
  <si>
    <t>50DPAH103.ALM</t>
  </si>
  <si>
    <t>50DHS103.ALM</t>
  </si>
  <si>
    <t>50DV103.ANS+</t>
  </si>
  <si>
    <t>PROCEDE 06_REGAZEIFIEURS 06E01E</t>
  </si>
  <si>
    <t>72XA041.ALM</t>
  </si>
  <si>
    <t>72XA039.ALM</t>
  </si>
  <si>
    <t>06TI301.HI</t>
  </si>
  <si>
    <t>06TI201.HI</t>
  </si>
  <si>
    <t>04TAL326.ALM</t>
  </si>
  <si>
    <t>06TI101.HI</t>
  </si>
  <si>
    <t>PROCEDE 06_REGAZEIFIEURS 06E01B</t>
  </si>
  <si>
    <t>06TI001.HI</t>
  </si>
  <si>
    <t>PROCEDE 06_REGAZEIFIEURS 06E01A</t>
  </si>
  <si>
    <t>03FI201B.LTRP</t>
  </si>
  <si>
    <t>03FIC201.LO</t>
  </si>
  <si>
    <t>03PMXSS02ABAL.ALM</t>
  </si>
  <si>
    <t>03PMI02A.LTRP</t>
  </si>
  <si>
    <t>03PMI02A.LLL</t>
  </si>
  <si>
    <t>03EAH201.ALM</t>
  </si>
  <si>
    <t>03PMI01C.IOP</t>
  </si>
  <si>
    <t>48YAL500.ALM</t>
  </si>
  <si>
    <t>48MOV522.PERR</t>
  </si>
  <si>
    <t>48MOV512.PERR</t>
  </si>
  <si>
    <t>48MOV502R.PERR</t>
  </si>
  <si>
    <t>48MOV501R.PERR</t>
  </si>
  <si>
    <t>48MOV503.PERR</t>
  </si>
  <si>
    <t>48MOV501A.PERR</t>
  </si>
  <si>
    <t>48MOV521E.PERR</t>
  </si>
  <si>
    <t>48MOV523.PERR</t>
  </si>
  <si>
    <t>48MOV511E.PERR</t>
  </si>
  <si>
    <t>48MOV513.PERR</t>
  </si>
  <si>
    <t>41KMKQI02A-B.IOP</t>
  </si>
  <si>
    <t>41KMKQI02A-A.IOP</t>
  </si>
  <si>
    <t>41KMSPPI02A-B.IOP</t>
  </si>
  <si>
    <t>41KMSPPI02A-A.IOP</t>
  </si>
  <si>
    <t>41KMTI02A.IOP</t>
  </si>
  <si>
    <t>41K02A.IOP</t>
  </si>
  <si>
    <t>41KMXA02A.ALM</t>
  </si>
  <si>
    <t>41KMYLA02A-A.ALM</t>
  </si>
  <si>
    <t>02TAH303P.ALM</t>
  </si>
  <si>
    <t>02LYA202B.ALM</t>
  </si>
  <si>
    <t>01XV202.ANS-</t>
  </si>
  <si>
    <t>47LAH503.ALM</t>
  </si>
  <si>
    <t>02TAL303M.ALM</t>
  </si>
  <si>
    <t>01PI501.HI</t>
  </si>
  <si>
    <t>01PI502.HTRP</t>
  </si>
  <si>
    <t>01ESV501CAL.ALM</t>
  </si>
  <si>
    <t>02TAH303G.ALM</t>
  </si>
  <si>
    <t>03FI104B.LTRP</t>
  </si>
  <si>
    <t>03FIC104.LO</t>
  </si>
  <si>
    <t>PROCEDE 60_ELECTRICITE 65_GROUPE_DIESEL</t>
  </si>
  <si>
    <t>03P03D.TRIP</t>
  </si>
  <si>
    <t>65EAH001.ALM</t>
  </si>
  <si>
    <t>03PMXSS03DBAL.ALM</t>
  </si>
  <si>
    <t>06TIC902.LO</t>
  </si>
  <si>
    <t>03FI301B.LTRP</t>
  </si>
  <si>
    <t>PROCEDE 03_EMISSION_GNL 03P03A</t>
  </si>
  <si>
    <t>03FIC301.LO</t>
  </si>
  <si>
    <t>03PMI03A.LLL</t>
  </si>
  <si>
    <t>03PMI03A.LTRP</t>
  </si>
  <si>
    <t>03PMI03A.IOP</t>
  </si>
  <si>
    <t>06TDAH905.ALM</t>
  </si>
  <si>
    <t>06TI905.LO</t>
  </si>
  <si>
    <t>06TI805.LO</t>
  </si>
  <si>
    <t>PROCEDE 06_REGAZEIFIEURS 06E01I</t>
  </si>
  <si>
    <t>06TDAH805.ALM</t>
  </si>
  <si>
    <t>06TI805.IOP</t>
  </si>
  <si>
    <t>06TI806.LO</t>
  </si>
  <si>
    <t>21ZIR004G.ALM</t>
  </si>
  <si>
    <t>21ZIR003G.ALM</t>
  </si>
  <si>
    <t>60XSS207.ALM</t>
  </si>
  <si>
    <t>60XSS206.ALM</t>
  </si>
  <si>
    <t>60XSS205.ALM</t>
  </si>
  <si>
    <t>21DGSH101AL.ALM</t>
  </si>
  <si>
    <t>21DGT010A.HHH</t>
  </si>
  <si>
    <t>21DGT010A.HTRP</t>
  </si>
  <si>
    <t>06TIC802.LO</t>
  </si>
  <si>
    <t>60XSS107.ALM</t>
  </si>
  <si>
    <t>60XSS106.ALM</t>
  </si>
  <si>
    <t>60XSS105.ALM</t>
  </si>
  <si>
    <t>20ZIR004G.ALM</t>
  </si>
  <si>
    <t>FEU_ET_GAZ Z20</t>
  </si>
  <si>
    <t>20ZIR003G.ALM</t>
  </si>
  <si>
    <t>20DGSH101AL.ALM</t>
  </si>
  <si>
    <t>20DGT010A.HHH</t>
  </si>
  <si>
    <t>20DGT010A.HTRP</t>
  </si>
  <si>
    <t>06TI801.HI</t>
  </si>
  <si>
    <t>40ZA301.ALM</t>
  </si>
  <si>
    <t>PROCEDE 40_EAU_DE_MER 40P01C</t>
  </si>
  <si>
    <t>18ZIF001.ALM</t>
  </si>
  <si>
    <t>SCS0412</t>
  </si>
  <si>
    <t>18DGT030R.IOP</t>
  </si>
  <si>
    <t>FEU_ET_GAZ Z18</t>
  </si>
  <si>
    <t>40P01C.TRIP</t>
  </si>
  <si>
    <t>06TDAH705.ALM</t>
  </si>
  <si>
    <t>06TI705.LO</t>
  </si>
  <si>
    <t>18DMAH001.ALM</t>
  </si>
  <si>
    <t>06TI706.LO</t>
  </si>
  <si>
    <t>06TI706.IOP</t>
  </si>
  <si>
    <t>18DGT030RMS.OVR</t>
  </si>
  <si>
    <t>40PI301.LO</t>
  </si>
  <si>
    <t>40PMXSS01CAL.ALM</t>
  </si>
  <si>
    <t>40PI301.HI</t>
  </si>
  <si>
    <t>40PMI01C.LTRP</t>
  </si>
  <si>
    <t>40PMI01C.HTRP</t>
  </si>
  <si>
    <t>06FI002B.LTRP</t>
  </si>
  <si>
    <t>48NAH102C.ALM</t>
  </si>
  <si>
    <t>48NAH102B.ALM</t>
  </si>
  <si>
    <t>48LALL115.ALM</t>
  </si>
  <si>
    <t>48MZHA111V.ALM</t>
  </si>
  <si>
    <t>48FALL121.ALM</t>
  </si>
  <si>
    <t>48LALL125.ALM</t>
  </si>
  <si>
    <t>48LAL102.ALM</t>
  </si>
  <si>
    <t>48HAL101.ALM</t>
  </si>
  <si>
    <t>48YAL100.ALM</t>
  </si>
  <si>
    <t>48MOV122.PERR</t>
  </si>
  <si>
    <t>48MOV112.PERR</t>
  </si>
  <si>
    <t>48MOV102R.PERR</t>
  </si>
  <si>
    <t>48MOV101R.PERR</t>
  </si>
  <si>
    <t>48MOV103.PERR</t>
  </si>
  <si>
    <t>48MOV101A.PERR</t>
  </si>
  <si>
    <t>48MOV121E.PERR</t>
  </si>
  <si>
    <t>48MOV123.PERR</t>
  </si>
  <si>
    <t>48MOV111E.PERR</t>
  </si>
  <si>
    <t>48MOV113.PERR</t>
  </si>
  <si>
    <t>48MZHA121V.ALM</t>
  </si>
  <si>
    <t>48PMXA111.ALM</t>
  </si>
  <si>
    <t>48XYAH001.ALM</t>
  </si>
  <si>
    <t>48HAL501.ALM</t>
  </si>
  <si>
    <t>48LAHH121.ALM</t>
  </si>
  <si>
    <t>SCS0406</t>
  </si>
  <si>
    <t>FEU_ET_GAZ Z02</t>
  </si>
  <si>
    <t>FEU_ET_GAZ Z06</t>
  </si>
  <si>
    <t>02DFT013MNA.ALM</t>
  </si>
  <si>
    <t>FEU_ET_GAZ Z24</t>
  </si>
  <si>
    <t>FEU_ET_GAZ Z13</t>
  </si>
  <si>
    <t>15DFT003MNA.ALM</t>
  </si>
  <si>
    <t>FEU_ET_GAZ Z15</t>
  </si>
  <si>
    <t>FEU_ET_GAZ Z03</t>
  </si>
  <si>
    <t>07DFT017MNA.ALM</t>
  </si>
  <si>
    <t>02TAH304G.ALM</t>
  </si>
  <si>
    <t>06DFT008MNA.ALM</t>
  </si>
  <si>
    <t>05DFT004MNA.ALM</t>
  </si>
  <si>
    <t>FEU_ET_GAZ Z05</t>
  </si>
  <si>
    <t>09DFT010MNA.ALM</t>
  </si>
  <si>
    <t>FEU_ET_GAZ Z09</t>
  </si>
  <si>
    <t>FEU_ET_GAZ Z04</t>
  </si>
  <si>
    <t>47XV102.ANS+</t>
  </si>
  <si>
    <t>02TAH304J.ALM</t>
  </si>
  <si>
    <t>15DMAH001.ALM</t>
  </si>
  <si>
    <t>15ZIF001.ALM</t>
  </si>
  <si>
    <t>PROCEDE 60_ELECTRICITE 62_MT</t>
  </si>
  <si>
    <t>15DGT002.HHH</t>
  </si>
  <si>
    <t>15DGT002.HTRP</t>
  </si>
  <si>
    <t>FEU_ET_GAZ Z16</t>
  </si>
  <si>
    <t>50PDYSA02BA.ALM</t>
  </si>
  <si>
    <t>50PDYLS02BA.ALM</t>
  </si>
  <si>
    <t>50PDXA02BLF.ALM</t>
  </si>
  <si>
    <t>22DFT021MNA.ALM</t>
  </si>
  <si>
    <t>FEU_ET_GAZ Z22</t>
  </si>
  <si>
    <t>06DFT001MNA.ALM</t>
  </si>
  <si>
    <t>PROCEDE 60_ELECTRICITE 63_BT</t>
  </si>
  <si>
    <t>6525B10202SF.ALM</t>
  </si>
  <si>
    <t>00DFSH208AL.ALM</t>
  </si>
  <si>
    <t>14ZIR001M.ALM</t>
  </si>
  <si>
    <t>FEU_ET_GAZ Z14</t>
  </si>
  <si>
    <t>14DMAH001.ALM</t>
  </si>
  <si>
    <t>14DFSH501AL.ALM</t>
  </si>
  <si>
    <t>FEU_ET_GAZ Z12</t>
  </si>
  <si>
    <t>00DFSH205AL.ALM</t>
  </si>
  <si>
    <t>SCS0405</t>
  </si>
  <si>
    <t>13DMAH001.ALM</t>
  </si>
  <si>
    <t>12DFT035MNA.ALM</t>
  </si>
  <si>
    <t>02TAH304H.ALM</t>
  </si>
  <si>
    <t>06MOV001.ANS-</t>
  </si>
  <si>
    <t>06MXA001F.ALM</t>
  </si>
  <si>
    <t>03DGT021RMNA.ALM</t>
  </si>
  <si>
    <t>02TAH304A.ALM</t>
  </si>
  <si>
    <t>07XV212.ANS+</t>
  </si>
  <si>
    <t>07XV211.ANS-</t>
  </si>
  <si>
    <t>50MYSA502.ALM</t>
  </si>
  <si>
    <t>50MOV501.ANS+</t>
  </si>
  <si>
    <t>50MOV401.ANS+</t>
  </si>
  <si>
    <t>50MYSA402.ALM</t>
  </si>
  <si>
    <t>50MYSA501.ALM</t>
  </si>
  <si>
    <t>50MYSA401.ALM</t>
  </si>
  <si>
    <t>50PMYLS03BA.ALM</t>
  </si>
  <si>
    <t>50MOV502.ANS-</t>
  </si>
  <si>
    <t>50PMXA03BA.ALM</t>
  </si>
  <si>
    <t>50PMII03B.IOP</t>
  </si>
  <si>
    <t>50MOV402.ANS-</t>
  </si>
  <si>
    <t>50PMYLS03AA.ALM</t>
  </si>
  <si>
    <t>50PMXA03AA.ALM</t>
  </si>
  <si>
    <t>50PMII03A.IOP</t>
  </si>
  <si>
    <t>02TAH304F.ALM</t>
  </si>
  <si>
    <t>50HSCO203.ALM</t>
  </si>
  <si>
    <t>50HSCO303.ALM</t>
  </si>
  <si>
    <t>FEU_ET_GAZ Z11</t>
  </si>
  <si>
    <t>23DMAH001.ALM</t>
  </si>
  <si>
    <t>08DGT001.IOP</t>
  </si>
  <si>
    <t>09ZIF001.ALM</t>
  </si>
  <si>
    <t>09DGT001.IOP</t>
  </si>
  <si>
    <t>10ZIF001.ALM</t>
  </si>
  <si>
    <t>10DGT001.IOP</t>
  </si>
  <si>
    <t>PROCEDE 40_EAU_DE_MER 40P01D</t>
  </si>
  <si>
    <t>11ZIF001.ALM</t>
  </si>
  <si>
    <t>11DGT001.IOP</t>
  </si>
  <si>
    <t>23DGT001.IOP</t>
  </si>
  <si>
    <t>07XV222.ANS+</t>
  </si>
  <si>
    <t>48MNAH413.ALM</t>
  </si>
  <si>
    <t>08FI204.LO</t>
  </si>
  <si>
    <t>48HZAL308.ALM</t>
  </si>
  <si>
    <t>52TAH201.ALM</t>
  </si>
  <si>
    <t>PROCEDE 60_ELECTRICITE</t>
  </si>
  <si>
    <t>02TAH303R.ALM</t>
  </si>
  <si>
    <t>02TAH303K.ALM</t>
  </si>
  <si>
    <t>02TAH303D.ALM</t>
  </si>
  <si>
    <t>05FIC951.LO</t>
  </si>
  <si>
    <t>05PMI02.LTRP</t>
  </si>
  <si>
    <t>65LI101.HI</t>
  </si>
  <si>
    <t>05PMXSS02BAL.ALM</t>
  </si>
  <si>
    <t>05PMXA02.ALM</t>
  </si>
  <si>
    <t>50DPAH102.ALM</t>
  </si>
  <si>
    <t>50DV102.ANS-</t>
  </si>
  <si>
    <t>70TAH401.ALM</t>
  </si>
  <si>
    <t>FCS0112</t>
  </si>
  <si>
    <t>03PMXSS03ABAL.ALM</t>
  </si>
  <si>
    <t>03FI303B.LTRP</t>
  </si>
  <si>
    <t>PROCEDE 03_EMISSION_GNL 03P03C</t>
  </si>
  <si>
    <t>03FIC303.LO</t>
  </si>
  <si>
    <t>03PMI03C.HHH</t>
  </si>
  <si>
    <t>03PMI03C.LLL</t>
  </si>
  <si>
    <t>03PMI03C.LTRP</t>
  </si>
  <si>
    <t>53TAH501.ALM</t>
  </si>
  <si>
    <t>45LAH203A.ALM</t>
  </si>
  <si>
    <t>PROCEDE UTILITIES 45_DIESEL</t>
  </si>
  <si>
    <t>45LAH203B.ALM</t>
  </si>
  <si>
    <t>02ZA011.ALM</t>
  </si>
  <si>
    <t>71TSP221.IOP</t>
  </si>
  <si>
    <t>71PI221.IOP</t>
  </si>
  <si>
    <t>71TI222.IOP</t>
  </si>
  <si>
    <t>71TI221.IOP</t>
  </si>
  <si>
    <t>Message</t>
  </si>
  <si>
    <t>48LAL302     Niveau LO   Ballon Eau   ALM</t>
  </si>
  <si>
    <t>07XV114      BOG 07T02A  VERS COL.BOG PV  =      1      ANS-</t>
  </si>
  <si>
    <t>30ZIF002 Z30 IN FAIL ALM</t>
  </si>
  <si>
    <t>52XS404 ARMOIRE FACPBAT. ESS25B2 ALM</t>
  </si>
  <si>
    <t>06TDAH605    DEVIATION   TEMP&gt;5       ALM</t>
  </si>
  <si>
    <t>06TDAH205    DEVIATION DE TEMP.06E01C ALM</t>
  </si>
  <si>
    <t>06TDAH305    DEVIATION DE TEMP.06E01D ALM</t>
  </si>
  <si>
    <t>20PDAH004    HAUTE dP GN - REFLUX     ALM</t>
  </si>
  <si>
    <t>04PAH205     PAH DECHAR. 2e ETAPE     ALM</t>
  </si>
  <si>
    <t>04PAH105     PRESS.REFOUL2e ETAGE     ALM</t>
  </si>
  <si>
    <t>04KMXA155    Alm COMMUNE COMP._04K01A ALM</t>
  </si>
  <si>
    <t>04PAL512     PAL ASPIRA. 2e ETAPE     ALM</t>
  </si>
  <si>
    <t>41K02B_ALARM 41K02B DEFAUT CHARGE     ALM</t>
  </si>
  <si>
    <t>02TAH203A    TS1 Temp    8 degC       ALM</t>
  </si>
  <si>
    <t>23ZIF001U Z23 IN FAIL ALM</t>
  </si>
  <si>
    <t>08ZIF001 Z08 IN FAIL ALM</t>
  </si>
  <si>
    <t>08TAL252     DEF. PILOTE 2_08D02      ALM</t>
  </si>
  <si>
    <t>44LDAH201    44T02A/B LNI LEVEL DEV.  ALM</t>
  </si>
  <si>
    <t>01PALL151    PALL ACCUMU.ERC_01Y01A   ALM</t>
  </si>
  <si>
    <t>48LAHH321    Niveau HH   Ballon 2     ALM</t>
  </si>
  <si>
    <t>01YS050 Ctrl BRAS   ACTIVE ALM</t>
  </si>
  <si>
    <t>50PMXST01 PPE ELECT.  FW 50P01 ALM</t>
  </si>
  <si>
    <t>50PMXA01A PPE ELECT.  FW 50P01 ALM</t>
  </si>
  <si>
    <t>50DHS106 CANON D'EAU 50FM01 ALM</t>
  </si>
  <si>
    <t>50PMXSS04B PPE JOCKEY  FW 50P04B ALM</t>
  </si>
  <si>
    <t>50PMXSS04A PPE JOCKEY  FW 50P04A ALM</t>
  </si>
  <si>
    <t>50PMYLS01A PPE ELECT.  FW 50P01 ALM</t>
  </si>
  <si>
    <t>01XAHH051    BRAS DECHAR.EN ESD2.2B   ALM</t>
  </si>
  <si>
    <t>01XS051B ESD2 DE Ctrl BRAS ALM</t>
  </si>
  <si>
    <t>01XS053BMS   ESD3.X VERS/DE Ctrl BRAS PV  =      1      OVR</t>
  </si>
  <si>
    <t>01XS052BMS   ESD1 VERS/DECtrl BRAS    PV  =      1      OVR</t>
  </si>
  <si>
    <t>01XS051BMS   ESD1 VERS/DECtrl BRAS    PV  =      1      OVR</t>
  </si>
  <si>
    <t>02HZAL102    BOG 02T01   VERS COL.BOG ALM</t>
  </si>
  <si>
    <t>07ZIF001 Z07 IN FAIL ALM</t>
  </si>
  <si>
    <t>03PMXSS01CB PPE IMMERGEE03P01C_02T01 ALM</t>
  </si>
  <si>
    <t>06TDAH505    DEVIATION   TEMP&gt;5       ALM</t>
  </si>
  <si>
    <t>50DPSH106 CANON D'EAU 50FM01 ALM</t>
  </si>
  <si>
    <t>50DV106      50DSOV106 CANON D'EAU 50 PV  =      0      ANS+</t>
  </si>
  <si>
    <t>50DPSH103 CANON D'EAU 50FM02 ALM</t>
  </si>
  <si>
    <t>50DV103      50DSOV103 CANON D'EAU 50 PV  =      0      ANS+</t>
  </si>
  <si>
    <t>50DHS103 CANON D'EAU 50FM02 ALM</t>
  </si>
  <si>
    <t>03PMXSS02AB PPE IMMERGEE03P02A_02T02 ALM</t>
  </si>
  <si>
    <t>03EAH201     02T02 POMPES BP ARRETE   ALM</t>
  </si>
  <si>
    <t>05LAH303     DETEC. D'EAUFOSSE 05P01D ALM</t>
  </si>
  <si>
    <t>41KMYLA02A-A EN ALARME   _41K02A      ALM</t>
  </si>
  <si>
    <t>41KMXA02A    ALARME GENERAL 41K02A    ALM</t>
  </si>
  <si>
    <t>04TAL326     TAL HUILE   APR. REFROI. ALM</t>
  </si>
  <si>
    <t>02LYA202B    ALARM DU    CAPTEUR      ALM</t>
  </si>
  <si>
    <t>01XV202      GNL 01Y01B  VERS 01T01   PV  =      1      ANS-</t>
  </si>
  <si>
    <t>47LAH503     Alrm NIVEAU BOUE_47S05   ALM</t>
  </si>
  <si>
    <t>02TAL303M    TS13 Temp    5 degC      ALM</t>
  </si>
  <si>
    <t>01ESOV501C GN VERS     BRAS 01Y02 ALM</t>
  </si>
  <si>
    <t>01PI502      GN DE 01T01 VERS 01Y02   PV  =    1.0 barg HTRP</t>
  </si>
  <si>
    <t>03P01D       PPE IMMERGEE03P01D_02T01 PV  =      0      TRIP</t>
  </si>
  <si>
    <t>03PMXSS01DB PPE IMMERGEE03P01D_02T01 ALM</t>
  </si>
  <si>
    <t>03P03D       PPE IMMERGEE03P03D_02T03 PV  =      0      TRIP</t>
  </si>
  <si>
    <t>03PMXSS03DB PPE IMMERGEE03P03D_02T03 ALM</t>
  </si>
  <si>
    <t>65ESH001 ARRIVEE 65TA20-02_65GE43 ALM</t>
  </si>
  <si>
    <t>06TDAH905    DEVIATION   TEMP&gt;5       ALM</t>
  </si>
  <si>
    <t>02XA303P     Armoire A   Defaut elec  ALM</t>
  </si>
  <si>
    <t>06TDAH805    DEVIATION DE TEMP.06E01I ALM</t>
  </si>
  <si>
    <t>21ZIR004G Z21 IN RISK GAS ALM</t>
  </si>
  <si>
    <t>21ZIR003G Z21 IN RISK GAS ALM</t>
  </si>
  <si>
    <t>60XSS207 SHUTDOWN ESS 11B_ 66ON11B-01 ALM</t>
  </si>
  <si>
    <t>60XSS206 SHUTDOWN ESS 11B_ 66CB11B-02 ALM</t>
  </si>
  <si>
    <t>60XSS205 SHUTDOWN ESS 11B_ 66CB11B-01 ALM</t>
  </si>
  <si>
    <t>21DGSH101 DET. GAZ Z21LOC.BAT. 11B ALM</t>
  </si>
  <si>
    <t>60XSS107 SHUTDOWN ESS 11A_ 66TL11A-03A ALM</t>
  </si>
  <si>
    <t>60XSS106 SHUTDOWN ESS 11A_ 66TL11A-02A ALM</t>
  </si>
  <si>
    <t>60XSS105 SHUTDOWN ESS 11A_ 66TL11A-01A ALM</t>
  </si>
  <si>
    <t>20ZIR004G Z20 IN RISK GAS ALM</t>
  </si>
  <si>
    <t>20ZIR003G Z20 IN RISK GAS ALM</t>
  </si>
  <si>
    <t>20DGSH101 DET. GAZ Z20LOC.BAT. 11A ALM</t>
  </si>
  <si>
    <t>72XA041      Def. 10FY41 Controle     ALM</t>
  </si>
  <si>
    <t>72XA039      Def. 10FY39 Principal    ALM</t>
  </si>
  <si>
    <t>18ZIF001 Z18 IN FAIL ALM</t>
  </si>
  <si>
    <t>18DGT030R    DET. GAZ Z18UTILITES EST PV  =  0.000 LIE-m    IOP</t>
  </si>
  <si>
    <t>06TDAH705    DEVIATION   TEMP&gt;5       ALM</t>
  </si>
  <si>
    <t>18DMSH001 BP ALARM Z18UTILITES EST ALM</t>
  </si>
  <si>
    <t>18DGT030RMS  DET. GAZ Z18UTILITES EST PV  =      1      OVR</t>
  </si>
  <si>
    <t>40ZA301      SWITCH AUTO.ROTA. 40P01C ALM</t>
  </si>
  <si>
    <t>40P01C       POMPE EAU DEMER 40P01C   PV  =      0      TRIP</t>
  </si>
  <si>
    <t>40PMXSS01C POMPE EAU DEMER 40P01C ALM</t>
  </si>
  <si>
    <t>48LALL115    Niveau LL   Ballon 1     ALM</t>
  </si>
  <si>
    <t>48LALL125    Niveau LL   Ballon 2     ALM</t>
  </si>
  <si>
    <t>48LAL102     Niveau LO   Ballon Eau   ALM</t>
  </si>
  <si>
    <t>48FALL121    Q min eau   Aux P.Vide 2 ALM</t>
  </si>
  <si>
    <t>48XYAH001    ALM 4 SIPHONS Qmax 43000 ALM</t>
  </si>
  <si>
    <t>48MZHA121V   Disc Ouvert Casse vide 2 ALM</t>
  </si>
  <si>
    <t>48MZHA111V   Disc Ouvert Casse vide 1 ALM</t>
  </si>
  <si>
    <t>48MOV123     Vanne iso P2             PV  =      0      PERR</t>
  </si>
  <si>
    <t>48LAHH121    Niveau HH   Ballon 2     ALM</t>
  </si>
  <si>
    <t>02DFT013 Maintenance Needed ALM</t>
  </si>
  <si>
    <t>07DFT017 Maintenance Needed ALM</t>
  </si>
  <si>
    <t>02TAH304G    TC7 Temp    8 degC       ALM</t>
  </si>
  <si>
    <t>06DFT008 Maintenance Needed ALM</t>
  </si>
  <si>
    <t>05DFT004 Maintenance Needed ALM</t>
  </si>
  <si>
    <t>09DFT010 Maintenance Needed ALM</t>
  </si>
  <si>
    <t>47XV102      SPILL ET DO VERS PIT     PV  =      1      ANS+</t>
  </si>
  <si>
    <t>50TSL119 CABINE 19   MANIFOLD FW ALM</t>
  </si>
  <si>
    <t>02TAH304J    TC10 Temp    8 degC      ALM</t>
  </si>
  <si>
    <t>15DMSH001 BP ALARM Z15AIRE TORCHES ALM</t>
  </si>
  <si>
    <t>15ZIF001 Z15 IN FAIL ALM</t>
  </si>
  <si>
    <t>50PDYSA02BA PPE DIESEL  FW 50P02B ALM</t>
  </si>
  <si>
    <t>50PDXA02B IOP ALM</t>
  </si>
  <si>
    <t>50PDYLS02BA PPE DIESEL  FW 50P02B ALM</t>
  </si>
  <si>
    <t>22DFT021 Maintenance Needed ALM</t>
  </si>
  <si>
    <t>6525B10202SF 03PME01D    Softst Fault ALM</t>
  </si>
  <si>
    <t>00DFSH208 Alm INCENDIEZ08_ACT PAGA ALM</t>
  </si>
  <si>
    <t>14ZIR001M Z14 IN RISK MACP ALM</t>
  </si>
  <si>
    <t>14DMSH001 BP ALARM Z14LIGNE GN_GRT ALM</t>
  </si>
  <si>
    <t>14DFSH501 Alm INCENDIEZ14_ACT CCTV ALM</t>
  </si>
  <si>
    <t>06DFT001 Maintenance Needed ALM</t>
  </si>
  <si>
    <t>00DFSH205 Alm INCENDIEZ05_ACT PAGA ALM</t>
  </si>
  <si>
    <t>13DMSH001 BP ALARM Z13GN ORV_HIPPS ALM</t>
  </si>
  <si>
    <t>12DFT035 Maintenance Needed ALM</t>
  </si>
  <si>
    <t>15DFT003 Maintenance Needed ALM</t>
  </si>
  <si>
    <t>02TAH304H    TC8 Temp    8 degC       ALM</t>
  </si>
  <si>
    <t>06MOV001     EAU DE      MER_06E01A   PV  =      1      ANS-</t>
  </si>
  <si>
    <t>06MXA001F    06MOV001 OBSTRUEE        ALM</t>
  </si>
  <si>
    <t>02TAH304A    TC1 Temp    8 degC       ALM</t>
  </si>
  <si>
    <t>02TAH303P    TS16 Temp    8 degC      ALM</t>
  </si>
  <si>
    <t>81TAH001     TEMP. HAUTE 81UCP18001   ALM</t>
  </si>
  <si>
    <t>02TAH303B    TS2 Temp    8 degC       ALM</t>
  </si>
  <si>
    <t>07XV211      GNL 07T03   VERS 07T04A  PV  =      1      ANS-</t>
  </si>
  <si>
    <t>50MYSA502 50MOV502 LI.TEST 50P03B ALM</t>
  </si>
  <si>
    <t>50PMYLS03BA PPE ELECT.  FW 50P03B ALM</t>
  </si>
  <si>
    <t>50PMXA03BA PPE ELECT.  FW 50P03B ALM</t>
  </si>
  <si>
    <t>50MOV502     50MOV502 LI.TEST 50P03B  PV  =      1      ANS-</t>
  </si>
  <si>
    <t>50PMYLS03AA PPE ELECT.  FW 50P03A ALM</t>
  </si>
  <si>
    <t>50PMXA03AA PPE ELECT.  FW 50P03A ALM</t>
  </si>
  <si>
    <t>50MOV402     50MOV402 LI.TEST 50P03A  PV  =      1      ANS-</t>
  </si>
  <si>
    <t>50MYSA402 50MOV402 LI.TEST 50P03A ALM</t>
  </si>
  <si>
    <t>50MOV401     50MOV401 LI.IMPUL.50P03A PV  =      1      ANS+</t>
  </si>
  <si>
    <t>50MYSA401 50MOV401 LI.IMPUL.50P03A ALM</t>
  </si>
  <si>
    <t>50MOV501     50MOV501 LI.IMPUL.50P03B PV  =      1      ANS+</t>
  </si>
  <si>
    <t>50MYSA501 50MOV501 LI.IMPUL.50P03B ALM</t>
  </si>
  <si>
    <t>02TAH304F    TC6 Temp    8 degC       ALM</t>
  </si>
  <si>
    <t>50HSCO203 ALIGNE. TEST50P02B FW ALM</t>
  </si>
  <si>
    <t>50HSCO303 ALIGNE. TEST50P01 FW ALM</t>
  </si>
  <si>
    <t>44XV101A     LNI VERS    44E01A       PV  =      1      ANS-</t>
  </si>
  <si>
    <t>23DMSH001 BP ALARM Z23PPE _ORV I/J ALM</t>
  </si>
  <si>
    <t>08DGT001     DET. GAZ Z8 PPE _ORV A/B PV  =    0.0 %LFL IOP</t>
  </si>
  <si>
    <t>09ZIF001 Z09 IN FAIL ALM</t>
  </si>
  <si>
    <t>09DGT001     DET. GAZ Z9 PPE _ORV C/D PV  =    0.0 %LFL IOP</t>
  </si>
  <si>
    <t>10ZIF001 Z10 IN FAIL ALM</t>
  </si>
  <si>
    <t>10DGT001     DET. GAZ Z10PPE _ORV E/F PV  =    0.0 %LFL IOP</t>
  </si>
  <si>
    <t>11ZIF001 Z11 IN FAIL ALM</t>
  </si>
  <si>
    <t>11DGT001     DET. GAZ Z11PPE _ORV G/H PV  =    0.0 %LFL IOP</t>
  </si>
  <si>
    <t>23DGT001     DET. GAZ Z23PPE _ORV I/J PV  =    0.0 %LFL IOP</t>
  </si>
  <si>
    <t>02TAH303G    TS7 Temp    8 degC       ALM</t>
  </si>
  <si>
    <t>01PALL251    PALL ACCUMU.ERC_01Y01B   ALM</t>
  </si>
  <si>
    <t>48PMNAH502   Disj ouvert Ppe2 Aux Eau ALM</t>
  </si>
  <si>
    <t>44XV101A     LNI VERS    44E01A       PV  =      1      ANS+</t>
  </si>
  <si>
    <t>01PALL351    PALL ACCUMU.ERC_01Y01C   ALM</t>
  </si>
  <si>
    <t>02TAH304I    TC9 Temp    8 degC       ALM</t>
  </si>
  <si>
    <t>04TAH302     TAH DECHAR. 1re ETAPE    ALM</t>
  </si>
  <si>
    <t>04KME01A     MOT. COMP.  04K01A       PV  =      0      TRIP</t>
  </si>
  <si>
    <t>04KME01C     MOT. COMP.  04K01C       PV  =      0      TRIP</t>
  </si>
  <si>
    <t>04KMXA356    Alm COM. AU COMP._04K01C ALM</t>
  </si>
  <si>
    <t>04PAL121     PRES. BASSE SYSTE. HUILE ALM</t>
  </si>
  <si>
    <t>02TAH303F    TS6 Temp    8 degC       ALM</t>
  </si>
  <si>
    <t>07XV221      GNL 07T03   VERS 07T04B  PV  =      1      ANS-</t>
  </si>
  <si>
    <t>07XV222      GNL 07T03   VERS 07T04B  PV  =      1      ANS+</t>
  </si>
  <si>
    <t>48MNAH413    Disj ouvert Vanne iso P1 ALM</t>
  </si>
  <si>
    <t>02TAH303A    TS1 Temp    8 degC       ALM</t>
  </si>
  <si>
    <t>01PALL451    PALL ACCUMU.ERC_01Y01D   ALM</t>
  </si>
  <si>
    <t>02TAH303J    TS10 Temp    8 degC      ALM</t>
  </si>
  <si>
    <t>02TAH303O    TS15 Temp    8 degC      ALM</t>
  </si>
  <si>
    <t>07XV124      BOG 07T02B  VERS COL.BOG PV  =      1      ANS-</t>
  </si>
  <si>
    <t>07XV123      GAZ DE PURGEVERS 07T02B  PV  =      1      ANS+</t>
  </si>
  <si>
    <t>48LALL402    Niveau LL   Ballon Eau   ALM</t>
  </si>
  <si>
    <t>07XV123      GAZ DE PURGEVERS 07T02B  PV  =      2      ANS-</t>
  </si>
  <si>
    <t>02TAH303E    TS5 Temp    8 degC       ALM</t>
  </si>
  <si>
    <t>04K01CV31B   VENTI. B CW 04K01C       PV  =      0      TRIP</t>
  </si>
  <si>
    <t>02TAH303N    TS14 Temp    8 degC      ALM</t>
  </si>
  <si>
    <t>72YLA406     Tension Res.Secours (GE) ALM</t>
  </si>
  <si>
    <t>72YLA405     Tension Res.Normal (EDF) ALM</t>
  </si>
  <si>
    <t>05PMHSS01J POMPE HP    05P01J ALM</t>
  </si>
  <si>
    <t>05PMXSS01JB POMPE HP    05P01J ALM</t>
  </si>
  <si>
    <t>05PMHSS01I POMPE HP    05P01I ALM</t>
  </si>
  <si>
    <t>05PMHSS01H POMPE HP    05P01H ALM</t>
  </si>
  <si>
    <t>05PMXSS01HB POMPE HP    05P01H ALM</t>
  </si>
  <si>
    <t>05PMHSS01G POMPE HP    05P01G ALM</t>
  </si>
  <si>
    <t>05PMHSS01F POMPE HP    05P01F ALM</t>
  </si>
  <si>
    <t>05PMHSS01E POMPE HP    05P01E ALM</t>
  </si>
  <si>
    <t>05PMHSS01B POMPE HP    05P01B ALM</t>
  </si>
  <si>
    <t>05P01J       POMPE HP    05P01J       PV  =      0      TRIP</t>
  </si>
  <si>
    <t>05P01H       POMPE HP    05P01H       PV  =      0      TRIP</t>
  </si>
  <si>
    <t>05P01F       POMPE HP    05P01F       PV  =      0      TRIP</t>
  </si>
  <si>
    <t>05P01I       POMPE HP    05P01I       PV  =      0      TRIP</t>
  </si>
  <si>
    <t>05P01B       POMPE HP    05P01B       PV  =      0      TRIP</t>
  </si>
  <si>
    <t>02TAH303S    TS19 Temp    8 degC      ALM</t>
  </si>
  <si>
    <t>02TA303S     TS19 Defaut              ALM</t>
  </si>
  <si>
    <t>02XA305      Sonde RTD   En Defaut    ALM</t>
  </si>
  <si>
    <t>52TSH301 TEMP. ALARM FGS CABINET LTR11B ALM</t>
  </si>
  <si>
    <t>53TSH301 TEMP. ALARM PSD CABINET LTR11B ALM</t>
  </si>
  <si>
    <t>02TAH204G    TC7 Temp    8 degC       ALM</t>
  </si>
  <si>
    <t>70TAH302     T. HT. 70MSH11B001/2/3/4 ALM</t>
  </si>
  <si>
    <t>03XSOV405 BIPASSE PV  VERS COL.BOG ALM</t>
  </si>
  <si>
    <t>01XSOV025 LI. RECIRCU.VERS STOCKA. ALM</t>
  </si>
  <si>
    <t>03XSOV402 LI. RECIRCU.VERS 03C01 ALM</t>
  </si>
  <si>
    <t>03XV402      LI. RECIRCU.VERS 03C01   PV  =      1      ANS-</t>
  </si>
  <si>
    <t>01XHSO024A DEPRES. LI. RECIRCU. (3) ALM</t>
  </si>
  <si>
    <t>02TAH203S    TS19 Temp    8 degC      ALM</t>
  </si>
  <si>
    <t>01ESV007     LI. RECIRCU.VERS 03C01   PV  =      1      ANS-</t>
  </si>
  <si>
    <t>01ESV008     LI. RECIRCU.VERS 03C01   PV  =      1      ANS-</t>
  </si>
  <si>
    <t>52TSH201 TEMP. ALARM FGS CABINET LTR11A ALM</t>
  </si>
  <si>
    <t>02TAH303R    TS18 Temp    8 degC      ALM</t>
  </si>
  <si>
    <t>02TAH303K    TS11 Temp    8 degC      ALM</t>
  </si>
  <si>
    <t>02TAH303D    TS4 Temp    8 degC       ALM</t>
  </si>
  <si>
    <t>01XA560      ALARME ROUE LIBRE_01Y02  ALM</t>
  </si>
  <si>
    <t>01ZAH550     PRE-ALARME  POSI._01Y02  ALM</t>
  </si>
  <si>
    <t>05PMXSS02B PPE BLENDINGHP 05P02 ALM</t>
  </si>
  <si>
    <t>05PMHSS02 PPE BLENDINGHP 05P02 ALM</t>
  </si>
  <si>
    <t>50DPSH102 SYST. MOUSSEBAS.RET. AS1 ALM</t>
  </si>
  <si>
    <t>50DV102      50DSOV102 SYST. MOUSSEBA PV  =      2      ANS-</t>
  </si>
  <si>
    <t>70TAH401     TEMP. HAUTE 70SCC25B1001 ALM</t>
  </si>
  <si>
    <t>03PMXSS03AB PPE IMMERGEE03P03A_02T03 ALM</t>
  </si>
  <si>
    <t>53TSH501 TEMP. ALARM PSD CABINET LTR25B2 ALM</t>
  </si>
  <si>
    <t>45LAH203A    DETEC. FUITEDO_ 45T02    ALM</t>
  </si>
  <si>
    <t>45LAH203B    DETEC. FUITEDO_ 45T02    ALM</t>
  </si>
  <si>
    <t>02ZA011      DEF. POSITI.POT. L_02W01 ALM</t>
  </si>
  <si>
    <t>71TSP221     Consigne    Temp. Vapo.  PV  =    4.0 degC IOP</t>
  </si>
  <si>
    <t>Date</t>
  </si>
  <si>
    <t>Summary of Alarms</t>
  </si>
  <si>
    <t>Number of alarms by type</t>
  </si>
  <si>
    <t>ANS+</t>
  </si>
  <si>
    <t>ANS-</t>
  </si>
  <si>
    <t>DV+</t>
  </si>
  <si>
    <t>DV-</t>
  </si>
  <si>
    <t>HH</t>
  </si>
  <si>
    <t>HI</t>
  </si>
  <si>
    <t>INT</t>
  </si>
  <si>
    <t>IOP</t>
  </si>
  <si>
    <t>IOP-</t>
  </si>
  <si>
    <t>LL</t>
  </si>
  <si>
    <t>LO</t>
  </si>
  <si>
    <t>MHI</t>
  </si>
  <si>
    <t>MLO</t>
  </si>
  <si>
    <t>NR</t>
  </si>
  <si>
    <t>OOP</t>
  </si>
  <si>
    <t>PERR</t>
  </si>
  <si>
    <t>TRIP</t>
  </si>
  <si>
    <t>VEL+</t>
  </si>
  <si>
    <t>VEL-</t>
  </si>
  <si>
    <t>Number of alarms by priority level</t>
  </si>
  <si>
    <t>Critical</t>
  </si>
  <si>
    <t xml:space="preserve">High </t>
  </si>
  <si>
    <t>Medium</t>
  </si>
  <si>
    <t>Total</t>
  </si>
  <si>
    <t>Summary</t>
  </si>
  <si>
    <t>Priority</t>
  </si>
  <si>
    <t>High</t>
  </si>
  <si>
    <t>List of sources that generated &gt;= 20 alarms</t>
  </si>
  <si>
    <t>33TI003.LO</t>
  </si>
  <si>
    <t>50TAL116.ALM</t>
  </si>
  <si>
    <t>50TSL116 CABINE 16   MANIFOLD FW ALM</t>
  </si>
  <si>
    <t>50TAL123.ALM</t>
  </si>
  <si>
    <t>50TSL123 CABINE 23   MANIFOLD FW ALM</t>
  </si>
  <si>
    <t>71AI102K.IOP</t>
  </si>
  <si>
    <t>PROCEDE 71_ANALYSEURS 71AT102</t>
  </si>
  <si>
    <t>50TAL115.ALM</t>
  </si>
  <si>
    <t>50TSL115 CABINE 15   MANIFOLD FW ALM</t>
  </si>
  <si>
    <t>03PMI02C.HHH</t>
  </si>
  <si>
    <t>PROCEDE 03_EMISSION_GNL 03P02C</t>
  </si>
  <si>
    <t>03PMI02C.HTRP</t>
  </si>
  <si>
    <t>03PMI02C.IOP</t>
  </si>
  <si>
    <t>22DFT006MNA.ALM</t>
  </si>
  <si>
    <t>22DFT006 Maintenance Needed ALM</t>
  </si>
  <si>
    <t>71AI101G-1.IOP</t>
  </si>
  <si>
    <t>71AI101K-1.IOP</t>
  </si>
  <si>
    <t>71AI101J-1.IOP</t>
  </si>
  <si>
    <t>71AI101M-1.IOP</t>
  </si>
  <si>
    <t>71AI101N-1.IOP</t>
  </si>
  <si>
    <t>71AI101O-1.IOP</t>
  </si>
  <si>
    <t>71AI101P-1.IOP</t>
  </si>
  <si>
    <t>71AI101Q-1.IOP</t>
  </si>
  <si>
    <t>71AI101R-1.IOP</t>
  </si>
  <si>
    <t>04KMXA555.ALM</t>
  </si>
  <si>
    <t>04KMXA555    Alm COMMUNE COMP._04K02  ALM</t>
  </si>
  <si>
    <t>71AI102J.IOP</t>
  </si>
  <si>
    <t>71AI102O.IOP</t>
  </si>
  <si>
    <t>71AI102R.IOP</t>
  </si>
  <si>
    <t>71AI102F.IOP</t>
  </si>
  <si>
    <t>71AI102M.IOP</t>
  </si>
  <si>
    <t>71AI102N.IOP</t>
  </si>
  <si>
    <t>71AI102P.IOP</t>
  </si>
  <si>
    <t>71AI102Q.IOP</t>
  </si>
  <si>
    <t>71AI102G.IOP</t>
  </si>
  <si>
    <t>71AI101C-1.IOP</t>
  </si>
  <si>
    <t>71AI101D-1.IOP</t>
  </si>
  <si>
    <t>71AI101F-1.IOP</t>
  </si>
  <si>
    <t>71AI101E-1.IOP</t>
  </si>
  <si>
    <t>03PMI02B.HHH</t>
  </si>
  <si>
    <t>PROCEDE 03_EMISSION_GNL 03P02B</t>
  </si>
  <si>
    <t>03PMI02B.HTRP</t>
  </si>
  <si>
    <t>03PMI02B.IOP</t>
  </si>
  <si>
    <t>03PMI02C.LLL</t>
  </si>
  <si>
    <t>03PMI02C.LTRP</t>
  </si>
  <si>
    <t>03PMXSS02CBAL.ALM</t>
  </si>
  <si>
    <t>03PMXSS02CB PPE IMMERGEE03P02C_02T02 ALM</t>
  </si>
  <si>
    <t>03FIC203.LO</t>
  </si>
  <si>
    <t>03FI203B.LTRP</t>
  </si>
  <si>
    <t>71AI101B-1.IOP</t>
  </si>
  <si>
    <t>02TAH203P.ALM</t>
  </si>
  <si>
    <t>02TAH203P    TS16 Temp    8 degC      ALM</t>
  </si>
  <si>
    <t>46FIC001.IOP</t>
  </si>
  <si>
    <t>02TAL304G.ALM</t>
  </si>
  <si>
    <t>02TAL304G    TC7 Temp    5 degC       ALM</t>
  </si>
  <si>
    <t>46PI007.LLL</t>
  </si>
  <si>
    <t>46PI007.LTRP</t>
  </si>
  <si>
    <t>46PMXSS01BAL.ALM</t>
  </si>
  <si>
    <t>46PMXSS01B PPE BOOSTER PW_ 46P01B ALM</t>
  </si>
  <si>
    <t>TRANCHE1_AN.ALM</t>
  </si>
  <si>
    <t>TRANCHE1_AN  Perte Comm. Siphon S1/2  ALM</t>
  </si>
  <si>
    <t>TRANCHE2_AN.ALM</t>
  </si>
  <si>
    <t>TRANCHE2_AN  Perte Comm. Siphon S3/4  ALM</t>
  </si>
  <si>
    <t>TRANCHE3_AN.ALM</t>
  </si>
  <si>
    <t>TRANCHE3_AN  Perte Comm. Siphon S5/6  ALM</t>
  </si>
  <si>
    <t>02TYLA351.ALM</t>
  </si>
  <si>
    <t>02TYLA351    DETEC. FUITEFO 02T03     ALM</t>
  </si>
  <si>
    <t>SCS0415</t>
  </si>
  <si>
    <t>23DFT011MNA.ALM</t>
  </si>
  <si>
    <t>23DFT011 Maintenance Needed ALM</t>
  </si>
  <si>
    <t>03P02A.TRIP</t>
  </si>
  <si>
    <t>03P02A       PPE IMMERGEE03P02A_02T02 PV  =      0      TRIP</t>
  </si>
  <si>
    <t>03P03C.TRIP</t>
  </si>
  <si>
    <t>03P03C       PPE IMMERGEE03P03C_02T03 PV  =      0      TRIP</t>
  </si>
  <si>
    <t>04KMXA255.ALM</t>
  </si>
  <si>
    <t>04KMXA255    Alm COMMUNE COMP._04K01B ALM</t>
  </si>
  <si>
    <t>04TAL226.ALM</t>
  </si>
  <si>
    <t>04TAL226     TAL HUILE   APR. REFROI. ALM</t>
  </si>
  <si>
    <t>TRANCHE4_AN.ALM</t>
  </si>
  <si>
    <t>TRANCHE4_AN  Perte Comm. Siphon S7/8  ALM</t>
  </si>
  <si>
    <t>TRANCHE5_AN.ALM</t>
  </si>
  <si>
    <t>TRANCHE5_AN  Perte Comm. Siphon S9/10 ALM</t>
  </si>
  <si>
    <t>TRANCHE6_AN.ALM</t>
  </si>
  <si>
    <t>TRANCHE6_AN  Perte Comm.Siphon S11/12 ALM</t>
  </si>
  <si>
    <t>02TAH203J.ALM</t>
  </si>
  <si>
    <t>02TAH203J    TS10 Temp    8 degC      ALM</t>
  </si>
  <si>
    <t>52XA401.ALM</t>
  </si>
  <si>
    <t>52XS401 ARMOIRE FACPBAT. ESS 1A ALM</t>
  </si>
  <si>
    <t>20ZIF002.ALM</t>
  </si>
  <si>
    <t>20ZIF002 Z20 IN FAIL (FACP) ALM</t>
  </si>
  <si>
    <t>52XA403.ALM</t>
  </si>
  <si>
    <t>52XS403 ARMOIRE FACPBAT. ESS25B1 ALM</t>
  </si>
  <si>
    <t>29ZIF002.ALM</t>
  </si>
  <si>
    <t>29ZIF002 Z29 IN FAIL ALM</t>
  </si>
  <si>
    <t>40P01E.TRIP</t>
  </si>
  <si>
    <t>40P01E       POMPE EAU DEMER 40P01E   PV  =      0      TRIP</t>
  </si>
  <si>
    <t>PROCEDE 40_EAU_DE_MER 40P01E</t>
  </si>
  <si>
    <t>31ZIF002.ALM</t>
  </si>
  <si>
    <t>31ZIF002 Z31 IN FAIL ALM</t>
  </si>
  <si>
    <t>FEU_ET_GAZ Z31</t>
  </si>
  <si>
    <t>52XA405.ALM</t>
  </si>
  <si>
    <t>52XS405 ARMOIRE FACPBAT. MCR 18 ALM</t>
  </si>
  <si>
    <t>FEU_ET_GAZ Z52</t>
  </si>
  <si>
    <t>03P01A.TRIP</t>
  </si>
  <si>
    <t>03P01A       PPE IMMERGEE03P01A_02T01 PV  =      0      TRIP</t>
  </si>
  <si>
    <t>PROCEDE 03_EMISSION_GNL 03P01A</t>
  </si>
  <si>
    <t>05P01D.TRIP</t>
  </si>
  <si>
    <t>05P01D       POMPE HP    05P01D       PV  =      0      TRIP</t>
  </si>
  <si>
    <t>06TDAH005.ALM</t>
  </si>
  <si>
    <t>06TDAH005    DEVIATION DE TEMP.06E01A ALM</t>
  </si>
  <si>
    <t>40PI201.LO</t>
  </si>
  <si>
    <t>PROCEDE 40_EAU_DE_MER 40P01B</t>
  </si>
  <si>
    <t>40PI201.HI</t>
  </si>
  <si>
    <t>40PMI01B.LTRP</t>
  </si>
  <si>
    <t>40PMXSS01BAL.ALM</t>
  </si>
  <si>
    <t>40PMXSS01B POMPE EAU DEMER 40P01B ALM</t>
  </si>
  <si>
    <t>40ZA201.ALM</t>
  </si>
  <si>
    <t>40ZA201      SWITCH AUTO.ROTA. 40P01B ALM</t>
  </si>
  <si>
    <t>05PMXSS01ABAL.ALM</t>
  </si>
  <si>
    <t>05PMXSS01AB POMPE HP    05P01A ALM</t>
  </si>
  <si>
    <t>93XA101.ALM</t>
  </si>
  <si>
    <t>93XA101      AL.COM. HVACCONTROLE 18  ALM</t>
  </si>
  <si>
    <t>FCS0101</t>
  </si>
  <si>
    <t>02TAH304E.ALM</t>
  </si>
  <si>
    <t>02TAH304E    TC5 Temp    8 degC       ALM</t>
  </si>
  <si>
    <t>61PP25A03POS.IOP</t>
  </si>
  <si>
    <t>PROCEDE 60_ELECTRICITE 61_HT</t>
  </si>
  <si>
    <t>02TAH203G.ALM</t>
  </si>
  <si>
    <t>05PI201.LLL</t>
  </si>
  <si>
    <t>PROCEDE 05_POMPES_HP 05P01C</t>
  </si>
  <si>
    <t>05PI901.LLL</t>
  </si>
  <si>
    <t>05PI301.LLL</t>
  </si>
  <si>
    <t>05PI501.LLL</t>
  </si>
  <si>
    <t>05PI001.LLL</t>
  </si>
  <si>
    <t>05PI401.LLL</t>
  </si>
  <si>
    <t>05PI601.LLL</t>
  </si>
  <si>
    <t>05PI701.LLL</t>
  </si>
  <si>
    <t>05PI101.LLL</t>
  </si>
  <si>
    <t>05PI801.LLL</t>
  </si>
  <si>
    <t>05PI951.LLL</t>
  </si>
  <si>
    <t>03PMI02B.LLL</t>
  </si>
  <si>
    <t>03PMI02B.LTRP</t>
  </si>
  <si>
    <t>03PMXSS02BBAL.ALM</t>
  </si>
  <si>
    <t>03PMXSS02BB PPE IMMERGEE03P02B_02T02 ALM</t>
  </si>
  <si>
    <t>03FIC202.LO</t>
  </si>
  <si>
    <t>03FI202B.LTRP</t>
  </si>
  <si>
    <t>03XV202.ANS+</t>
  </si>
  <si>
    <t>05PI002.LTRP</t>
  </si>
  <si>
    <t>05PI202.LTRP</t>
  </si>
  <si>
    <t>05PI602.LTRP</t>
  </si>
  <si>
    <t>05PI702.LTRP</t>
  </si>
  <si>
    <t>05PI952.LTRP</t>
  </si>
  <si>
    <t>05PI502.LTRP</t>
  </si>
  <si>
    <t>05PI902.LTRP</t>
  </si>
  <si>
    <t>05PI102.LTRP</t>
  </si>
  <si>
    <t>05PI302.LTRP</t>
  </si>
  <si>
    <t>05PI802.LTRP</t>
  </si>
  <si>
    <t>05PI402.LTRP</t>
  </si>
  <si>
    <t>05P01C.TRIP</t>
  </si>
  <si>
    <t>05P01C       POMPE HP    05P01C       PV  =      0      TRIP</t>
  </si>
  <si>
    <t>02TAH203E.ALM</t>
  </si>
  <si>
    <t>19DGT001A.HHH</t>
  </si>
  <si>
    <t>FEU_ET_GAZ Z19</t>
  </si>
  <si>
    <t>19DGT001A.HTRP</t>
  </si>
  <si>
    <t>19DGT001BMS.OVR</t>
  </si>
  <si>
    <t>19DGT001BMS  DET. GAZ Z19BATIMENT 29  PV  =      1      OVR</t>
  </si>
  <si>
    <t>08EHXA02.ALM</t>
  </si>
  <si>
    <t>08EHXA02     DEF. ARMOIRE08EH02A/B    ALM</t>
  </si>
  <si>
    <t>08EH02.TRIP</t>
  </si>
  <si>
    <t>08EH02       TORCHE BALLON RECHAUFF   PV  =      0      TRIP</t>
  </si>
  <si>
    <t>08EHYLA02A.ALM</t>
  </si>
  <si>
    <t>08EHYLA02A   DISPONIBLE  08EH02A      ALM</t>
  </si>
  <si>
    <t>08EHYLA02B.ALM</t>
  </si>
  <si>
    <t>08EHYLA02B   DISPONIBLE  08EH02B      ALM</t>
  </si>
  <si>
    <t>19DGT001CMS.OVR</t>
  </si>
  <si>
    <t>19DGT001CMS  DET. GAZ Z19BATIMENT 29  PV  =      1      OVR</t>
  </si>
  <si>
    <t>19DGT005MS.OVR</t>
  </si>
  <si>
    <t>19DGT005MS   DET. GAZ Z19BATIMENT 29  PV  =      1      OVR</t>
  </si>
  <si>
    <t>04DGT104RMNA.ALM</t>
  </si>
  <si>
    <t>04DGT104R Maintenance Needed ALM</t>
  </si>
  <si>
    <t>46FI002.IOP</t>
  </si>
  <si>
    <t>02TAH203D.ALM</t>
  </si>
  <si>
    <t>03DGT021R Maintenance Needed ALM</t>
  </si>
  <si>
    <t>50TAL129.ALM</t>
  </si>
  <si>
    <t>50TSL129 CABINE 29   MANIFOLD FW ALM</t>
  </si>
  <si>
    <t>04FZA361.ALM</t>
  </si>
  <si>
    <t>04FZA361     VANNE RECIR.DEF.POSITION ALM</t>
  </si>
  <si>
    <t>50TAL122.ALM</t>
  </si>
  <si>
    <t>50TSL122 CABINE 22   MANIFOLD FW ALM</t>
  </si>
  <si>
    <t>40P01A.TRIP</t>
  </si>
  <si>
    <t>40P01A       POMPE EAU DEMER 40P01A   PV  =      0      TRIP</t>
  </si>
  <si>
    <t>PROCEDE 40_EAU_DE_MER 40P01A</t>
  </si>
  <si>
    <t>04KMXA352.ALM</t>
  </si>
  <si>
    <t>04KMXA352    DEFAUT GEN. API _04K01C  ALM</t>
  </si>
  <si>
    <t>04FZI361.IOP</t>
  </si>
  <si>
    <t>04FYA361.ALM</t>
  </si>
  <si>
    <t>04FYA361     MONITO.LIGNE04FY361      ALM</t>
  </si>
  <si>
    <t>04FZTA361.ALM</t>
  </si>
  <si>
    <t>04FZTA361    MONITO.LIGNE04FZT361     ALM</t>
  </si>
  <si>
    <t>02TAH203R.ALM</t>
  </si>
  <si>
    <t>40P01B.TRIP</t>
  </si>
  <si>
    <t>40P01B       POMPE EAU DEMER 40P01B   PV  =      0      TRIP</t>
  </si>
  <si>
    <t>40P01D.TRIP</t>
  </si>
  <si>
    <t>40P01D       POMPE EAU DEMER 40P01D   PV  =      0      TRIP</t>
  </si>
  <si>
    <t>05VAH201B.ALM</t>
  </si>
  <si>
    <t>05VAH201B    Pre alerte B 05P01C      ALM</t>
  </si>
  <si>
    <t>03P01C.TRIP</t>
  </si>
  <si>
    <t>03P01C       PPE IMMERGEE03P01C_02T01 PV  =      0      TRIP</t>
  </si>
  <si>
    <t>06TI005.LO</t>
  </si>
  <si>
    <t>40PI003.LO</t>
  </si>
  <si>
    <t>40PI003.LL</t>
  </si>
  <si>
    <t>40PMI01D.IOP</t>
  </si>
  <si>
    <t>40PI401.HI</t>
  </si>
  <si>
    <t>40PI401.LO</t>
  </si>
  <si>
    <t>50TAL101A.ALM</t>
  </si>
  <si>
    <t>50TSL101A CABINE 01   MANIFOLD FW ALM</t>
  </si>
  <si>
    <t>02TAH203N.ALM</t>
  </si>
  <si>
    <t>02TAH203N    TS14 Temp    8 degC      ALM</t>
  </si>
  <si>
    <t>04KMXA350.ALM</t>
  </si>
  <si>
    <t>04KMXA350    BIT DE VIE  API 04K01C   ALM</t>
  </si>
  <si>
    <t>03P02B.TRIP</t>
  </si>
  <si>
    <t>03P02B       PPE IMMERGEE03P02B_02T02 PV  =      0      TRIP</t>
  </si>
  <si>
    <t>03P02C.TRIP</t>
  </si>
  <si>
    <t>03P02C       PPE IMMERGEE03P02C_02T02 PV  =      0      TRIP</t>
  </si>
  <si>
    <t>12ZIF001.ALM</t>
  </si>
  <si>
    <t>12ZIF001 Z12 IN FAIL ALM</t>
  </si>
  <si>
    <t>SCS0404</t>
  </si>
  <si>
    <t>04PDI301.IOP</t>
  </si>
  <si>
    <t>04PI302.IOP</t>
  </si>
  <si>
    <t>04PI303.IOP</t>
  </si>
  <si>
    <t>04PI304.IOP</t>
  </si>
  <si>
    <t>04PI305.IOP</t>
  </si>
  <si>
    <t>04PI306.IOP</t>
  </si>
  <si>
    <t>04PI311.IOP</t>
  </si>
  <si>
    <t>04PI321.IOP</t>
  </si>
  <si>
    <t>04PI322.IOP</t>
  </si>
  <si>
    <t>04PI333.IOP</t>
  </si>
  <si>
    <t>04TI301.IOP</t>
  </si>
  <si>
    <t>04TI302.IOP</t>
  </si>
  <si>
    <t>04KMHSA01C.IOP</t>
  </si>
  <si>
    <t>04KMHS361.IOP</t>
  </si>
  <si>
    <t>04FHS361.IOP</t>
  </si>
  <si>
    <t>04FHICZI361.IOP</t>
  </si>
  <si>
    <t>04KME01C.IOP</t>
  </si>
  <si>
    <t>04K01CP32.IOP</t>
  </si>
  <si>
    <t>04K01CP32.OOP</t>
  </si>
  <si>
    <t>04K01CP33A.IOP</t>
  </si>
  <si>
    <t>04K01CP33A.OOP</t>
  </si>
  <si>
    <t>04K01CP33B.IOP</t>
  </si>
  <si>
    <t>04K01CP33B.OOP</t>
  </si>
  <si>
    <t>04K01CV31A.IOP</t>
  </si>
  <si>
    <t>04K01CV31A   VENTI. A CW 04K01C       PV  =      0      IOP</t>
  </si>
  <si>
    <t>04K01CV31A.OOP</t>
  </si>
  <si>
    <t>04K01CV31A   VENTI. A CW 04K01C       MV  =      0      OOP</t>
  </si>
  <si>
    <t>04K01CV31B.IOP</t>
  </si>
  <si>
    <t>04K01CV31B   VENTI. B CW 04K01C       PV  =      0      IOP</t>
  </si>
  <si>
    <t>04K01CV31B.OOP</t>
  </si>
  <si>
    <t>04K01CV31B   VENTI. B CW 04K01C       MV  =      0      OOP</t>
  </si>
  <si>
    <t>TRP</t>
  </si>
  <si>
    <t>HHH</t>
  </si>
  <si>
    <t>LLL</t>
  </si>
  <si>
    <t>OVR</t>
  </si>
  <si>
    <t>02TAH203O.ALM</t>
  </si>
  <si>
    <t>02TAH203O    TS15 Temp    8 degC      ALM</t>
  </si>
  <si>
    <t>03PMXSS03CBAL.ALM</t>
  </si>
  <si>
    <t>03PMXSS03CB PPE IMMERGEE03P03C_02T03 ALM</t>
  </si>
  <si>
    <t>06FI102B.LTRP</t>
  </si>
  <si>
    <t>05PMXSS01BBAL.ALM</t>
  </si>
  <si>
    <t>05PMXSS01BB POMPE HP    05P01B ALM</t>
  </si>
  <si>
    <t>48LALL425.ALM</t>
  </si>
  <si>
    <t>48LALL425    Niveau LL   Ballon 2     ALM</t>
  </si>
  <si>
    <t>06FI902B.LTRP</t>
  </si>
  <si>
    <t>48LALL415.ALM</t>
  </si>
  <si>
    <t>48LALL415    Niveau LL   Ballon 1     ALM</t>
  </si>
  <si>
    <t>02TAH203I.ALM</t>
  </si>
  <si>
    <t>02TAH203I    TS9 Temp    8 degC       ALM</t>
  </si>
  <si>
    <t>20XA503.ALM</t>
  </si>
  <si>
    <t>20XA503      Alm COMMUNE UCP HIPPS    ALM</t>
  </si>
  <si>
    <t>PROCEDE 20_EMISSION_GN HIPPS</t>
  </si>
  <si>
    <t>20XLA501.ALM</t>
  </si>
  <si>
    <t>20XLA501     ALERTE DISCOR.HIPPS      ALM</t>
  </si>
  <si>
    <t>12DGT013MS.OVR</t>
  </si>
  <si>
    <t>12DGT013MS   DET. GAZ Z12COMPRES. GAZ PV  =      1      OVR</t>
  </si>
  <si>
    <t>12DGT025MS.OVR</t>
  </si>
  <si>
    <t>12DGT025MS   DET. GAZ Z12COMPRES. GAZ PV  =      1      OVR</t>
  </si>
  <si>
    <t>12DGT023MS.OVR</t>
  </si>
  <si>
    <t>12DGT023MS   DET. GAZ Z12COMPRES. GAZ PV  =      1      OVR</t>
  </si>
  <si>
    <t>12DGT021MS.OVR</t>
  </si>
  <si>
    <t>12DGT021MS   DET. GAZ Z12COMPRES. GAZ PV  =      1      OVR</t>
  </si>
  <si>
    <t>12DGT022MS.OVR</t>
  </si>
  <si>
    <t>12DGT022MS   DET. GAZ Z12COMPRES. GAZ PV  =      1      OVR</t>
  </si>
  <si>
    <t>PROCEDE 60_ELECTRICITE 66_UPS</t>
  </si>
  <si>
    <t>66ON2003BUAL.ALM</t>
  </si>
  <si>
    <t>66ON2003BUAL 66ON20-03B  UPS B Alarm  ALM</t>
  </si>
  <si>
    <t>66CB2001ARAL.ALM</t>
  </si>
  <si>
    <t>66CB2001ARAL 66CB20-01A  Rect A Alarm ALM</t>
  </si>
  <si>
    <t>12DGT020MS.OVR</t>
  </si>
  <si>
    <t>12DGT020MS   DET. GAZ Z12COMPRES. GAZ PV  =      1      OVR</t>
  </si>
  <si>
    <t>12DGT018MS.OVR</t>
  </si>
  <si>
    <t>12DGT018MS   DET. GAZ Z12COMPRES. GAZ PV  =      1      OVR</t>
  </si>
  <si>
    <t>12DGT017MS.OVR</t>
  </si>
  <si>
    <t>12DGT017MS   DET. GAZ Z12COMPRES. GAZ PV  =      1      OVR</t>
  </si>
  <si>
    <t>12DGT016MS.OVR</t>
  </si>
  <si>
    <t>12DGT016MS   DET. GAZ Z12COMPRES. GAZ PV  =      1      OVR</t>
  </si>
  <si>
    <t>02TAH203K.ALM</t>
  </si>
  <si>
    <t>02TAH203K    TS11 Temp    8 degC      ALM</t>
  </si>
  <si>
    <t>12DGT024MS.OVR</t>
  </si>
  <si>
    <t>12DGT024MS   DET. GAZ Z12COMPRES. GAZ PV  =      1      OVR</t>
  </si>
  <si>
    <t>12DGT022.HHH</t>
  </si>
  <si>
    <t>12DGT022.HTRP</t>
  </si>
  <si>
    <t>66ON25B1ARIN.ALM</t>
  </si>
  <si>
    <t>66ON25B1ARIN 66ON25B1-01ARect A Incom ALM</t>
  </si>
  <si>
    <t>66CB25B1ARIN.ALM</t>
  </si>
  <si>
    <t>66CB25B1ARIN 66CB25B1-01ARect A Incom ALM</t>
  </si>
  <si>
    <t>66CB25B1BRIN.ALM</t>
  </si>
  <si>
    <t>66CB25B1BRIN 66CB25B1-01BRect B Incom ALM</t>
  </si>
  <si>
    <t>66ON25B1ABPF.ALM</t>
  </si>
  <si>
    <t>66ON25B1ABPF 66ON25B1-01AUPS A ByPass ALM</t>
  </si>
  <si>
    <t>93XA104.ALM</t>
  </si>
  <si>
    <t>93XA104      AL.COM. HVACMT ESS 25B1  ALM</t>
  </si>
  <si>
    <t>66TA25B1CEF.ALM</t>
  </si>
  <si>
    <t>66TA25B1CEF  66TA25B1-01CEarth fault  ALM</t>
  </si>
  <si>
    <t>66ON25B2ABPF.ALM</t>
  </si>
  <si>
    <t>66ON25B2ABPF 66ON25B2-01AUPS A ByPass ALM</t>
  </si>
  <si>
    <t>66ON2001ABPF.ALM</t>
  </si>
  <si>
    <t>66ON2001ABPF 66ON20-01B  UPS A ByPass ALM</t>
  </si>
  <si>
    <t>66ON2002ABPF.ALM</t>
  </si>
  <si>
    <t>66ON2002ABPF 66CB20-02A  Rect A Float ALM</t>
  </si>
  <si>
    <t>66ON25B1AUMF.ALM</t>
  </si>
  <si>
    <t>66ON25B1AUMF 66ON25B1-01AUPS A Fail   ALM</t>
  </si>
  <si>
    <t>66ON25B1AUAL.ALM</t>
  </si>
  <si>
    <t>66ON25B1AUAL 66ON25B1-01AUPS A Alarm  ALM</t>
  </si>
  <si>
    <t>66ON25B1BUAL.ALM</t>
  </si>
  <si>
    <t>66ON25B1BUAL 66ON25B1-01BUPS B Alarm  ALM</t>
  </si>
  <si>
    <t>66CB25B1ARAL.ALM</t>
  </si>
  <si>
    <t>66CB25B1ARAL 66CB25B1-01ARect A Alarm ALM</t>
  </si>
  <si>
    <t>66CB25B1BRAL.ALM</t>
  </si>
  <si>
    <t>66CB25B1BRAL 66CB25B1-01BRect B Alarm ALM</t>
  </si>
  <si>
    <t>66ON25B2AUMF.ALM</t>
  </si>
  <si>
    <t>66ON25B2AUMF 66ON25B2-01AUPS A Fail   ALM</t>
  </si>
  <si>
    <t>66ON25B2AUAL.ALM</t>
  </si>
  <si>
    <t>66ON25B2AUAL 66ON25B2-01AUPS A Alarm  ALM</t>
  </si>
  <si>
    <t>66ON2002AUMF.ALM</t>
  </si>
  <si>
    <t>66ON2002AUMF 66ON20-02A  UPS A Fail   ALM</t>
  </si>
  <si>
    <t>66ON2002AUAL.ALM</t>
  </si>
  <si>
    <t>66ON2002AUAL 66ON20-02A  UPS A Alarm  ALM</t>
  </si>
  <si>
    <t>66ON25B1ARFL.ALM</t>
  </si>
  <si>
    <t>66ON25B1ARFL 66ON25B1-01ARect A Fail  ALM</t>
  </si>
  <si>
    <t>66ON25B1ABTT.ALM</t>
  </si>
  <si>
    <t>66ON25B1ABTT 66ON25B1-01AUPS A Batt   ALM</t>
  </si>
  <si>
    <t>66CB25B1ARFL.ALM</t>
  </si>
  <si>
    <t>66CB25B1ARFL 66CB25B1-01ARect A Fail  ALM</t>
  </si>
  <si>
    <t>66CB25B1BRFL.ALM</t>
  </si>
  <si>
    <t>66CB25B1BRFL 66CB25B1-01BRect B Fail  ALM</t>
  </si>
  <si>
    <t>66ON25B2ARFL.ALM</t>
  </si>
  <si>
    <t>66ON25B2ARFL 66ON25B2-01ARect A Fail  ALM</t>
  </si>
  <si>
    <t>66ON25B2ABTT.ALM</t>
  </si>
  <si>
    <t>66ON25B2ABTT 66ON25B2-01AUPS A Batt   ALM</t>
  </si>
  <si>
    <t>66ON2001AUMF.ALM</t>
  </si>
  <si>
    <t>66ON2001AUMF 66ON20-01A  UPS A Fail   ALM</t>
  </si>
  <si>
    <t>66ON2001AUAL.ALM</t>
  </si>
  <si>
    <t>66ON2001AUAL 66ON20-01A  UPS A Alarm  ALM</t>
  </si>
  <si>
    <t>64TA200203IN.ALM</t>
  </si>
  <si>
    <t>64TA200203IN Incoming A  1= Test 0= I ALM</t>
  </si>
  <si>
    <t>04XV102.ANS-</t>
  </si>
  <si>
    <t>04XV102      VANNE REFOUL04K01A       PV  =      1      ANS-</t>
  </si>
  <si>
    <t>04PAH305.ALM</t>
  </si>
  <si>
    <t>04PAH305     PAH DECHAR. 2e ETAPE     ALM</t>
  </si>
  <si>
    <t>12DGT011MS.OVR</t>
  </si>
  <si>
    <t>12DGT011MS   DET. GAZ Z12COMPRES. GAZ PV  =      1      OVR</t>
  </si>
  <si>
    <t>PROCEDE 03_EMISSION_GNL 03P02D</t>
  </si>
  <si>
    <t>05LALL602.ALM</t>
  </si>
  <si>
    <t>05LSLL602 NIV. GNL FUT PPE 05P01G ALM</t>
  </si>
  <si>
    <t>05LALL802.ALM</t>
  </si>
  <si>
    <t>05LSLL802 NIV. GNL FUT PPE 05P01I ALM</t>
  </si>
  <si>
    <t>6525B20302SF.ALM</t>
  </si>
  <si>
    <t>6525B20302SF 03PME03D    Softst Fault ALM</t>
  </si>
  <si>
    <t>12DGT012MS.OVR</t>
  </si>
  <si>
    <t>12DGT012MS   DET. GAZ Z12COMPRES. GAZ PV  =      1      OVR</t>
  </si>
  <si>
    <t>12DGT014MS.OVR</t>
  </si>
  <si>
    <t>12DGT014MS   DET. GAZ Z12COMPRES. GAZ PV  =      1      OVR</t>
  </si>
  <si>
    <t>12DGT015MS.OVR</t>
  </si>
  <si>
    <t>12DGT015MS   DET. GAZ Z12COMPRES. GAZ PV  =      1      OVR</t>
  </si>
  <si>
    <t>02TAH203M.ALM</t>
  </si>
  <si>
    <t>02TAH203M    TS13 Temp    8 degC      ALM</t>
  </si>
  <si>
    <t>04TAL126.ALM</t>
  </si>
  <si>
    <t>04TAL126     TAL HUILE   APR. REFROI. ALM</t>
  </si>
  <si>
    <t>71TI121.IOP</t>
  </si>
  <si>
    <t>PROCEDE 71_ANALYSEURS 71AT101</t>
  </si>
  <si>
    <t>71TI122.IOP</t>
  </si>
  <si>
    <t>71TI123.IOP</t>
  </si>
  <si>
    <t>71PI121.IOP</t>
  </si>
  <si>
    <t>71PI122.IOP</t>
  </si>
  <si>
    <t>71PI123.IOP</t>
  </si>
  <si>
    <t>71PI124.IOP</t>
  </si>
  <si>
    <t>71FI122.IOP</t>
  </si>
  <si>
    <t>71FI121.IOP</t>
  </si>
  <si>
    <t>71LI121.IOP</t>
  </si>
  <si>
    <t>71TSP121.IOP</t>
  </si>
  <si>
    <t>03XV307.ANS+</t>
  </si>
  <si>
    <t>03XV307      DEBIT MIN.  PPE BP_02T03 PV  =      1      ANS+</t>
  </si>
  <si>
    <t>01ESV002AAL.ALM</t>
  </si>
  <si>
    <t>01ESOV002A LI. RECIRCU.APPONTEMENT ALM</t>
  </si>
  <si>
    <t>01ESV003AAL.ALM</t>
  </si>
  <si>
    <t>01ESOV003A GN VERS     01T01 APPONT ALM</t>
  </si>
  <si>
    <t>01ESV004AAL.ALM</t>
  </si>
  <si>
    <t>01ESOV004A 01T01 VERS  LI. DECHAR. ALM</t>
  </si>
  <si>
    <t>01ESV501AAL.ALM</t>
  </si>
  <si>
    <t>01ESOV501A GN VERS     BRAS 01Y02 ALM</t>
  </si>
  <si>
    <t>01ESV502AAL.ALM</t>
  </si>
  <si>
    <t>01ESOV502A LNI VERS    TETE JETEE ALM</t>
  </si>
  <si>
    <t>01XA051A.ALM</t>
  </si>
  <si>
    <t>01XS051A ESD1 VERS Ctrl BRAS ALM</t>
  </si>
  <si>
    <t>ESD22B.ALM</t>
  </si>
  <si>
    <t>ESD22B ESD 2.2 B ALM</t>
  </si>
  <si>
    <t>SCS0205</t>
  </si>
  <si>
    <t>01ESV007AAL.ALM</t>
  </si>
  <si>
    <t>01ESOV007A LI. RECIRCU.VERS 03C01 ALM</t>
  </si>
  <si>
    <t>01ESV008AAL.ALM</t>
  </si>
  <si>
    <t>01ESOV008A LI. RECIRCU.VERS 03C01 ALM</t>
  </si>
  <si>
    <t>02ESV101AAL.ALM</t>
  </si>
  <si>
    <t>02ESOV101A REMPL. 02T01DE LI. DECH. ALM</t>
  </si>
  <si>
    <t>02ESV301AAL.ALM</t>
  </si>
  <si>
    <t>02ESOV301A REMPL. 02T03DE LI. DECH. ALM</t>
  </si>
  <si>
    <t>47PMXSS01AAL.ALM</t>
  </si>
  <si>
    <t>47PMXSS01A POMPE 47P01 VIDANGE AS2 ALM</t>
  </si>
  <si>
    <t>PROCEDE 47_COLLECTE_GNL AS2</t>
  </si>
  <si>
    <t>47PMXSS02AAL.ALM</t>
  </si>
  <si>
    <t>47PMXSS02A POMPE 47P02 VIDANGE AS2 ALM</t>
  </si>
  <si>
    <t>47PMXSS03AAL.ALM</t>
  </si>
  <si>
    <t>47PMXSS03A POMPE 47P03 VIDANGE AS3 ALM</t>
  </si>
  <si>
    <t>PROCEDE 47_COLLECTE_GNL AS3</t>
  </si>
  <si>
    <t>47PMXSS04AAL.ALM</t>
  </si>
  <si>
    <t>47PMXSS04A POMPE 47P04 VIDANGE AS3 ALM</t>
  </si>
  <si>
    <t>47PMXSS05AAL.ALM</t>
  </si>
  <si>
    <t>47PMXSS05A POMPE 47P05 VIDANGE AS3 ALM</t>
  </si>
  <si>
    <t>82XA101A.ALM</t>
  </si>
  <si>
    <t>82XS101A  A.U. SYSTEME"SHIP/SHORE" ALM</t>
  </si>
  <si>
    <t>02ESV201AAL.ALM</t>
  </si>
  <si>
    <t>02ESOV201A REMPL. 02T02DE LI. DECH. ALM</t>
  </si>
  <si>
    <t>33ESV001AAL.ALM</t>
  </si>
  <si>
    <t>33ESOV001A GN EMIS. _  UNITE DE FG ALM</t>
  </si>
  <si>
    <t>01ESV502.ANS-</t>
  </si>
  <si>
    <t>07XV112.ANS-</t>
  </si>
  <si>
    <t>07XV112      GNL 07T01   VERS 07T02A  PV  =      1      ANS-</t>
  </si>
  <si>
    <t>07XV122.ANS-</t>
  </si>
  <si>
    <t>07XV122      GNL 07T01   VERS 07T02B  PV  =      1      ANS-</t>
  </si>
  <si>
    <t>01ESV001AAL.ALM</t>
  </si>
  <si>
    <t>01ESOV001A COL. DECHAR.VERS STOCKA. ALM</t>
  </si>
  <si>
    <t>01ESV101AAL.ALM</t>
  </si>
  <si>
    <t>01ESOV101A BRAS 01Y01A DECHAR. GNL ALM</t>
  </si>
  <si>
    <t>01ESV201AAL.ALM</t>
  </si>
  <si>
    <t>01ESOV201A BRAS 01Y01B DECHAR. GNL ALM</t>
  </si>
  <si>
    <t>01ESV301AAL.ALM</t>
  </si>
  <si>
    <t>01ESOV301A BRAS 01Y01C DECHAR. GNL ALM</t>
  </si>
  <si>
    <t>01ESV401AAL.ALM</t>
  </si>
  <si>
    <t>01ESOV401A BRAS 01Y01D DECHAR. GNL ALM</t>
  </si>
  <si>
    <t>01ESV005AAL.ALM</t>
  </si>
  <si>
    <t>01ESOV005A LI. DECHAR. VERS STOCKA. ALM</t>
  </si>
  <si>
    <t>01ESV006AAL.ALM</t>
  </si>
  <si>
    <t>01ESOV006A LI. DECHAR. VERS STOCKA. ALM</t>
  </si>
  <si>
    <t>FCS0108</t>
  </si>
  <si>
    <t>05LIC501.LO</t>
  </si>
  <si>
    <t>33FI001B.LLL</t>
  </si>
  <si>
    <t>33EHXSS01BAL.ALM</t>
  </si>
  <si>
    <t>33EHXSS01B RECHAUF. FG SYST._33EH01 ALM</t>
  </si>
  <si>
    <t>33FI001.LO</t>
  </si>
  <si>
    <t>33FI001B.LTRP</t>
  </si>
  <si>
    <t>33EHXSS02BAL.ALM</t>
  </si>
  <si>
    <t>33EHXSS02B RECHAUF. FG SYST._33EH02 ALM</t>
  </si>
  <si>
    <t>33ESV001.ANS-</t>
  </si>
  <si>
    <t>33ESV001     GN EMIS. _  UNITE DE FG  PV  =      1      ANS-</t>
  </si>
  <si>
    <t>33PDI001.HI</t>
  </si>
  <si>
    <t>33TI006.LO</t>
  </si>
  <si>
    <t>01ESV004.ANS-</t>
  </si>
  <si>
    <t>01ESV004     01T01 VERS  LI. DECHAR.  PV  =      1      ANS-</t>
  </si>
  <si>
    <t>40PMI01E.IOP</t>
  </si>
  <si>
    <t>40PI501.HI</t>
  </si>
  <si>
    <t>40PMI01D.LTRP</t>
  </si>
  <si>
    <t>40PMXSS01DAL.ALM</t>
  </si>
  <si>
    <t>40PMXSS01D POMPE EAU DEMER 40P01D ALM</t>
  </si>
  <si>
    <t>33TI004.HTRP</t>
  </si>
  <si>
    <t>06TI105.LO</t>
  </si>
  <si>
    <t>08TAL151.ALM</t>
  </si>
  <si>
    <t>08TAL151     DEF. PILOTE 1_08D01      ALM</t>
  </si>
  <si>
    <t>02XA304A.ALM</t>
  </si>
  <si>
    <t>02XA304A     Armoire B Sous tension   ALM</t>
  </si>
  <si>
    <t>02XA304C.ALM</t>
  </si>
  <si>
    <t>02XA304C     Parallele B Pas Def Disj ALM</t>
  </si>
  <si>
    <t>02XA304F.ALM</t>
  </si>
  <si>
    <t>02XA304F     Circulaire BPas Def Disj ALM</t>
  </si>
  <si>
    <t>02XA304P.ALM</t>
  </si>
  <si>
    <t>02XA304P     Armoire B   Defaut elec  ALM</t>
  </si>
  <si>
    <t>93XA105.ALM</t>
  </si>
  <si>
    <t>93XA105      AL.COM. HVACMT ESS 25B2  ALM</t>
  </si>
  <si>
    <t>FCS0115</t>
  </si>
  <si>
    <t>02XA104A.ALM</t>
  </si>
  <si>
    <t>02XA104A     Armoire B Sous tension   ALM</t>
  </si>
  <si>
    <t>02XA104C.ALM</t>
  </si>
  <si>
    <t>02XA104C     Parallele B Pas Def Disj ALM</t>
  </si>
  <si>
    <t>02XA104F.ALM</t>
  </si>
  <si>
    <t>02XA104F     Circulaire BPas Def Disj ALM</t>
  </si>
  <si>
    <t>02XA104P.ALM</t>
  </si>
  <si>
    <t>02XA104P     Armoire B   Defaut elec  ALM</t>
  </si>
  <si>
    <t>02XA204A.ALM</t>
  </si>
  <si>
    <t>02XA204A     Armoire B Sous tension   ALM</t>
  </si>
  <si>
    <t>02XA204C.ALM</t>
  </si>
  <si>
    <t>02XA204C     Parallele B Pas Def Disj ALM</t>
  </si>
  <si>
    <t>02XA204F.ALM</t>
  </si>
  <si>
    <t>02XA204F     Circulaire BPas Def Disj ALM</t>
  </si>
  <si>
    <t>02XA204P.ALM</t>
  </si>
  <si>
    <t>02XA204P     Armoire B   Defaut elec  ALM</t>
  </si>
  <si>
    <t>02XA304J.ALM</t>
  </si>
  <si>
    <t>02XA304J     Armoire B   Defaut I Ph1 ALM</t>
  </si>
  <si>
    <t>02XA304K.ALM</t>
  </si>
  <si>
    <t>02XA304K     Armoire B   Defaut I Ph2 ALM</t>
  </si>
  <si>
    <t>02XA304L.ALM</t>
  </si>
  <si>
    <t>02XA304L     Armoire B   Defaut I Ph3 ALM</t>
  </si>
  <si>
    <t>02XA104J.ALM</t>
  </si>
  <si>
    <t>02XA104J     Armoire B   Defaut I Ph1 ALM</t>
  </si>
  <si>
    <t>02XA104K.ALM</t>
  </si>
  <si>
    <t>02XA104K     Armoire B   Defaut I Ph2 ALM</t>
  </si>
  <si>
    <t>02XA104L.ALM</t>
  </si>
  <si>
    <t>02XA104L     Armoire B   Defaut I Ph3 ALM</t>
  </si>
  <si>
    <t>02XA204J.ALM</t>
  </si>
  <si>
    <t>02XA204J     Armoire B   Defaut I Ph1 ALM</t>
  </si>
  <si>
    <t>02XA204K.ALM</t>
  </si>
  <si>
    <t>02XA204K     Armoire B   Defaut I Ph2 ALM</t>
  </si>
  <si>
    <t>02XA204L.ALM</t>
  </si>
  <si>
    <t>02XA204L     Armoire B   Defaut I Ph3 ALM</t>
  </si>
  <si>
    <t>66TA25B2CEF.ALM</t>
  </si>
  <si>
    <t>66TA25B2CEF  66TA25B2-01BEarth fault  ALM</t>
  </si>
  <si>
    <t>71AI301A.IOP</t>
  </si>
  <si>
    <t>PROCEDE 71_ANALYSEURS 71AT104</t>
  </si>
  <si>
    <t>71AI301B.IOP</t>
  </si>
  <si>
    <t>71AI301C.IOP</t>
  </si>
  <si>
    <t>71AI301D.IOP</t>
  </si>
  <si>
    <t>71AI301F.IOP</t>
  </si>
  <si>
    <t>71AI301G.IOP</t>
  </si>
  <si>
    <t>71AI301K.IOP</t>
  </si>
  <si>
    <t>71AI301H.IOP</t>
  </si>
  <si>
    <t>71AI301I.IOP</t>
  </si>
  <si>
    <t>71AI301L.IOP</t>
  </si>
  <si>
    <t>71AI301M.IOP</t>
  </si>
  <si>
    <t>71AI301N.IOP</t>
  </si>
  <si>
    <t>71AI301O.IOP</t>
  </si>
  <si>
    <t>71AI301P.IOP</t>
  </si>
  <si>
    <t>71AI301Q.IOP</t>
  </si>
  <si>
    <t>71AI301R.IOP</t>
  </si>
  <si>
    <t>71AI301E.IOP</t>
  </si>
  <si>
    <t>71AI301J.IOP</t>
  </si>
  <si>
    <t>71AX301A.IOP</t>
  </si>
  <si>
    <t>71AX301B.IOP</t>
  </si>
  <si>
    <t>71AX301C.IOP</t>
  </si>
  <si>
    <t>71AX301D.IOP</t>
  </si>
  <si>
    <t>71AX301F.IOP</t>
  </si>
  <si>
    <t>71AX301G.IOP</t>
  </si>
  <si>
    <t>71AX301K.IOP</t>
  </si>
  <si>
    <t>71AX301H.IOP</t>
  </si>
  <si>
    <t>71AX301I.IOP</t>
  </si>
  <si>
    <t>71AX301L.IOP</t>
  </si>
  <si>
    <t>71AX301M.IOP</t>
  </si>
  <si>
    <t>71AX301N.IOP</t>
  </si>
  <si>
    <t>71AX301O.IOP</t>
  </si>
  <si>
    <t>71AX301P.IOP</t>
  </si>
  <si>
    <t>71AX301Q.IOP</t>
  </si>
  <si>
    <t>71AX301R.IOP</t>
  </si>
  <si>
    <t>71AX301E.IOP</t>
  </si>
  <si>
    <t>71AX301J.IOP</t>
  </si>
  <si>
    <t>71AY301A.IOP</t>
  </si>
  <si>
    <t>71AY301A     En Marche                PV  =      0      IOP</t>
  </si>
  <si>
    <t>71AY301B.IOP</t>
  </si>
  <si>
    <t>66ON11A1AUMF.ALM</t>
  </si>
  <si>
    <t>66ON11A1AUMF 66ON11A-01A UPS A Fail   ALM</t>
  </si>
  <si>
    <t>66ON11A1AUAL.ALM</t>
  </si>
  <si>
    <t>66ON11A1AUAL 66ON11A-01A UPS A Alarm  ALM</t>
  </si>
  <si>
    <t>66ON25B1BUMF.ALM</t>
  </si>
  <si>
    <t>66ON25B1BUMF 66ON25B1-01BUPS B Fail   ALM</t>
  </si>
  <si>
    <t>66CB25B2ARAL.ALM</t>
  </si>
  <si>
    <t>66CB25B2ARAL 66CB25B2-01ARect A Alarm ALM</t>
  </si>
  <si>
    <t>66CB25B2BRAL.ALM</t>
  </si>
  <si>
    <t>66CB25B2BRAL 66CB25B2-01BRect B Alarm ALM</t>
  </si>
  <si>
    <t>66ON2001BUMF.ALM</t>
  </si>
  <si>
    <t>66ON2001BUMF 66ON20-01B  UPS B Fail   ALM</t>
  </si>
  <si>
    <t>66CB2001BRAL.ALM</t>
  </si>
  <si>
    <t>66CB2001BRAL 66CB20-01B  Rect B Alarm ALM</t>
  </si>
  <si>
    <t>66ON11A1BUMF.ALM</t>
  </si>
  <si>
    <t>66ON11A1BUMF 66ON11A-01B UPS B Fail   ALM</t>
  </si>
  <si>
    <t>66CB11A1ARAL.ALM</t>
  </si>
  <si>
    <t>66CB11A1ARAL 66CB11A-01A Rect A Alarm ALM</t>
  </si>
  <si>
    <t>66CB11A2ARAL.ALM</t>
  </si>
  <si>
    <t>66CB11A2ARAL 66CB11A-02A Rect A Alarm ALM</t>
  </si>
  <si>
    <t>66ON11B1AUAL.ALM</t>
  </si>
  <si>
    <t>66ON11B1AUAL 66ON11B-01A UPS A Alarm  ALM</t>
  </si>
  <si>
    <t>66CB11B1ARAL.ALM</t>
  </si>
  <si>
    <t>66CB11B1ARAL 66CB11B-01A Rect A Alarm ALM</t>
  </si>
  <si>
    <t>66CB11B2ARAL.ALM</t>
  </si>
  <si>
    <t>66CB11B2ARAL 66CB11B-02A Rect A Alarm ALM</t>
  </si>
  <si>
    <t>66ON2003AUAL.ALM</t>
  </si>
  <si>
    <t>66ON2003AUAL 66ON20-03A  UPS A Alarm  ALM</t>
  </si>
  <si>
    <t>66ON11B1BUAL.ALM</t>
  </si>
  <si>
    <t>66ON11B1BUAL 66ON11B-01B UPS B Alarm  ALM</t>
  </si>
  <si>
    <t>66ON2001BUAL.ALM</t>
  </si>
  <si>
    <t>66ON2001BUAL 66ON20-01B  UPS B Alarm  ALM</t>
  </si>
  <si>
    <t>06DGT007MS.OVR</t>
  </si>
  <si>
    <t>06DGT007MS   DET. GAZ Z6 02T02        PV  =      1      OVR</t>
  </si>
  <si>
    <t>22DGT025MS.OVR</t>
  </si>
  <si>
    <t>22DGT025MS   DET. GAZ Z2202T03        PV  =      1      OVR</t>
  </si>
  <si>
    <t>22DGT026MS.OVR</t>
  </si>
  <si>
    <t>22DGT026MS   DET. GAZ Z2202T03        PV  =      1      OVR</t>
  </si>
  <si>
    <t>03PMI01A.HHH</t>
  </si>
  <si>
    <t>03PMI01A.HTRP</t>
  </si>
  <si>
    <t>03PMI01A.IOP</t>
  </si>
  <si>
    <t>22DGT024MS.OVR</t>
  </si>
  <si>
    <t>22DGT024MS   DET. GAZ Z2202T03        PV  =      1      OVR</t>
  </si>
  <si>
    <t>05LALL002.ALM</t>
  </si>
  <si>
    <t>05LSLL002 NIV. GNL FUT PPE 05P01A ALM</t>
  </si>
  <si>
    <t>05LIC001.HI</t>
  </si>
  <si>
    <t>71AI102B.IOP</t>
  </si>
  <si>
    <t>71AI102C.IOP</t>
  </si>
  <si>
    <t>71AI102A.IOP</t>
  </si>
  <si>
    <t>71AI102D.IOP</t>
  </si>
  <si>
    <t>71AI102E.IOP</t>
  </si>
  <si>
    <t>04PAL513.ALM</t>
  </si>
  <si>
    <t>04PAL513     PAL ASPIRA. 3e ETAPE     ALM</t>
  </si>
  <si>
    <t>20YLA001.ALM</t>
  </si>
  <si>
    <t>20YLA001     Terminal GNL en service  ALM</t>
  </si>
  <si>
    <t>72FLA103.ALM</t>
  </si>
  <si>
    <t>72FLA103     Inversion de sens reflux ALM</t>
  </si>
  <si>
    <t>04PZA503.ALM</t>
  </si>
  <si>
    <t>04PZA503     SETTLE OUT  DEF.POSITION ALM</t>
  </si>
  <si>
    <t>04PZI503.IOP</t>
  </si>
  <si>
    <t>04KMXA552.ALM</t>
  </si>
  <si>
    <t>04KMXA552    DEFAUT GEN. API _04K02   ALM</t>
  </si>
  <si>
    <t>04PYA503.ALM</t>
  </si>
  <si>
    <t>04PYA503     MONITO.LIGNE04PY503      ALM</t>
  </si>
  <si>
    <t>04TAL520.ALM</t>
  </si>
  <si>
    <t>04TAL520     TAL ASPIRA. 3e ETAPE     ALM</t>
  </si>
  <si>
    <t>13DGT016MS.OVR</t>
  </si>
  <si>
    <t>13DGT016MS   DET. GAZ Z13GN ORV_HIPPS PV  =      1      OVR</t>
  </si>
  <si>
    <t>13DGT017MS.OVR</t>
  </si>
  <si>
    <t>13DGT017MS   DET. GAZ Z13GN ORV_HIPPS PV  =      1      OVR</t>
  </si>
  <si>
    <t>13DGT018MS.OVR</t>
  </si>
  <si>
    <t>13DGT018MS   DET. GAZ Z13GN ORV_HIPPS PV  =      1      OVR</t>
  </si>
  <si>
    <t>26DGT005MS.OVR</t>
  </si>
  <si>
    <t>26DGT005MS   DET. GAZ Z26UNITE AIR/ 2 PV  =      1      OVR</t>
  </si>
  <si>
    <t>FEU_ET_GAZ Z26</t>
  </si>
  <si>
    <t>05ESV001.ANS+</t>
  </si>
  <si>
    <t>04PAL510.ALM</t>
  </si>
  <si>
    <t>04PAL510     PAL ASPIRA. 1re ETAPE    ALM</t>
  </si>
  <si>
    <t>04PI501.LO</t>
  </si>
  <si>
    <t>07TI201A.LO</t>
  </si>
  <si>
    <t>03P03A.TRIP</t>
  </si>
  <si>
    <t>03P03A       PPE IMMERGEE03P03A_02T03 PV  =      0      TRIP</t>
  </si>
  <si>
    <t>04TAL535.ALM</t>
  </si>
  <si>
    <t>04TAL535     TAL HUILE   APR. REFROI. ALM</t>
  </si>
  <si>
    <t>04PV503.ANS-</t>
  </si>
  <si>
    <t>05TI001.HI</t>
  </si>
  <si>
    <t>05TI001.HH</t>
  </si>
  <si>
    <t>66ON2001BBPF.ALM</t>
  </si>
  <si>
    <t>66ON2001BBPF 66ON20-01B  UPS B ByPass ALM</t>
  </si>
  <si>
    <t>66ON2002BBPF.ALM</t>
  </si>
  <si>
    <t>66ON2002BBPF 66CB20-02A  Rect B Float ALM</t>
  </si>
  <si>
    <t>64TA200104IN.ALM</t>
  </si>
  <si>
    <t>64TA200104IN Incoming B  1= Test 0= I ALM</t>
  </si>
  <si>
    <t>71AI101S-1.IOP</t>
  </si>
  <si>
    <t>71AI101A-1.IOP</t>
  </si>
  <si>
    <t>71AI101H-1.IOP</t>
  </si>
  <si>
    <t>71AI101I-1.IOP</t>
  </si>
  <si>
    <t>71AI101L-1.IOP</t>
  </si>
  <si>
    <t>71AX101A.IOP</t>
  </si>
  <si>
    <t>71AX101B.IOP</t>
  </si>
  <si>
    <t>71AX101C.IOP</t>
  </si>
  <si>
    <t>71AX101D.IOP</t>
  </si>
  <si>
    <t>71AX101E.IOP</t>
  </si>
  <si>
    <t>71AX101F.IOP</t>
  </si>
  <si>
    <t>71AX101M.IOP</t>
  </si>
  <si>
    <t>71AX101G.IOP</t>
  </si>
  <si>
    <t>71AX101H.IOP</t>
  </si>
  <si>
    <t>71AX101N.IOP</t>
  </si>
  <si>
    <t>71AX101O.IOP</t>
  </si>
  <si>
    <t>71AX101P.IOP</t>
  </si>
  <si>
    <t>71AX101Q.IOP</t>
  </si>
  <si>
    <t>71AX101R.IOP</t>
  </si>
  <si>
    <t>71AY101A.IOP</t>
  </si>
  <si>
    <t>71AY101B.IOP</t>
  </si>
  <si>
    <t>71AX101I.IOP</t>
  </si>
  <si>
    <t>71AX101J.IOP</t>
  </si>
  <si>
    <t>71AX101K.IOP</t>
  </si>
  <si>
    <t>71AX101L.IOP</t>
  </si>
  <si>
    <t>6225B20111IN.ALM</t>
  </si>
  <si>
    <t>6225B20111IN 62TP20-02   Breaker Ins  ALM</t>
  </si>
  <si>
    <t>71AI103A.IOP</t>
  </si>
  <si>
    <t>71AI103B.IOP</t>
  </si>
  <si>
    <t>71AX103A.IOP</t>
  </si>
  <si>
    <t>71AX103B.IOP</t>
  </si>
  <si>
    <t>71AX103C.IOP</t>
  </si>
  <si>
    <t>71AX103D.IOP</t>
  </si>
  <si>
    <t>71AY103A.IOP</t>
  </si>
  <si>
    <t>71AY103B.IOP</t>
  </si>
  <si>
    <t>71AI102H.IOP</t>
  </si>
  <si>
    <t>71AI102I.IOP</t>
  </si>
  <si>
    <t>71AI102L.IOP</t>
  </si>
  <si>
    <t>71AX102A.IOP</t>
  </si>
  <si>
    <t>71AX102B.IOP</t>
  </si>
  <si>
    <t>71AX102C.IOP</t>
  </si>
  <si>
    <t>71AX102D.IOP</t>
  </si>
  <si>
    <t>71AX102F.IOP</t>
  </si>
  <si>
    <t>71AX102G.IOP</t>
  </si>
  <si>
    <t>71AX102K.IOP</t>
  </si>
  <si>
    <t>71AX102H.IOP</t>
  </si>
  <si>
    <t>71AX102I.IOP</t>
  </si>
  <si>
    <t>71AX102L.IOP</t>
  </si>
  <si>
    <t>71AX102M.IOP</t>
  </si>
  <si>
    <t>71AX102N.IOP</t>
  </si>
  <si>
    <t>71AX102O.IOP</t>
  </si>
  <si>
    <t>71AX102P.IOP</t>
  </si>
  <si>
    <t>71AX102Q.IOP</t>
  </si>
  <si>
    <t>71AX102R.IOP</t>
  </si>
  <si>
    <t>71AY102A.IOP</t>
  </si>
  <si>
    <t>71AY102B.IOP</t>
  </si>
  <si>
    <t>71AX102E.IOP</t>
  </si>
  <si>
    <t>71AX102J.IOP</t>
  </si>
  <si>
    <t>71AI101A-2.IOP</t>
  </si>
  <si>
    <t>71AI101B-2.IOP</t>
  </si>
  <si>
    <t>71AI101C-2.IOP</t>
  </si>
  <si>
    <t>71AI101D-2.IOP</t>
  </si>
  <si>
    <t>71AI101F-2.IOP</t>
  </si>
  <si>
    <t>71AI101G-2.IOP</t>
  </si>
  <si>
    <t>71AI101K-2.IOP</t>
  </si>
  <si>
    <t>71AI101H-2.IOP</t>
  </si>
  <si>
    <t>71AI101I-2.IOP</t>
  </si>
  <si>
    <t>71AI101L-2.IOP</t>
  </si>
  <si>
    <t>71AI101M-2.IOP</t>
  </si>
  <si>
    <t>71AI101N-2.IOP</t>
  </si>
  <si>
    <t>71AI101O-2.IOP</t>
  </si>
  <si>
    <t>71AI101P-2.IOP</t>
  </si>
  <si>
    <t>71AI101Q-2.IOP</t>
  </si>
  <si>
    <t>71AI101R-2.IOP</t>
  </si>
  <si>
    <t>71AI101E-2.IOP</t>
  </si>
  <si>
    <t>71AI101J-2.IOP</t>
  </si>
  <si>
    <t>71AI102S.IOP</t>
  </si>
  <si>
    <t>71AI101S-2.IOP</t>
  </si>
  <si>
    <t>04KMXA556.ALM</t>
  </si>
  <si>
    <t>04KMXA556    Alm COM. AU COMP._04K02  ALM</t>
  </si>
  <si>
    <t>04PALL511.ALM</t>
  </si>
  <si>
    <t>04PALL511    PALL ASPIRA.1re ETAPE    ALM</t>
  </si>
  <si>
    <t>04KMHSA562.ANS-</t>
  </si>
  <si>
    <t>04KMHSA562   MODE FONCT. AEROS        PV  =      2      ANS-</t>
  </si>
  <si>
    <t>05LALL102.ALM</t>
  </si>
  <si>
    <t>05LSLL102 NIV. GNL FUT PPE 05P01B ALM</t>
  </si>
  <si>
    <t>04TAL510.ALM</t>
  </si>
  <si>
    <t>04TAL510     TAL ASPIRA. 1re ETAPE    ALM</t>
  </si>
  <si>
    <t>04PAH514.ALM</t>
  </si>
  <si>
    <t>04PAH514     PAH CARTER  COMP._04K02  ALM</t>
  </si>
  <si>
    <t>04TAH520.ALM</t>
  </si>
  <si>
    <t>04TAH520     TAH ASPIRA. 3e ETAPE     ALM</t>
  </si>
  <si>
    <t>04TAH102.ALM</t>
  </si>
  <si>
    <t>04TAH102     TAH DECHAR. 1re ETAPE    ALM</t>
  </si>
  <si>
    <t>03FIC101.LO</t>
  </si>
  <si>
    <t>03PMI01A.LLL</t>
  </si>
  <si>
    <t>03PMI01A.LTRP</t>
  </si>
  <si>
    <t>03PMXSS01ABAL.ALM</t>
  </si>
  <si>
    <t>03PMXSS01AB PPE IMMERGEE03P01A_02T01 ALM</t>
  </si>
  <si>
    <t>03FI101B.LTRP</t>
  </si>
  <si>
    <t>05LIC101.LO</t>
  </si>
  <si>
    <t>40PMI01A.IOP</t>
  </si>
  <si>
    <t>40PI101.HI</t>
  </si>
  <si>
    <t>40PMI01E.LTRP</t>
  </si>
  <si>
    <t>40PMXSS01EAL.ALM</t>
  </si>
  <si>
    <t>40PMXSS01E POMPE EAU DEMER 40P01E ALM</t>
  </si>
  <si>
    <t>40PI501.LO</t>
  </si>
  <si>
    <t>40ZA501.ALM</t>
  </si>
  <si>
    <t>40ZA501      SWITCH AUTO.ROTA. 40P01E ALM</t>
  </si>
  <si>
    <t>03P01B.TRIP</t>
  </si>
  <si>
    <t>03P01B       PPE IMMERGEE03P01B_02T01 PV  =      0      TRIP</t>
  </si>
  <si>
    <t>PROCEDE 03_EMISSION_GNL 03P01B</t>
  </si>
  <si>
    <t>05TI002.HI</t>
  </si>
  <si>
    <t>04TI303.IOP</t>
  </si>
  <si>
    <t>04TI304.IOP</t>
  </si>
  <si>
    <t>04TI305.IOP</t>
  </si>
  <si>
    <t>04TI326.IOP</t>
  </si>
  <si>
    <t>04TI331.IOP</t>
  </si>
  <si>
    <t>04FI331.IOP</t>
  </si>
  <si>
    <t>04FI332.IOP</t>
  </si>
  <si>
    <t>04FI333.IOP</t>
  </si>
  <si>
    <t>04VI301.IOP</t>
  </si>
  <si>
    <t>04VI302.IOP</t>
  </si>
  <si>
    <t>04TI321.IOP</t>
  </si>
  <si>
    <t>04TI322.IOP</t>
  </si>
  <si>
    <t>04TI323.IOP</t>
  </si>
  <si>
    <t>04TI324.IOP</t>
  </si>
  <si>
    <t>04TI325.IOP</t>
  </si>
  <si>
    <t>04FV361-MLD.OOP</t>
  </si>
  <si>
    <t>04FV361.IOP</t>
  </si>
  <si>
    <t>04FHIC361.OOP</t>
  </si>
  <si>
    <t>03P03B.TRIP</t>
  </si>
  <si>
    <t>03P03B       PPE IMMERGEE03P03B_02T03 PV  =      0      TRIP</t>
  </si>
  <si>
    <t>PROCEDE 03_EMISSION_GNL 03P03B</t>
  </si>
  <si>
    <t>04KME01B.TRIP</t>
  </si>
  <si>
    <t>04KME01B     MOT. COMP.  04K01B       PV  =      0      TRIP</t>
  </si>
  <si>
    <t>48PMNAH411.ALM</t>
  </si>
  <si>
    <t>48PMNAH411   Disj ouvert Ppe vide 1   ALM</t>
  </si>
  <si>
    <t>48PMNAH422.ALM</t>
  </si>
  <si>
    <t>48PMNAH422   Disj ouvert Ppe vide 2   ALM</t>
  </si>
  <si>
    <t>48MOV413.PERR</t>
  </si>
  <si>
    <t>48MOV411E.PERR</t>
  </si>
  <si>
    <t>48MOV423.PERR</t>
  </si>
  <si>
    <t>48MOV421E.PERR</t>
  </si>
  <si>
    <t>48MOV401A.PERR</t>
  </si>
  <si>
    <t>48MOV403.PERR</t>
  </si>
  <si>
    <t>48MOV401R.PERR</t>
  </si>
  <si>
    <t>48MOV402R.PERR</t>
  </si>
  <si>
    <t>48MOV412.PERR</t>
  </si>
  <si>
    <t>48MOV422.PERR</t>
  </si>
  <si>
    <t>48YAL400.ALM</t>
  </si>
  <si>
    <t>48MNAH412.ALM</t>
  </si>
  <si>
    <t>48MNAH422.ALM</t>
  </si>
  <si>
    <t>48MNA412.ALM</t>
  </si>
  <si>
    <t>48PMNCAH310.ALM</t>
  </si>
  <si>
    <t>48PMNCAH310  Disj ouvert Ctrl Vide 1  ALM</t>
  </si>
  <si>
    <t>48MZLA413.ALM</t>
  </si>
  <si>
    <t>48MZLA413    Disc Fermet Vanne iso P1 ALM</t>
  </si>
  <si>
    <t>48HZAL407.ALM</t>
  </si>
  <si>
    <t>48LAHH411.ALM</t>
  </si>
  <si>
    <t>48LAHH411    Niveau HH   Ballon 1     ALM</t>
  </si>
  <si>
    <t>40PMI01B.IOP</t>
  </si>
  <si>
    <t>48LALL215.ALM</t>
  </si>
  <si>
    <t>48LALL215    Niveau LL   Ballon 1     ALM</t>
  </si>
  <si>
    <t>48LALL225.ALM</t>
  </si>
  <si>
    <t>48LALL225    Niveau LL   Ballon 2     ALM</t>
  </si>
  <si>
    <t>48PMXA111    Disc Marche Ppe vide 1   ALM</t>
  </si>
  <si>
    <t>04DGT104R.HHH</t>
  </si>
  <si>
    <t>04DGT018MS.OVR</t>
  </si>
  <si>
    <t>04DGT018MS   DET. GAZ Z4 DECHAR. N/E  PV  =      1      OVR</t>
  </si>
  <si>
    <t>07TI003.LO</t>
  </si>
  <si>
    <t>61PP25A01VAR.IOP-</t>
  </si>
  <si>
    <t>04TIC001.HI</t>
  </si>
  <si>
    <t>04TI003MS.OVR</t>
  </si>
  <si>
    <t>04TI003MS    LI BOG 04S01AUX COMPRES. PV  =      1      OVR</t>
  </si>
  <si>
    <t>04TAH202.ALM</t>
  </si>
  <si>
    <t>04TAH202     TAH DECHAR. 1re ETAPE    ALM</t>
  </si>
  <si>
    <t>05ZIF001.ALM</t>
  </si>
  <si>
    <t>05ZIF001 Z05 IN FAIL ALM</t>
  </si>
  <si>
    <t>02TI200E.IOP</t>
  </si>
  <si>
    <t>07DGT061MS.OVR</t>
  </si>
  <si>
    <t>07DGT061MS   DET. GAZ Z7 L. COM. DECH PV  =      1      OVR</t>
  </si>
  <si>
    <t>05PI005.HI</t>
  </si>
  <si>
    <t>05PI001.HHH</t>
  </si>
  <si>
    <t>06ESV001CAL.ALM</t>
  </si>
  <si>
    <t>06ESOV001C 06E01A VERS EMISSION GN ALM</t>
  </si>
  <si>
    <t>48PMXA311.ALM</t>
  </si>
  <si>
    <t>48PMXA311    Disc Marche Ppe vide 1   ALM</t>
  </si>
  <si>
    <t>07XV213.PERR</t>
  </si>
  <si>
    <t>07XV213      GAZ DE PURGEVERS 07T04A  PV  =      0      PERR</t>
  </si>
  <si>
    <t>06FI402B.LTRP</t>
  </si>
  <si>
    <t>06TDAH405.ALM</t>
  </si>
  <si>
    <t>06TDAH405    DEVIATION   TEMP&gt;5       ALM</t>
  </si>
  <si>
    <t>04LI004A.HI</t>
  </si>
  <si>
    <t>40PMI01D.HTRP</t>
  </si>
  <si>
    <t>61PP25A02VAR.IOP-</t>
  </si>
  <si>
    <t>48PMXA411.ALM</t>
  </si>
  <si>
    <t>48PMXA411    Disc Marche Ppe vide 1   ALM</t>
  </si>
  <si>
    <t>48PMXA422.ALM</t>
  </si>
  <si>
    <t>48PMXA422    Disc Marche Ppe vide 2   ALM</t>
  </si>
  <si>
    <t>48PMXA322.ALM</t>
  </si>
  <si>
    <t>48PMXA322    Disc Marche Ppe vide 2   ALM</t>
  </si>
  <si>
    <t>48LALL315.ALM</t>
  </si>
  <si>
    <t>48LALL315    Niveau LL   Ballon 1     ALM</t>
  </si>
  <si>
    <t>48LALL325.ALM</t>
  </si>
  <si>
    <t>48LALL325    Niveau LL   Ballon 2     ALM</t>
  </si>
  <si>
    <t>05PMXSS01EBAL.ALM</t>
  </si>
  <si>
    <t>05PMXSS01EB POMPE HP    05P01E ALM</t>
  </si>
  <si>
    <t>01XV004.ANS-</t>
  </si>
  <si>
    <t>01XV004      GNL 01T01 -&gt;LI. DECHAR.  PV  =      1      ANS-</t>
  </si>
  <si>
    <t>02TAH104H.ALM</t>
  </si>
  <si>
    <t>02TAH104H    TC8 Temp    8 degC       ALM</t>
  </si>
  <si>
    <t>07TI103.LO</t>
  </si>
  <si>
    <t>50TAL124.ALM</t>
  </si>
  <si>
    <t>50TSL124 CABINE 24   MANIFOLD FW ALM</t>
  </si>
  <si>
    <t>02TAH104J.ALM</t>
  </si>
  <si>
    <t>02TAH104J    TC10 Temp    8 degC      ALM</t>
  </si>
  <si>
    <t>05LALL302.ALM</t>
  </si>
  <si>
    <t>05LSLL302 NIV. GNL FUT PPE 05P01D ALM</t>
  </si>
  <si>
    <t>15DGT002MS.OVR</t>
  </si>
  <si>
    <t>15DGT002MS   DET. GAZ Z15AIRE TORCHES PV  =      1      OVR</t>
  </si>
  <si>
    <t>15DGT006MS.OVR</t>
  </si>
  <si>
    <t>15DGT006MS   DET. GAZ Z15AIRE TORCHES PV  =      1      OVR</t>
  </si>
  <si>
    <t>15DGT006.IOP</t>
  </si>
  <si>
    <t>15DGT006MNA.ALM</t>
  </si>
  <si>
    <t>15DGT006 Maintenance Needed ALM</t>
  </si>
  <si>
    <t>06FI602B.LTRP</t>
  </si>
  <si>
    <t>05PMXSS01GBAL.ALM</t>
  </si>
  <si>
    <t>05PMXSS01GB POMPE HP    05P01G ALM</t>
  </si>
  <si>
    <t>40PMI01A.LTRP</t>
  </si>
  <si>
    <t>40PMXSS01AAL.ALM</t>
  </si>
  <si>
    <t>40PMXSS01A POMPE EAU DEMER 40P01A ALM</t>
  </si>
  <si>
    <t>40ZA101.ALM</t>
  </si>
  <si>
    <t>40ZA101      SWITCH AUTO.ROTA. 40P01A ALM</t>
  </si>
  <si>
    <t>40PI101.LO</t>
  </si>
  <si>
    <t>06FI702B.LTRP</t>
  </si>
  <si>
    <t>50DV023.OOP</t>
  </si>
  <si>
    <t>50DV023      50DSOV023 RIDEAU D'EAU05 MV  =      0      OOP</t>
  </si>
  <si>
    <t>14DGT001MS.OVR</t>
  </si>
  <si>
    <t>14DGT001MS   DET. GAZ Z14LIGNE GN_GRT PV  =      1      OVR</t>
  </si>
  <si>
    <t>14DGT002MS.OVR</t>
  </si>
  <si>
    <t>14DGT002MS   DET. GAZ Z14LIGNE GN_GRT PV  =      1      OVR</t>
  </si>
  <si>
    <t>14DGT003MS.OVR</t>
  </si>
  <si>
    <t>14DGT003MS   DET. GAZ Z14LIGNE GN_GRT PV  =      1      OVR</t>
  </si>
  <si>
    <t>50DV023.ANS+</t>
  </si>
  <si>
    <t>50DV023      50DSOV023 RIDEAU D'EAU05 PV  =      0      ANS+</t>
  </si>
  <si>
    <t>00PALL202.ALM</t>
  </si>
  <si>
    <t>00PSA202 PRESSURE CABIN PSS_LTR11B ALM</t>
  </si>
  <si>
    <t>06FI502B.LTRP</t>
  </si>
  <si>
    <t>05PMXSS01FBAL.ALM</t>
  </si>
  <si>
    <t>05PMXSS01FB POMPE HP    05P01F ALM</t>
  </si>
  <si>
    <t>05LALL702.ALM</t>
  </si>
  <si>
    <t>05LSLL702 NIV. GNL FUT PPE 05P01H ALM</t>
  </si>
  <si>
    <t>05LALL202.ALM</t>
  </si>
  <si>
    <t>05LSLL202 NIV. GNL FUT PPE 05P01C ALM</t>
  </si>
  <si>
    <t>06FI202B.LTRP</t>
  </si>
  <si>
    <t>05PMXSS01CBAL.ALM</t>
  </si>
  <si>
    <t>05PMXSS01CB POMPE HP    05P01C ALM</t>
  </si>
  <si>
    <t>06FI802B.LTRP</t>
  </si>
  <si>
    <t>05PMXSS01IBAL.ALM</t>
  </si>
  <si>
    <t>02TAH204J.ALM</t>
  </si>
  <si>
    <t>02TAH204J    TC10 Temp    8 degC      ALM</t>
  </si>
  <si>
    <t>03PIC402.HI</t>
  </si>
  <si>
    <t>03PMI02A.HHH</t>
  </si>
  <si>
    <t>03PMI02A.HTRP</t>
  </si>
  <si>
    <t>03PMI02A.IOP</t>
  </si>
  <si>
    <t>02TAH104F.ALM</t>
  </si>
  <si>
    <t>02TAH104F    TC6 Temp    8 degC       ALM</t>
  </si>
  <si>
    <t>6225B20122T1.IOP</t>
  </si>
  <si>
    <t>6225B20122T2.IOP</t>
  </si>
  <si>
    <t>6225B20122T3.IOP</t>
  </si>
  <si>
    <t>05PMXA01A.ALM</t>
  </si>
  <si>
    <t>05PMHSS01A POMPE HP    05P01A ALM</t>
  </si>
  <si>
    <t>6225B10123T3.IOP</t>
  </si>
  <si>
    <t>6225B10123T1.IOP</t>
  </si>
  <si>
    <t>6225B10123T2.IOP</t>
  </si>
  <si>
    <t>02DFT009MNA.ALM</t>
  </si>
  <si>
    <t>02DFT009 Maintenance Needed ALM</t>
  </si>
  <si>
    <t>02TAH204H.ALM</t>
  </si>
  <si>
    <t>02TAH204H    TC8 Temp    8 degC       ALM</t>
  </si>
  <si>
    <t>48PMNAH111.ALM</t>
  </si>
  <si>
    <t>48PMNAH111   Disj ouvert Ppe vide 1   ALM</t>
  </si>
  <si>
    <t>48PMNCAH110.ALM</t>
  </si>
  <si>
    <t>48PMNCAH110  Disj ouvert Ctrl Vide 1  ALM</t>
  </si>
  <si>
    <t>01LI003MS.OVR</t>
  </si>
  <si>
    <t>01LI003MS    BALLON 01T01APPONTEMENT  PV  =      1      OVR</t>
  </si>
  <si>
    <t>61PP25A04POS.IOP</t>
  </si>
  <si>
    <t>50DV022.OOP</t>
  </si>
  <si>
    <t>50DV022      50DSOV022 RIDEAU D'EAU05 MV  =      0      OOP</t>
  </si>
  <si>
    <t>48XYAHH001.ALM</t>
  </si>
  <si>
    <t>48LALL525.ALM</t>
  </si>
  <si>
    <t>48LALL525    Niveau LL   Ballon 2     ALM</t>
  </si>
  <si>
    <t>48LALL515.ALM</t>
  </si>
  <si>
    <t>48LALL515    Niveau LL   Ballon 1     ALM</t>
  </si>
  <si>
    <t>50DHS022B.ALM</t>
  </si>
  <si>
    <t>50DHS022B RIDEAU D'EAU05P01 C/D ALM</t>
  </si>
  <si>
    <t>05PI101.HHH</t>
  </si>
  <si>
    <t>06ESV101CAL.ALM</t>
  </si>
  <si>
    <t>06ESOV101C 06E01B VERS EMISSION GN ALM</t>
  </si>
  <si>
    <t>50DV022.ANS+</t>
  </si>
  <si>
    <t>50DV022      50DSOV022 RIDEAU D'EAU05 PV  =      0      ANS+</t>
  </si>
  <si>
    <t>05PI105.HI</t>
  </si>
  <si>
    <t>05PI101.HTRP</t>
  </si>
  <si>
    <t>05PI106.HTRP</t>
  </si>
  <si>
    <t>05ESV102CAL.ALM</t>
  </si>
  <si>
    <t>05ESOV102C LI.GNL DEBITMIN. 05P01B ALM</t>
  </si>
  <si>
    <t>05ESV102.ANS-</t>
  </si>
  <si>
    <t>6225B20127IN.ALM</t>
  </si>
  <si>
    <t>6225B20127IN 05DEP01E    Breaker Ins  ALM</t>
  </si>
  <si>
    <t>6225B20128IN.ALM</t>
  </si>
  <si>
    <t>6225B20128IN 05DEP01G    Breaker Ins  ALM</t>
  </si>
  <si>
    <t>6225B20130IN.ALM</t>
  </si>
  <si>
    <t>6225B20130IN 05PME01H    Breaker Ins  ALM</t>
  </si>
  <si>
    <t>50DV012.ANS+</t>
  </si>
  <si>
    <t>50DV012      50DSOV012 SYST. MOUSSEBA PV  =      0      ANS+</t>
  </si>
  <si>
    <t>20DGT001CMS.OVR</t>
  </si>
  <si>
    <t>20DGT001CMS  DET. GAZ Z20ENTREE 11A   PV  =      1      OVR</t>
  </si>
  <si>
    <t>20DGT001BMS.OVR</t>
  </si>
  <si>
    <t>20DGT001BMS  DET. GAZ Z20ENTREE 11A   PV  =      1      OVR</t>
  </si>
  <si>
    <t>20DGT001AMS.OVR</t>
  </si>
  <si>
    <t>20DGT001AMS  DET. GAZ Z20ENTREE 11A   PV  =      1      OVR</t>
  </si>
  <si>
    <t>20DGT004AMS.OVR</t>
  </si>
  <si>
    <t>20DGT004AMS  DET. GAZ Z20ENTREE 11A   PV  =      1      OVR</t>
  </si>
  <si>
    <t>20DGT004BMS.OVR</t>
  </si>
  <si>
    <t>20DGT004BMS  DET. GAZ Z20ENTREE 11A   PV  =      1      OVR</t>
  </si>
  <si>
    <t>20DGT004CMS.OVR</t>
  </si>
  <si>
    <t>20DGT004CMS  DET. GAZ Z20ENTREE 11A   PV  =      1      OVR</t>
  </si>
  <si>
    <t>50DV013.ANS+</t>
  </si>
  <si>
    <t>50DV013      50DSOV013 RIDEAU D'EAUBA PV  =      0      ANS+</t>
  </si>
  <si>
    <t>21DGT004CMS.OVR</t>
  </si>
  <si>
    <t>21DGT004CMS  DET. GAZ Z21ENTREE 11B   PV  =      1      OVR</t>
  </si>
  <si>
    <t>71FAL102.ALM</t>
  </si>
  <si>
    <t>02TAH103A.ALM</t>
  </si>
  <si>
    <t>02TAH103A    TS1 Temp    8 degC       ALM</t>
  </si>
  <si>
    <t>71PAL105.ALM</t>
  </si>
  <si>
    <t>44LI222.LTRP</t>
  </si>
  <si>
    <t>02DFT005MNA.ALM</t>
  </si>
  <si>
    <t>02DFT005 Maintenance Needed ALM</t>
  </si>
  <si>
    <t>06FI302B.LTRP</t>
  </si>
  <si>
    <t>05PMXSS01DBAL.ALM</t>
  </si>
  <si>
    <t>05PMXSS01DB POMPE HP    05P01D ALM</t>
  </si>
  <si>
    <t>48EAL101.ALM</t>
  </si>
  <si>
    <t>48PMNAH122.ALM</t>
  </si>
  <si>
    <t>48PMNAH122   Disj ouvert Ppe vide 2   ALM</t>
  </si>
  <si>
    <t>48HZAL108.ALM</t>
  </si>
  <si>
    <t>03PMI03D.IOP</t>
  </si>
  <si>
    <t>91WMYLA01A.ALM</t>
  </si>
  <si>
    <t>91WMYLA01A   HORS LIMITES_PASSERELLE  ALM</t>
  </si>
  <si>
    <t>48LAHH111.ALM</t>
  </si>
  <si>
    <t>48LAHH111    Niveau HH   Ballon 1     ALM</t>
  </si>
  <si>
    <t>05ESV301.ANS+</t>
  </si>
  <si>
    <t>05LIC301.LO</t>
  </si>
  <si>
    <t>05ESV401.ANS+</t>
  </si>
  <si>
    <t>07TI403.LO</t>
  </si>
  <si>
    <t>07TI503.LO</t>
  </si>
  <si>
    <t>05LIC601.LO</t>
  </si>
  <si>
    <t>05TI301.HI</t>
  </si>
  <si>
    <t>05TI301.HH</t>
  </si>
  <si>
    <t>07TI311A.LO</t>
  </si>
  <si>
    <t>05TI601.HI</t>
  </si>
  <si>
    <t>05TI601.HH</t>
  </si>
  <si>
    <t>21DGT004B.HHH</t>
  </si>
  <si>
    <t>21DGT004B.HTRP</t>
  </si>
  <si>
    <t>02XA201B.ALM</t>
  </si>
  <si>
    <t>02XA201B     SURVEILLANCESTRUCT_01T02 ALM</t>
  </si>
  <si>
    <t>05TI501.HI</t>
  </si>
  <si>
    <t>05TI501.HH</t>
  </si>
  <si>
    <t>05TI701.HI</t>
  </si>
  <si>
    <t>05TI701.HH</t>
  </si>
  <si>
    <t>FCS0104</t>
  </si>
  <si>
    <t>48LALL615.ALM</t>
  </si>
  <si>
    <t>48LALL615    Niveau LL   Ballon 1     ALM</t>
  </si>
  <si>
    <t>48LALL625.ALM</t>
  </si>
  <si>
    <t>48LALL625    Niveau LL   Ballon 2     ALM</t>
  </si>
  <si>
    <t>33TI002.HTRP</t>
  </si>
  <si>
    <t>02LI305.LO</t>
  </si>
  <si>
    <t>02LI304.LO</t>
  </si>
  <si>
    <t>05TI402.HI</t>
  </si>
  <si>
    <t>05TI602.HI</t>
  </si>
  <si>
    <t>71AX121A.ALM</t>
  </si>
  <si>
    <t>24DGT030RMNA.ALM</t>
  </si>
  <si>
    <t>24DGT030R Maintenance Needed ALM</t>
  </si>
  <si>
    <t>02TAH103K.ALM</t>
  </si>
  <si>
    <t>02TAH103K    TS11 Temp    8 degC      ALM</t>
  </si>
  <si>
    <t>70EAL402.ALM</t>
  </si>
  <si>
    <t>70EAL402     DEFAUT ALIM.70MSH25B1002 ALM</t>
  </si>
  <si>
    <t>82XS101BMS.OVR</t>
  </si>
  <si>
    <t>82XS101BMS   A.U. SYSTEME"SHIP/SHORE" PV  =      1      OVR</t>
  </si>
  <si>
    <t>82XA103C.ALM</t>
  </si>
  <si>
    <t>82XA103C     ELEC. INHIBE"SHIP/SHORE" ALM</t>
  </si>
  <si>
    <t>82XA102.ALM</t>
  </si>
  <si>
    <t>82XA102      ALARME COM. "SHIP/SHORE" ALM</t>
  </si>
  <si>
    <t>82XA103B.ALM</t>
  </si>
  <si>
    <t>82XA103B     SELEC. F.O. "SHIP/SHORE" ALM</t>
  </si>
  <si>
    <t>71TI113.IOP</t>
  </si>
  <si>
    <t>50PDXST02AAL.ALM</t>
  </si>
  <si>
    <t>50PDXST02A PPE DIESEL  FW 50P02A ALM</t>
  </si>
  <si>
    <t>50PDXST02BAL.ALM</t>
  </si>
  <si>
    <t>50PDXST02B PPE DIESEL  FW 50P02B ALM</t>
  </si>
  <si>
    <t>50PDXA02A.ALM</t>
  </si>
  <si>
    <t>50PDXA02A PPE DIESEL  FW 50P02A ALM</t>
  </si>
  <si>
    <t>71PAL102.ALM</t>
  </si>
  <si>
    <t>71PAL102     Pres. basse Helium 2     ALM</t>
  </si>
  <si>
    <t>50PDYSA02AA.ALM</t>
  </si>
  <si>
    <t>50PDYSA02AA PPE DIESEL  FW 50P02A ALM</t>
  </si>
  <si>
    <t>23DGT005MS.OVR</t>
  </si>
  <si>
    <t>23DGT005MS   DET. GAZ Z23PPE _ORV I/J PV  =      1      OVR</t>
  </si>
  <si>
    <t>33TI003.HI</t>
  </si>
  <si>
    <t>05ESV801.ANS+</t>
  </si>
  <si>
    <t>08FI202B.IOP-</t>
  </si>
  <si>
    <t>08FI202A.IOP-</t>
  </si>
  <si>
    <t>50PMXA05.ALM</t>
  </si>
  <si>
    <t>50PMHSS05 PPE D'ESSAISFW 50P05 ALM</t>
  </si>
  <si>
    <t>50PMXSS05.ALM</t>
  </si>
  <si>
    <t>50PMXSS05 PPE D'ESSAISFW 50P05 ALM</t>
  </si>
  <si>
    <t>50P05.TRIP</t>
  </si>
  <si>
    <t>50P05        PPE D'ESSAISFW 50P05     PV  =      0      TRIP</t>
  </si>
  <si>
    <t>03P02D.TRIP</t>
  </si>
  <si>
    <t>03P02D       PPE IMMERGEE03P02D_02T02 PV  =      0      TRIP</t>
  </si>
  <si>
    <t>05LIC801.LO</t>
  </si>
  <si>
    <t>06FIC901.LO</t>
  </si>
  <si>
    <t>04TI009.LO</t>
  </si>
  <si>
    <t>05TI801.HI</t>
  </si>
  <si>
    <t>05TI801.HH</t>
  </si>
  <si>
    <t>07LI321A.HI</t>
  </si>
  <si>
    <t>07TI321A.LO</t>
  </si>
  <si>
    <t>05LAH503.ALM</t>
  </si>
  <si>
    <t>05LAH503     DETEC. D'EAUFOSSE 05P01F ALM</t>
  </si>
  <si>
    <t>00XA101.ALM</t>
  </si>
  <si>
    <t>00XA101      VMS 1 DEFAUTRACK         ALM</t>
  </si>
  <si>
    <t>50DV105.ANS+</t>
  </si>
  <si>
    <t>50DV105      50DSOV105 RIDEAU D'EAUAP PV  =      0      ANS+</t>
  </si>
  <si>
    <t>50DV107.ANS+</t>
  </si>
  <si>
    <t>50DV107      50DSOV107 RIDEAU D'EAUBA PV  =      0      ANS+</t>
  </si>
  <si>
    <t>50DV108.ANS+</t>
  </si>
  <si>
    <t>50DV108      50DSOV108 RIDEAU D'EAU50 PV  =      0      ANS+</t>
  </si>
  <si>
    <t>50DV101.ANS+</t>
  </si>
  <si>
    <t>50DV101      50DSOV101 RIDEAU D'EAUEV PV  =      0      ANS+</t>
  </si>
  <si>
    <t>50DV104.ANS+</t>
  </si>
  <si>
    <t>50DV104      50DSOV104 RIDEAU D'EAUBA PV  =      0      ANS+</t>
  </si>
  <si>
    <t>50DV109.ANS+</t>
  </si>
  <si>
    <t>50DV109      50DSOV109 SYST. MOUSSEBA PV  =      0      ANS+</t>
  </si>
  <si>
    <t>05TI802.HI</t>
  </si>
  <si>
    <t>46LALL202.ALM</t>
  </si>
  <si>
    <t>46LSLL202 RESER. D'EAU46T04_FLUSH. ALM</t>
  </si>
  <si>
    <t>46PMXSS03AAL.ALM</t>
  </si>
  <si>
    <t>46PMXSS03A PPE 46P03A  EAU GARNITU. ALM</t>
  </si>
  <si>
    <t>46PMXSS03BAL.ALM</t>
  </si>
  <si>
    <t>46PMXSS03B PPE 46P03B  EAU GARNITU. ALM</t>
  </si>
  <si>
    <t>44PDAH202.ALM</t>
  </si>
  <si>
    <t>44PDAH202    44T02A/B LNI PRESS. DEV. ALM</t>
  </si>
  <si>
    <t>01TI202D.HI</t>
  </si>
  <si>
    <t>48PMNCAH320.ALM</t>
  </si>
  <si>
    <t>48PMNCAH320  Disj ouvert Ctrl Vide 2  ALM</t>
  </si>
  <si>
    <t>02LI204.LO</t>
  </si>
  <si>
    <t>48HZAL207.ALM</t>
  </si>
  <si>
    <t>48HZAL208.ALM</t>
  </si>
  <si>
    <t>48HZAL307.ALM</t>
  </si>
  <si>
    <t>48HZAL408.ALM</t>
  </si>
  <si>
    <t>03PIC402.LO</t>
  </si>
  <si>
    <t>03PIC401.LO</t>
  </si>
  <si>
    <t>02TAL203I.ALM</t>
  </si>
  <si>
    <t>02TAL203I    TS9 Temp    5 degC       ALM</t>
  </si>
  <si>
    <t>48LAHH611.ALM</t>
  </si>
  <si>
    <t>48LAHH611    Niveau HH   Ballon 1     ALM</t>
  </si>
  <si>
    <t>05PI305.HI</t>
  </si>
  <si>
    <t>05PI301.HHH</t>
  </si>
  <si>
    <t>06ESV301CAL.ALM</t>
  </si>
  <si>
    <t>06ESOV301C 06E01D VERS EMISSION GN ALM</t>
  </si>
  <si>
    <t>05FIC401.LO</t>
  </si>
  <si>
    <t>46P04A.TRIP</t>
  </si>
  <si>
    <t>07TI303.LO</t>
  </si>
  <si>
    <t>03PMI02D.HHH</t>
  </si>
  <si>
    <t>03PMI02D.HTRP</t>
  </si>
  <si>
    <t>03PMI02D.LLL</t>
  </si>
  <si>
    <t>03PMI02D.LTRP</t>
  </si>
  <si>
    <t>03PMXSS02DBAL.ALM</t>
  </si>
  <si>
    <t>03PMXSS02DB PPE IMMERGEE03P02D_02T02 ALM</t>
  </si>
  <si>
    <t>03FIC204.LO</t>
  </si>
  <si>
    <t>03FI204B.LTRP</t>
  </si>
  <si>
    <t>02TAH103I.ALM</t>
  </si>
  <si>
    <t>02TAH103I    TS9 Temp    8 degC       ALM</t>
  </si>
  <si>
    <t>03PMI02D.IOP</t>
  </si>
  <si>
    <t>10DFT006MNA.ALM</t>
  </si>
  <si>
    <t>10DFT006 Maintenance Needed ALM</t>
  </si>
  <si>
    <t>07DFT094MNA.ALM</t>
  </si>
  <si>
    <t>07DFT094 Maintenance Needed ALM</t>
  </si>
  <si>
    <t>07DFT007MNA.ALM</t>
  </si>
  <si>
    <t>07DFT007 Maintenance Needed ALM</t>
  </si>
  <si>
    <t>47LI001A.HI</t>
  </si>
  <si>
    <t>PROCEDE 47_COLLECTE_GNL AS1</t>
  </si>
  <si>
    <t>6225B1010286.ALM</t>
  </si>
  <si>
    <t>6225B1010286 SPARE       86 - Lockout ALM</t>
  </si>
  <si>
    <t>07DFT048MNA.ALM</t>
  </si>
  <si>
    <t>07DFT048 Maintenance Needed ALM</t>
  </si>
  <si>
    <t>07DFT054MNA.ALM</t>
  </si>
  <si>
    <t>07DFT054 Maintenance Needed ALM</t>
  </si>
  <si>
    <t>08TAL251.ALM</t>
  </si>
  <si>
    <t>08TAL251     DEF. PILOTE 1_08D02      ALM</t>
  </si>
  <si>
    <t>11DFT006MNA.ALM</t>
  </si>
  <si>
    <t>11DFT006 Maintenance Needed ALM</t>
  </si>
  <si>
    <t>04TAL231.ALM</t>
  </si>
  <si>
    <t>04TAL231     TAL ALIMEN. EAU REFROI.  ALM</t>
  </si>
  <si>
    <t>01ZAHH451.ALM</t>
  </si>
  <si>
    <t>01ZAHH451    ESD 2.2B    AIRE 01Y01D  ALM</t>
  </si>
  <si>
    <t>01ZAHH452.ALM</t>
  </si>
  <si>
    <t>01ZAHH452    ESD 2.2A    AIRE 01Y01D  ALM</t>
  </si>
  <si>
    <t>09DFT011MNA.ALM</t>
  </si>
  <si>
    <t>09DFT011 Maintenance Needed ALM</t>
  </si>
  <si>
    <t>15DFT002MNA.ALM</t>
  </si>
  <si>
    <t>15DFT002 Maintenance Needed ALM</t>
  </si>
  <si>
    <t>07DFT004MNA.ALM</t>
  </si>
  <si>
    <t>07DFT004 Maintenance Needed ALM</t>
  </si>
  <si>
    <t>23DFT002MNA.ALM</t>
  </si>
  <si>
    <t>23DFT002 Maintenance Needed ALM</t>
  </si>
  <si>
    <t>22DFT005MNA.ALM</t>
  </si>
  <si>
    <t>22DFT005 Maintenance Needed ALM</t>
  </si>
  <si>
    <t>50DV025.ANS+</t>
  </si>
  <si>
    <t>50DV025      50DSOV025 RIDEAU D'EAU06 PV  =      0      ANS+</t>
  </si>
  <si>
    <t>06TI205.LO</t>
  </si>
  <si>
    <t>15DGT003MS.OVR</t>
  </si>
  <si>
    <t>15DGT003MS   DET. GAZ Z15AIRE TORCHES PV  =      1      OVR</t>
  </si>
  <si>
    <t>08FI201A.IOP-</t>
  </si>
  <si>
    <t>08FI201B.IOP-</t>
  </si>
  <si>
    <t>46P04B.TRIP</t>
  </si>
  <si>
    <t>46P04B       PPE 46P04B  EAU GARNITU. PV  =      0      TRIP</t>
  </si>
  <si>
    <t>32ESV001AAL.ALM</t>
  </si>
  <si>
    <t>32ESOV001A GN EMIS._   CA.VIDE TK's ALM</t>
  </si>
  <si>
    <t>32ESV001.ANS-</t>
  </si>
  <si>
    <t>52EAL601.ALM</t>
  </si>
  <si>
    <t>52ES601 FAULT POWER SUPPLY 52-MSH-29-001 ALM</t>
  </si>
  <si>
    <t>54EAL601.ALM</t>
  </si>
  <si>
    <t>54ES601 FAULT POWER SUPPLY 54-RCC-29-001 ALM</t>
  </si>
  <si>
    <t>53EAL601.ALM</t>
  </si>
  <si>
    <t>53ES601 FAULT SUPPLY 53-RCC-29-001 ALM</t>
  </si>
  <si>
    <t>71TI111.IOP</t>
  </si>
  <si>
    <t>53PAL601.ALM</t>
  </si>
  <si>
    <t>53PSL601 FAULT PRES SYS 53-RCC-29-001 ALM</t>
  </si>
  <si>
    <t>07LI101A.HI</t>
  </si>
  <si>
    <t>07LI111A.HI</t>
  </si>
  <si>
    <t>07TI101A.LO</t>
  </si>
  <si>
    <t>07TI121A.LO</t>
  </si>
  <si>
    <t>05FIC801.LO</t>
  </si>
  <si>
    <t>08EHTAHH02A.ALM</t>
  </si>
  <si>
    <t>08EHTAHH02A  TH RESISTAN.08EH02A      ALM</t>
  </si>
  <si>
    <t>08EHTAHH02B.ALM</t>
  </si>
  <si>
    <t>08EHTAHH02B  TH RESISTAN.08EH02B      ALM</t>
  </si>
  <si>
    <t>07TI603.LO</t>
  </si>
  <si>
    <t>07TI111A.LO</t>
  </si>
  <si>
    <t>02TAH103M.ALM</t>
  </si>
  <si>
    <t>02TAH303I.ALM</t>
  </si>
  <si>
    <t>02TAH303I    TS9 Temp    8 degC       ALM</t>
  </si>
  <si>
    <t>44LI221.HI</t>
  </si>
  <si>
    <t>05PI605.HI</t>
  </si>
  <si>
    <t>50DV006.ANS+</t>
  </si>
  <si>
    <t>50DV006      50DSOV006 RIDEAU D'EAUTK PV  =      0      ANS+</t>
  </si>
  <si>
    <t>06TI405.LO</t>
  </si>
  <si>
    <t>50DV007.ANS+</t>
  </si>
  <si>
    <t>50DV007      50DSOV007 RIDEAU D'EAUTK PV  =      0      ANS+</t>
  </si>
  <si>
    <t>04DFT004MNA.ALM</t>
  </si>
  <si>
    <t>04DFT004 Maintenance Needed ALM</t>
  </si>
  <si>
    <t>06TDAH105.ALM</t>
  </si>
  <si>
    <t>06TDAH105    DEVIATION DE TEMP.06E01B ALM</t>
  </si>
  <si>
    <t>02TAH303M.ALM</t>
  </si>
  <si>
    <t>02TAH303M    TS13 Temp    8 degC      ALM</t>
  </si>
  <si>
    <t>05PMXA01D.ALM</t>
  </si>
  <si>
    <t>05PMHSS01D POMPE HP    05P01D ALM</t>
  </si>
  <si>
    <t>03PMI03A.HHH</t>
  </si>
  <si>
    <t>02LYA102B.ALM</t>
  </si>
  <si>
    <t>02LYA102B    ALARM DU    CAPTEUR      ALM</t>
  </si>
  <si>
    <t>08DGT006MNA.ALM</t>
  </si>
  <si>
    <t>08DGT006 Maintenance Needed ALM</t>
  </si>
  <si>
    <t>08DGT006.IOP</t>
  </si>
  <si>
    <t>07DGT116RMNA.ALM</t>
  </si>
  <si>
    <t>07DGT116R Maintenance Needed ALM</t>
  </si>
  <si>
    <t>04DGT102RMNA.ALM</t>
  </si>
  <si>
    <t>04DGT102R Maintenance Needed ALM</t>
  </si>
  <si>
    <t>03DGT028RMNA.ALM</t>
  </si>
  <si>
    <t>03DGT028R Maintenance Needed ALM</t>
  </si>
  <si>
    <t>08FI101A-PVI.IOP-</t>
  </si>
  <si>
    <t>08FI101B-PVI.IOP-</t>
  </si>
  <si>
    <t>08FI101A.IOP-</t>
  </si>
  <si>
    <t>08FI101B.IOP-</t>
  </si>
  <si>
    <t>01PSA050.ALM</t>
  </si>
  <si>
    <t>01PSA050     DEF. PRESUR.UCP BRAS     ALM</t>
  </si>
  <si>
    <t>47P02.TRIP</t>
  </si>
  <si>
    <t>47P02        POMPE 47P02 VIDANGE AS2  PV  =      0      TRIP</t>
  </si>
  <si>
    <t>47P01.TRIP</t>
  </si>
  <si>
    <t>47P01        POMPE 47P01 VIDANGE AS2  PV  =      0      TRIP</t>
  </si>
  <si>
    <t>6511A14786.ALM</t>
  </si>
  <si>
    <t>6511A14786   47PME01     86 - Lockout ALM</t>
  </si>
  <si>
    <t>01PAL050     PRESSU. ARM.Ctrl BRAS    ALM</t>
  </si>
  <si>
    <t>01XA052B.ALM</t>
  </si>
  <si>
    <t>01XS052B ESD2 DE Ctrl BRAS ALM</t>
  </si>
  <si>
    <t>03XV404.ANS-</t>
  </si>
  <si>
    <t>05ESV951.ANS+</t>
  </si>
  <si>
    <t>65TA430101AL.ALM</t>
  </si>
  <si>
    <t>65TA430101AL 65GE43-01   Gener ALARM  ALM</t>
  </si>
  <si>
    <t>01ZAH450.ALM</t>
  </si>
  <si>
    <t>01ZAH450     PRE-ALARME  POSI._01Y01D ALM</t>
  </si>
  <si>
    <t>01XA460.ALM</t>
  </si>
  <si>
    <t>01XA460      ALARME ROUE LIBRE_01Y01D ALM</t>
  </si>
  <si>
    <t>05TI951.HI</t>
  </si>
  <si>
    <t>05TI951.HH</t>
  </si>
  <si>
    <t>03PDALL410.ALM</t>
  </si>
  <si>
    <t>03PDALL410   LL DIF. PRESS. 03C01     ALM</t>
  </si>
  <si>
    <t>03PDAH406.ALM</t>
  </si>
  <si>
    <t>03PDAH406    HI DIF. PRESS. 03C01     ALM</t>
  </si>
  <si>
    <t>48PMNAH222.ALM</t>
  </si>
  <si>
    <t>48PMNAH222   Disj ouvert Ppe vide 2   ALM</t>
  </si>
  <si>
    <t>48PMNCAH220.ALM</t>
  </si>
  <si>
    <t>48PMNCAH220  Disj ouvert Ctrl Vide 2  ALM</t>
  </si>
  <si>
    <t>40P02A.TRIP</t>
  </si>
  <si>
    <t>40P02A       PPE DOSEUSE BISU. 40P02A PV  =      0      TRIP</t>
  </si>
  <si>
    <t>00XA205.ALM</t>
  </si>
  <si>
    <t>00XA205      VMS 2 DEFAUTALIM. NORMAL ALM</t>
  </si>
  <si>
    <t>54EAL231.ALM</t>
  </si>
  <si>
    <t>54EAL231     DEFAUT ALIM. 54UCP11B102 ALM</t>
  </si>
  <si>
    <t>06MZI501.IOP</t>
  </si>
  <si>
    <t>06MHS501A.OOP</t>
  </si>
  <si>
    <t>06MOV501.IOP</t>
  </si>
  <si>
    <t>06MZI601.IOP</t>
  </si>
  <si>
    <t>06MHS601A.OOP</t>
  </si>
  <si>
    <t>50MYSA201.ALM</t>
  </si>
  <si>
    <t>50MYSA201 50MOV201 LI.IMPUL.50P02B ALM</t>
  </si>
  <si>
    <t>50MYSA202.ALM</t>
  </si>
  <si>
    <t>50MYSA202 50MOV202 LI.TEST 50P02B ALM</t>
  </si>
  <si>
    <t>06MOV601.IOP</t>
  </si>
  <si>
    <t>04K01BP23B.TRIP</t>
  </si>
  <si>
    <t>04K01BP23B   Ppe B REFROI04K01B       PV  =      0      TRIP</t>
  </si>
  <si>
    <t>04K01BV21B.TRIP</t>
  </si>
  <si>
    <t>04K01BV21B   VENTI. B CW 04K01B       PV  =      0      TRIP</t>
  </si>
  <si>
    <t>04EHYLA21.ALM</t>
  </si>
  <si>
    <t>04EHYLA21    RECHAUFFEUR EN DEFAUT    ALM</t>
  </si>
  <si>
    <t>6311B123B86.ALM</t>
  </si>
  <si>
    <t>6311B123B86  40PME02A    86 - Lockout ALM</t>
  </si>
  <si>
    <t>66CB11B1BRAL.ALM</t>
  </si>
  <si>
    <t>66CB11B1BRAL 66CB11B-01B Rect B Alarm ALM</t>
  </si>
  <si>
    <t>66CB11B2BRAL.ALM</t>
  </si>
  <si>
    <t>66CB11B2BRAL 66CB11B-02B Rect B Alarm ALM</t>
  </si>
  <si>
    <t>04K02P52B.TRIP</t>
  </si>
  <si>
    <t>04K02P52B    Ppe B REFROI04K02        PV  =      0      TRIP</t>
  </si>
  <si>
    <t>50FAH104.ALM</t>
  </si>
  <si>
    <t>50FSH104 RIA SISTEME BAT.22/28/24 ALM</t>
  </si>
  <si>
    <t>48MOV623.PERR</t>
  </si>
  <si>
    <t>48MOV621E.PERR</t>
  </si>
  <si>
    <t>48MOV603.PERR</t>
  </si>
  <si>
    <t>48MOV601R.PERR</t>
  </si>
  <si>
    <t>48MOV602R.PERR</t>
  </si>
  <si>
    <t>07TI703.LO</t>
  </si>
  <si>
    <t>71FAL201.ALM</t>
  </si>
  <si>
    <t>05PMI01F.IOP</t>
  </si>
  <si>
    <t>05FIC501.LO</t>
  </si>
  <si>
    <t>05PMI01F.LLL</t>
  </si>
  <si>
    <t>05PMI01F.LTRP</t>
  </si>
  <si>
    <t>06ESV301.ANS+</t>
  </si>
  <si>
    <t>05PMI01B.HHH</t>
  </si>
  <si>
    <t>05PMI01B.HTRP</t>
  </si>
  <si>
    <t>05PMI01B.IOP</t>
  </si>
  <si>
    <t>05VA101B.ALM</t>
  </si>
  <si>
    <t>05VA101B     DEFAUT B    05P01B       ALM</t>
  </si>
  <si>
    <t>05PI103.HI</t>
  </si>
  <si>
    <t>05FIC101.LO</t>
  </si>
  <si>
    <t>07DGT043MS.OVR</t>
  </si>
  <si>
    <t>07DGT043MS   DET. GAZ Z7 L. COM. DECH PV  =      1      OVR</t>
  </si>
  <si>
    <t>05VA101A.ALM</t>
  </si>
  <si>
    <t>05VA101A     DEFAUT A    05P01B       ALM</t>
  </si>
  <si>
    <t>01ZAH150.ALM</t>
  </si>
  <si>
    <t>01ZAH150     PRE-ALARME  POSI._01Y01A ALM</t>
  </si>
  <si>
    <t>07DGT032MS.OVR</t>
  </si>
  <si>
    <t>07DGT032MS   DET. GAZ Z7 L. COM. DECH PV  =      1      OVR</t>
  </si>
  <si>
    <t>01ZZXA260.ALM</t>
  </si>
  <si>
    <t>01ZZXA260    ALARME VANNEFW_01Y01A    ALM</t>
  </si>
  <si>
    <t>01ZAH250.ALM</t>
  </si>
  <si>
    <t>01ZAH250     PRE-ALARME  POSI._01Y01B ALM</t>
  </si>
  <si>
    <t>01ZAHH251.ALM</t>
  </si>
  <si>
    <t>01ZAHH251    ESD 2.2B    AIRE 01Y01B  ALM</t>
  </si>
  <si>
    <t>01ZAHH252.ALM</t>
  </si>
  <si>
    <t>01ZAHH252    ESD 2.2A    AIRE 01Y01B  ALM</t>
  </si>
  <si>
    <t>01XAHH052.ALM</t>
  </si>
  <si>
    <t>01XAHH052    BRAS DECHAR.EN ESD2.2A   ALM</t>
  </si>
  <si>
    <t>01FAL250.ALM</t>
  </si>
  <si>
    <t>01FAL250     FAL N2 DE   PURGE_01Y01B ALM</t>
  </si>
  <si>
    <t>01XA260.ALM</t>
  </si>
  <si>
    <t>01XA260      ALARME ROUE LIBRE_01Y01B ALM</t>
  </si>
  <si>
    <t>91UI001E.IOP-</t>
  </si>
  <si>
    <t>07DGT042MS.OVR</t>
  </si>
  <si>
    <t>07DGT042MS   DET. GAZ Z7 L. COM. DECH PV  =      1      OVR</t>
  </si>
  <si>
    <t>05PMI01B.LLL</t>
  </si>
  <si>
    <t>05PMI01B.LTRP</t>
  </si>
  <si>
    <t>05PI103.LO</t>
  </si>
  <si>
    <t>05PMI01D.IOP</t>
  </si>
  <si>
    <t>05FIC301.LO</t>
  </si>
  <si>
    <t>05PMI01D.LLL</t>
  </si>
  <si>
    <t>05PMI01D.LTRP</t>
  </si>
  <si>
    <t>05PI303.LO</t>
  </si>
  <si>
    <t>46PMXSS01AAL.ALM</t>
  </si>
  <si>
    <t>46PMXSS01A PPE BOOSTER PW_ 46P01A ALM</t>
  </si>
  <si>
    <t>06TI406.LO</t>
  </si>
  <si>
    <t>48PMXA222.ALM</t>
  </si>
  <si>
    <t>48PMXA222    Disc Marche Ppe vide 2   ALM</t>
  </si>
  <si>
    <t>50PALLL100.ALM</t>
  </si>
  <si>
    <t>LLL PRESSURE IN FIRE WATER NETWORK ALM</t>
  </si>
  <si>
    <t>50TAL132.ALM</t>
  </si>
  <si>
    <t>50TSL132 CABINE 32   MANIFOLD FW ALM</t>
  </si>
  <si>
    <t>50PMHST01B.ALM</t>
  </si>
  <si>
    <t>50PMHST01B PPE ELECT.  FW 50P01 ALM</t>
  </si>
  <si>
    <t>47P03.TRIP</t>
  </si>
  <si>
    <t>47P03        POMPE 47P03 VIDANGE AS3  PV  =      0      TRIP</t>
  </si>
  <si>
    <t>6511A14986.ALM</t>
  </si>
  <si>
    <t>6511A14986   47PME03     86 - Lockout ALM</t>
  </si>
  <si>
    <t>05ESV902.ANS-</t>
  </si>
  <si>
    <t>71TI112.IOP</t>
  </si>
  <si>
    <t>71PI111.IOP</t>
  </si>
  <si>
    <t>71TSP111.IOP</t>
  </si>
  <si>
    <t>71TI101.IOP</t>
  </si>
  <si>
    <t>05PMI01CMS.OVR</t>
  </si>
  <si>
    <t>05PMI01CMS   POMPE HP    05P01C       PV  =      1      OVR</t>
  </si>
  <si>
    <t>02XA103P.ALM</t>
  </si>
  <si>
    <t>02XA103P     Armoire A   Defaut elec  ALM</t>
  </si>
  <si>
    <t>02XA103Q.ALM</t>
  </si>
  <si>
    <t>02XA103Q     Armoire A   Defaut I     ALM</t>
  </si>
  <si>
    <t>48MOV322.PERR</t>
  </si>
  <si>
    <t>48MNCAH320.ALM</t>
  </si>
  <si>
    <t>48MNCAH320   Disj ouvert Ctl ballon 2 ALM</t>
  </si>
  <si>
    <t>6525B20202SF.ALM</t>
  </si>
  <si>
    <t>6525B20202SF 03PME02D    Softst Fault ALM</t>
  </si>
  <si>
    <t>07XV321.ANS-</t>
  </si>
  <si>
    <t>07XV321      GNL 07T05   VERS 07T06   PV  =      1      ANS-</t>
  </si>
  <si>
    <t>71TI213.IOP</t>
  </si>
  <si>
    <t>20DGT003AMS.OVR</t>
  </si>
  <si>
    <t>20DGT003AMS  DET. GAZ Z20ENTREE 11A   PV  =      1      OVR</t>
  </si>
  <si>
    <t>20DGT003BMS.OVR</t>
  </si>
  <si>
    <t>20DGT003BMS  DET. GAZ Z20ENTREE 11A   PV  =      1      OVR</t>
  </si>
  <si>
    <t>20DGT003CMS.OVR</t>
  </si>
  <si>
    <t>20DGT003CMS  DET. GAZ Z20ENTREE 11A   PV  =      1      OVR</t>
  </si>
  <si>
    <t>02XA103L.ALM</t>
  </si>
  <si>
    <t>02XA103L     Armoire A   Defaut I Ph3 ALM</t>
  </si>
  <si>
    <t>02XA103J.ALM</t>
  </si>
  <si>
    <t>02XA103J     Armoire A   Defaut I Ph1 ALM</t>
  </si>
  <si>
    <t>02XA103K.ALM</t>
  </si>
  <si>
    <t>02XA103K     Armoire A   Defaut I Ph2 ALM</t>
  </si>
  <si>
    <t>02XA101B.ALM</t>
  </si>
  <si>
    <t>02XA101B     SURVEILLANCESTRUCT_01T01 ALM</t>
  </si>
  <si>
    <t>PROCEDE 02_STOCKAGE</t>
  </si>
  <si>
    <t>21DGT003AMS.OVR</t>
  </si>
  <si>
    <t>21DGT003AMS  DET. GAZ Z21ENTREE 11B   PV  =      1      OVR</t>
  </si>
  <si>
    <t>02XA103A.ALM</t>
  </si>
  <si>
    <t>02XA103A     Armoire A   Sous tension ALM</t>
  </si>
  <si>
    <t>02XA103C.ALM</t>
  </si>
  <si>
    <t>02XA103C     Parallele A Pas Def Disj ALM</t>
  </si>
  <si>
    <t>02XA103F.ALM</t>
  </si>
  <si>
    <t>02XA103F     Circulaire APas Def Disj ALM</t>
  </si>
  <si>
    <t>05LIC701.HI</t>
  </si>
  <si>
    <t>05LIC101.HI</t>
  </si>
  <si>
    <t>05LIC601.HI</t>
  </si>
  <si>
    <t>05LIC201.HI</t>
  </si>
  <si>
    <t>05LIC301.HI</t>
  </si>
  <si>
    <t>04TI005.LO</t>
  </si>
  <si>
    <t>21DGT003BMS.OVR</t>
  </si>
  <si>
    <t>21DGT003BMS  DET. GAZ Z21ENTREE 11B   PV  =      1      OVR</t>
  </si>
  <si>
    <t>02TAH104G.ALM</t>
  </si>
  <si>
    <t>02TAH104G    TC7 Temp    8 degC       ALM</t>
  </si>
  <si>
    <t>21DGT003CMS.OVR</t>
  </si>
  <si>
    <t>21DGT003CMS  DET. GAZ Z21ENTREE 11B   PV  =      1      OVR</t>
  </si>
  <si>
    <t>47XV101.ANS+</t>
  </si>
  <si>
    <t>05VAHH951A.ALM</t>
  </si>
  <si>
    <t>05VAHH951A   Danger A     05P02       ALM</t>
  </si>
  <si>
    <t>05VAH951A.ALM</t>
  </si>
  <si>
    <t>05VAH951A    Pre alerte A 05P02       ALM</t>
  </si>
  <si>
    <t>08PI102.LTRP</t>
  </si>
  <si>
    <t>08PAL151.ALM</t>
  </si>
  <si>
    <t>08PAL151     PAL FG PL   ALLU.TORCHES ALM</t>
  </si>
  <si>
    <t>07TI803.LO</t>
  </si>
  <si>
    <t>08PI102MS.OVR</t>
  </si>
  <si>
    <t>08PI102MS    FG VERS PL  ALLU.TORCHES PV  =      1      OVR</t>
  </si>
  <si>
    <t>03PMI03B.IOP</t>
  </si>
  <si>
    <t>07DGT044MS.OVR</t>
  </si>
  <si>
    <t>07DGT044MS   DET. GAZ Z7 L. COM. DECH PV  =      1      OVR</t>
  </si>
  <si>
    <t>71FAL203.ALM</t>
  </si>
  <si>
    <t>07XV323.ANS-</t>
  </si>
  <si>
    <t>07XV323      GAZ DE PURGE07T06        PV  =      1      ANS-</t>
  </si>
  <si>
    <t>07XV223.ANS-</t>
  </si>
  <si>
    <t>07XV223.ANS+</t>
  </si>
  <si>
    <t>07XV223      GAZ DE PURGEVERS 07T04B  PV  =      0      ANS+</t>
  </si>
  <si>
    <t>47XV101      SPILL ET DO VERS 47S06   PV  =      1      ANS+</t>
  </si>
  <si>
    <t>07XV113.ANS+</t>
  </si>
  <si>
    <t>07XV113.ANS-</t>
  </si>
  <si>
    <t>47XV101.ANS-</t>
  </si>
  <si>
    <t>47XV101      SPILL ET DO VERS 47S06   PV  =      1      ANS-</t>
  </si>
  <si>
    <t>33FI001BMS.OVR</t>
  </si>
  <si>
    <t>33FI001BMS   FG VERS     RESEAU       PV  =      1      OVR</t>
  </si>
  <si>
    <t>03PMI03B.LLL</t>
  </si>
  <si>
    <t>03PMI03B.LTRP</t>
  </si>
  <si>
    <t>03PMXSS03BBAL.ALM</t>
  </si>
  <si>
    <t>03PMXSS03BB PPE IMMERGEE03P03B_02T03 ALM</t>
  </si>
  <si>
    <t>03FIC302.LO</t>
  </si>
  <si>
    <t>03FI302B.LTRP</t>
  </si>
  <si>
    <t>03PMI03C.HTRP</t>
  </si>
  <si>
    <t>03VA303B.ALM</t>
  </si>
  <si>
    <t>03VA303B     DEFAUT B     03P03C      ALM</t>
  </si>
  <si>
    <t>00HS252A.ALM</t>
  </si>
  <si>
    <t>00HS252A LCP_JCR     TEST LAMPES ALM</t>
  </si>
  <si>
    <t>00HS252B.ALM</t>
  </si>
  <si>
    <t>00HS252B LCP_JCR     TEST LAMPES ALM</t>
  </si>
  <si>
    <t>05VA801B.ALM</t>
  </si>
  <si>
    <t>05VA801B     DEFAUT B    05P01I       ALM</t>
  </si>
  <si>
    <t>03XV404.ANS+</t>
  </si>
  <si>
    <t>03XV404      EMISSION GN VERS 03C01   PV  =      1      ANS+</t>
  </si>
  <si>
    <t>01TI036C.HI</t>
  </si>
  <si>
    <t>01TI034D.HI</t>
  </si>
  <si>
    <t>01TI034C.HI</t>
  </si>
  <si>
    <t>01TI033A.HI</t>
  </si>
  <si>
    <t>01TI036D.HI</t>
  </si>
  <si>
    <t>01TI033B.HI</t>
  </si>
  <si>
    <t>01XV025.ANS-</t>
  </si>
  <si>
    <t>01XV025      LI. RECIRCU.VERS STOCKA. PV  =      1      ANS-</t>
  </si>
  <si>
    <t>03PI001.HHH</t>
  </si>
  <si>
    <t>05PMI01G.HHH</t>
  </si>
  <si>
    <t>05PMI01G.HTRP</t>
  </si>
  <si>
    <t>05PI603.HI</t>
  </si>
  <si>
    <t>05FIC601.LO</t>
  </si>
  <si>
    <t>01PI001-DSET.CNF</t>
  </si>
  <si>
    <t>01FI002A-DSET.CNF</t>
  </si>
  <si>
    <t>01TI002-DSET.CNF</t>
  </si>
  <si>
    <t>71TIC121.CNF</t>
  </si>
  <si>
    <t>71FIC121.CNF</t>
  </si>
  <si>
    <t>71FIC121     Point de	Consigne F      SV  =    500 Nl/h CNF</t>
  </si>
  <si>
    <t>71TSP121.CNF</t>
  </si>
  <si>
    <t>05PMI01C.IOP</t>
  </si>
  <si>
    <t>05PI203.HI</t>
  </si>
  <si>
    <t>05FIC201.LO</t>
  </si>
  <si>
    <t>06XV202.PERR</t>
  </si>
  <si>
    <t>06FIC601.LO</t>
  </si>
  <si>
    <t>05PMI01G.LTRP</t>
  </si>
  <si>
    <t>05PI603.LO</t>
  </si>
  <si>
    <t>06FIC201.LO</t>
  </si>
  <si>
    <t>05PMI01C.LLL</t>
  </si>
  <si>
    <t>05PMI01C.LTRP</t>
  </si>
  <si>
    <t>05PI203.LO</t>
  </si>
  <si>
    <t>04TI009.HI</t>
  </si>
  <si>
    <t>01ESV401.ANS+</t>
  </si>
  <si>
    <t>02TAH204F.ALM</t>
  </si>
  <si>
    <t>02TAH204F    TC6 Temp    8 degC       ALM</t>
  </si>
  <si>
    <t>01ESV502.ANS+</t>
  </si>
  <si>
    <t>01ESV502     LNI VERS    TETE JETEE   PV  =      1      ANS+</t>
  </si>
  <si>
    <t>01XA360.ALM</t>
  </si>
  <si>
    <t>01XA360      ALARME ROUE LIBRE_01Y01C ALM</t>
  </si>
  <si>
    <t>01TI036A.HI</t>
  </si>
  <si>
    <t>01TI036B.HI</t>
  </si>
  <si>
    <t>01PI501.LO</t>
  </si>
  <si>
    <t>82PI101.IOP-</t>
  </si>
  <si>
    <t>01YA561.ALM</t>
  </si>
  <si>
    <t>01YA561      BRAS 01Y02  GN_ PRET     ALM</t>
  </si>
  <si>
    <t>01ZZXA360.ALM</t>
  </si>
  <si>
    <t>01ZZXA360    ALARME VANNEFW_01Y01C    ALM</t>
  </si>
  <si>
    <t>01ESV101.ANS+</t>
  </si>
  <si>
    <t>01YA261.ALM</t>
  </si>
  <si>
    <t>01YA261      BRAS 01Y01B GNL_ PRET    ALM</t>
  </si>
  <si>
    <t>01YA361.ALM</t>
  </si>
  <si>
    <t>01YA361      BRAS 01Y01C GNL_ PRET    ALM</t>
  </si>
  <si>
    <t>01YA461.ALM</t>
  </si>
  <si>
    <t>01YA461      BRAS 01Y01D GNL_ PRET    ALM</t>
  </si>
  <si>
    <t>72XA401.ALM</t>
  </si>
  <si>
    <t>72XA401      Def. Metrol. Principal   ALM</t>
  </si>
  <si>
    <t>01YA161.ALM</t>
  </si>
  <si>
    <t>01YA161      BRAS 01Y01A GNL_ PRET    ALM</t>
  </si>
  <si>
    <t>01TI303.LO</t>
  </si>
  <si>
    <t>01TI403.LO</t>
  </si>
  <si>
    <t>01TI103.LO</t>
  </si>
  <si>
    <t>01XV006.ANS-</t>
  </si>
  <si>
    <t>01XV006      DRAINAGE GNLBRAS DECHAR. PV  =      1      ANS-</t>
  </si>
  <si>
    <t>01XV023.ANS-</t>
  </si>
  <si>
    <t>01XV023      LI. RECIR.-&gt;LI. DECHAR.  PV  =      1      ANS-</t>
  </si>
  <si>
    <t>06FIC301.LO</t>
  </si>
  <si>
    <t>06FIC301.HI</t>
  </si>
  <si>
    <t>01TI501.HI</t>
  </si>
  <si>
    <t>06ESV501.ANS+</t>
  </si>
  <si>
    <t>01ZAH350.ALM</t>
  </si>
  <si>
    <t>01ZAH350     PRE-ALARME  POSI._01Y01C ALM</t>
  </si>
  <si>
    <t>08DGT006.HTRP</t>
  </si>
  <si>
    <t>08DGT006.HHH</t>
  </si>
  <si>
    <t>71TSP211.IOP</t>
  </si>
  <si>
    <t>71PI211.IOP</t>
  </si>
  <si>
    <t>71TI201.IOP</t>
  </si>
  <si>
    <t>71TI211.IOP</t>
  </si>
  <si>
    <t>04ZIF001.ALM</t>
  </si>
  <si>
    <t>04ZIF001 Z04 IN FAIL ALM</t>
  </si>
  <si>
    <t>05VA401B.ALM</t>
  </si>
  <si>
    <t>05VA401B     DEFAUT B     05P01E      ALM</t>
  </si>
  <si>
    <t>05VA401A.ALM</t>
  </si>
  <si>
    <t>05VA401A     DEFAUT A     05P01E      ALM</t>
  </si>
  <si>
    <t>03VA201A.ALM</t>
  </si>
  <si>
    <t>03VA201A     DEFAUT A     03P02A      ALM</t>
  </si>
  <si>
    <t>08DGT006MS.OVR</t>
  </si>
  <si>
    <t>08DGT006MS   DET. GAZ Z8 PPE _ORV A/B PV  =      1      OVR</t>
  </si>
  <si>
    <t>08FI205.LO</t>
  </si>
  <si>
    <t>02LYA105B.ALM</t>
  </si>
  <si>
    <t>02LYA105B    ALARM DU    CAPTEUR      ALM</t>
  </si>
  <si>
    <t>05PI405.HI</t>
  </si>
  <si>
    <t>05ESV602.ANS-</t>
  </si>
  <si>
    <t>05ESV702.ANS-</t>
  </si>
  <si>
    <t>06ESV701.ANS+</t>
  </si>
  <si>
    <t>05LSLL302MS.OVR</t>
  </si>
  <si>
    <t>05LSLL302MS  TUY. DEGAZA.VERS 05P01D  PV  =      1      OVR</t>
  </si>
  <si>
    <t>50PDYLA02A.ALM</t>
  </si>
  <si>
    <t>50PDYLA02A PPE DIESEL  FW 50P02A ALM</t>
  </si>
  <si>
    <t>02LI105.LO</t>
  </si>
  <si>
    <t>02LI104.LO</t>
  </si>
  <si>
    <t>46PDI003.HI</t>
  </si>
  <si>
    <t>46PDI003.IOP</t>
  </si>
  <si>
    <t>50TAL102.ALM</t>
  </si>
  <si>
    <t>50TSL102 CABINE 02   MANIFOLD FW ALM</t>
  </si>
  <si>
    <t>65LAHH211.ALM</t>
  </si>
  <si>
    <t>45PMXSS01AAAL.ALM</t>
  </si>
  <si>
    <t>45PMXSS01BAAL.ALM</t>
  </si>
  <si>
    <t>65LI201.LO</t>
  </si>
  <si>
    <t>70TAH101.ALM</t>
  </si>
  <si>
    <t>70TAH101     DEFAUT ALIM. 70SCC18001  ALM</t>
  </si>
  <si>
    <t>00TAH111.ALM</t>
  </si>
  <si>
    <t>00TAH111     TEMP. HAUTE 00PCC18001   ALM</t>
  </si>
  <si>
    <t>65LI101.LO</t>
  </si>
  <si>
    <t>65LI201.LL</t>
  </si>
  <si>
    <t>05ESV402.ANS-</t>
  </si>
  <si>
    <t>05ESV002.ANS-</t>
  </si>
  <si>
    <t>47LI001A.HH</t>
  </si>
  <si>
    <t>71TI114.IOP</t>
  </si>
  <si>
    <t>71TI102.IOP</t>
  </si>
  <si>
    <t>71TI124.IOP</t>
  </si>
  <si>
    <t>6511A154A86.ALM</t>
  </si>
  <si>
    <t>6511A154A86  47PME09     86 - Lockout ALM</t>
  </si>
  <si>
    <t>05P01A.ANS+</t>
  </si>
  <si>
    <t>05P01A       POMPE HP    05P01A       PV  =      0      ANS+</t>
  </si>
  <si>
    <t>05VA001A.ALM</t>
  </si>
  <si>
    <t>05VA001A     DEFAUT A    05P01A       ALM</t>
  </si>
  <si>
    <t>05PMI01A.HHH</t>
  </si>
  <si>
    <t>05PMI01A.HTRP</t>
  </si>
  <si>
    <t>05FIC001.LO</t>
  </si>
  <si>
    <t>05PI003.HI</t>
  </si>
  <si>
    <t>05PI003.LO</t>
  </si>
  <si>
    <t>44PI102A.HI</t>
  </si>
  <si>
    <t>44PI102B.HI</t>
  </si>
  <si>
    <t>40PMI01B.HTRP</t>
  </si>
  <si>
    <t>44XV201A.ANS+</t>
  </si>
  <si>
    <t>44XV201B.ANS+</t>
  </si>
  <si>
    <t>44XV101B.ANS-</t>
  </si>
  <si>
    <t>40PMI01E.HTRP</t>
  </si>
  <si>
    <t>47P05.TRIP</t>
  </si>
  <si>
    <t>47P05        POMPE 47P05 VIDANGE AS3  PV  =      0      TRIP</t>
  </si>
  <si>
    <t>05PMI01A.LTRP</t>
  </si>
  <si>
    <t>05VAH001B.ALM</t>
  </si>
  <si>
    <t>05VAH001B    Pre alerte B 05P01A      ALM</t>
  </si>
  <si>
    <t>03ZIF001.ALM</t>
  </si>
  <si>
    <t>03ZIF001 Z03 IN FAIL ALM</t>
  </si>
  <si>
    <t>47PMXSS10AL.ALM</t>
  </si>
  <si>
    <t>47PMXSS10 PPE 47P10 KOFOSSE TORCHE ALM</t>
  </si>
  <si>
    <t>47LI013.LTRP</t>
  </si>
  <si>
    <t>82XA103A.ALM</t>
  </si>
  <si>
    <t>82XA103A     SELEC. ELEC."SHIP/SHORE" ALM</t>
  </si>
  <si>
    <t>03ESV201.ANS+</t>
  </si>
  <si>
    <t>82XA103D.ALM</t>
  </si>
  <si>
    <t>82XA103D     F.O. INHIBE "SHIP/SHORE" ALM</t>
  </si>
  <si>
    <t>82XA101B.ALM</t>
  </si>
  <si>
    <t>82XS101B A.U. SYSTEME"SHIP/SHORE" ALM</t>
  </si>
  <si>
    <t>05VA001B.ALM</t>
  </si>
  <si>
    <t>05VA001B     DEFAUT B    05P01A       ALM</t>
  </si>
  <si>
    <t>03PMI03B.HTRP</t>
  </si>
  <si>
    <t>03PMI03B.HHH</t>
  </si>
  <si>
    <t>05VAH001A.ALM</t>
  </si>
  <si>
    <t>05VAH001A    Pre alerte A 05P01A      ALM</t>
  </si>
  <si>
    <t>05VAHH001A.ALM</t>
  </si>
  <si>
    <t>05VAHH001A   Danger A     05P01A      ALM</t>
  </si>
  <si>
    <t>47P10.TRIP</t>
  </si>
  <si>
    <t>47P10        PPE 47P10 KOFOSSE TORCHE PV  =      0      TRIP</t>
  </si>
  <si>
    <t>47PMXA09.ALM</t>
  </si>
  <si>
    <t>47PMHSS09 POMPE 47P09 VID. FOSSE/M ALM</t>
  </si>
  <si>
    <t>47P09.TRIP</t>
  </si>
  <si>
    <t>47P09        POMPE 47P09 VID. FOSSE/M PV  =      0      TRIP</t>
  </si>
  <si>
    <t>41K01A_ALARME.ALM</t>
  </si>
  <si>
    <t>41K01A_ALARM 41K01A DEFAUT CHARGE     ALM</t>
  </si>
  <si>
    <t>41K01B_ALARME.ALM</t>
  </si>
  <si>
    <t>41K01B_ALARM 41K01B DEFAUT CHARGE     ALM</t>
  </si>
  <si>
    <t>05LIC101.IOP</t>
  </si>
  <si>
    <t>47P08.TRIP</t>
  </si>
  <si>
    <t>47P08        POMPE 47P08 VID. FOSSE/D PV  =      0      TRIP</t>
  </si>
  <si>
    <t>04KMXA154.ALM</t>
  </si>
  <si>
    <t>04KMXA154    Alm COMMUNE REFRO_04K01A ALM</t>
  </si>
  <si>
    <t>04TAL131.ALM</t>
  </si>
  <si>
    <t>04TAL131     TAL ALIMEN. EAU REFROI.  ALM</t>
  </si>
  <si>
    <t>05LIC401.HI</t>
  </si>
  <si>
    <t>04PI501.HI</t>
  </si>
  <si>
    <t>04PDALL531.ALM</t>
  </si>
  <si>
    <t>04PDALL531   dP TRES BAS.SYSTE. HUILE ALM</t>
  </si>
  <si>
    <t>04KMXA256.ALM</t>
  </si>
  <si>
    <t>04KMXA256    Alm COM. AU COMP._04K01B ALM</t>
  </si>
  <si>
    <t>04K02V55B.TRIP</t>
  </si>
  <si>
    <t>04K02V55B    VENTI. B CW 04K02        PV  =      0      TRIP</t>
  </si>
  <si>
    <t>04K02V54.TRIP</t>
  </si>
  <si>
    <t>04K02V54     VENTI. EA54 04K02        PV  =      0      TRIP</t>
  </si>
  <si>
    <t>04K02V53.TRIP</t>
  </si>
  <si>
    <t>04K02V53     VENTI. EA53 04K02        PV  =      0      TRIP</t>
  </si>
  <si>
    <t>04K02V51.TRIP</t>
  </si>
  <si>
    <t>04K02V51     VENTI. EA51 04K02        PV  =      0      TRIP</t>
  </si>
  <si>
    <t>04K02P52A.TRIP</t>
  </si>
  <si>
    <t>04K02P52A    Ppe A REFROI04K02        PV  =      0      TRIP</t>
  </si>
  <si>
    <t>04K02P51B.TRIP</t>
  </si>
  <si>
    <t>04K02P51B    Ppe B HUILE 04K02        PV  =      0      TRIP</t>
  </si>
  <si>
    <t>04EHYLA11.ALM</t>
  </si>
  <si>
    <t>04EHYLA11    RECHAUFFEUR DISPONIBLE   ALM</t>
  </si>
  <si>
    <t>04K01AV11A.TRIP</t>
  </si>
  <si>
    <t>04K01AV11A   VENTI. A CW04K01A        PV  =      0      TRIP</t>
  </si>
  <si>
    <t>04K01AP13B.TRIP</t>
  </si>
  <si>
    <t>04K01AP13B   Ppe B REFROI04K01A       PV  =      0      TRIP</t>
  </si>
  <si>
    <t>04K01AP13A.TRIP</t>
  </si>
  <si>
    <t>04K01AP13A   Ppe A REFROI04K01A       PV  =      0      TRIP</t>
  </si>
  <si>
    <t>04K01AP12.TRIP</t>
  </si>
  <si>
    <t>04K01AP12    Ppe HUILE   04K01A       PV  =      0      TRIP</t>
  </si>
  <si>
    <t>50YLA101.ALM</t>
  </si>
  <si>
    <t>DEFAUT CHAUF EAU 50T01 ALM</t>
  </si>
  <si>
    <t>41KMYLA01B-A.ALM</t>
  </si>
  <si>
    <t>41KMYLA01B-A EN ALARME   _04K01B      ALM</t>
  </si>
  <si>
    <t>50PMEA01.ALM</t>
  </si>
  <si>
    <t>50PMEA01 PPE ELECT.  FW 50P01 ALM</t>
  </si>
  <si>
    <t>04EHYLA31.ALM</t>
  </si>
  <si>
    <t>04EHYLA31    RECHAUFFEUR DISPONIBLE   ALM</t>
  </si>
  <si>
    <t>04K01CP33B.TRIP</t>
  </si>
  <si>
    <t>04K01CP33B   Ppe B REFROI04K01C       PV  =      0      TRIP</t>
  </si>
  <si>
    <t>04K01CP33A.TRIP</t>
  </si>
  <si>
    <t>04K01CP33A   Ppe A REFROI04K01C       PV  =      0      TRIP</t>
  </si>
  <si>
    <t>04K01CP32.TRIP</t>
  </si>
  <si>
    <t>04K01CP32    Ppe HUILE   04K01C       PV  =      0      TRIP</t>
  </si>
  <si>
    <t>04PMYLA23.ALM</t>
  </si>
  <si>
    <t>04PMYLA23    Ppes REFROI.A  L'ARRET   ALM</t>
  </si>
  <si>
    <t>04K01BV21A.TRIP</t>
  </si>
  <si>
    <t>04K01BV21A   VENTI. A CW 04K01B       PV  =      0      TRIP</t>
  </si>
  <si>
    <t>04K01BP22.TRIP</t>
  </si>
  <si>
    <t>04K01BP22    Ppe HUILE   04K01B       PV  =      0      TRIP</t>
  </si>
  <si>
    <t>40MOV301.IOP</t>
  </si>
  <si>
    <t>40MHS301A.OOP</t>
  </si>
  <si>
    <t>40MZI301.IOP</t>
  </si>
  <si>
    <t>03MOV104.IOP</t>
  </si>
  <si>
    <t>41KMXA01B.ALM</t>
  </si>
  <si>
    <t>41KMXA01B    ALARME GENERAL 41K01B    ALM</t>
  </si>
  <si>
    <t>03MHS104A.OOP</t>
  </si>
  <si>
    <t>03MZI104.IOP</t>
  </si>
  <si>
    <t>40PMI01A.HTRP</t>
  </si>
  <si>
    <t>06MOV901.IOP</t>
  </si>
  <si>
    <t>06MHS901A.OOP</t>
  </si>
  <si>
    <t>06MZI901.IOP</t>
  </si>
  <si>
    <t>40MOV501.IOP</t>
  </si>
  <si>
    <t>06MOV801.IOP</t>
  </si>
  <si>
    <t>06MHS801A.OOP</t>
  </si>
  <si>
    <t>06MZI801.IOP</t>
  </si>
  <si>
    <t>50PMXA03BB.ALM</t>
  </si>
  <si>
    <t>50PMXA03BB PPE ELECT.  FW 50P03B ALM</t>
  </si>
  <si>
    <t>50PMXA03AB.ALM</t>
  </si>
  <si>
    <t>50PMXA03AB PPE ELECT.  FW 50P03A ALM</t>
  </si>
  <si>
    <t>02XA203P.ALM</t>
  </si>
  <si>
    <t>02XA203P     Armoire A   Defaut elec  ALM</t>
  </si>
  <si>
    <t>08TX001.OOP</t>
  </si>
  <si>
    <t>40MHS501A.OOP</t>
  </si>
  <si>
    <t>40MZI501.IOP</t>
  </si>
  <si>
    <t>02MOV300.IOP</t>
  </si>
  <si>
    <t>02MYLR300-NOT.IOP</t>
  </si>
  <si>
    <t>02MYLR300-NO 02MYLR300 NOT            CPV =      0      IOP</t>
  </si>
  <si>
    <t>02MHS300A.OOP</t>
  </si>
  <si>
    <t>02MZI300-ADD.IOP</t>
  </si>
  <si>
    <t>02MZI300.IOP</t>
  </si>
  <si>
    <t>02MHS300B.OOP</t>
  </si>
  <si>
    <t>02MHS300B    ACTCON 02MOV300          MV  =     16      OOP</t>
  </si>
  <si>
    <t>05P02.TRIP</t>
  </si>
  <si>
    <t>05P02        PPE BLENDINGHP 05P02     PV  =      0      TRIP</t>
  </si>
  <si>
    <t>50PMXA01B.ALM</t>
  </si>
  <si>
    <t>50PMXA01B PPE ELECT.  FW 50P01 ALM</t>
  </si>
  <si>
    <t>50PDEA02B.ALM</t>
  </si>
  <si>
    <t>50PDEA02B PPE DIESEL  FW 50P02B ALM</t>
  </si>
  <si>
    <t>50MYSA302.ALM</t>
  </si>
  <si>
    <t>50MYSA302 50MOV302 LI.TEST 50P01 ALM</t>
  </si>
  <si>
    <t>50MYSA301.ALM</t>
  </si>
  <si>
    <t>50MYSA301 50MOV301 LI.IMPUL.50P01 ALM</t>
  </si>
  <si>
    <t>50MYSA102.ALM</t>
  </si>
  <si>
    <t>50MYSA102 50MOV102 LI.TEST 50P02A ALM</t>
  </si>
  <si>
    <t>50MYSA101.ALM</t>
  </si>
  <si>
    <t>50MYSA101 50MOV101 LI.IMPUL.50P02A ALM</t>
  </si>
  <si>
    <t>50PMYSA03BA.ALM</t>
  </si>
  <si>
    <t>50PMYSA03BA PPE ELECT.  FW 50P03B ALM</t>
  </si>
  <si>
    <t>50PMYSA03AA.ALM</t>
  </si>
  <si>
    <t>50PMYSA03AA PPE ELECT.  FW 50P03A ALM</t>
  </si>
  <si>
    <t>50PMPAL03A.ALM</t>
  </si>
  <si>
    <t>50PMPAL03A PPE ELECT.  FW 50P03A ALM</t>
  </si>
  <si>
    <t>50PMEA03B.ALM</t>
  </si>
  <si>
    <t>50PMEA03B PPE ELECT.  FW 50P03B ALM</t>
  </si>
  <si>
    <t>50PMEA03A.ALM</t>
  </si>
  <si>
    <t>DEFAUT ALIM.ELEC. 50P03A ALM</t>
  </si>
  <si>
    <t>04ESV003.ANS-</t>
  </si>
  <si>
    <t>04ESV003     GNL VERS    DESUR. 04E01 PV  =      1      ANS-</t>
  </si>
  <si>
    <t>40PMXA01A.ALM</t>
  </si>
  <si>
    <t>40PMHSS01A POMPE EAU DEMER 40P01A ALM</t>
  </si>
  <si>
    <t>40PMXA01D.ALM</t>
  </si>
  <si>
    <t>40PMHSS01D POMPE EAU DEMER 40P01D ALM</t>
  </si>
  <si>
    <t>40PMXA01C.ALM</t>
  </si>
  <si>
    <t>40PMHSS01C POMPE EAU DEMER 40P01C ALM</t>
  </si>
  <si>
    <t>05VA501A.ALM</t>
  </si>
  <si>
    <t>05VA501A     DEFAUT A     05P01F      ALM</t>
  </si>
  <si>
    <t>07TI211A.LO</t>
  </si>
  <si>
    <t>07TI221A.LO</t>
  </si>
  <si>
    <t>07LI211A.HI</t>
  </si>
  <si>
    <t>07LI201A.HI</t>
  </si>
  <si>
    <t>50MOV201.ANS+</t>
  </si>
  <si>
    <t>50MOV201     50MOV201 LI.IMPUL.50P02B PV  =      1      ANS+</t>
  </si>
  <si>
    <t>50MOV301.ANS+</t>
  </si>
  <si>
    <t>50MOV302.ANS-</t>
  </si>
  <si>
    <t>50MOV302     50MOV302 LI.TEST 50P01   PV  =      1      ANS-</t>
  </si>
  <si>
    <t>05VAH301A.ALM</t>
  </si>
  <si>
    <t>05VAH301A    Pre alerte A 05P01D      ALM</t>
  </si>
  <si>
    <t>04KME02.TRIP</t>
  </si>
  <si>
    <t>04KME02      MOT. COMP.  04K02        PV  =      0      TRIP</t>
  </si>
  <si>
    <t>05VA951B.ALM</t>
  </si>
  <si>
    <t>05VA951B     DEFAUT B    05P02        ALM</t>
  </si>
  <si>
    <t>05VA951A.ALM</t>
  </si>
  <si>
    <t>05VA951A     DEFAUT A    05P02        ALM</t>
  </si>
  <si>
    <t>05VA801A.ALM</t>
  </si>
  <si>
    <t>05VA801A     DEFAUT A    05P01I       ALM</t>
  </si>
  <si>
    <t>04PAL520.ALM</t>
  </si>
  <si>
    <t>04PAL520     PRES. BASSE ALIM. AZOTE  ALM</t>
  </si>
  <si>
    <t>05VA301B.ALM</t>
  </si>
  <si>
    <t>05VA301B     DEFAUT B    05P01D       ALM</t>
  </si>
  <si>
    <t>51PAL008A.ALM</t>
  </si>
  <si>
    <t>51PSL008A SYST. POUDRE06E01E/F ALM</t>
  </si>
  <si>
    <t>03ESV301.ANS+</t>
  </si>
  <si>
    <t>01TI034A.HI</t>
  </si>
  <si>
    <t>06FIC001.LO</t>
  </si>
  <si>
    <t>05VAHH001B.ALM</t>
  </si>
  <si>
    <t>05VAHH001B   Danger B     05P01A      ALM</t>
  </si>
  <si>
    <t>04TAL540.ALM</t>
  </si>
  <si>
    <t>04TAL540     TAL ALIMEN. EAU REFROI.  ALM</t>
  </si>
  <si>
    <t>05VA901B.ALM</t>
  </si>
  <si>
    <t>05VA901B     DEFAUT B     05P01J      ALM</t>
  </si>
  <si>
    <t>05VA901A.ALM</t>
  </si>
  <si>
    <t>05VA901A     DEFAUT A     05P01J      ALM</t>
  </si>
  <si>
    <t>05VA701B.ALM</t>
  </si>
  <si>
    <t>05VA701B     DEFAUT B     05P01H      ALM</t>
  </si>
  <si>
    <t>05VA701A.ALM</t>
  </si>
  <si>
    <t>05VA701A     DEFAUT A     05P01H      ALM</t>
  </si>
  <si>
    <t>05VA601B.ALM</t>
  </si>
  <si>
    <t>05VA601B     DEFAUT B     05P01G      ALM</t>
  </si>
  <si>
    <t>05VA601A.ALM</t>
  </si>
  <si>
    <t>05VA601A     DEFAUT A     05P01G      ALM</t>
  </si>
  <si>
    <t>23DLT004.LTRP</t>
  </si>
  <si>
    <t>23DLT004.IOP</t>
  </si>
  <si>
    <t>23DLT004MS.OVR</t>
  </si>
  <si>
    <t>23DLT004MS   D. FROID Z23PPE _ORV I/J PV  =      1      OVR</t>
  </si>
  <si>
    <t>01TI034B.HI</t>
  </si>
  <si>
    <t>02TAH203B.ALM</t>
  </si>
  <si>
    <t>02TAH203B    TS2 Temp    8 degC       ALM</t>
  </si>
  <si>
    <t>41KMKQI01B-B.IOP</t>
  </si>
  <si>
    <t>41KMKQI01B-A.IOP</t>
  </si>
  <si>
    <t>41KMSPPI01B-B.IOP</t>
  </si>
  <si>
    <t>41KMSPPI01B-A.IOP</t>
  </si>
  <si>
    <t>41KMTI01B.IOP</t>
  </si>
  <si>
    <t>41KMPI01B.IOP</t>
  </si>
  <si>
    <t>41K01B.IOP</t>
  </si>
  <si>
    <t>05PMI01C.HTRP</t>
  </si>
  <si>
    <t>05PMI01C.HHH</t>
  </si>
  <si>
    <t>01XV005.ANS-</t>
  </si>
  <si>
    <t>01XV005      FG VERS     01T01 APPONT PV  =      1      ANS-</t>
  </si>
  <si>
    <t>72XA402.ALM</t>
  </si>
  <si>
    <t>72XA402      Def. Metrol. Controle    ALM</t>
  </si>
  <si>
    <t>02TAH203F.ALM</t>
  </si>
  <si>
    <t>02TAH203F    TS6 Temp    8 degC       ALM</t>
  </si>
  <si>
    <t>47LI010.HI</t>
  </si>
  <si>
    <t>03VA302B.ALM</t>
  </si>
  <si>
    <t>03VA302B     DEFAUT B    03P03B       ALM</t>
  </si>
  <si>
    <t>05VAH301B.ALM</t>
  </si>
  <si>
    <t>05VAH301B    Pre alerte B 05P01D      ALM</t>
  </si>
  <si>
    <t>05VAHH301A.ALM</t>
  </si>
  <si>
    <t>05VAHH301A   Danger A     05P01D      ALM</t>
  </si>
  <si>
    <t>47PMXA10.ALM</t>
  </si>
  <si>
    <t>47PMHSS10 PPE 47P10 KOFOSSE TORCHE ALM</t>
  </si>
  <si>
    <t>47LI013MS.OVR</t>
  </si>
  <si>
    <t>47LI013MS    FOSSE KO    08S01_08D01  PV  =      1      OVR</t>
  </si>
  <si>
    <t>47LI012MS.OVR</t>
  </si>
  <si>
    <t>47LI012MS    FOSSE TUBES PURGE_AIRE M PV  =      1      OVR</t>
  </si>
  <si>
    <t>30ZIR001F.ALM</t>
  </si>
  <si>
    <t>30ZIR001F Z30 IN RISK FLAME ALM</t>
  </si>
  <si>
    <t>30DFAH401.ALM</t>
  </si>
  <si>
    <t>30DFSH401 DET.INCENDIEESS 25B2_Z30 ALM</t>
  </si>
  <si>
    <t>05PI803.LO</t>
  </si>
  <si>
    <t>05PMI01I.LTRP</t>
  </si>
  <si>
    <t>05PMI01I.LLL</t>
  </si>
  <si>
    <t>05PMI01I.IOP</t>
  </si>
  <si>
    <t>05PMI01I.HTRP</t>
  </si>
  <si>
    <t>05PMI01I.HHH</t>
  </si>
  <si>
    <t>03FI102B.LTRP</t>
  </si>
  <si>
    <t>03FIC102.LO</t>
  </si>
  <si>
    <t>03PMXSS01BBAL.ALM</t>
  </si>
  <si>
    <t>03PMXSS01BB PPE IMMERGEE03P01B_02T01 ALM</t>
  </si>
  <si>
    <t>03PMI01B.LTRP</t>
  </si>
  <si>
    <t>03PMI01B.LLL</t>
  </si>
  <si>
    <t>03PMI01B.IOP</t>
  </si>
  <si>
    <t>65TA200305HZ.IOP</t>
  </si>
  <si>
    <t>65TA200305HZ Bus Bar     Frequency    PV  =     50 HZ   IOP</t>
  </si>
  <si>
    <t>65TA200305V.IOP</t>
  </si>
  <si>
    <t>6225B10133T3.IOP</t>
  </si>
  <si>
    <t>6225B20121T1.IOP</t>
  </si>
  <si>
    <t>6225B10133T2.IOP</t>
  </si>
  <si>
    <t>6225B20120T3.IOP</t>
  </si>
  <si>
    <t>6225B10133T1.IOP</t>
  </si>
  <si>
    <t>6225B20133VA.IOP</t>
  </si>
  <si>
    <t>6225B20133VA 50ULPP03I   Reactive Pwr PV  =      0 KVAR IOP</t>
  </si>
  <si>
    <t>6225B20133KW.IOP</t>
  </si>
  <si>
    <t>6225B20133KW 50ULPP03I   Active Power PV  =      0 KW   IOP</t>
  </si>
  <si>
    <t>6225B20133V.IOP</t>
  </si>
  <si>
    <t>6225B20133A.IOP</t>
  </si>
  <si>
    <t>6225B20133A  50ULPP03I   Current      PV  =      0 A    IOP</t>
  </si>
  <si>
    <t>6225B10122T3.IOP</t>
  </si>
  <si>
    <t>6225B20131HZ.IOP</t>
  </si>
  <si>
    <t>6225B10122T2.IOP</t>
  </si>
  <si>
    <t>6225B20131CF.IOP</t>
  </si>
  <si>
    <t>6225B10122T1.IOP</t>
  </si>
  <si>
    <t>6225B20131VA.IOP</t>
  </si>
  <si>
    <t>6225B20131VA 05PME01J    Reactive Pwr PV  =      0 KVAR IOP</t>
  </si>
  <si>
    <t>6225B10120T3.IOP</t>
  </si>
  <si>
    <t>6225B20131KW.IOP</t>
  </si>
  <si>
    <t>6225B20131KW 05PME01J    Active Power PV  =      0 KW   IOP</t>
  </si>
  <si>
    <t>6225B10120T2.IOP</t>
  </si>
  <si>
    <t>6225B20131V.IOP</t>
  </si>
  <si>
    <t>6225B10120T1.IOP</t>
  </si>
  <si>
    <t>6225B20131A.IOP</t>
  </si>
  <si>
    <t>6225B20131A  05PME01J    Current      PV  =      0 A    IOP</t>
  </si>
  <si>
    <t>6225B10109T3.IOP</t>
  </si>
  <si>
    <t>6225B20130HZ.IOP</t>
  </si>
  <si>
    <t>6225B10109T2.IOP</t>
  </si>
  <si>
    <t>6225B20130CF.IOP</t>
  </si>
  <si>
    <t>6225B10109T1.IOP</t>
  </si>
  <si>
    <t>6225B20130VA.IOP</t>
  </si>
  <si>
    <t>65TA430201CF.IOP</t>
  </si>
  <si>
    <t>6225B20130KW.IOP</t>
  </si>
  <si>
    <t>65TA430201VA.IOP</t>
  </si>
  <si>
    <t>65TA430201VA 65GE43-02   Reactive Pwr PV  =      0 KVAR IOP</t>
  </si>
  <si>
    <t>6225B20130V.IOP</t>
  </si>
  <si>
    <t>65TA430201KW.IOP</t>
  </si>
  <si>
    <t>65TA430201KW 65GE43-02   Active Power PV  =      0 KW   IOP</t>
  </si>
  <si>
    <t>6225B20130A.IOP</t>
  </si>
  <si>
    <t>65TA430201HZ.IOP</t>
  </si>
  <si>
    <t>6225B20129HZ.IOP</t>
  </si>
  <si>
    <t>65TA430201V.IOP</t>
  </si>
  <si>
    <t>6225B20129CF.IOP</t>
  </si>
  <si>
    <t>65TA430201A.IOP</t>
  </si>
  <si>
    <t>65TA430201A  65GE43-02   Current      PV  =      0 A    IOP</t>
  </si>
  <si>
    <t>6225B20129VA.IOP</t>
  </si>
  <si>
    <t>65TA430101CF.IOP</t>
  </si>
  <si>
    <t>6225B20129KW.IOP</t>
  </si>
  <si>
    <t>65TA430101VA.IOP</t>
  </si>
  <si>
    <t>65TA430101VA 65GE43-01   Reactive Pwr PV  =      0 KVAR IOP</t>
  </si>
  <si>
    <t>6225B20129V.IOP</t>
  </si>
  <si>
    <t>65TA430101KW.IOP</t>
  </si>
  <si>
    <t>65TA430101KW 65GE43-01   Active Power PV  =      0 KW   IOP</t>
  </si>
  <si>
    <t>6225B20129A.IOP</t>
  </si>
  <si>
    <t>65TA430101HZ.IOP</t>
  </si>
  <si>
    <t>6225B20128HZ.IOP</t>
  </si>
  <si>
    <t>65TA430101V.IOP</t>
  </si>
  <si>
    <t>6225B20128CF.IOP</t>
  </si>
  <si>
    <t>65TA430101A.IOP</t>
  </si>
  <si>
    <t>65TA430101A  65GE43-01   Current      PV  =      0 A    IOP</t>
  </si>
  <si>
    <t>6225B20128VA.IOP</t>
  </si>
  <si>
    <t>65TA200204HZ.IOP</t>
  </si>
  <si>
    <t>6225B20128KW.IOP</t>
  </si>
  <si>
    <t>65TA200204CF.IOP</t>
  </si>
  <si>
    <t>6225B20128V.IOP</t>
  </si>
  <si>
    <t>65TA200204VA.IOP</t>
  </si>
  <si>
    <t>65TA200204VA 65TA25B2-03 Reactive Pwr PV  =      0 KVAR IOP</t>
  </si>
  <si>
    <t>6225B20128A.IOP</t>
  </si>
  <si>
    <t>65TA200204KW.IOP</t>
  </si>
  <si>
    <t>65TA200204KW 65TA25B2-03 Active Power PV  =      0 KW   IOP</t>
  </si>
  <si>
    <t>6225B20127HZ.IOP</t>
  </si>
  <si>
    <t>65TA200204V.IOP</t>
  </si>
  <si>
    <t>6225B20127CF.IOP</t>
  </si>
  <si>
    <t>65TA200204A.IOP</t>
  </si>
  <si>
    <t>65TA200204A  65TA25B2-03 Current      PV  =      0 A    IOP</t>
  </si>
  <si>
    <t>6225B20127VA.IOP</t>
  </si>
  <si>
    <t>6225B20127VA 05DEP01E    Reactive Pwr PV  =      0 KVAR IOP</t>
  </si>
  <si>
    <t>65TA200203HZ.IOP</t>
  </si>
  <si>
    <t>6225B20127KW.IOP</t>
  </si>
  <si>
    <t>6225B20127KW 05DEP01E    Active Power PV  =      0 KW   IOP</t>
  </si>
  <si>
    <t>65TA200203CF.IOP</t>
  </si>
  <si>
    <t>6225B20127V.IOP</t>
  </si>
  <si>
    <t>65TA200203VA.IOP</t>
  </si>
  <si>
    <t>65TA200203VA 65TA25B2-02 Reactive Pwr PV  =      0 KVAR IOP</t>
  </si>
  <si>
    <t>6225B20127A.IOP</t>
  </si>
  <si>
    <t>6225B20127A  05DEP01E    Current      PV  =      0 A    IOP</t>
  </si>
  <si>
    <t>65TA200203KW.IOP</t>
  </si>
  <si>
    <t>65TA200203KW 65TA25B2-02 Active Power PV  =      0 KW   IOP</t>
  </si>
  <si>
    <t>6225B20126HZ.IOP</t>
  </si>
  <si>
    <t>6225B20123T3.IOP</t>
  </si>
  <si>
    <t>6225B20126CF.IOP</t>
  </si>
  <si>
    <t>65TA200203V.IOP</t>
  </si>
  <si>
    <t>6225B20126VA.IOP</t>
  </si>
  <si>
    <t>6225B20126VA 65TA25B2-03 Reactive Pwr PV  =      0 KVAR IOP</t>
  </si>
  <si>
    <t>65TA200203A.IOP</t>
  </si>
  <si>
    <t>65TA200203A  65TA25B2-02 Current      PV  =      0 A    IOP</t>
  </si>
  <si>
    <t>6225B20126KW.IOP</t>
  </si>
  <si>
    <t>6225B20126KW 65TA25B2-03 Active Power PV  =      0 KW   IOP</t>
  </si>
  <si>
    <t>65TA200202HZ.IOP</t>
  </si>
  <si>
    <t>6225B20126V.IOP</t>
  </si>
  <si>
    <t>65TA200202CF.IOP</t>
  </si>
  <si>
    <t>6225B20126A.IOP</t>
  </si>
  <si>
    <t>6225B20126A  65TA25B2-03 Current      PV  =      0 A    IOP</t>
  </si>
  <si>
    <t>65TA200202VA.IOP</t>
  </si>
  <si>
    <t>65TA200202VA 65TA25B1-02 Reactive Pwr PV  =      0 KVAR IOP</t>
  </si>
  <si>
    <t>6225B20125HZ.IOP</t>
  </si>
  <si>
    <t>65TA200202KW.IOP</t>
  </si>
  <si>
    <t>65TA200202KW 65TA25B1-02 Active Power PV  =      0 KW   IOP</t>
  </si>
  <si>
    <t>6225B20125CF.IOP</t>
  </si>
  <si>
    <t>65TA200202V.IOP</t>
  </si>
  <si>
    <t>6225B20125VA.IOP</t>
  </si>
  <si>
    <t>6225B20125VA 65TA25B2-02 Reactive Pwr PV  =      0 KVAR IOP</t>
  </si>
  <si>
    <t>65TA200202A.IOP</t>
  </si>
  <si>
    <t>65TA200202A  65TA25B1-02 Current      PV  =      0 A    IOP</t>
  </si>
  <si>
    <t>6225B20125KW.IOP</t>
  </si>
  <si>
    <t>6225B20125KW 65TA25B2-02 Active Power PV  =      0 KW   IOP</t>
  </si>
  <si>
    <t>65TA200201HZ.IOP</t>
  </si>
  <si>
    <t>6225B20125V.IOP</t>
  </si>
  <si>
    <t>65TA200201CF.IOP</t>
  </si>
  <si>
    <t>6225B20125A.IOP</t>
  </si>
  <si>
    <t>6225B20125A  65TA25B2-02 Current      PV  =      0 A    IOP</t>
  </si>
  <si>
    <t>65TA200201VA.IOP</t>
  </si>
  <si>
    <t>65TA200201VA Incoming    Reactive Pwr PV  =      0 KVAR IOP</t>
  </si>
  <si>
    <t>6225B20123HZ.IOP</t>
  </si>
  <si>
    <t>65TA200201KW.IOP</t>
  </si>
  <si>
    <t>65TA200201KW Incoming    Active Power PV  =      0 KW   IOP</t>
  </si>
  <si>
    <t>6225B20123CF.IOP</t>
  </si>
  <si>
    <t>65TA200201V.IOP</t>
  </si>
  <si>
    <t>6225B20123VA.IOP</t>
  </si>
  <si>
    <t>65TA200201A.IOP</t>
  </si>
  <si>
    <t>65TA200201A  Incoming    Current      PV  =      0 A    IOP</t>
  </si>
  <si>
    <t>6225B20123KW.IOP</t>
  </si>
  <si>
    <t>65TA200105HZ.IOP</t>
  </si>
  <si>
    <t>6225B20123V.IOP</t>
  </si>
  <si>
    <t>65TA200105CF.IOP</t>
  </si>
  <si>
    <t>6225B20123A.IOP</t>
  </si>
  <si>
    <t>65TA200105VA.IOP</t>
  </si>
  <si>
    <t>65TA200105VA 65TP20-01   Reactive Pwr PV  =      0 KVAR IOP</t>
  </si>
  <si>
    <t>6225B20122HZ.IOP</t>
  </si>
  <si>
    <t>65TA200105KW.IOP</t>
  </si>
  <si>
    <t>65TA200105KW 65TP20-01   Active Power PV  =      0 KW   IOP</t>
  </si>
  <si>
    <t>6225B20122CF.IOP</t>
  </si>
  <si>
    <t>65TA200105V.IOP</t>
  </si>
  <si>
    <t>6225B20122VA.IOP</t>
  </si>
  <si>
    <t>65TA200105A.IOP</t>
  </si>
  <si>
    <t>65TA200105A  65TP20-01   Current      PV  =      0 A    IOP</t>
  </si>
  <si>
    <t>6225B20122KW.IOP</t>
  </si>
  <si>
    <t>65TA200104HZ.IOP</t>
  </si>
  <si>
    <t>6225B20122V.IOP</t>
  </si>
  <si>
    <t>65TA200104CF.IOP</t>
  </si>
  <si>
    <t>6225B20122A.IOP</t>
  </si>
  <si>
    <t>65TA200104VA.IOP</t>
  </si>
  <si>
    <t>65TA200104VA 65TP11B-01  Reactive Pwr PV  =      0 KVAR IOP</t>
  </si>
  <si>
    <t>6225B20121HZ.IOP</t>
  </si>
  <si>
    <t>65TA200104KW.IOP</t>
  </si>
  <si>
    <t>65TA200104KW 65TP11B-01  Active Power PV  =      0 KW   IOP</t>
  </si>
  <si>
    <t>6225B20121CF.IOP</t>
  </si>
  <si>
    <t>65TA200104V.IOP</t>
  </si>
  <si>
    <t>6225B20121VA.IOP</t>
  </si>
  <si>
    <t>65TA200104A.IOP</t>
  </si>
  <si>
    <t>65TA200104A  65TP11B-01  Current      PV  =      0 A    IOP</t>
  </si>
  <si>
    <t>6225B20121KW.IOP</t>
  </si>
  <si>
    <t>65TA200103HZ.IOP</t>
  </si>
  <si>
    <t>6225B20121V.IOP</t>
  </si>
  <si>
    <t>65TA200103CF.IOP</t>
  </si>
  <si>
    <t>6225B20121A.IOP</t>
  </si>
  <si>
    <t>65TA200103VA.IOP</t>
  </si>
  <si>
    <t>65TA200103VA 65TP11A-01  Reactive Pwr PV  =      0 KVAR IOP</t>
  </si>
  <si>
    <t>6225B20120HZ.IOP</t>
  </si>
  <si>
    <t>65TA200103KW.IOP</t>
  </si>
  <si>
    <t>65TA200103KW 65TP11A-01  Active Power PV  =      0 KW   IOP</t>
  </si>
  <si>
    <t>6225B20120CF.IOP</t>
  </si>
  <si>
    <t>65TA200103V.IOP</t>
  </si>
  <si>
    <t>6225B20120VA.IOP</t>
  </si>
  <si>
    <t>65TA200103A.IOP</t>
  </si>
  <si>
    <t>65TA200103A  65TP11A-01  Current      PV  =      0 A    IOP</t>
  </si>
  <si>
    <t>6225B20120KW.IOP</t>
  </si>
  <si>
    <t>65TA200102HZ.IOP</t>
  </si>
  <si>
    <t>6225B20120V.IOP</t>
  </si>
  <si>
    <t>65TA200102CF.IOP</t>
  </si>
  <si>
    <t>6225B20120A.IOP</t>
  </si>
  <si>
    <t>65TA200102VA.IOP</t>
  </si>
  <si>
    <t>65TA200102VA Incoming B  Reactive Pwr PV  =      0 KVAR IOP</t>
  </si>
  <si>
    <t>6225B20117HZ.IOP</t>
  </si>
  <si>
    <t>65TA200102KW.IOP</t>
  </si>
  <si>
    <t>65TA200102KW Incoming B  Active Power PV  =      0 KW   IOP</t>
  </si>
  <si>
    <t>6225B20117CF.IOP</t>
  </si>
  <si>
    <t>65TA200102V.IOP</t>
  </si>
  <si>
    <t>6225B20117VA.IOP</t>
  </si>
  <si>
    <t>6225B20117VA 50ULPP03B   Reactive Pwr PV  =      0 KVAR IOP</t>
  </si>
  <si>
    <t>65TA200102A.IOP</t>
  </si>
  <si>
    <t>65TA200102A  Incoming B  Current      PV  =      0 A    IOP</t>
  </si>
  <si>
    <t>6225B20117KW.IOP</t>
  </si>
  <si>
    <t>6225B20117KW 50ULPP03B   Active Power PV  =      0 KW   IOP</t>
  </si>
  <si>
    <t>65TA200101HZ.IOP</t>
  </si>
  <si>
    <t>6225B20117V.IOP</t>
  </si>
  <si>
    <t>65TA200101CF.IOP</t>
  </si>
  <si>
    <t>6225B20117A.IOP</t>
  </si>
  <si>
    <t>6225B20117A  50ULPP03B   Current      PV  =      0 A    IOP</t>
  </si>
  <si>
    <t>65TA200101VA.IOP</t>
  </si>
  <si>
    <t>65TA200101VA Incoming A  Reactive Pwr PV  =      0 KVAR IOP</t>
  </si>
  <si>
    <t>6225B20116HZ.IOP</t>
  </si>
  <si>
    <t>65TA200101KW.IOP</t>
  </si>
  <si>
    <t>65TA200101KW Incoming A  Active Power PV  =      0 KW   IOP</t>
  </si>
  <si>
    <t>6225B20116CF.IOP</t>
  </si>
  <si>
    <t>65TA200101V.IOP</t>
  </si>
  <si>
    <t>6225B20116VA.IOP</t>
  </si>
  <si>
    <t>6225B20116VA Incoming B  Reactive Pwr PV  =      0 KVAR IOP</t>
  </si>
  <si>
    <t>65TA200101A.IOP</t>
  </si>
  <si>
    <t>65TA200101A  Incoming A  Current      PV  =      0 A    IOP</t>
  </si>
  <si>
    <t>6225B20116KW.IOP</t>
  </si>
  <si>
    <t>6225B20116KW Incoming B  Active Power PV  =      0 KW   IOP</t>
  </si>
  <si>
    <t>6525B20302HZ.IOP</t>
  </si>
  <si>
    <t>6225B20116V.IOP</t>
  </si>
  <si>
    <t>6525B20302CF.IOP</t>
  </si>
  <si>
    <t>6225B20116A.IOP</t>
  </si>
  <si>
    <t>6225B20116A  Incoming B  Current      PV  =      0 A    IOP</t>
  </si>
  <si>
    <t>6525B20302VA.IOP</t>
  </si>
  <si>
    <t>6525B20302VA 03PME03D    Reactive Pwr PV  =      0 KVAR IOP</t>
  </si>
  <si>
    <t>6225B20115HZ.IOP</t>
  </si>
  <si>
    <t>6525B20302KW.IOP</t>
  </si>
  <si>
    <t>6525B20302KW 03PME03D    Active Power PV  =      0 KW   IOP</t>
  </si>
  <si>
    <t>6225B20115CF.IOP</t>
  </si>
  <si>
    <t>6525B20302V.IOP</t>
  </si>
  <si>
    <t>6225B20115VA.IOP</t>
  </si>
  <si>
    <t>6525B20302A.IOP</t>
  </si>
  <si>
    <t>6525B20302A  03PME03D    Current      PV  =      0 A    IOP</t>
  </si>
  <si>
    <t>6225B20115KW.IOP</t>
  </si>
  <si>
    <t>6525B20202HZ.IOP</t>
  </si>
  <si>
    <t>6225B20115V.IOP</t>
  </si>
  <si>
    <t>6525B20202CF.IOP</t>
  </si>
  <si>
    <t>6225B20115A.IOP</t>
  </si>
  <si>
    <t>6525B20202VA.IOP</t>
  </si>
  <si>
    <t>6525B20202VA 03PME02D    Reactive Pwr PV  =      0 KVAR IOP</t>
  </si>
  <si>
    <t>6225B20123T2.IOP</t>
  </si>
  <si>
    <t>6525B20202KW.IOP</t>
  </si>
  <si>
    <t>6525B20202KW 03PME02D    Active Power PV  =      0 KW   IOP</t>
  </si>
  <si>
    <t>6225B20114HZ.IOP</t>
  </si>
  <si>
    <t>6525B20202V.IOP</t>
  </si>
  <si>
    <t>6225B20114V.IOP</t>
  </si>
  <si>
    <t>6525B20202A.IOP</t>
  </si>
  <si>
    <t>6525B20202A  03PME02D    Current      PV  =      0 A    IOP</t>
  </si>
  <si>
    <t>6225B20123T1.IOP</t>
  </si>
  <si>
    <t>6225B20134HZ.IOP</t>
  </si>
  <si>
    <t>6225B20134CF.IOP</t>
  </si>
  <si>
    <t>66TA11A01CVB.IOP</t>
  </si>
  <si>
    <t>66TA11A01CVB 66CB11A-01B Voltage      PV  =     51 V    IOP</t>
  </si>
  <si>
    <t>6225B20134VA.IOP</t>
  </si>
  <si>
    <t>6225B20134VA SPARE       Reactive Pwr PV  =      0 KVAR IOP</t>
  </si>
  <si>
    <t>6225B20113CF.IOP</t>
  </si>
  <si>
    <t>6225B20134KW.IOP</t>
  </si>
  <si>
    <t>6225B20134KW SPARE       Active Power PV  =      0 KW   IOP</t>
  </si>
  <si>
    <t>6225B20113HZ.IOP</t>
  </si>
  <si>
    <t>6225B20134V.IOP</t>
  </si>
  <si>
    <t>6225B20113V.IOP</t>
  </si>
  <si>
    <t>6225B20134A.IOP</t>
  </si>
  <si>
    <t>6225B20134A  SPARE       Current      PV  =      0 A    IOP</t>
  </si>
  <si>
    <t>6225B20113VA.IOP</t>
  </si>
  <si>
    <t>6225B20133HZ.IOP</t>
  </si>
  <si>
    <t>6225B20113KW.IOP</t>
  </si>
  <si>
    <t>6225B20133CF.IOP</t>
  </si>
  <si>
    <t>6225B20113A.IOP</t>
  </si>
  <si>
    <t>6225B10121T3.IOP</t>
  </si>
  <si>
    <t>6225B20112CF.IOP</t>
  </si>
  <si>
    <t>6225B10121T2.IOP</t>
  </si>
  <si>
    <t>6225B20112HZ.IOP</t>
  </si>
  <si>
    <t>6225B10121T1.IOP</t>
  </si>
  <si>
    <t>6225B20112V.IOP</t>
  </si>
  <si>
    <t>6225B20112VA.IOP</t>
  </si>
  <si>
    <t>6225B20112KW.IOP</t>
  </si>
  <si>
    <t>61PP25A02KW.IOP</t>
  </si>
  <si>
    <t>6225B20112A.IOP</t>
  </si>
  <si>
    <t>61PP25A02VAR.IOP</t>
  </si>
  <si>
    <t>6225B20111CF.IOP</t>
  </si>
  <si>
    <t>61PP25A02V.IOP</t>
  </si>
  <si>
    <t>6225B20111HZ.IOP</t>
  </si>
  <si>
    <t>61PP25A02A.IOP</t>
  </si>
  <si>
    <t>6225B20111V.IOP</t>
  </si>
  <si>
    <t>61PP25A01KW.IOP</t>
  </si>
  <si>
    <t>6225B20111VA.IOP</t>
  </si>
  <si>
    <t>61PP25A01VAR.IOP</t>
  </si>
  <si>
    <t>6225B20111KW.IOP</t>
  </si>
  <si>
    <t>61PP25A01V.IOP</t>
  </si>
  <si>
    <t>6225B20111A.IOP</t>
  </si>
  <si>
    <t>61PP25A01A.IOP</t>
  </si>
  <si>
    <t>6225B20110CF.IOP</t>
  </si>
  <si>
    <t>61PP25A04A.IOP</t>
  </si>
  <si>
    <t>6225B20110HZ.IOP</t>
  </si>
  <si>
    <t>61PP25A03A.IOP</t>
  </si>
  <si>
    <t>6225B20110V.IOP</t>
  </si>
  <si>
    <t>61PP25A05V2.IOP</t>
  </si>
  <si>
    <t>6225B20110VA.IOP</t>
  </si>
  <si>
    <t>61PP25A05V1.IOP</t>
  </si>
  <si>
    <t>6225B20110KW.IOP</t>
  </si>
  <si>
    <t>66TA11B02CVB.IOP</t>
  </si>
  <si>
    <t>66TA11B02CVB 66CB11B-02B Voltage      PV  =     51 V    IOP</t>
  </si>
  <si>
    <t>6225B20110A.IOP</t>
  </si>
  <si>
    <t>66TA11B01CVB.IOP</t>
  </si>
  <si>
    <t>6225B20109CF.IOP</t>
  </si>
  <si>
    <t>65TA11B103V.IOP</t>
  </si>
  <si>
    <t>6225B20109HZ.IOP</t>
  </si>
  <si>
    <t>65TA11B103HZ.IOP</t>
  </si>
  <si>
    <t>6225B20109V.IOP</t>
  </si>
  <si>
    <t>65TA11B102A.IOP</t>
  </si>
  <si>
    <t>65TA11B102A  Incoming B  Current      PV  =      0 A    IOP</t>
  </si>
  <si>
    <t>6225B20109VA.IOP</t>
  </si>
  <si>
    <t>6225B20109VA 65TA20-01   Reactive Pwr PV  =      0 KVAR IOP</t>
  </si>
  <si>
    <t>65TA11B102V.IOP</t>
  </si>
  <si>
    <t>6225B20109KW.IOP</t>
  </si>
  <si>
    <t>6225B20109KW 65TA20-01   Active Power PV  =      0 KW   IOP</t>
  </si>
  <si>
    <t>65TA11B102HZ.IOP</t>
  </si>
  <si>
    <t>6225B20109A.IOP</t>
  </si>
  <si>
    <t>6225B20109A  65TA20-01   Current      PV  =      0 A    IOP</t>
  </si>
  <si>
    <t>65TA11B102CF.IOP</t>
  </si>
  <si>
    <t>6225B20108CF.IOP</t>
  </si>
  <si>
    <t>65TA11B102VA.IOP</t>
  </si>
  <si>
    <t>65TA11B102VA Incoming B  Reactive Pwr PV  =      0 KVAR IOP</t>
  </si>
  <si>
    <t>6225B20108HZ.IOP</t>
  </si>
  <si>
    <t>65TA11B102KW.IOP</t>
  </si>
  <si>
    <t>65TA11B102KW Incoming B  Active Power PV  =      0 KW   IOP</t>
  </si>
  <si>
    <t>6225B20108V.IOP</t>
  </si>
  <si>
    <t>6511B0101A.IOP</t>
  </si>
  <si>
    <t>6225B20108VA.IOP</t>
  </si>
  <si>
    <t>6511B0101V.IOP</t>
  </si>
  <si>
    <t>6225B20108KW.IOP</t>
  </si>
  <si>
    <t>6511B0101HZ.IOP</t>
  </si>
  <si>
    <t>6225B20108A.IOP</t>
  </si>
  <si>
    <t>6511B0101CF.IOP</t>
  </si>
  <si>
    <t>6225B20107CF.IOP</t>
  </si>
  <si>
    <t>6511B0101VA.IOP</t>
  </si>
  <si>
    <t>6225B20107HZ.IOP</t>
  </si>
  <si>
    <t>6511B0101KW.IOP</t>
  </si>
  <si>
    <t>6225B20107V.IOP</t>
  </si>
  <si>
    <t>6311B0107A.IOP</t>
  </si>
  <si>
    <t>6225B20107VA.IOP</t>
  </si>
  <si>
    <t>6225B20107VA 03PME02B    Reactive Pwr PV  =      0 KVAR IOP</t>
  </si>
  <si>
    <t>63TA11B017A.IOP</t>
  </si>
  <si>
    <t>6225B20107KW.IOP</t>
  </si>
  <si>
    <t>6225B20107KW 03PME02B    Active Power PV  =      0 KW   IOP</t>
  </si>
  <si>
    <t>63TA11B017V.IOP</t>
  </si>
  <si>
    <t>6225B20107A.IOP</t>
  </si>
  <si>
    <t>6225B20107A  03PME02B    Current      PV  =      0 A    IOP</t>
  </si>
  <si>
    <t>63TA11B017HZ.IOP</t>
  </si>
  <si>
    <t>6225B20106CF.IOP</t>
  </si>
  <si>
    <t>63TA11B017CF.IOP</t>
  </si>
  <si>
    <t>6225B20106HZ.IOP</t>
  </si>
  <si>
    <t>63TA11B017VA.IOP</t>
  </si>
  <si>
    <t>6225B20106V.IOP</t>
  </si>
  <si>
    <t>63TA11B017KW.IOP</t>
  </si>
  <si>
    <t>6225B20106VA.IOP</t>
  </si>
  <si>
    <t>64TA11B16AV.IOP</t>
  </si>
  <si>
    <t>6225B20106KW.IOP</t>
  </si>
  <si>
    <t>64TA11B16AHZ.IOP</t>
  </si>
  <si>
    <t>6225B20106A.IOP</t>
  </si>
  <si>
    <t>63TA11B016A.IOP</t>
  </si>
  <si>
    <t>63TA11B016A  Bus Tie     Current      PV  =      0 A    IOP</t>
  </si>
  <si>
    <t>6225B20104CF.IOP</t>
  </si>
  <si>
    <t>64TA11BA16BV.IOP</t>
  </si>
  <si>
    <t>6225B20104HZ.IOP</t>
  </si>
  <si>
    <t>64TA11B16BHZ.IOP</t>
  </si>
  <si>
    <t>6225B20104V.IOP</t>
  </si>
  <si>
    <t>63TA11B015A.IOP</t>
  </si>
  <si>
    <t>6225B20104VA.IOP</t>
  </si>
  <si>
    <t>63TA11B015V.IOP</t>
  </si>
  <si>
    <t>6225B20104KW.IOP</t>
  </si>
  <si>
    <t>63TA11B015HZ.IOP</t>
  </si>
  <si>
    <t>6225B20104A.IOP</t>
  </si>
  <si>
    <t>63TA11B015CF.IOP</t>
  </si>
  <si>
    <t>6225B20103CF.IOP</t>
  </si>
  <si>
    <t>63TA11B015VA.IOP</t>
  </si>
  <si>
    <t>6225B20103HZ.IOP</t>
  </si>
  <si>
    <t>63TA11B015KW.IOP</t>
  </si>
  <si>
    <t>6225B20103V.IOP</t>
  </si>
  <si>
    <t>65TA11B203V.IOP</t>
  </si>
  <si>
    <t>6225B20103VA.IOP</t>
  </si>
  <si>
    <t>6225B20103VA SPARE       Reactive Pwr PV  =      0 KVAR IOP</t>
  </si>
  <si>
    <t>65TA11B203HZ.IOP</t>
  </si>
  <si>
    <t>6225B20103KW.IOP</t>
  </si>
  <si>
    <t>6225B20103KW SPARE       Active Power PV  =      0 KW   IOP</t>
  </si>
  <si>
    <t>65TA11B202A.IOP</t>
  </si>
  <si>
    <t>65TA11B202A  Incoming B  Current      PV  =      0 A    IOP</t>
  </si>
  <si>
    <t>6225B20103A.IOP</t>
  </si>
  <si>
    <t>6225B20103A  SPARE       Current      PV  =      0 A    IOP</t>
  </si>
  <si>
    <t>65TA11B202V.IOP</t>
  </si>
  <si>
    <t>6525B10202HZ.IOP</t>
  </si>
  <si>
    <t>65TA11B202HZ.IOP</t>
  </si>
  <si>
    <t>6525B10202CF.IOP</t>
  </si>
  <si>
    <t>65TA11B202CF.IOP</t>
  </si>
  <si>
    <t>6525B10202VA.IOP</t>
  </si>
  <si>
    <t>65TA11B202VA.IOP</t>
  </si>
  <si>
    <t>65TA11B202VA Incoming B  Reactive Pwr PV  =      0 KVAR IOP</t>
  </si>
  <si>
    <t>6525B10202KW.IOP</t>
  </si>
  <si>
    <t>65TA11B202KW.IOP</t>
  </si>
  <si>
    <t>65TA11B202KW Incoming B  Active Power PV  =      0 KW   IOP</t>
  </si>
  <si>
    <t>6525B10202V.IOP</t>
  </si>
  <si>
    <t>6511B0201A.IOP</t>
  </si>
  <si>
    <t>6525B10202A.IOP</t>
  </si>
  <si>
    <t>6511B0201V.IOP</t>
  </si>
  <si>
    <t>6225B10133HZ.IOP</t>
  </si>
  <si>
    <t>6511B0201HZ.IOP</t>
  </si>
  <si>
    <t>6225B10133CF.IOP</t>
  </si>
  <si>
    <t>6511B0201CF.IOP</t>
  </si>
  <si>
    <t>6225B10133VA.IOP</t>
  </si>
  <si>
    <t>6511B0201VA.IOP</t>
  </si>
  <si>
    <t>6225B10133KW.IOP</t>
  </si>
  <si>
    <t>6511B0201KW.IOP</t>
  </si>
  <si>
    <t>6225B10133V.IOP</t>
  </si>
  <si>
    <t>6411B0107A.IOP</t>
  </si>
  <si>
    <t>6225B10133A.IOP</t>
  </si>
  <si>
    <t>64TA11B015A.IOP</t>
  </si>
  <si>
    <t>6225B10131HZ.IOP</t>
  </si>
  <si>
    <t>64TA11B015V.IOP</t>
  </si>
  <si>
    <t>6225B10131CF.IOP</t>
  </si>
  <si>
    <t>64TA11B015HZ.IOP</t>
  </si>
  <si>
    <t>6225B10131VA.IOP</t>
  </si>
  <si>
    <t>64TA11B015CF.IOP</t>
  </si>
  <si>
    <t>6225B10131KW.IOP</t>
  </si>
  <si>
    <t>64TA11B015VA.IOP</t>
  </si>
  <si>
    <t>6225B10131V.IOP</t>
  </si>
  <si>
    <t>64TA11B015KW.IOP</t>
  </si>
  <si>
    <t>6225B10131A.IOP</t>
  </si>
  <si>
    <t>64TA11B14AV.IOP</t>
  </si>
  <si>
    <t>6225B10130HZ.IOP</t>
  </si>
  <si>
    <t>64TA11B14AHZ.IOP</t>
  </si>
  <si>
    <t>6225B10130CF.IOP</t>
  </si>
  <si>
    <t>64TA11B014A.IOP</t>
  </si>
  <si>
    <t>64TA11B014A  Bus Tie     Current      PV  =      0 A    IOP</t>
  </si>
  <si>
    <t>6225B10130VA.IOP</t>
  </si>
  <si>
    <t>6225B10130VA 05PME01D    Reactive Pwr PV  =      0 KVAR IOP</t>
  </si>
  <si>
    <t>64TA11B14BV.IOP</t>
  </si>
  <si>
    <t>6225B10130KW.IOP</t>
  </si>
  <si>
    <t>6225B10130KW 05PME01D    Active Power PV  =      0 KW   IOP</t>
  </si>
  <si>
    <t>64TA11B14BHZ.IOP</t>
  </si>
  <si>
    <t>6225B10130V.IOP</t>
  </si>
  <si>
    <t>64TA11B013A.IOP</t>
  </si>
  <si>
    <t>6225B10130A.IOP</t>
  </si>
  <si>
    <t>6225B10130A  05PME01D    Current      PV  =      0 A    IOP</t>
  </si>
  <si>
    <t>64TA11B013V.IOP</t>
  </si>
  <si>
    <t>6225B10129HZ.IOP</t>
  </si>
  <si>
    <t>64TA11B013HZ.IOP</t>
  </si>
  <si>
    <t>6225B10129CF.IOP</t>
  </si>
  <si>
    <t>64TA11B013CF.IOP</t>
  </si>
  <si>
    <t>6225B10129VA.IOP</t>
  </si>
  <si>
    <t>64TA11B013VA.IOP</t>
  </si>
  <si>
    <t>6225B10129KW.IOP</t>
  </si>
  <si>
    <t>64TA11B013KW.IOP</t>
  </si>
  <si>
    <t>6225B10129V.IOP</t>
  </si>
  <si>
    <t>66TA11A02CVB.IOP</t>
  </si>
  <si>
    <t>65TA11A103V.IOP</t>
  </si>
  <si>
    <t>6225B10129A.IOP</t>
  </si>
  <si>
    <t>65TA11A103HZ.IOP</t>
  </si>
  <si>
    <t>65TA11A102A.IOP</t>
  </si>
  <si>
    <t>65TA11A102A  Incoming B  Current      PV  =      0 A    IOP</t>
  </si>
  <si>
    <t>6225B10128HZ.IOP</t>
  </si>
  <si>
    <t>65TA11A102V.IOP</t>
  </si>
  <si>
    <t>6225B10128CF.IOP</t>
  </si>
  <si>
    <t>65TA11A102HZ.IOP</t>
  </si>
  <si>
    <t>6225B10128VA.IOP</t>
  </si>
  <si>
    <t>65TA11A102CF.IOP</t>
  </si>
  <si>
    <t>6225B10128KW.IOP</t>
  </si>
  <si>
    <t>65TA11A102VA.IOP</t>
  </si>
  <si>
    <t>65TA11A102VA Incoming B  Reactive Pwr PV  =      0 KVAR IOP</t>
  </si>
  <si>
    <t>6225B10128V.IOP</t>
  </si>
  <si>
    <t>65TA11A102KW.IOP</t>
  </si>
  <si>
    <t>65TA11A102KW Incoming B  Active Power PV  =      0 KW   IOP</t>
  </si>
  <si>
    <t>6225B10128A.IOP</t>
  </si>
  <si>
    <t>6511A0101A.IOP</t>
  </si>
  <si>
    <t>6225B10127HZ.IOP</t>
  </si>
  <si>
    <t>6511A0101V.IOP</t>
  </si>
  <si>
    <t>6225B10127CF.IOP</t>
  </si>
  <si>
    <t>6511A0101HZ.IOP</t>
  </si>
  <si>
    <t>6225B10127VA.IOP</t>
  </si>
  <si>
    <t>6511A0101CF.IOP</t>
  </si>
  <si>
    <t>6225B10127KW.IOP</t>
  </si>
  <si>
    <t>6511A0101VA.IOP</t>
  </si>
  <si>
    <t>6225B10127V.IOP</t>
  </si>
  <si>
    <t>6511A0101KW.IOP</t>
  </si>
  <si>
    <t>6225B10127A.IOP</t>
  </si>
  <si>
    <t>6311A0107A.IOP</t>
  </si>
  <si>
    <t>6311A0107A   65TA11A-01  Current      PV  =      0 A    IOP</t>
  </si>
  <si>
    <t>6225B10126HZ.IOP</t>
  </si>
  <si>
    <t>63TA11A017A.IOP</t>
  </si>
  <si>
    <t>6225B10126CF.IOP</t>
  </si>
  <si>
    <t>63TA11A017V.IOP</t>
  </si>
  <si>
    <t>6225B10126VA.IOP</t>
  </si>
  <si>
    <t>63TA11A017HZ.IOP</t>
  </si>
  <si>
    <t>6225B10126KW.IOP</t>
  </si>
  <si>
    <t>63TA11A017CF.IOP</t>
  </si>
  <si>
    <t>6225B10126V.IOP</t>
  </si>
  <si>
    <t>63TA11A017VA.IOP</t>
  </si>
  <si>
    <t>6225B10126A.IOP</t>
  </si>
  <si>
    <t>63TA11A017KW.IOP</t>
  </si>
  <si>
    <t>6225B10125HZ.IOP</t>
  </si>
  <si>
    <t>64TA11A16AV.IOP</t>
  </si>
  <si>
    <t>6225B10125CF.IOP</t>
  </si>
  <si>
    <t>64TA11A16AHZ.IOP</t>
  </si>
  <si>
    <t>6225B10125VA.IOP</t>
  </si>
  <si>
    <t>63TA11A016A.IOP</t>
  </si>
  <si>
    <t>63TA11A016A  Bus Tie     Current      PV  =      0 A    IOP</t>
  </si>
  <si>
    <t>6225B10125KW.IOP</t>
  </si>
  <si>
    <t>64TA11A16BV.IOP</t>
  </si>
  <si>
    <t>6225B10125V.IOP</t>
  </si>
  <si>
    <t>64TA11A16BHZ.IOP</t>
  </si>
  <si>
    <t>6225B10125A.IOP</t>
  </si>
  <si>
    <t>63TA11A015A.IOP</t>
  </si>
  <si>
    <t>6225B10123HZ.IOP</t>
  </si>
  <si>
    <t>63TA11A015V.IOP</t>
  </si>
  <si>
    <t>6225B10123CF.IOP</t>
  </si>
  <si>
    <t>63TA11A015HZ.IOP</t>
  </si>
  <si>
    <t>6225B10123VA.IOP</t>
  </si>
  <si>
    <t>63TA11A015CF.IOP</t>
  </si>
  <si>
    <t>6225B10123KW.IOP</t>
  </si>
  <si>
    <t>63TA11A015VA.IOP</t>
  </si>
  <si>
    <t>6225B10123V.IOP</t>
  </si>
  <si>
    <t>63TA11A015KW.IOP</t>
  </si>
  <si>
    <t>6225B10123A.IOP</t>
  </si>
  <si>
    <t>65TA11A203V.IOP</t>
  </si>
  <si>
    <t>6225B10122HZ.IOP</t>
  </si>
  <si>
    <t>65TA11A203HZ.IOP</t>
  </si>
  <si>
    <t>6225B10122CF.IOP</t>
  </si>
  <si>
    <t>65TA11A202A.IOP</t>
  </si>
  <si>
    <t>65TA11A202A  Incoming B  Current      PV  =      0 A    IOP</t>
  </si>
  <si>
    <t>6225B10122VA.IOP</t>
  </si>
  <si>
    <t>6225B10122VA 40PME01A    Reactive Pwr PV  =      0 KVAR IOP</t>
  </si>
  <si>
    <t>65TA11A202V.IOP</t>
  </si>
  <si>
    <t>6225B10122KW.IOP</t>
  </si>
  <si>
    <t>6225B10122KW 40PME01A    Active Power PV  =      0 KW   IOP</t>
  </si>
  <si>
    <t>65TA11A202HZ.IOP</t>
  </si>
  <si>
    <t>6225B10122V.IOP</t>
  </si>
  <si>
    <t>65TA11A202CF.IOP</t>
  </si>
  <si>
    <t>6225B10122A.IOP</t>
  </si>
  <si>
    <t>6225B10122A  40PME01A    Current      PV  =      0 A    IOP</t>
  </si>
  <si>
    <t>65TA11A202VA.IOP</t>
  </si>
  <si>
    <t>65TA11A202VA Incoming B  Reactive Pwr PV  =      0 KVAR IOP</t>
  </si>
  <si>
    <t>6225B10121HZ.IOP</t>
  </si>
  <si>
    <t>65TA11A202KW.IOP</t>
  </si>
  <si>
    <t>65TA11A202KW Incoming B  Active Power PV  =      0 KW   IOP</t>
  </si>
  <si>
    <t>6225B10121CF.IOP</t>
  </si>
  <si>
    <t>6511A0201A.IOP</t>
  </si>
  <si>
    <t>6225B10121VA.IOP</t>
  </si>
  <si>
    <t>6511A0201V.IOP</t>
  </si>
  <si>
    <t>6225B10121KW.IOP</t>
  </si>
  <si>
    <t>6511A0201HZ.IOP</t>
  </si>
  <si>
    <t>6225B10121V.IOP</t>
  </si>
  <si>
    <t>6511A0201CF.IOP</t>
  </si>
  <si>
    <t>6225B10121A.IOP</t>
  </si>
  <si>
    <t>6511A0201VA.IOP</t>
  </si>
  <si>
    <t>6225B10120HZ.IOP</t>
  </si>
  <si>
    <t>6511A0201KW.IOP</t>
  </si>
  <si>
    <t>6225B10120CF.IOP</t>
  </si>
  <si>
    <t>6411A0107A.IOP</t>
  </si>
  <si>
    <t>6225B10120VA.IOP</t>
  </si>
  <si>
    <t>64TA11A015A.IOP</t>
  </si>
  <si>
    <t>6225B10120KW.IOP</t>
  </si>
  <si>
    <t>64TA11A015V.IOP</t>
  </si>
  <si>
    <t>6225B10120V.IOP</t>
  </si>
  <si>
    <t>64TA11A015HZ.IOP</t>
  </si>
  <si>
    <t>6225B10120A.IOP</t>
  </si>
  <si>
    <t>64TA11A015CF.IOP</t>
  </si>
  <si>
    <t>6225B10117HZ.IOP</t>
  </si>
  <si>
    <t>64TA11A015VA.IOP</t>
  </si>
  <si>
    <t>6225B10117CF.IOP</t>
  </si>
  <si>
    <t>64TA11A015KW.IOP</t>
  </si>
  <si>
    <t>6225B10117VA.IOP</t>
  </si>
  <si>
    <t>6225B10117VA 50ULPP03A   Reactive Pwr PV  =      0 KVAR IOP</t>
  </si>
  <si>
    <t>64TA11A14AV.IOP</t>
  </si>
  <si>
    <t>6225B10117KW.IOP</t>
  </si>
  <si>
    <t>6225B10117KW 50ULPP03A   Active Power PV  =      0 KW   IOP</t>
  </si>
  <si>
    <t>64TA11A14AHZ.IOP</t>
  </si>
  <si>
    <t>6225B10117V.IOP</t>
  </si>
  <si>
    <t>64TA11A014A.IOP</t>
  </si>
  <si>
    <t>64TA11A014A  Bus Tie     Current      PV  =      0 A    IOP</t>
  </si>
  <si>
    <t>6225B10117A.IOP</t>
  </si>
  <si>
    <t>6225B10117A  50ULPP03A   Current      PV  =      0 A    IOP</t>
  </si>
  <si>
    <t>64TA11A14BV.IOP</t>
  </si>
  <si>
    <t>6225B10116HZ.IOP</t>
  </si>
  <si>
    <t>64TA11A14BHZ.IOP</t>
  </si>
  <si>
    <t>6225B10116CF.IOP</t>
  </si>
  <si>
    <t>64TA11A013A.IOP</t>
  </si>
  <si>
    <t>6225B10116VA.IOP</t>
  </si>
  <si>
    <t>6225B10116VA Incoming B  Reactive Pwr PV  =      0 KVAR IOP</t>
  </si>
  <si>
    <t>64TA11A013V.IOP</t>
  </si>
  <si>
    <t>6225B10116KW.IOP</t>
  </si>
  <si>
    <t>6225B10116KW Incoming B  Active Power PV  =      0 KW   IOP</t>
  </si>
  <si>
    <t>64TA11A013HZ.IOP</t>
  </si>
  <si>
    <t>6225B10116V.IOP</t>
  </si>
  <si>
    <t>64TA11A013CF.IOP</t>
  </si>
  <si>
    <t>6225B10116A.IOP</t>
  </si>
  <si>
    <t>6225B10116A  Incoming B  Current      PV  =      0 A    IOP</t>
  </si>
  <si>
    <t>64TA11A013VA.IOP</t>
  </si>
  <si>
    <t>6225B10115HZ.IOP</t>
  </si>
  <si>
    <t>64TA11A013KW.IOP</t>
  </si>
  <si>
    <t>6225B10115CF.IOP</t>
  </si>
  <si>
    <t>6225B10115VA.IOP</t>
  </si>
  <si>
    <t>65TA200304A.IOP</t>
  </si>
  <si>
    <t>65TA200304A  65TA25B2-01 Current      PV  =      0 A    IOP</t>
  </si>
  <si>
    <t>6225B10115KW.IOP</t>
  </si>
  <si>
    <t>65TA200303A.IOP</t>
  </si>
  <si>
    <t>65TA200303A  65TA25B1-01 Current      PV  =      0 A    IOP</t>
  </si>
  <si>
    <t>6225B10115V.IOP</t>
  </si>
  <si>
    <t>65TA200302A.IOP</t>
  </si>
  <si>
    <t>65TA200302A  Incoming B  Current      PV  =      0 A    IOP</t>
  </si>
  <si>
    <t>6225B10115A.IOP</t>
  </si>
  <si>
    <t>65TA200302V.IOP</t>
  </si>
  <si>
    <t>65TA200302HZ.IOP</t>
  </si>
  <si>
    <t>65TA200302CF.IOP</t>
  </si>
  <si>
    <t>6225B10114HZ.IOP</t>
  </si>
  <si>
    <t>65TA200302VA.IOP</t>
  </si>
  <si>
    <t>65TA200302VA Incoming B  Reactive Pwr PV  =      0 KVAR IOP</t>
  </si>
  <si>
    <t>6225B10114V.IOP</t>
  </si>
  <si>
    <t>65TA200302KW.IOP</t>
  </si>
  <si>
    <t>65TA200302KW Incoming B  Active Power PV  =      0 KW   IOP</t>
  </si>
  <si>
    <t>6225B20121T3.IOP</t>
  </si>
  <si>
    <t>65TA200301A.IOP</t>
  </si>
  <si>
    <t>6225B20121T2.IOP</t>
  </si>
  <si>
    <t>65TA200301V.IOP</t>
  </si>
  <si>
    <t>6225B20120T2.IOP</t>
  </si>
  <si>
    <t>65TA200301HZ.IOP</t>
  </si>
  <si>
    <t>6225B10113CF.IOP</t>
  </si>
  <si>
    <t>65TA200301CF.IOP</t>
  </si>
  <si>
    <t>6225B10113HZ.IOP</t>
  </si>
  <si>
    <t>65TA200301VA.IOP</t>
  </si>
  <si>
    <t>6225B10113V.IOP</t>
  </si>
  <si>
    <t>65TA200301KW.IOP</t>
  </si>
  <si>
    <t>6225B10113VA.IOP</t>
  </si>
  <si>
    <t>65TA200209A.IOP</t>
  </si>
  <si>
    <t>65TA200209A  64TA25B2-01 Current      PV  =      0 A    IOP</t>
  </si>
  <si>
    <t>6225B10113KW.IOP</t>
  </si>
  <si>
    <t>65TA200208A.IOP</t>
  </si>
  <si>
    <t>6225B10113A.IOP</t>
  </si>
  <si>
    <t>65TA200205A.IOP</t>
  </si>
  <si>
    <t>6225B10112CF.IOP</t>
  </si>
  <si>
    <t>65TA200205V.IOP</t>
  </si>
  <si>
    <t>6225B10112HZ.IOP</t>
  </si>
  <si>
    <t>65TA200205HZ.IOP</t>
  </si>
  <si>
    <t>6225B10112V.IOP</t>
  </si>
  <si>
    <t>65TA200205CF.IOP</t>
  </si>
  <si>
    <t>6225B10112VA.IOP</t>
  </si>
  <si>
    <t>65TA200205VA.IOP</t>
  </si>
  <si>
    <t>6225B10112KW.IOP</t>
  </si>
  <si>
    <t>65TA200205KW.IOP</t>
  </si>
  <si>
    <t>6225B10112A.IOP</t>
  </si>
  <si>
    <t>6225B20120T1.IOP</t>
  </si>
  <si>
    <t>6225B10111CF.IOP</t>
  </si>
  <si>
    <t>65TA20014AV.IOP</t>
  </si>
  <si>
    <t>6225B10111HZ.IOP</t>
  </si>
  <si>
    <t>65TA20014AHZ.IOP</t>
  </si>
  <si>
    <t>6225B10111V.IOP</t>
  </si>
  <si>
    <t>64TA200204A.IOP</t>
  </si>
  <si>
    <t>6225B10111VA.IOP</t>
  </si>
  <si>
    <t>65TA20014BV.IOP</t>
  </si>
  <si>
    <t>6225B10111KW.IOP</t>
  </si>
  <si>
    <t>65TA20014BHZ.IOP</t>
  </si>
  <si>
    <t>6225B10111A.IOP</t>
  </si>
  <si>
    <t>64TA200203A.IOP</t>
  </si>
  <si>
    <t>6225B10110CF.IOP</t>
  </si>
  <si>
    <t>64TA200203V.IOP</t>
  </si>
  <si>
    <t>6225B10110HZ.IOP</t>
  </si>
  <si>
    <t>64TA200203HZ.IOP</t>
  </si>
  <si>
    <t>6225B10110V.IOP</t>
  </si>
  <si>
    <t>64TA200203CF.IOP</t>
  </si>
  <si>
    <t>6225B10110VA.IOP</t>
  </si>
  <si>
    <t>64TA200203VA.IOP</t>
  </si>
  <si>
    <t>6225B10110KW.IOP</t>
  </si>
  <si>
    <t>64TA200203KW.IOP</t>
  </si>
  <si>
    <t>6225B10110A.IOP</t>
  </si>
  <si>
    <t>64TA200201A.IOP</t>
  </si>
  <si>
    <t>64TA200201A  64TA25B1-01 Current      PV  =      0 A    IOP</t>
  </si>
  <si>
    <t>6225B10109CF.IOP</t>
  </si>
  <si>
    <t>64TA200104A.IOP</t>
  </si>
  <si>
    <t>6225B10109HZ.IOP</t>
  </si>
  <si>
    <t>64TA200104V.IOP</t>
  </si>
  <si>
    <t>6225B10109V.IOP</t>
  </si>
  <si>
    <t>64TA200104HZ.IOP</t>
  </si>
  <si>
    <t>6225B10109VA.IOP</t>
  </si>
  <si>
    <t>6225B10109VA SPARE       Reactive Pwr PV  =      0 KVAR IOP</t>
  </si>
  <si>
    <t>64TA200104CF.IOP</t>
  </si>
  <si>
    <t>6225B10109KW.IOP</t>
  </si>
  <si>
    <t>6225B10109KW SPARE       Active Power PV  =      0 KW   IOP</t>
  </si>
  <si>
    <t>64TA200104VA.IOP</t>
  </si>
  <si>
    <t>6225B10109A.IOP</t>
  </si>
  <si>
    <t>6225B10109A  SPARE       Current      PV  =      0 A    IOP</t>
  </si>
  <si>
    <t>64TA200104KW.IOP</t>
  </si>
  <si>
    <t>6225B10108CF.IOP</t>
  </si>
  <si>
    <t>65TA20013AV.IOP</t>
  </si>
  <si>
    <t>6225B10108HZ.IOP</t>
  </si>
  <si>
    <t>65TA20013AHZ.IOP</t>
  </si>
  <si>
    <t>6225B10108V.IOP</t>
  </si>
  <si>
    <t>64TA200103A.IOP</t>
  </si>
  <si>
    <t>64TA200103A  Bus Tie     Current      PV  =      0 A    IOP</t>
  </si>
  <si>
    <t>6225B10108VA.IOP</t>
  </si>
  <si>
    <t>65TA20013BV.IOP</t>
  </si>
  <si>
    <t>6225B10108KW.IOP</t>
  </si>
  <si>
    <t>65TA20013BHZ.IOP</t>
  </si>
  <si>
    <t>6225B10108A.IOP</t>
  </si>
  <si>
    <t>64TA200102A.IOP</t>
  </si>
  <si>
    <t>6225B10107CF.IOP</t>
  </si>
  <si>
    <t>64TA200102V.IOP</t>
  </si>
  <si>
    <t>6225B10107HZ.IOP</t>
  </si>
  <si>
    <t>64TA200102HZ.IOP</t>
  </si>
  <si>
    <t>6225B10107V.IOP</t>
  </si>
  <si>
    <t>64TA200102CF.IOP</t>
  </si>
  <si>
    <t>6225B10107VA.IOP</t>
  </si>
  <si>
    <t>6225B10107VA 03PME01B    Reactive Pwr PV  =      0 KVAR IOP</t>
  </si>
  <si>
    <t>64TA200102VA.IOP</t>
  </si>
  <si>
    <t>6225B10107KW.IOP</t>
  </si>
  <si>
    <t>6225B10107KW 03PME01B    Active Power PV  =      0 KW   IOP</t>
  </si>
  <si>
    <t>64TA200102KW.IOP</t>
  </si>
  <si>
    <t>6225B10107A.IOP</t>
  </si>
  <si>
    <t>6225B10107A  03PME01B    Current      PV  =      0 A    IOP</t>
  </si>
  <si>
    <t>6525B20103V.IOP</t>
  </si>
  <si>
    <t>6225B10106CF.IOP</t>
  </si>
  <si>
    <t>6525B20103HZ.IOP</t>
  </si>
  <si>
    <t>6225B10106HZ.IOP</t>
  </si>
  <si>
    <t>6525B20102A.IOP</t>
  </si>
  <si>
    <t>6525B20102A  Incoming B  Current      PV  =      0 A    IOP</t>
  </si>
  <si>
    <t>6225B10106V.IOP</t>
  </si>
  <si>
    <t>6525B20102V.IOP</t>
  </si>
  <si>
    <t>6225B10106VA.IOP</t>
  </si>
  <si>
    <t>6525B20102HZ.IOP</t>
  </si>
  <si>
    <t>6225B10106KW.IOP</t>
  </si>
  <si>
    <t>6525B20102CF.IOP</t>
  </si>
  <si>
    <t>6225B10106A.IOP</t>
  </si>
  <si>
    <t>6525B20102VA.IOP</t>
  </si>
  <si>
    <t>6525B20102VA Incoming B  Reactive Pwr PV  =      0 KVAR IOP</t>
  </si>
  <si>
    <t>6225B10104CF.IOP</t>
  </si>
  <si>
    <t>6525B20102KW.IOP</t>
  </si>
  <si>
    <t>6525B20102KW Incoming B  Active Power PV  =      0 KW   IOP</t>
  </si>
  <si>
    <t>6225B10104HZ.IOP</t>
  </si>
  <si>
    <t>6525B20101A.IOP</t>
  </si>
  <si>
    <t>6225B10104V.IOP</t>
  </si>
  <si>
    <t>6525B20101V.IOP</t>
  </si>
  <si>
    <t>6225B10104VA.IOP</t>
  </si>
  <si>
    <t>6525B20101HZ.IOP</t>
  </si>
  <si>
    <t>6225B10104KW.IOP</t>
  </si>
  <si>
    <t>6525B20101CF.IOP</t>
  </si>
  <si>
    <t>6225B10104A.IOP</t>
  </si>
  <si>
    <t>6525B20101VA.IOP</t>
  </si>
  <si>
    <t>6225B10103CF.IOP</t>
  </si>
  <si>
    <t>6525B20101KW.IOP</t>
  </si>
  <si>
    <t>6225B10103HZ.IOP</t>
  </si>
  <si>
    <t>6425B20102A.IOP</t>
  </si>
  <si>
    <t>6225B10103V.IOP</t>
  </si>
  <si>
    <t>6425B20102V.IOP</t>
  </si>
  <si>
    <t>6225B10103VA.IOP</t>
  </si>
  <si>
    <t>6225B10103VA 03PME03B    Reactive Pwr PV  =      0 KVAR IOP</t>
  </si>
  <si>
    <t>6425B20102HZ.IOP</t>
  </si>
  <si>
    <t>6225B10103KW.IOP</t>
  </si>
  <si>
    <t>6225B10103KW 03PME03B    Active Power PV  =      0 KW   IOP</t>
  </si>
  <si>
    <t>6425B20102CF.IOP</t>
  </si>
  <si>
    <t>6225B10103A.IOP</t>
  </si>
  <si>
    <t>6225B10103A  03PME03B    Current      PV  =      0 A    IOP</t>
  </si>
  <si>
    <t>6425B20102VA.IOP</t>
  </si>
  <si>
    <t>6225B10102CF.IOP</t>
  </si>
  <si>
    <t>6425B20102KW.IOP</t>
  </si>
  <si>
    <t>6225B10102HZ.IOP</t>
  </si>
  <si>
    <t>6425B20101V.IOP</t>
  </si>
  <si>
    <t>6225B10102V.IOP</t>
  </si>
  <si>
    <t>6425B20101HZ.IOP</t>
  </si>
  <si>
    <t>6225B10102VA.IOP</t>
  </si>
  <si>
    <t>6225B10102VA SPARE       Reactive Pwr PV  =      0 KVAR IOP</t>
  </si>
  <si>
    <t>6525B10103V.IOP</t>
  </si>
  <si>
    <t>6225B10102KW.IOP</t>
  </si>
  <si>
    <t>6225B10102KW SPARE       Active Power PV  =      0 KW   IOP</t>
  </si>
  <si>
    <t>6525B10103HZ.IOP</t>
  </si>
  <si>
    <t>6225B10102A.IOP</t>
  </si>
  <si>
    <t>6225B10102A  SPARE       Current      PV  =      0 A    IOP</t>
  </si>
  <si>
    <t>6525B10102A.IOP</t>
  </si>
  <si>
    <t>66TA11B02CVA.IOP</t>
  </si>
  <si>
    <t>66TA11B02CVA 66CB11B-02A Voltage      PV  =     50 V    IOP</t>
  </si>
  <si>
    <t>6525B10102V.IOP</t>
  </si>
  <si>
    <t>66TA11B01CVA.IOP</t>
  </si>
  <si>
    <t>6525B10102HZ.IOP</t>
  </si>
  <si>
    <t>66ON11B1BV.IOP</t>
  </si>
  <si>
    <t>66ON11B1BV   66ON11B-01B Voltage      PV  =    231 V    IOP</t>
  </si>
  <si>
    <t>6525B10102CF.IOP</t>
  </si>
  <si>
    <t>66ON11B1AV.IOP</t>
  </si>
  <si>
    <t>6525B10102VA.IOP</t>
  </si>
  <si>
    <t>66TA11A02CVA.IOP</t>
  </si>
  <si>
    <t>66TA11A02CVA 66CB11A-02A Voltage      PV  =     50 V    IOP</t>
  </si>
  <si>
    <t>6525B10102KW.IOP</t>
  </si>
  <si>
    <t>66TA11A01CVA.IOP</t>
  </si>
  <si>
    <t>66TA11A01CVA 66CB11A-01A Voltage      PV  =     51 V    IOP</t>
  </si>
  <si>
    <t>6525B10101A.IOP</t>
  </si>
  <si>
    <t>6525B10101A  Incoming A  Current      PV  =      0 A    IOP</t>
  </si>
  <si>
    <t>66ON11A1BV.IOP</t>
  </si>
  <si>
    <t>66ON11A1BV   66ON11A-01B Voltage      PV  =    231 V    IOP</t>
  </si>
  <si>
    <t>6525B10101V.IOP</t>
  </si>
  <si>
    <t>66ON11A1AV.IOP</t>
  </si>
  <si>
    <t>66ON11A1AV   66ON11A-01A Voltage      PV  =    231 V    IOP</t>
  </si>
  <si>
    <t>6525B10101HZ.IOP</t>
  </si>
  <si>
    <t>66TA2001CV.IOP</t>
  </si>
  <si>
    <t>66TA2001CV   66CB20-01A  Voltage      PV  =     51 V    IOP</t>
  </si>
  <si>
    <t>6525B10101CF.IOP</t>
  </si>
  <si>
    <t>66ON2003BV.IOP</t>
  </si>
  <si>
    <t>6525B10101VA.IOP</t>
  </si>
  <si>
    <t>6525B10101VA Incoming A  Reactive Pwr PV  =      0 KVAR IOP</t>
  </si>
  <si>
    <t>66ON2003AV.IOP</t>
  </si>
  <si>
    <t>6525B10101KW.IOP</t>
  </si>
  <si>
    <t>6525B10101KW Incoming A  Active Power PV  =      0 KW   IOP</t>
  </si>
  <si>
    <t>66ON2002BV.IOP</t>
  </si>
  <si>
    <t>66ON2002BV   66ON20-02B  Voltage      PV  =    232 V    IOP</t>
  </si>
  <si>
    <t>6425B10102A.IOP</t>
  </si>
  <si>
    <t>6425B10102A  Bus Tie     Current      PV  =      0 A    IOP</t>
  </si>
  <si>
    <t>66ON2002AV.IOP</t>
  </si>
  <si>
    <t>66ON2002AV   66ON20-02A  Voltage      PV  =    230 V    IOP</t>
  </si>
  <si>
    <t>6425B10102V.IOP</t>
  </si>
  <si>
    <t>66ON2001BV.IOP</t>
  </si>
  <si>
    <t>6425B10102HZ.IOP</t>
  </si>
  <si>
    <t>66ON2001AV.IOP</t>
  </si>
  <si>
    <t>6425B10101A.IOP</t>
  </si>
  <si>
    <t>66TA25B2CV.IOP</t>
  </si>
  <si>
    <t>66TA25B2CV   66TA25B2-01CVoltage      PV  =     50 V    IOP</t>
  </si>
  <si>
    <t>6425B10101V.IOP</t>
  </si>
  <si>
    <t>66ON25B2BV.IOP</t>
  </si>
  <si>
    <t>6425B10101HZ.IOP</t>
  </si>
  <si>
    <t>66ON25B2AV.IOP</t>
  </si>
  <si>
    <t>66ON25B2AV   66ON25B2-01AVoltage      PV  =    232 V    IOP</t>
  </si>
  <si>
    <t>6425B10101CF.IOP</t>
  </si>
  <si>
    <t>66TA25B1CV.IOP</t>
  </si>
  <si>
    <t>66TA25B1CV   66TA25B1-01CVoltage      PV  =     50 V    IOP</t>
  </si>
  <si>
    <t>6425B10101VA.IOP</t>
  </si>
  <si>
    <t>66ON25B1BV.IOP</t>
  </si>
  <si>
    <t>66ON25B1BV   66ON25B1-01BVoltage      PV  =    231 V    IOP</t>
  </si>
  <si>
    <t>6425B10101KW.IOP</t>
  </si>
  <si>
    <t>66ON25B1AV.IOP</t>
  </si>
  <si>
    <t>66ON25B1AV   66ON25B1-01AVoltage      PV  =    232 V    IOP</t>
  </si>
  <si>
    <t>50PMXST03BAL.ALM</t>
  </si>
  <si>
    <t>50PMXST03B PPE ELECT.  FW 50P03B ALM</t>
  </si>
  <si>
    <t>50PMXST03AAL.ALM</t>
  </si>
  <si>
    <t>50PMXST03A PPE ELECT.  FW 50P03A ALM</t>
  </si>
  <si>
    <t>50PMYSA01A.ALM</t>
  </si>
  <si>
    <t>50PMYSA01A PPE ELECT.  FW 50P01 ALM</t>
  </si>
  <si>
    <t>50PMPAL01.ALM</t>
  </si>
  <si>
    <t>50PMPAL01 PPE ELECT.  FW 50P01 ALM</t>
  </si>
  <si>
    <t>50PDYLA02B.ALM</t>
  </si>
  <si>
    <t>50PDYLA02B PPE DIESEL  FW 50P02B ALM</t>
  </si>
  <si>
    <t>47PMXSS07BAL.ALM</t>
  </si>
  <si>
    <t>47PMXSS07B POMPE 47P07 VIDANGE AS4 ALM</t>
  </si>
  <si>
    <t>PROCEDE 47_COLLECTE_GNL AS4</t>
  </si>
  <si>
    <t>47PMXA07.ALM</t>
  </si>
  <si>
    <t>47PMHSS07 POMPE 47P07 VIDANGE AS4 ALM</t>
  </si>
  <si>
    <t>47P07.TRIP</t>
  </si>
  <si>
    <t>47P07        POMPE 47P07 VIDANGE AS4  PV  =      0      TRIP</t>
  </si>
  <si>
    <t>47P06.TRIP</t>
  </si>
  <si>
    <t>47P06        POMPE 47P06 VIDANGE AS4  PV  =      0      TRIP</t>
  </si>
  <si>
    <t>47PMXSS06BAL.ALM</t>
  </si>
  <si>
    <t>47PMXSS06B POMPE 47P06 VIDANGE AS4 ALM</t>
  </si>
  <si>
    <t>47PMXA06.ALM</t>
  </si>
  <si>
    <t>47PMHSS06 POMPE 47P06 VIDANGE AS4 ALM</t>
  </si>
  <si>
    <t>05XV902.ANS+</t>
  </si>
  <si>
    <t>05XV602.ANS+</t>
  </si>
  <si>
    <t>05XV402.ANS+</t>
  </si>
  <si>
    <t>05XV302.ANS+</t>
  </si>
  <si>
    <t>05XV102.ANS+</t>
  </si>
  <si>
    <t>03PMI01B.HHH</t>
  </si>
  <si>
    <t>47LAH201.ALM</t>
  </si>
  <si>
    <t>47LAH201     Alrm NIVEAU HUILE_47S02  ALM</t>
  </si>
  <si>
    <t>02LYA205B.ALM</t>
  </si>
  <si>
    <t>02LYA205B    ALARM DU    CAPTEUR      ALM</t>
  </si>
  <si>
    <t>02LALL104.ALM</t>
  </si>
  <si>
    <t>02LSLL104 NIVEAU GNL  RESER. 02T01 ALM</t>
  </si>
  <si>
    <t>41KMKQI02B-B.IOP</t>
  </si>
  <si>
    <t>41KMKQI02B-A.IOP</t>
  </si>
  <si>
    <t>41KMSPPI02B-B.IOP</t>
  </si>
  <si>
    <t>41KMSPPI02B-A.IOP</t>
  </si>
  <si>
    <t>41KMTI02B.IOP</t>
  </si>
  <si>
    <t>41KMPI02B.IOP</t>
  </si>
  <si>
    <t>41K02B.IOP</t>
  </si>
  <si>
    <t>WAIT_MODE_406.ALM</t>
  </si>
  <si>
    <t>WAIT_MODE_406 ALM</t>
  </si>
  <si>
    <t>40AI002.IOP-</t>
  </si>
  <si>
    <t>41KMXA02B.ALM</t>
  </si>
  <si>
    <t>41KMXA02B    ALARME GENERAL 41K02B    ALM</t>
  </si>
  <si>
    <t>41KMYLA02B-A.ALM</t>
  </si>
  <si>
    <t>41KMYLA02B-A EN ALARME   _41K02B      ALM</t>
  </si>
  <si>
    <t>WAIT_MODE_401.ALM</t>
  </si>
  <si>
    <t>WAIT_MODE_401 ALM</t>
  </si>
  <si>
    <t>SCS0401</t>
  </si>
  <si>
    <t>44PI101.LTRP</t>
  </si>
  <si>
    <t>02MXA301F.ALM</t>
  </si>
  <si>
    <t>02MXA301F    02MOV301 OBSTRUEE        ALM</t>
  </si>
  <si>
    <t>50PMYA01.ALM</t>
  </si>
  <si>
    <t>50PMYA01 PPE ELECT.  FW 50P01 ALM</t>
  </si>
  <si>
    <t>05PI401.HHH</t>
  </si>
  <si>
    <t>06ESV401CAL.ALM</t>
  </si>
  <si>
    <t>06ESOV401C 06E01E VERS EMISSION GN ALM</t>
  </si>
  <si>
    <t>05PI801.HHH</t>
  </si>
  <si>
    <t>06ESV801CAL.ALM</t>
  </si>
  <si>
    <t>06ESOV801C 06E01I VERS EMISSION GN ALM</t>
  </si>
  <si>
    <t>05PI501.HHH</t>
  </si>
  <si>
    <t>05PI601.HHH</t>
  </si>
  <si>
    <t>05PI701.HHH</t>
  </si>
  <si>
    <t>06ESV501CAL.ALM</t>
  </si>
  <si>
    <t>06ESOV501C 06E01F VERS EMISSION GN ALM</t>
  </si>
  <si>
    <t>06ESV601CAL.ALM</t>
  </si>
  <si>
    <t>06ESOV601C 06E01G VERS EMISSION GN ALM</t>
  </si>
  <si>
    <t>06ESV701CAL.ALM</t>
  </si>
  <si>
    <t>06ESOV701C 06E01H VERS EMISSION GN ALM</t>
  </si>
  <si>
    <t>05PI201.HHH</t>
  </si>
  <si>
    <t>06ESV201CAL.ALM</t>
  </si>
  <si>
    <t>06ESOV201C 06E01C VERS EMISSION GN ALM</t>
  </si>
  <si>
    <t>06ESV902.ANS-</t>
  </si>
  <si>
    <t>06ESV902.PERR</t>
  </si>
  <si>
    <t>51PAL011A.ALM</t>
  </si>
  <si>
    <t>51PSL011A SYST. POUDREBRAS APPONT. ALM</t>
  </si>
  <si>
    <t>08FI001.LO</t>
  </si>
  <si>
    <t>01PALL551    PALL ACCUMU.ERC_01Y02    ALM</t>
  </si>
  <si>
    <t>41K02A_ALARME.ALM</t>
  </si>
  <si>
    <t>41K02A_ALARM 41K02A DEFAUT CHARGE     ALM</t>
  </si>
  <si>
    <t>05PI608.HI</t>
  </si>
  <si>
    <t>01HS106AMS.OVR</t>
  </si>
  <si>
    <t>01HS106AMS   JETEE N/E   ESD 3.4_Z4   PV  =      1      OVR</t>
  </si>
  <si>
    <t>01HS106CMS.OVR</t>
  </si>
  <si>
    <t>01HS106CMS   JETEE N/E   ESD 3.4_Z4   PV  =      1      OVR</t>
  </si>
  <si>
    <t>01HS106A.ALM</t>
  </si>
  <si>
    <t>01HS106A JETEE N/E   ESD 3.4_Z4 ALM</t>
  </si>
  <si>
    <t>01HS106B.ALM</t>
  </si>
  <si>
    <t>01HS106B JETEE N/E   ESD 3.4_Z4 ALM</t>
  </si>
  <si>
    <t>03XV001.ANS-</t>
  </si>
  <si>
    <t>02MXA101F.ALM</t>
  </si>
  <si>
    <t>02MXA101F    02MOV101 OBSTRUEE        ALM</t>
  </si>
  <si>
    <t>02MOV101.ANS-</t>
  </si>
  <si>
    <t>02MOV101     REMPL. 02T01DE LI. DECH. PV  =      1      ANS-</t>
  </si>
  <si>
    <t>51PAL002A.ALM</t>
  </si>
  <si>
    <t>51PSL002A SYST. POUDRE05P01C/D ALM</t>
  </si>
  <si>
    <t>FEU_ET_GAZ Z40</t>
  </si>
  <si>
    <t>20DGT001A.HHH</t>
  </si>
  <si>
    <t>20DGT001A.HTRP</t>
  </si>
  <si>
    <t>20DGT001B.HHH</t>
  </si>
  <si>
    <t>20DGT001B.HTRP</t>
  </si>
  <si>
    <t>20DGT001C.HHH</t>
  </si>
  <si>
    <t>20DGT003C.HHH</t>
  </si>
  <si>
    <t>20DGT003C.HTRP</t>
  </si>
  <si>
    <t>20DGT003B.HHH</t>
  </si>
  <si>
    <t>20DGT003B.HTRP</t>
  </si>
  <si>
    <t>20DGT003A.HHH</t>
  </si>
  <si>
    <t>20DGT003A.HTRP</t>
  </si>
  <si>
    <t>20DGT004C.HHH</t>
  </si>
  <si>
    <t>20DGT004C.HTRP</t>
  </si>
  <si>
    <t>20DGT004B.HHH</t>
  </si>
  <si>
    <t>20DGT004B.HTRP</t>
  </si>
  <si>
    <t>20DGT004A.HHH</t>
  </si>
  <si>
    <t>20DGT004A.HTRP</t>
  </si>
  <si>
    <t>20DGT002AMS.OVR</t>
  </si>
  <si>
    <t>20DGT002AMS  DET. GAZ Z20AIR BAT. 11A PV  =      1      OVR</t>
  </si>
  <si>
    <t>20DGT002BMS.OVR</t>
  </si>
  <si>
    <t>20DGT002BMS  DET. GAZ Z20AIR BAT. 11A PV  =      1      OVR</t>
  </si>
  <si>
    <t>20DGT002CMS.OVR</t>
  </si>
  <si>
    <t>20DGT002CMS  DET. GAZ Z20AIR BAT. 11A PV  =      1      OVR</t>
  </si>
  <si>
    <t>20DGT002C.HHH</t>
  </si>
  <si>
    <t>20DGT002C.HTRP</t>
  </si>
  <si>
    <t>51PAL001A.ALM</t>
  </si>
  <si>
    <t>51PSL001A SYST. POUDRE05P01A/B ALM</t>
  </si>
  <si>
    <t>51PAL010B.ALM</t>
  </si>
  <si>
    <t>51PSL010B SYST. POUDRE06E01A/B ALM</t>
  </si>
  <si>
    <t>51PAL010A.ALM</t>
  </si>
  <si>
    <t>51PSL010A SYST. POUDRE06E01A/B ALM</t>
  </si>
  <si>
    <t>13DFT001MS.OVR</t>
  </si>
  <si>
    <t>13DFT001MS   DET.FLAM.Z13GN ORV_HIPPS PV  =      1      OVR</t>
  </si>
  <si>
    <t>13DFT001.HTRP</t>
  </si>
  <si>
    <t>13DFT002MS.OVR</t>
  </si>
  <si>
    <t>13DFT002MS   DET.FLAM.Z13GN ORV_HIPPS PV  =      1      OVR</t>
  </si>
  <si>
    <t>13DFT002.HTRP</t>
  </si>
  <si>
    <t>13DFT003MS.OVR</t>
  </si>
  <si>
    <t>13DFT003MS   DET.FLAM.Z13GN ORV_HIPPS PV  =      1      OVR</t>
  </si>
  <si>
    <t>13DFT003.HTRP</t>
  </si>
  <si>
    <t>13DGT001MS.OVR</t>
  </si>
  <si>
    <t>13DGT001MS   DET. GAZ Z13GN ORV_HIPPS PV  =      1      OVR</t>
  </si>
  <si>
    <t>13DGT001.HHH</t>
  </si>
  <si>
    <t>13DGT001.HTRP</t>
  </si>
  <si>
    <t>13DGT002MS.OVR</t>
  </si>
  <si>
    <t>13DGT002MS   DET. GAZ Z13GN ORV_HIPPS PV  =      1      OVR</t>
  </si>
  <si>
    <t>13DGT002.HHH</t>
  </si>
  <si>
    <t>13DGT002.HTRP</t>
  </si>
  <si>
    <t>13DGT003MS.OVR</t>
  </si>
  <si>
    <t>13DGT003MS   DET. GAZ Z13GN ORV_HIPPS PV  =      1      OVR</t>
  </si>
  <si>
    <t>13DGT003.HHH</t>
  </si>
  <si>
    <t>13DGT003.HTRP</t>
  </si>
  <si>
    <t>13DGT004MS.OVR</t>
  </si>
  <si>
    <t>13DGT004MS   DET. GAZ Z13GN ORV_HIPPS PV  =      1      OVR</t>
  </si>
  <si>
    <t>13DGT004.HHH</t>
  </si>
  <si>
    <t>13DGT004.HTRP</t>
  </si>
  <si>
    <t>13DGT005MS.OVR</t>
  </si>
  <si>
    <t>13DGT005MS   DET. GAZ Z13GN ORV_HIPPS PV  =      1      OVR</t>
  </si>
  <si>
    <t>13DGT005.HHH</t>
  </si>
  <si>
    <t>13DGT005.HTRP</t>
  </si>
  <si>
    <t>13DGT006MS.OVR</t>
  </si>
  <si>
    <t>13DGT006MS   DET. GAZ Z13GN ORV_HIPPS PV  =      1      OVR</t>
  </si>
  <si>
    <t>13DGT006.HHH</t>
  </si>
  <si>
    <t>13DGT006.HTRP</t>
  </si>
  <si>
    <t>13DGT007MS.OVR</t>
  </si>
  <si>
    <t>13DGT007MS   DET. GAZ Z13GN ORV_HIPPS PV  =      1      OVR</t>
  </si>
  <si>
    <t>13DGT007.HHH</t>
  </si>
  <si>
    <t>13DGT007.HTRP</t>
  </si>
  <si>
    <t>13DGT008MS.OVR</t>
  </si>
  <si>
    <t>13DGT008MS   DET. GAZ Z13GN ORV_HIPPS PV  =      1      OVR</t>
  </si>
  <si>
    <t>13DGT008.HHH</t>
  </si>
  <si>
    <t>13DGT008.HTRP</t>
  </si>
  <si>
    <t>13DGT009MS.OVR</t>
  </si>
  <si>
    <t>13DGT009MS   DET. GAZ Z13GN ORV_HIPPS PV  =      1      OVR</t>
  </si>
  <si>
    <t>13DGT009.HHH</t>
  </si>
  <si>
    <t>13DGT009.HTRP</t>
  </si>
  <si>
    <t>13DGT010MS.OVR</t>
  </si>
  <si>
    <t>13DGT010MS   DET. GAZ Z13GN ORV_HIPPS PV  =      1      OVR</t>
  </si>
  <si>
    <t>13DGT010.HHH</t>
  </si>
  <si>
    <t>13DGT010.HTRP</t>
  </si>
  <si>
    <t>13DGT011MS.OVR</t>
  </si>
  <si>
    <t>13DGT011MS   DET. GAZ Z13GN ORV_HIPPS PV  =      1      OVR</t>
  </si>
  <si>
    <t>13DGT011.HHH</t>
  </si>
  <si>
    <t>13DGT011.HTRP</t>
  </si>
  <si>
    <t>13DGT012MS.OVR</t>
  </si>
  <si>
    <t>13DGT012MS   DET. GAZ Z13GN ORV_HIPPS PV  =      1      OVR</t>
  </si>
  <si>
    <t>13DGT012.HHH</t>
  </si>
  <si>
    <t>13DGT012.HTRP</t>
  </si>
  <si>
    <t>13DGT013MS.OVR</t>
  </si>
  <si>
    <t>13DGT013MS   DET. GAZ Z13GN ORV_HIPPS PV  =      1      OVR</t>
  </si>
  <si>
    <t>13DGT013.HHH</t>
  </si>
  <si>
    <t>13DGT013.HTRP</t>
  </si>
  <si>
    <t>13DGT014MS.OVR</t>
  </si>
  <si>
    <t>13DGT014MS   DET. GAZ Z13GN ORV_HIPPS PV  =      1      OVR</t>
  </si>
  <si>
    <t>13DGT014.HHH</t>
  </si>
  <si>
    <t>13DGT014.HTRP</t>
  </si>
  <si>
    <t>13DGT015MS.OVR</t>
  </si>
  <si>
    <t>13DGT015MS   DET. GAZ Z13GN ORV_HIPPS PV  =      1      OVR</t>
  </si>
  <si>
    <t>13DGT015.HHH</t>
  </si>
  <si>
    <t>13DGT015.HTRP</t>
  </si>
  <si>
    <t>13DGT016.HHH</t>
  </si>
  <si>
    <t>13DGT016.HTRP</t>
  </si>
  <si>
    <t>13DGT017.HHH</t>
  </si>
  <si>
    <t>13DGT017.HTRP</t>
  </si>
  <si>
    <t>13DGT018.HHH</t>
  </si>
  <si>
    <t>13DGT018.HTRP</t>
  </si>
  <si>
    <t>03PMI01C.HHH</t>
  </si>
  <si>
    <t>13DFT016MS.OVR</t>
  </si>
  <si>
    <t>13DFT016MS   DET.FLAM.Z13GN ORV_HIPPS PV  =      1      OVR</t>
  </si>
  <si>
    <t>13DFT016.HTRP</t>
  </si>
  <si>
    <t>13DFT017MS.OVR</t>
  </si>
  <si>
    <t>13DFT017MS   DET.FLAM.Z13GN ORV_HIPPS PV  =      1      OVR</t>
  </si>
  <si>
    <t>13DFT017.HTRP</t>
  </si>
  <si>
    <t>13DFT018MS.OVR</t>
  </si>
  <si>
    <t>13DFT018MS   DET.FLAM.Z13GN ORV_HIPPS PV  =      1      OVR</t>
  </si>
  <si>
    <t>13DFT018.HTRP</t>
  </si>
  <si>
    <t>13DFT014MS.OVR</t>
  </si>
  <si>
    <t>13DFT014MS   DET.FLAM.Z13GN ORV_HIPPS PV  =      1      OVR</t>
  </si>
  <si>
    <t>13DFT014.HTRP</t>
  </si>
  <si>
    <t>13DFT013MS.OVR</t>
  </si>
  <si>
    <t>13DFT013MS   DET.FLAM.Z13GN ORV_HIPPS PV  =      1      OVR</t>
  </si>
  <si>
    <t>13DFT013.HTRP</t>
  </si>
  <si>
    <t>13DFT015MS.OVR</t>
  </si>
  <si>
    <t>13DFT015MS   DET.FLAM.Z13GN ORV_HIPPS PV  =      1      OVR</t>
  </si>
  <si>
    <t>13DFT015.HTRP</t>
  </si>
  <si>
    <t>13DFT012MS.OVR</t>
  </si>
  <si>
    <t>13DFT012MS   DET.FLAM.Z13GN ORV_HIPPS PV  =      1      OVR</t>
  </si>
  <si>
    <t>13DFT012.HTRP</t>
  </si>
  <si>
    <t>13DFT011MS.OVR</t>
  </si>
  <si>
    <t>13DFT011MS   DET.FLAM.Z13GN ORV_HIPPS PV  =      1      OVR</t>
  </si>
  <si>
    <t>13DFT011.HTRP</t>
  </si>
  <si>
    <t>13DFT010MS.OVR</t>
  </si>
  <si>
    <t>13DFT010MS   DET.FLAM.Z13GN ORV_HIPPS PV  =      1      OVR</t>
  </si>
  <si>
    <t>13DFT010.HTRP</t>
  </si>
  <si>
    <t>13DFT009MS.OVR</t>
  </si>
  <si>
    <t>13DFT009MS   DET.FLAM.Z13GN ORV_HIPPS PV  =      1      OVR</t>
  </si>
  <si>
    <t>13DFT009.HTRP</t>
  </si>
  <si>
    <t>13DFT008MS.OVR</t>
  </si>
  <si>
    <t>13DFT008MS   DET.FLAM.Z13GN ORV_HIPPS PV  =      1      OVR</t>
  </si>
  <si>
    <t>13DFT008.HTRP</t>
  </si>
  <si>
    <t>13DFT007MS.OVR</t>
  </si>
  <si>
    <t>13DFT007MS   DET.FLAM.Z13GN ORV_HIPPS PV  =      1      OVR</t>
  </si>
  <si>
    <t>13DFT007.HTRP</t>
  </si>
  <si>
    <t>13DFT006MS.OVR</t>
  </si>
  <si>
    <t>13DFT006MS   DET.FLAM.Z13GN ORV_HIPPS PV  =      1      OVR</t>
  </si>
  <si>
    <t>13DFT006.HTRP</t>
  </si>
  <si>
    <t>13DFT005MS.OVR</t>
  </si>
  <si>
    <t>13DFT005MS   DET.FLAM.Z13GN ORV_HIPPS PV  =      1      OVR</t>
  </si>
  <si>
    <t>13DFT005.HTRP</t>
  </si>
  <si>
    <t>13DFT004MS.OVR</t>
  </si>
  <si>
    <t>13DFT004MS   DET.FLAM.Z13GN ORV_HIPPS PV  =      1      OVR</t>
  </si>
  <si>
    <t>13DFT004.HTRP</t>
  </si>
  <si>
    <t>51PAL003A.ALM</t>
  </si>
  <si>
    <t>51PSL003A SYST. POUDRE05P01E/F ALM</t>
  </si>
  <si>
    <t>51PAL003B.ALM</t>
  </si>
  <si>
    <t>51PSL003B SYST. POUDRE05P01E/F ALM</t>
  </si>
  <si>
    <t>21DGT001AMS.OVR</t>
  </si>
  <si>
    <t>21DGT001AMS  DET. GAZ Z21ENTREE 11B   PV  =      1      OVR</t>
  </si>
  <si>
    <t>51PAL008B.ALM</t>
  </si>
  <si>
    <t>51PSL008B SYST. POUDRE06E01E/F ALM</t>
  </si>
  <si>
    <t>21DGT001BMS.OVR</t>
  </si>
  <si>
    <t>21DGT001BMS  DET. GAZ Z21ENTREE 11B   PV  =      1      OVR</t>
  </si>
  <si>
    <t>21DGT001CMS.OVR</t>
  </si>
  <si>
    <t>21DGT001CMS  DET. GAZ Z21ENTREE 11B   PV  =      1      OVR</t>
  </si>
  <si>
    <t>21DGT001A.HHH</t>
  </si>
  <si>
    <t>21DGT001A.HTRP</t>
  </si>
  <si>
    <t>02ZA031.ALM</t>
  </si>
  <si>
    <t>02ZA031      POTENCE DE  LEVAGE 02T03 ALM</t>
  </si>
  <si>
    <t>21DGT001B.HHH</t>
  </si>
  <si>
    <t>21DGT001B.HTRP</t>
  </si>
  <si>
    <t>47LI007.LTRP</t>
  </si>
  <si>
    <t>21DGT001C.HHH</t>
  </si>
  <si>
    <t>21DGT001C.HTRP</t>
  </si>
  <si>
    <t>21DGT004AMS.OVR</t>
  </si>
  <si>
    <t>21DGT004AMS  DET. GAZ Z21ENTREE 11B   PV  =      1      OVR</t>
  </si>
  <si>
    <t>21DGT004BMS.OVR</t>
  </si>
  <si>
    <t>21DGT004BMS  DET. GAZ Z21ENTREE 11B   PV  =      1      OVR</t>
  </si>
  <si>
    <t>21DGT004A.HHH</t>
  </si>
  <si>
    <t>21DGT004A.HTRP</t>
  </si>
  <si>
    <t>21DGT004C.HHH</t>
  </si>
  <si>
    <t>21DGT004C.HTRP</t>
  </si>
  <si>
    <t>21DGT003C.HHH</t>
  </si>
  <si>
    <t>21DGT003C.HTRP</t>
  </si>
  <si>
    <t>21DGT003B.HHH</t>
  </si>
  <si>
    <t>21DGT003B.HTRP</t>
  </si>
  <si>
    <t>21DGT003A.HHH</t>
  </si>
  <si>
    <t>21DGT003A.HTRP</t>
  </si>
  <si>
    <t>03VA203B.ALM</t>
  </si>
  <si>
    <t>03VA203B     DEFAUT B     03P02C      ALM</t>
  </si>
  <si>
    <t>03VA203A.ALM</t>
  </si>
  <si>
    <t>03VA203A     DEFAUT A     03P02C      ALM</t>
  </si>
  <si>
    <t>51PAL301B.ALM</t>
  </si>
  <si>
    <t>51PSL301B SYST. POUDRETK GNL 02T03 ALM</t>
  </si>
  <si>
    <t>51PAL301A.ALM</t>
  </si>
  <si>
    <t>51PSL301A SYST. POUDRETK GNL 02T03 ALM</t>
  </si>
  <si>
    <t>44LI222MS.OVR</t>
  </si>
  <si>
    <t>44LI222MS    NIV. RESER. LNI 44T02B   PV  =      1      OVR</t>
  </si>
  <si>
    <t>03VAHH203A.ALM</t>
  </si>
  <si>
    <t>03VAHH203A   Danger A     03P02C      ALM</t>
  </si>
  <si>
    <t>03VAH203A.ALM</t>
  </si>
  <si>
    <t>03VAH203A    Pre alerte A 03P02C      ALM</t>
  </si>
  <si>
    <t>41AI001.HH</t>
  </si>
  <si>
    <t>04KMXSS201BAL.ALM</t>
  </si>
  <si>
    <t>04KMXSS201B ARRET D'URG.COMP. 04K01B ALM</t>
  </si>
  <si>
    <t>04KMXSS202B.ALM</t>
  </si>
  <si>
    <t>04KMXSS202B BOG  04K01B CONTROL ALM</t>
  </si>
  <si>
    <t>04KMXA201.ALM</t>
  </si>
  <si>
    <t>04KMXA201    ESD DU LCP  UNITE_04K01B ALM</t>
  </si>
  <si>
    <t>02XA301B.ALM</t>
  </si>
  <si>
    <t>02XA301B     SURVEILLANCESTRUCT_01T03 ALM</t>
  </si>
  <si>
    <t>03PMI03A.HTRP</t>
  </si>
  <si>
    <t>03HS101AMS.OVR</t>
  </si>
  <si>
    <t>03HS101AMS   ISOL. 02T01 ESD 3.5      PV  =      1      OVR</t>
  </si>
  <si>
    <t>03HS101BMS.OVR</t>
  </si>
  <si>
    <t>03HS101BMS   ISOL. 02T01 ESD 3.5      PV  =      1      OVR</t>
  </si>
  <si>
    <t>03HS101A.ALM</t>
  </si>
  <si>
    <t>03HS101A ISOL. 02T01 ESD 3.5 ALM</t>
  </si>
  <si>
    <t>03HS101B.ALM</t>
  </si>
  <si>
    <t>03HS101B ISOL. 02T01 ESD 3.5 ALM</t>
  </si>
  <si>
    <t>71PAL104.ALM</t>
  </si>
  <si>
    <t>71PAL104     Pres. basse Azote 2      ALM</t>
  </si>
  <si>
    <t>04FZA261.ALM</t>
  </si>
  <si>
    <t>04FZA261     VANNE RECIR.DEF.POSITION ALM</t>
  </si>
  <si>
    <t>04XV202.ANS-</t>
  </si>
  <si>
    <t>04XV202      04K01B VERS COL. DECHAR. PV  =      1      ANS-</t>
  </si>
  <si>
    <t>05LAH103.ALM</t>
  </si>
  <si>
    <t>05LAH103     DETEC. D'EAUFOSSE 05P01B ALM</t>
  </si>
  <si>
    <t>14DGT001.HHH</t>
  </si>
  <si>
    <t>14DGT001.HTRP</t>
  </si>
  <si>
    <t>14DGT002.HHH</t>
  </si>
  <si>
    <t>14DGT002.HTRP</t>
  </si>
  <si>
    <t>14DGT002.IOP</t>
  </si>
  <si>
    <t>14DGT003.HHH</t>
  </si>
  <si>
    <t>14DGT003.HTRP</t>
  </si>
  <si>
    <t>15DFT008MS.OVR</t>
  </si>
  <si>
    <t>15DFT008MS   DET.FLAM.Z15AIRE TORCHES PV  =      1      OVR</t>
  </si>
  <si>
    <t>15DFT008.HTRP</t>
  </si>
  <si>
    <t>15DFT007MS.OVR</t>
  </si>
  <si>
    <t>15DFT007MS   DET.FLAM.Z15AIRE TORCHES PV  =      1      OVR</t>
  </si>
  <si>
    <t>15DFT007.HTRP</t>
  </si>
  <si>
    <t>15DFT006MS.OVR</t>
  </si>
  <si>
    <t>15DFT006MS   DET.FLAM.Z15AIRE TORCHES PV  =      1      OVR</t>
  </si>
  <si>
    <t>15DFT006.HTRP</t>
  </si>
  <si>
    <t>15DFT005MS.OVR</t>
  </si>
  <si>
    <t>15DFT005MS   DET.FLAM.Z15AIRE TORCHES PV  =      1      OVR</t>
  </si>
  <si>
    <t>15DFT005.HTRP</t>
  </si>
  <si>
    <t>15DFT001MS.OVR</t>
  </si>
  <si>
    <t>15DFT001MS   DET.FLAM.Z15AIRE TORCHES PV  =      1      OVR</t>
  </si>
  <si>
    <t>15DFT001.HTRP</t>
  </si>
  <si>
    <t>15DFT004MS.OVR</t>
  </si>
  <si>
    <t>15DFT004MS   DET.FLAM.Z15AIRE TORCHES PV  =      1      OVR</t>
  </si>
  <si>
    <t>15DFT004.HTRP</t>
  </si>
  <si>
    <t>15DFT003MS.OVR</t>
  </si>
  <si>
    <t>15DFT003MS   DET.FLAM.Z15AIRE TORCHES PV  =      1      OVR</t>
  </si>
  <si>
    <t>15DFT003.HTRP</t>
  </si>
  <si>
    <t>14DFT001MS.OVR</t>
  </si>
  <si>
    <t>14DFT001MS   DET.FLAM.Z14LIGNE GN_GRT PV  =      1      OVR</t>
  </si>
  <si>
    <t>14DFT001.HTRP</t>
  </si>
  <si>
    <t>14DFT002MS.OVR</t>
  </si>
  <si>
    <t>14DFT002MS   DET.FLAM.Z14LIGNE GN_GRT PV  =      1      OVR</t>
  </si>
  <si>
    <t>02ZA021.ALM</t>
  </si>
  <si>
    <t>02ZA021      POTENCE DE  LEVAGE 02T02 ALM</t>
  </si>
  <si>
    <t>14DFT002.HTRP</t>
  </si>
  <si>
    <t>14DFT003MS.OVR</t>
  </si>
  <si>
    <t>14DFT003MS   DET.FLAM.Z14LIGNE GN_GRT PV  =      1      OVR</t>
  </si>
  <si>
    <t>14DFT003.HTRP</t>
  </si>
  <si>
    <t>15DFT010MS.OVR</t>
  </si>
  <si>
    <t>15DFT010MS   DET.FLAM.Z15AIRE TORCHES PV  =      1      OVR</t>
  </si>
  <si>
    <t>15DFT010.HTRP</t>
  </si>
  <si>
    <t>50PMPAL03B.ALM</t>
  </si>
  <si>
    <t>50PMPAL03B PPE ELECT.  FW 50P03B ALM</t>
  </si>
  <si>
    <t>46P01B.TRIP</t>
  </si>
  <si>
    <t>46P01B       PPE BOOSTER PW_ 46P01B   PV  =      0      TRIP</t>
  </si>
  <si>
    <t>46PMXA01B.ALM</t>
  </si>
  <si>
    <t>46PMHSS01B PPE BOOSTER PW_ 46P01B ALM</t>
  </si>
  <si>
    <t>06FIC101.LO</t>
  </si>
  <si>
    <t>04PZA502.ALM</t>
  </si>
  <si>
    <t>04PZA502     BYPASS 3e   DEF.POSITION ALM</t>
  </si>
  <si>
    <t>04KMXA522.ALM</t>
  </si>
  <si>
    <t>04KMXA522    ESD DU LCP  REFROI_04K02 ALM</t>
  </si>
  <si>
    <t>04KMXSS501BAL.ALM</t>
  </si>
  <si>
    <t>04KMXSS501B PIPELINE 04K02 CONTROL ALM</t>
  </si>
  <si>
    <t>04KMXSS502B.ALM</t>
  </si>
  <si>
    <t>04KMXSS502B PIPELINE 04K02 CONTROL ALM</t>
  </si>
  <si>
    <t>04KMXA512.ALM</t>
  </si>
  <si>
    <t>04KMXA512    ESD DU LCP  UNITE_04K02  ALM</t>
  </si>
  <si>
    <t>05PI206.HTRP</t>
  </si>
  <si>
    <t>15DLT002MS.OVR</t>
  </si>
  <si>
    <t>15DLT002MS   D. FROID Z15AIRE TORCHES PV  =      1      OVR</t>
  </si>
  <si>
    <t>15DLT002.IOP</t>
  </si>
  <si>
    <t>15DLT002.LTRP</t>
  </si>
  <si>
    <t>04XV502.ANS-</t>
  </si>
  <si>
    <t>41KMYLA02B-B.ALM</t>
  </si>
  <si>
    <t>41KMYLA02B-B EN ALERTE   _41K02B      ALM</t>
  </si>
  <si>
    <t>01TI009.HI</t>
  </si>
  <si>
    <t>15DLT001MS.OVR</t>
  </si>
  <si>
    <t>15DLT001MS   D. FROID Z15AIRE TORCHES PV  =      1      OVR</t>
  </si>
  <si>
    <t>15DLT003.IOP</t>
  </si>
  <si>
    <t>15DLT003.LTRP</t>
  </si>
  <si>
    <t>15DLT003MS.OVR</t>
  </si>
  <si>
    <t>15DLT003MS   D. FROID Z15AIRE TORCHES PV  =      1      OVR</t>
  </si>
  <si>
    <t>15DGT003.HHH</t>
  </si>
  <si>
    <t>15DGT003.HTRP</t>
  </si>
  <si>
    <t>15DLT001.LTRP</t>
  </si>
  <si>
    <t>15DGT006.HHH</t>
  </si>
  <si>
    <t>15DGT006.HTRP</t>
  </si>
  <si>
    <t>15DMSH001MS.OVR</t>
  </si>
  <si>
    <t>15DMSH001MS  BP ALARM Z15AIRE TORCHES PV  =      1      OVR</t>
  </si>
  <si>
    <t>15DMSH003MS.OVR</t>
  </si>
  <si>
    <t>15DMSH003MS  BP ALARM Z15AIRE TORCHES PV  =      1      OVR</t>
  </si>
  <si>
    <t>15DMAH003.ALM</t>
  </si>
  <si>
    <t>15DMSH003 BP ALARM Z15AIRE TORCHES ALM</t>
  </si>
  <si>
    <t>15DMSH002MS.OVR</t>
  </si>
  <si>
    <t>15DMSH002MS  BP ALARM Z15AIRE TORCHES PV  =      1      OVR</t>
  </si>
  <si>
    <t>15DMAH002.ALM</t>
  </si>
  <si>
    <t>15DMSH002 BP ALARM Z15AIRE TORCHES ALM</t>
  </si>
  <si>
    <t>05VAHH901A.ALM</t>
  </si>
  <si>
    <t>05VAHH901A   Danger A     05P01J      ALM</t>
  </si>
  <si>
    <t>05VAHH901B.ALM</t>
  </si>
  <si>
    <t>05VAHH901B   Danger B     05P01J      ALM</t>
  </si>
  <si>
    <t>05VAHH601A.ALM</t>
  </si>
  <si>
    <t>05VAHH601A   Danger A     05P01G      ALM</t>
  </si>
  <si>
    <t>05VAH601B.ALM</t>
  </si>
  <si>
    <t>05VAH601B    Pre alerte B 05P01G      ALM</t>
  </si>
  <si>
    <t>05VAH601A.ALM</t>
  </si>
  <si>
    <t>05VAH601A    Pre alerte A 05P01G      ALM</t>
  </si>
  <si>
    <t>05VAH901A.ALM</t>
  </si>
  <si>
    <t>05VAH901A    Pre alerte A 05P01J      ALM</t>
  </si>
  <si>
    <t>05VAH901B.ALM</t>
  </si>
  <si>
    <t>05VAH901B    Pre alerte B 05P01J      ALM</t>
  </si>
  <si>
    <t>05VAHH501B.ALM</t>
  </si>
  <si>
    <t>05VAHH501B   Danger B     05P01F      ALM</t>
  </si>
  <si>
    <t>05VAH501B.ALM</t>
  </si>
  <si>
    <t>05VAH501B    Pre alerte B 05P01F      ALM</t>
  </si>
  <si>
    <t>21DGT010AMS.OVR</t>
  </si>
  <si>
    <t>21DGT010AMS  DET. GAZ Z21LOC.BAT. 11B PV  =      1      OVR</t>
  </si>
  <si>
    <t>21DGT010BMS.OVR</t>
  </si>
  <si>
    <t>21DGT010BMS  DET. GAZ Z21LOC.BAT. 11B PV  =      1      OVR</t>
  </si>
  <si>
    <t>21DGT010CMS.OVR</t>
  </si>
  <si>
    <t>21DGT010CMS  DET. GAZ Z21LOC.BAT. 11B PV  =      1      OVR</t>
  </si>
  <si>
    <t>21DGT010C.HHH</t>
  </si>
  <si>
    <t>21DGT010C.HTRP</t>
  </si>
  <si>
    <t>21DGT010B.HHH</t>
  </si>
  <si>
    <t>21DGT010B.HTRP</t>
  </si>
  <si>
    <t>03VAHH201A.ALM</t>
  </si>
  <si>
    <t>03VAHH201A   Danger A     03P02A      ALM</t>
  </si>
  <si>
    <t>03VAH201A.ALM</t>
  </si>
  <si>
    <t>03VAH201A    Pre alerte A 03P02A      ALM</t>
  </si>
  <si>
    <t>05ESV101CAL.ALM</t>
  </si>
  <si>
    <t>05ESOV101C LIGNE GNL   ASPI. 05P01B ALM</t>
  </si>
  <si>
    <t>06PAH111.ALM</t>
  </si>
  <si>
    <t>06PSH111 HAUT.PRES.DIRUPT. ORV B ALM</t>
  </si>
  <si>
    <t>06XV101AL.ALM</t>
  </si>
  <si>
    <t>05ESV301CAL.ALM</t>
  </si>
  <si>
    <t>05ESOV301C LIGNE GNL   ASPI. 05P01D ALM</t>
  </si>
  <si>
    <t>06PAH311.ALM</t>
  </si>
  <si>
    <t>06PSH311 HAUT.PRES.DIRUPT. ORV D ALM</t>
  </si>
  <si>
    <t>06XV301AL.ALM</t>
  </si>
  <si>
    <t>07LI311A.HI</t>
  </si>
  <si>
    <t>44XV200AL.ALM</t>
  </si>
  <si>
    <t>44XSOV200 GNI CASSE   VIDE _02T02 ALM</t>
  </si>
  <si>
    <t>44XSPSD200_DI.ALM</t>
  </si>
  <si>
    <t>44XSPSD 200_DI VACUUM BRKR 02T02_ VLV 44XV200 ALM</t>
  </si>
  <si>
    <t>06TI404.LTRP</t>
  </si>
  <si>
    <t>06TI604.LTRP</t>
  </si>
  <si>
    <t>06TI704.LTRP</t>
  </si>
  <si>
    <t>02LALL204.ALM</t>
  </si>
  <si>
    <t>02LSLL204 NIVEAU GNL  RESER. 02T02 ALM</t>
  </si>
  <si>
    <t>02LALLL205.ALM</t>
  </si>
  <si>
    <t>02LSLLL205 NIVEAU GNL  RESER. 02T02 ALM</t>
  </si>
  <si>
    <t>03PMXA02AA.ALM</t>
  </si>
  <si>
    <t>03PMHSS02AA PPE IMMERGEE03P02A_02T02 ALM</t>
  </si>
  <si>
    <t>03PMXA02AB.ALM</t>
  </si>
  <si>
    <t>03PMHSS02AB PPE IMMERGEE03P02A_02T02 ALM</t>
  </si>
  <si>
    <t>03PMXA02BA.ALM</t>
  </si>
  <si>
    <t>03PMHSS02BA PPE IMMERGEE03P02B_02T02 ALM</t>
  </si>
  <si>
    <t>03PMXA02CA.ALM</t>
  </si>
  <si>
    <t>03PMHSS02CA PPE IMMERGEE03P02C_02T02 ALM</t>
  </si>
  <si>
    <t>03PMXA02DA.ALM</t>
  </si>
  <si>
    <t>03PMHSS02DA PPE IMMERGEE03P02D_02T02 ALM</t>
  </si>
  <si>
    <t>03PMXA03CA.ALM</t>
  </si>
  <si>
    <t>03PMHSS03CA PPE IMMERGEE03P03C_02T03 ALM</t>
  </si>
  <si>
    <t>03XV205AL.ALM</t>
  </si>
  <si>
    <t>03XSOV205 LI.TRANSFERTVERS 02T02 ALM</t>
  </si>
  <si>
    <t>03XV206AL.ALM</t>
  </si>
  <si>
    <t>03XSOV206 GNL 02T02   VERS 03C01 ALM</t>
  </si>
  <si>
    <t>04XV502AL.ALM</t>
  </si>
  <si>
    <t>04XSOV502 04K02 VERS  EMISSION GN ALM</t>
  </si>
  <si>
    <t>05ESV401CAL.ALM</t>
  </si>
  <si>
    <t>05ESOV401C LIGNE GNL   ASPI. 05P01E ALM</t>
  </si>
  <si>
    <t>05ESV501CAL.ALM</t>
  </si>
  <si>
    <t>05ESOV501C LIGNE GNL   ASPI. 05P01F ALM</t>
  </si>
  <si>
    <t>05ESV601CAL.ALM</t>
  </si>
  <si>
    <t>05ESOV601C LIGNE GNL   ASPI. 05P01G ALM</t>
  </si>
  <si>
    <t>05ESV701CAL.ALM</t>
  </si>
  <si>
    <t>05ESOV701C LIGNE GNL   ASPI. 05P01H ALM</t>
  </si>
  <si>
    <t>06PAH411.ALM</t>
  </si>
  <si>
    <t>06PSH411 HAUT.PRES.DIRUPT. ORV E ALM</t>
  </si>
  <si>
    <t>06PAH511.ALM</t>
  </si>
  <si>
    <t>06PSH511 HAUT.PRES.DIRUPT. ORV F ALM</t>
  </si>
  <si>
    <t>06PAH611.ALM</t>
  </si>
  <si>
    <t>06PSH611 HAUT.PRES.DIRUPT. ORV G ALM</t>
  </si>
  <si>
    <t>06PAH711.ALM</t>
  </si>
  <si>
    <t>06PSH711 HAUT.PRES.DIRUPT. ORV H ALM</t>
  </si>
  <si>
    <t>07XV212AL.ALM</t>
  </si>
  <si>
    <t>07XSOV212 GNL 07T03   VERS 07T04A ALM</t>
  </si>
  <si>
    <t>07XV222AL.ALM</t>
  </si>
  <si>
    <t>07XSOV222 GNL 07T03   VERS 07T04B ALM</t>
  </si>
  <si>
    <t>07XV231AL.ALM</t>
  </si>
  <si>
    <t>07XSOV231 GAZ DE PURGE07T04A/B ALM</t>
  </si>
  <si>
    <t>07XV322AL.ALM</t>
  </si>
  <si>
    <t>07XSOV322 GNL 07T05   VERS 07T06 ALM</t>
  </si>
  <si>
    <t>07XV331AL.ALM</t>
  </si>
  <si>
    <t>07XSOV331 GAZ DE PURGE07T06 ALM</t>
  </si>
  <si>
    <t>40PMXA01B.ALM</t>
  </si>
  <si>
    <t>40PMHSS01B POMPE EAU DEMER 40P01B ALM</t>
  </si>
  <si>
    <t>40PMXA01E.ALM</t>
  </si>
  <si>
    <t>40PMHSS01E POMPE EAU DEMER 40P01E ALM</t>
  </si>
  <si>
    <t>40PMXA02A.ALM</t>
  </si>
  <si>
    <t>40PMHSS02A PPE DOSEUSE BISU. 40P02A ALM</t>
  </si>
  <si>
    <t>40PMXA02B.ALM</t>
  </si>
  <si>
    <t>40PMHSS02B PPE DOSEUSE BISU. 40P02B ALM</t>
  </si>
  <si>
    <t>40PMXSS02AAL.ALM</t>
  </si>
  <si>
    <t>40PMXSS02A PPE DOSEUSE BISU. 40P02A ALM</t>
  </si>
  <si>
    <t>40PMXSS02BAL.ALM</t>
  </si>
  <si>
    <t>40PMXSS02B PPE DOSEUSE BISU. 40P02B ALM</t>
  </si>
  <si>
    <t>45PMXA02A.ALM</t>
  </si>
  <si>
    <t>45PMHSS02A PPE 45P02A  DO _FW PPES ALM</t>
  </si>
  <si>
    <t>45PMXA02B.ALM</t>
  </si>
  <si>
    <t>45PMHSS02B PPE 45P02B  DO _FW PPES ALM</t>
  </si>
  <si>
    <t>45PMXSS02AAAL.ALM</t>
  </si>
  <si>
    <t>45PMXSS02AA PPE 45P02A  DO _FW PPES ALM</t>
  </si>
  <si>
    <t>45PMXSS02BAAL.ALM</t>
  </si>
  <si>
    <t>45PMXSS02BA PPE 45P02B  DO _FW PPES ALM</t>
  </si>
  <si>
    <t>07XSFG102_DI.ALM</t>
  </si>
  <si>
    <t>07XSFG102_DI DRAIN. SYS FG VALVE 07XV231/331 ALM</t>
  </si>
  <si>
    <t>01ESV001CAL.ALM</t>
  </si>
  <si>
    <t>01ESOV001C COL. DECHAR.VERS STOCKA. ALM</t>
  </si>
  <si>
    <t>01ESV002CAL.ALM</t>
  </si>
  <si>
    <t>01ESOV002C LI. RECIRCU.APPONTEMENT ALM</t>
  </si>
  <si>
    <t>01XV101AL.ALM</t>
  </si>
  <si>
    <t>01XSOV101 BRAS 01Y01A DECHAR. GNL ALM</t>
  </si>
  <si>
    <t>01XV201AL.ALM</t>
  </si>
  <si>
    <t>01XSOV201 BRAS 01Y01B DECHAR. GNL ALM</t>
  </si>
  <si>
    <t>01XV301AL.ALM</t>
  </si>
  <si>
    <t>01XSOV301 BRAS 01Y01C DECHAR. GNL ALM</t>
  </si>
  <si>
    <t>01XV401AL.ALM</t>
  </si>
  <si>
    <t>01XSOV401 BRAS 01Y01D DECHAR. GNL ALM</t>
  </si>
  <si>
    <t>03XV105AL.ALM</t>
  </si>
  <si>
    <t>03XSOV105 LI.TRANSFERTVERS 02T01 ALM</t>
  </si>
  <si>
    <t>03XV305AL.ALM</t>
  </si>
  <si>
    <t>03XSOV305 LI.TRANSFERTVERS 02T03 ALM</t>
  </si>
  <si>
    <t>07XV112AL.ALM</t>
  </si>
  <si>
    <t>07XSOV112 GNL 07T01   VERS 07T02A ALM</t>
  </si>
  <si>
    <t>07XV122AL.ALM</t>
  </si>
  <si>
    <t>07XSOV122 GNL 07T01   VERS 07T02B ALM</t>
  </si>
  <si>
    <t>07XV131AL.ALM</t>
  </si>
  <si>
    <t>07XSOV131 GAZ DE PURGE07T02A/B ALM</t>
  </si>
  <si>
    <t>07XV322.ANS-</t>
  </si>
  <si>
    <t>07XV322      GNL 07T05   VERS 07T06   PV  =      1      ANS-</t>
  </si>
  <si>
    <t>01TI002.HI</t>
  </si>
  <si>
    <t>05ESV951.ANS-</t>
  </si>
  <si>
    <t>05ESV951     LIGNE GNL   ASPI. 05P02  PV  =      1      ANS-</t>
  </si>
  <si>
    <t>05LIC701.IOP</t>
  </si>
  <si>
    <t>06XV901AL.ALM</t>
  </si>
  <si>
    <t>05LIC601.IOP</t>
  </si>
  <si>
    <t>06XV401AL.ALM</t>
  </si>
  <si>
    <t>04XV501AL.ALM</t>
  </si>
  <si>
    <t>08FIT103.IOP</t>
  </si>
  <si>
    <t>08FI103.IOP</t>
  </si>
  <si>
    <t>08FI103C.IOP</t>
  </si>
  <si>
    <t>01YL056.ALM</t>
  </si>
  <si>
    <t>01YL056      OVERRIDE    MAINTENANCE  ALM</t>
  </si>
  <si>
    <t>01ZAHH151.ALM</t>
  </si>
  <si>
    <t>01ZAHH151    ESD 2.2B    AIRE 01Y01A  ALM</t>
  </si>
  <si>
    <t>01ZAHH152.ALM</t>
  </si>
  <si>
    <t>01ZAHH152    ESD 2.2A    AIRE 01Y01A  ALM</t>
  </si>
  <si>
    <t>01XA160.ALM</t>
  </si>
  <si>
    <t>01XA160      ALARME ROUE LIBRE_01Y01A ALM</t>
  </si>
  <si>
    <t>33PI007.LO</t>
  </si>
  <si>
    <t>44LI101.HI</t>
  </si>
  <si>
    <t>06XV601AL.ALM</t>
  </si>
  <si>
    <t>06XV501AL.ALM</t>
  </si>
  <si>
    <t>06XV701AL.ALM</t>
  </si>
  <si>
    <t>05PI406MS.OVR</t>
  </si>
  <si>
    <t>05PI406MS    LI.GNL DEBITMIN. 05P01E  PV  =      1      OVR</t>
  </si>
  <si>
    <t>05PI406.HTRP</t>
  </si>
  <si>
    <t>05PI401.HTRP</t>
  </si>
  <si>
    <t>05PI504.HTRP</t>
  </si>
  <si>
    <t>05PI501.HTRP</t>
  </si>
  <si>
    <t>05PI604.HTRP</t>
  </si>
  <si>
    <t>05PI606.HTRP</t>
  </si>
  <si>
    <t>05PI601.HTRP</t>
  </si>
  <si>
    <t>05PI704.HTRP</t>
  </si>
  <si>
    <t>05PI706MS.OVR</t>
  </si>
  <si>
    <t>05PI706MS    LI.GNL DEBITMIN. 05P01H  PV  =      1      OVR</t>
  </si>
  <si>
    <t>05PI706.HTRP</t>
  </si>
  <si>
    <t>05PI701.HTRP</t>
  </si>
  <si>
    <t>05VAHH301B.ALM</t>
  </si>
  <si>
    <t>05VAHH301B   Danger B     05P01D      ALM</t>
  </si>
  <si>
    <t>03HS201BMS.OVR</t>
  </si>
  <si>
    <t>03HS201BMS   ISOL. 02T02 ESD 3.6      PV  =      1      OVR</t>
  </si>
  <si>
    <t>03HS201B.ALM</t>
  </si>
  <si>
    <t>03HS201B ISOL. 02T02 ESD 3.6 ALM</t>
  </si>
  <si>
    <t>03HS201AMS.OVR</t>
  </si>
  <si>
    <t>03HS201AMS   ISOL. 02T02 ESD 3.6      PV  =      1      OVR</t>
  </si>
  <si>
    <t>03HS201A.ALM</t>
  </si>
  <si>
    <t>03HS201A ISOL. 02T02 ESD 3.6 ALM</t>
  </si>
  <si>
    <t>22DFT008MS.OVR</t>
  </si>
  <si>
    <t>22DFT008MS   DET.FLAMME  Z22 02T03    PV  =      1      OVR</t>
  </si>
  <si>
    <t>22DFT006MS.OVR</t>
  </si>
  <si>
    <t>22DFT006MS   DET.FLAMME  Z22 02T03    PV  =      1      OVR</t>
  </si>
  <si>
    <t>22DFT006.HTRP</t>
  </si>
  <si>
    <t>22DFT021MS.OVR</t>
  </si>
  <si>
    <t>22DFT021MS   DET.FLAMME  Z22 02T03    PV  =      1      OVR</t>
  </si>
  <si>
    <t>22DFT021.HTRP</t>
  </si>
  <si>
    <t>22DFT005MS.OVR</t>
  </si>
  <si>
    <t>22DFT005MS   DET.FLAMME  Z22 02T03    PV  =      1      OVR</t>
  </si>
  <si>
    <t>22DFT005.HTRP</t>
  </si>
  <si>
    <t>22DFT003MS.OVR</t>
  </si>
  <si>
    <t>22DFT003MS   DET.FLAMME  Z22 02T03    PV  =      1      OVR</t>
  </si>
  <si>
    <t>22DFT003.HTRP</t>
  </si>
  <si>
    <t>22DFT002MS.OVR</t>
  </si>
  <si>
    <t>22DFT002MS   DET.FLAMME  Z22 02T03    PV  =      1      OVR</t>
  </si>
  <si>
    <t>22DFT002.HTRP</t>
  </si>
  <si>
    <t>22DFT001MS.OVR</t>
  </si>
  <si>
    <t>22DFT001MS   DET.FLAMME  Z22 02T03    PV  =      1      OVR</t>
  </si>
  <si>
    <t>22DFT001.HTRP</t>
  </si>
  <si>
    <t>22DFT004MS.OVR</t>
  </si>
  <si>
    <t>22DFT004MS   DET.FLAMME  Z22 02T03    PV  =      1      OVR</t>
  </si>
  <si>
    <t>22DFT004.HTRP</t>
  </si>
  <si>
    <t>04XV201AL.ALM</t>
  </si>
  <si>
    <t>04XSOV201 BOG 04K01B  VERS 04S01 ALM</t>
  </si>
  <si>
    <t>04PI202.IOP</t>
  </si>
  <si>
    <t>04PI203.IOP</t>
  </si>
  <si>
    <t>04PA202.ALM</t>
  </si>
  <si>
    <t>04PA202      MONITO.LIGNE04PIT202     ALM</t>
  </si>
  <si>
    <t>04PA203.ALM</t>
  </si>
  <si>
    <t>04PA203      MONITO.LIGNE04PIT103     ALM</t>
  </si>
  <si>
    <t>41KMKQI01A-B.IOP</t>
  </si>
  <si>
    <t>41KMKQI01A-A.IOP</t>
  </si>
  <si>
    <t>41KMSPPI01A-B.IOP</t>
  </si>
  <si>
    <t>41KMSPPI01A-A.IOP</t>
  </si>
  <si>
    <t>41KMTI01A.IOP</t>
  </si>
  <si>
    <t>41KMPI01A.IOP</t>
  </si>
  <si>
    <t>41K01A.IOP</t>
  </si>
  <si>
    <t>01FAL450.ALM</t>
  </si>
  <si>
    <t>01FAL450     FAL N2 DE   PURGE_01Y01D ALM</t>
  </si>
  <si>
    <t>05FIC901.LO</t>
  </si>
  <si>
    <t>05PI903.LO</t>
  </si>
  <si>
    <t>05PMI01J.LTRP</t>
  </si>
  <si>
    <t>05PMI01J.LLL</t>
  </si>
  <si>
    <t>05PI903.HI</t>
  </si>
  <si>
    <t>05PMI01J.IOP</t>
  </si>
  <si>
    <t>05PMI01J.HTRP</t>
  </si>
  <si>
    <t>05PMI01J.HHH</t>
  </si>
  <si>
    <t>47PMXSS08AL.ALM</t>
  </si>
  <si>
    <t>47PMXSS08 POMPE 47P08 VID. FOSSE/D ALM</t>
  </si>
  <si>
    <t>47LI011.LTRP</t>
  </si>
  <si>
    <t>%shelved alarms</t>
  </si>
  <si>
    <t>List of Top 10 Alarms</t>
  </si>
  <si>
    <t>48PMXA211.ALM</t>
  </si>
  <si>
    <t>48PMXA211    Disc Marche Ppe vide 1   ALM</t>
  </si>
  <si>
    <t>48LAL502.ALM</t>
  </si>
  <si>
    <t>48LAL502     Niveau LO   Ballon Eau   ALM</t>
  </si>
  <si>
    <t>48LAL602.ALM</t>
  </si>
  <si>
    <t>48LAL602     Niveau LO   Ballon Eau   ALM</t>
  </si>
  <si>
    <t>48MZHA603.ALM</t>
  </si>
  <si>
    <t>48MZHA603    Disc Ouvert Vanne Filtre ALM</t>
  </si>
  <si>
    <t>48LALL626.ALM</t>
  </si>
  <si>
    <t>48LALL626    Niv min eau Aux P.Vide 2 ALM</t>
  </si>
  <si>
    <t>48FALL611.ALM</t>
  </si>
  <si>
    <t>48FALL611    Q min eau   Aux P.Vide 1 ALM</t>
  </si>
  <si>
    <t>48FALL621.ALM</t>
  </si>
  <si>
    <t>48FALL621    Q min eau   Aux P.Vide 2 ALM</t>
  </si>
  <si>
    <t>48FALL402.ALM</t>
  </si>
  <si>
    <t>48FALL402    Debit T.Bas Ppe2 Aux Eau ALM</t>
  </si>
  <si>
    <t>48FALL502.ALM</t>
  </si>
  <si>
    <t>48FALL502    Debit T.Bas Ppe2 Aux Eau ALM</t>
  </si>
  <si>
    <t>48PMNAH311.ALM</t>
  </si>
  <si>
    <t>48PMNAH311   Disj ouvert Ppe vide 1   ALM</t>
  </si>
  <si>
    <t>48LAL202.ALM</t>
  </si>
  <si>
    <t>48LAL202     Niveau LO   Ballon Eau   ALM</t>
  </si>
  <si>
    <t>48LAL402.ALM</t>
  </si>
  <si>
    <t>48LAL402     Niveau LO   Ballon Eau   ALM</t>
  </si>
  <si>
    <t>48LAHH211.ALM</t>
  </si>
  <si>
    <t>48LAHH211    Niveau HH   Ballon 1     ALM</t>
  </si>
  <si>
    <t>03XV407AL.ALM</t>
  </si>
  <si>
    <t>03XSOV407 LI. BIPASSE DU 03C01 ALM</t>
  </si>
  <si>
    <t>03XV406AL.ALM</t>
  </si>
  <si>
    <t>03XSOV406 GNL 03C01   VERS PPES HP ALM</t>
  </si>
  <si>
    <t>03XV404AL.ALM</t>
  </si>
  <si>
    <t>03XSOV404 EMISSION GN VERS 03C01 ALM</t>
  </si>
  <si>
    <t>03XV403AL.ALM</t>
  </si>
  <si>
    <t>03XSOV403 BOG COMPRES.VERS 03C01 ALM</t>
  </si>
  <si>
    <t>03XV401AL.ALM</t>
  </si>
  <si>
    <t>03XSOV401 COL. PPE BP VERS 03C01 ALM</t>
  </si>
  <si>
    <t>04K01BP22.ANS+</t>
  </si>
  <si>
    <t>04K01BP22    Ppe HUILE   04K01B       PV  =      0      ANS+</t>
  </si>
  <si>
    <t>04FZTA261.ALM</t>
  </si>
  <si>
    <t>04FZTA261    MONITO.LIGNE04FZT261     ALM</t>
  </si>
  <si>
    <t>04FZI261.IOP</t>
  </si>
  <si>
    <t>04KMXA252.ALM</t>
  </si>
  <si>
    <t>04KMXA252    DEFAUT GEN. API _04K01B  ALM</t>
  </si>
  <si>
    <t>44LI221.IOP</t>
  </si>
  <si>
    <t>01ZAHH352.ALM</t>
  </si>
  <si>
    <t>01ZAHH352    ESD 2.2A    AIRE 01Y01C  ALM</t>
  </si>
  <si>
    <t>01ZAHH351.ALM</t>
  </si>
  <si>
    <t>01ZAHH351    ESD 2.2B    AIRE 01Y01C  ALM</t>
  </si>
  <si>
    <t>01PMKSA01.ALM</t>
  </si>
  <si>
    <t>01PMKSA01    ALARME TEMPSSERVICE Ppes ALM</t>
  </si>
  <si>
    <t>01PMYLA01.ALM</t>
  </si>
  <si>
    <t>01PMYLA01    DEF. MOTEUR Ppes HYDRAU. ALM</t>
  </si>
  <si>
    <t>03PI212A.LO</t>
  </si>
  <si>
    <t>03PI211A.LO</t>
  </si>
  <si>
    <t>02XA203A.ALM</t>
  </si>
  <si>
    <t>02XA203A     Armoire A   Sous tension ALM</t>
  </si>
  <si>
    <t>04FHS361.ANS-</t>
  </si>
  <si>
    <t>04FHS361     REFROI. EAU AIR MODE     PV  =      2      ANS-</t>
  </si>
  <si>
    <t>01FAL350.ALM</t>
  </si>
  <si>
    <t>01FAL350     FAL N2 DE   PURGE_01Y01C ALM</t>
  </si>
  <si>
    <t>01FAL150.ALM</t>
  </si>
  <si>
    <t>01FAL150     FAL N2 DE   PURGE_01Y01A ALM</t>
  </si>
  <si>
    <t>01FAL550.ALM</t>
  </si>
  <si>
    <t>01FAL550     FAL N2 DE   PURGE_01Y02  ALM</t>
  </si>
  <si>
    <t>01XV002AL.ALM</t>
  </si>
  <si>
    <t>01XSOV002 GNI VERS    APPONTEMENT ALM</t>
  </si>
  <si>
    <t>01TI007.LTRP</t>
  </si>
  <si>
    <t>44LI222.HTRP</t>
  </si>
  <si>
    <t>44LI212.LTRP</t>
  </si>
  <si>
    <t>44LI212.HTRP</t>
  </si>
  <si>
    <t>01XV006AL.ALM</t>
  </si>
  <si>
    <t>01XSOV006 DRAINAGE GNLBRAS DECHAR. ALM</t>
  </si>
  <si>
    <t>01PI021.HTRP</t>
  </si>
  <si>
    <t>44LI211.LO</t>
  </si>
  <si>
    <t>01XV102.ANS-</t>
  </si>
  <si>
    <t>01XV102      GNL 01Y01A  VERS 01T01   PV  =      1      ANS-</t>
  </si>
  <si>
    <t>44LI211.IOP</t>
  </si>
  <si>
    <t>01XV402AL.ALM</t>
  </si>
  <si>
    <t>01XSOV402 GNL 01Y01D  VERS 01T01 ALM</t>
  </si>
  <si>
    <t>01XV302AL.ALM</t>
  </si>
  <si>
    <t>01XSOV302 GNL 01Y01C  VERS 01T01 ALM</t>
  </si>
  <si>
    <t>01XV202AL.ALM</t>
  </si>
  <si>
    <t>01XSOV202 GNL 01Y01B  VERS 01T01 ALM</t>
  </si>
  <si>
    <t>01XV102AL.ALM</t>
  </si>
  <si>
    <t>01XSOV102 GNL 01Y01A  VERS 01T01 ALM</t>
  </si>
  <si>
    <t>01ESV003CAL.ALM</t>
  </si>
  <si>
    <t>01ESOV003C GN VERS     01T01 APPONT ALM</t>
  </si>
  <si>
    <t>01LI002.HTRP</t>
  </si>
  <si>
    <t>44PI202B.LL</t>
  </si>
  <si>
    <t>44PI202B.LO</t>
  </si>
  <si>
    <t>44PI202A.LL</t>
  </si>
  <si>
    <t>44PI202A.LO</t>
  </si>
  <si>
    <t>44LI212MS.OVR</t>
  </si>
  <si>
    <t>44LI212MS    NIV. RESER. LNI 44T02A   PV  =      1      OVR</t>
  </si>
  <si>
    <t>01PDAHH043.ALM</t>
  </si>
  <si>
    <t>01PDY043 HH (UN)LOADING RATE OF CHANGE ALM</t>
  </si>
  <si>
    <t>01PDY043MS.OVR</t>
  </si>
  <si>
    <t>01PDY043MS   LI. DECHAR. VERS STOCKA. PV  =      1      OVR</t>
  </si>
  <si>
    <t>01PI043MS.OVR</t>
  </si>
  <si>
    <t>01PI043MS    LI. DECHAR. VERS STOCKA. PV  =      1      OVR</t>
  </si>
  <si>
    <t>47PMXSS05BAL.ALM</t>
  </si>
  <si>
    <t>47PMXSS05B POMPE 47P05 VIDANGE AS3 ALM</t>
  </si>
  <si>
    <t>47PMXA05.ALM</t>
  </si>
  <si>
    <t>47PMHSS05 POMPE 47P05 VIDANGE AS3 ALM</t>
  </si>
  <si>
    <t>44XV201BAL.ALM</t>
  </si>
  <si>
    <t>44XSOV201B LNI VERS    44E02B ALM</t>
  </si>
  <si>
    <t>44XV201AAL.ALM</t>
  </si>
  <si>
    <t>44XSOV201A LNI VERS    44E02A ALM</t>
  </si>
  <si>
    <t>58HS201.ALM</t>
  </si>
  <si>
    <t>58HS201      ACTIVATION  ZAR          ALM</t>
  </si>
  <si>
    <t>41PDYAH201.ALM</t>
  </si>
  <si>
    <t>41PDYAH201   AIR U_2 PRESS. DEV. HI   ALM</t>
  </si>
  <si>
    <t>41PI201.LO</t>
  </si>
  <si>
    <t>41PDYAH101.ALM</t>
  </si>
  <si>
    <t>41PDYAH101   AIR U_1 PRESS. DEV. HI   ALM</t>
  </si>
  <si>
    <t>19DGT001B.HHH</t>
  </si>
  <si>
    <t>19DGT001B.HTRP</t>
  </si>
  <si>
    <t>19DGSH102AL.ALM</t>
  </si>
  <si>
    <t>19DGSH102 DET. GAZ AIRBATI.29 APPO ALM</t>
  </si>
  <si>
    <t>19ZIR001G.ALM</t>
  </si>
  <si>
    <t>19ZIR001G Z19 IN RISK GAS ALM</t>
  </si>
  <si>
    <t>19ZIR002G.ALM</t>
  </si>
  <si>
    <t>19ZIR002G Z19 IN RISK GAS ALM</t>
  </si>
  <si>
    <t>82HS101A.OVR</t>
  </si>
  <si>
    <t>82HS101A     TEST A.U. TO SHIP        PV  =      1      OVR</t>
  </si>
  <si>
    <t>02XA303A.ALM</t>
  </si>
  <si>
    <t>02XA303A     Armoire A   Sous tension ALM</t>
  </si>
  <si>
    <t>02XA303C.ALM</t>
  </si>
  <si>
    <t>02XA303C     Parallele A Pas Def Disj ALM</t>
  </si>
  <si>
    <t>02XA303F.ALM</t>
  </si>
  <si>
    <t>02XA303F     Circulaire APas Def Disj ALM</t>
  </si>
  <si>
    <t>02XA303J.ALM</t>
  </si>
  <si>
    <t>02XA303J     Armoire A   Defaut I Ph1 ALM</t>
  </si>
  <si>
    <t>02XA303K.ALM</t>
  </si>
  <si>
    <t>02XA303K     Armoire A   Defaut I Ph2 ALM</t>
  </si>
  <si>
    <t>02XA303L.ALM</t>
  </si>
  <si>
    <t>02XA303L     Armoire A   Defaut I Ph3 ALM</t>
  </si>
  <si>
    <t>46LALL302.ALM</t>
  </si>
  <si>
    <t>46LSLL302 RESER. D'EAU46T05_FLUSH. ALM</t>
  </si>
  <si>
    <t>46PMXSS04AAL.ALM</t>
  </si>
  <si>
    <t>46PMXSS04A PPE 46P04A  EAU GARNITU. ALM</t>
  </si>
  <si>
    <t>46PMXSS04BAL.ALM</t>
  </si>
  <si>
    <t>46PMXSS04B PPE 46P04B  EAU GARNITU. ALM</t>
  </si>
  <si>
    <t>41PI101.LO</t>
  </si>
  <si>
    <t>03LIC401.HI</t>
  </si>
  <si>
    <t>02MOV101.ANS+</t>
  </si>
  <si>
    <t>02MOV101     REMPL. 02T01DE LI. DECH. PV  =      1      ANS+</t>
  </si>
  <si>
    <t>02MXA201F.ALM</t>
  </si>
  <si>
    <t>02MXA201F    02MOV201 OBSTRUEE        ALM</t>
  </si>
  <si>
    <t>03XV106.ANS-</t>
  </si>
  <si>
    <t>03XV106      GNL 02T01   VERS 03C01   PV  =      1      ANS-</t>
  </si>
  <si>
    <t>01TI010.LO</t>
  </si>
  <si>
    <t>01XV005AL.ALM</t>
  </si>
  <si>
    <t>01XSOV005 FG VERS     01T01 APPONT ALM</t>
  </si>
  <si>
    <t>47XV001AL.ALM</t>
  </si>
  <si>
    <t>47XSOV001 DISCHARGE AS1 TO SEA ALM</t>
  </si>
  <si>
    <t>01XA053A.ALM</t>
  </si>
  <si>
    <t>01XS053A ESD3.X VERS Ctrl BRAS ALM</t>
  </si>
  <si>
    <t>ESD31.ALM</t>
  </si>
  <si>
    <t>ESD31 ESD 3.1 ALM</t>
  </si>
  <si>
    <t>01XA053B.ALM</t>
  </si>
  <si>
    <t>01XS053B ESD3.X DE Ctrl BRAS ALM</t>
  </si>
  <si>
    <t>01XV021AL.ALM</t>
  </si>
  <si>
    <t>01XV041AL.ALM</t>
  </si>
  <si>
    <t>01XV042AL.ALM</t>
  </si>
  <si>
    <t>01XV001AL.ALM</t>
  </si>
  <si>
    <t>02MOV201.ANS-</t>
  </si>
  <si>
    <t>02MOV201     REMPL. 02T02DE LI. DECH. PV  =      1      ANS-</t>
  </si>
  <si>
    <t>01ESV006CAL.ALM</t>
  </si>
  <si>
    <t>01ESOV006C LI. DECHAR. VERS STOCKA. ALM</t>
  </si>
  <si>
    <t>01ESV008CAL.ALM</t>
  </si>
  <si>
    <t>01ESOV008C LI. RECIRCU.VERS 03C01 ALM</t>
  </si>
  <si>
    <t>03FIC302.IOP</t>
  </si>
  <si>
    <t>01TI203.LO</t>
  </si>
  <si>
    <t>04FHS161.ANS-</t>
  </si>
  <si>
    <t>04FHS161     REFROI. EAU AIR MODE     PV  =      2      ANS-</t>
  </si>
  <si>
    <t>01LI002MS.OVR</t>
  </si>
  <si>
    <t>01LI002MS    BALLON 01T01APPONTEMENT  PV  =      1      OVR</t>
  </si>
  <si>
    <t>02MOV301.ANS+</t>
  </si>
  <si>
    <t>02MOV301     REMPL. 02T03DE LI. DECH. PV  =      1      ANS+</t>
  </si>
  <si>
    <t>01ZZXA160.ALM</t>
  </si>
  <si>
    <t>01ZZXA160    ALARME VANNEFW_01Y01A    ALM</t>
  </si>
  <si>
    <t>48LAHH511.ALM</t>
  </si>
  <si>
    <t>48LAHH511    Niveau HH   Ballon 1     ALM</t>
  </si>
  <si>
    <t>02XA303Q.ALM</t>
  </si>
  <si>
    <t>02XA303Q     Armoire A   Defaut I     ALM</t>
  </si>
  <si>
    <t>02LSLLL205MS.OVR</t>
  </si>
  <si>
    <t>02LSLLL205MS NIVEAU GNL  RESER. 02T02 PV  =      1      OVR</t>
  </si>
  <si>
    <t>44XSPSD200AL.ALM</t>
  </si>
  <si>
    <t>44XSPSD200 VACUUM BRKR 02T02_ VLV 44XV200 ALM</t>
  </si>
  <si>
    <t>02PI205.HTRP</t>
  </si>
  <si>
    <t>02PI205.HHH</t>
  </si>
  <si>
    <t>02PI202.HHH</t>
  </si>
  <si>
    <t>02LALLL305.ALM</t>
  </si>
  <si>
    <t>02LSLLL305 NIVEAU GNL  RESER. 02T03 ALM</t>
  </si>
  <si>
    <t>03XV306AL.ALM</t>
  </si>
  <si>
    <t>03XSOV306 GNL 02T03   VERS 03C01 ALM</t>
  </si>
  <si>
    <t>02LALL304.ALM</t>
  </si>
  <si>
    <t>02LSLL304 NIVEAU GNL  RESER. 02T03 ALM</t>
  </si>
  <si>
    <t>02PI105.LTRP</t>
  </si>
  <si>
    <t>02PI105.LLL</t>
  </si>
  <si>
    <t>02PI105.HTRP</t>
  </si>
  <si>
    <t>02PI105.HHH</t>
  </si>
  <si>
    <t>02PI102.LLL</t>
  </si>
  <si>
    <t>02PI102.HTRP</t>
  </si>
  <si>
    <t>02PI102.HHH</t>
  </si>
  <si>
    <t>02PI102.LTRP</t>
  </si>
  <si>
    <t>02PI302.LTRP</t>
  </si>
  <si>
    <t>02PI302.LLL</t>
  </si>
  <si>
    <t>02PI305.LTRP</t>
  </si>
  <si>
    <t>02PI305.LLL</t>
  </si>
  <si>
    <t>44XV300AL.ALM</t>
  </si>
  <si>
    <t>44XSOV300 GNI CASSE   VIDE _02T03 ALM</t>
  </si>
  <si>
    <t>44XSPSD300AL.ALM</t>
  </si>
  <si>
    <t>44XSPSD300 VACUUM BRKR 02T03_ VLV 44XV300 ALM</t>
  </si>
  <si>
    <t>44XSPSD300_DI.ALM</t>
  </si>
  <si>
    <t>44XSPSD 300_DI VACUUM BRKR 02T03_ VLV 44XV300 ALM</t>
  </si>
  <si>
    <t>02PI305.HTRP</t>
  </si>
  <si>
    <t>02PI305.HHH</t>
  </si>
  <si>
    <t>04KMXA156.ALM</t>
  </si>
  <si>
    <t>04KMXA156    Alm COM. AU COMP._04K01A ALM</t>
  </si>
  <si>
    <t>08XV002AL.ALM</t>
  </si>
  <si>
    <t>08XSOV002 BOG VERS KO 08S01 TORCHE ALM</t>
  </si>
  <si>
    <t>08XV001AL.ALM</t>
  </si>
  <si>
    <t>08XSOV001 BOG VERS KO 08S01 TORCHE ALM</t>
  </si>
  <si>
    <t>04XV202AL.ALM</t>
  </si>
  <si>
    <t>04XSOV202 04K01B VERS COL. DECHAR. ALM</t>
  </si>
  <si>
    <t>04XV302AL.ALM</t>
  </si>
  <si>
    <t>04XSOV302 04K01C VERS COL. DECHAR. ALM</t>
  </si>
  <si>
    <t>04XV102AL.ALM</t>
  </si>
  <si>
    <t>04XSOV102 04K01A VERS COL. DECHAR. ALM</t>
  </si>
  <si>
    <t>04KMXSS302B.ALM</t>
  </si>
  <si>
    <t>04KMXSS302B BOG 04K01C CONTROL ALM</t>
  </si>
  <si>
    <t>04KMXSS102B.ALM</t>
  </si>
  <si>
    <t>04KMXSS102B BOG 04K01A CONTROL ALM</t>
  </si>
  <si>
    <t>04KMXSS301BAL.ALM</t>
  </si>
  <si>
    <t>04KMXSS301B ARRET D'URG.COMP. 04K01C ALM</t>
  </si>
  <si>
    <t>04KMXSS101BAL.ALM</t>
  </si>
  <si>
    <t>04KMXSS101B ARRET D'URG.COMP. 04K01A ALM</t>
  </si>
  <si>
    <t>02ESV301CAL.ALM</t>
  </si>
  <si>
    <t>02ESOV301C REMPL. 02T03DE LI. DECH. ALM</t>
  </si>
  <si>
    <t>02PI302.HTRP</t>
  </si>
  <si>
    <t>02PI302.HHH</t>
  </si>
  <si>
    <t>06XV602.ANS-</t>
  </si>
  <si>
    <t>01XSFG001_DI.ALM</t>
  </si>
  <si>
    <t>01XSFG001_DI STOP UNLOADING ALM</t>
  </si>
  <si>
    <t>FEU_ET_GAZ Z01</t>
  </si>
  <si>
    <t>01XSFG001AL.ALM</t>
  </si>
  <si>
    <t>01XSFG001 ARRET DECHARGEMENT ALM</t>
  </si>
  <si>
    <t>22DHAH025.ALM</t>
  </si>
  <si>
    <t>22DHSH025 DET. CHALEURZ22 02T03 ALM</t>
  </si>
  <si>
    <t>22DHAH024.ALM</t>
  </si>
  <si>
    <t>22DHSH024 DET. CHALEURZ22 02T03 ALM</t>
  </si>
  <si>
    <t>22DHAH022.ALM</t>
  </si>
  <si>
    <t>22DHSH022 DET. CHALEURZ22 02T03 ALM</t>
  </si>
  <si>
    <t>22DHSH022MS.OVR</t>
  </si>
  <si>
    <t>22DHSH022MS  DET. CHALEURZ22 02T03    PV  =      1      OVR</t>
  </si>
  <si>
    <t>47PMXA08.ALM</t>
  </si>
  <si>
    <t>47PMHSS08 POMPE 47P08 VID. FOSSE/D ALM</t>
  </si>
  <si>
    <t>22DMAH001.ALM</t>
  </si>
  <si>
    <t>22DMSH001 BP ALARM Z2202T03 ALM</t>
  </si>
  <si>
    <t>22DMSH001MS.OVR</t>
  </si>
  <si>
    <t>22DMSH001MS  BP ALARM Z2202T03        PV  =      1      OVR</t>
  </si>
  <si>
    <t>22DMAH003.ALM</t>
  </si>
  <si>
    <t>22DMSH003 BP ALARM Z2202T03 ALM</t>
  </si>
  <si>
    <t>22DMSH003MS.OVR</t>
  </si>
  <si>
    <t>22DMSH003MS  BP ALARM Z2202T03        PV  =      1      OVR</t>
  </si>
  <si>
    <t>22DFSH501AL.ALM</t>
  </si>
  <si>
    <t>22DFSH501 Alm INCENDIEZ22_ACT CCTV ALM</t>
  </si>
  <si>
    <t>00DFSH204AL.ALM</t>
  </si>
  <si>
    <t>00DFSH204 Alm INCENDIEZ04_ACT PAGA ALM</t>
  </si>
  <si>
    <t>03PMXSS03BCAL.ALM</t>
  </si>
  <si>
    <t>03PMXSS03BC PPE IMMERGEE03P03B_02T03 ALM</t>
  </si>
  <si>
    <t>03PMXSS03ACAL.ALM</t>
  </si>
  <si>
    <t>03PMXSS03AC PPE IMMERGEE03P03A_02T03 ALM</t>
  </si>
  <si>
    <t>03PMXSS03DCAL.ALM</t>
  </si>
  <si>
    <t>03PMXSS03DC PPE IMMERGEE03P03D_02T03 ALM</t>
  </si>
  <si>
    <t>03PMXSS03CCAL.ALM</t>
  </si>
  <si>
    <t>03PMXSS03CC PPE IMMERGEE03P03C_02T03 ALM</t>
  </si>
  <si>
    <t>07XSFG101_DI.ALM</t>
  </si>
  <si>
    <t>07XSFG101_DI DRAIN. SYS FG VALVE 07XV131 ALM</t>
  </si>
  <si>
    <t>22DGT002.HTRP</t>
  </si>
  <si>
    <t>07XSFG102AL.ALM</t>
  </si>
  <si>
    <t>07XSFG102 DRAIN SYS FG 07XV231/331 ALM</t>
  </si>
  <si>
    <t>33ESV001BAL.ALM</t>
  </si>
  <si>
    <t>33ESOV001B GN EMIS. _  UNITE DE FG ALM</t>
  </si>
  <si>
    <t>32ESV001BAL.ALM</t>
  </si>
  <si>
    <t>32ESOV001B GN EMIS._   CA.VIDE TK's ALM</t>
  </si>
  <si>
    <t>07XSFG101AL.ALM</t>
  </si>
  <si>
    <t>07XSFG101 DRAIN SYS FG 07XV131 ALM</t>
  </si>
  <si>
    <t>03ESV301BAL.ALM</t>
  </si>
  <si>
    <t>03ESOV301B GNL 02T03   VERS 03C01 ALM</t>
  </si>
  <si>
    <t>00DGSH204AL.ALM</t>
  </si>
  <si>
    <t>00DGSH204 Alm GAZ     Z04_ACT PAGA ALM</t>
  </si>
  <si>
    <t>22DGT002.HHH</t>
  </si>
  <si>
    <t>22DGT001.HTRP</t>
  </si>
  <si>
    <t>22DGT001.HHH</t>
  </si>
  <si>
    <t>47PMXSS04BAL.ALM</t>
  </si>
  <si>
    <t>47PMXSS04B POMPE 47P04 VIDANGE AS3 ALM</t>
  </si>
  <si>
    <t>47PMXA04.ALM</t>
  </si>
  <si>
    <t>47PMHSS04 POMPE 47P04 VIDANGE AS3 ALM</t>
  </si>
  <si>
    <t>47P04.TRIP</t>
  </si>
  <si>
    <t>47P04        POMPE 47P04 VIDANGE AS3  PV  =      0      TRIP</t>
  </si>
  <si>
    <t>47PMXSS03BAL.ALM</t>
  </si>
  <si>
    <t>47PMXSS03B POMPE 47P03 VIDANGE AS3 ALM</t>
  </si>
  <si>
    <t>47PMXA03.ALM</t>
  </si>
  <si>
    <t>47PMHSS03 POMPE 47P03 VIDANGE AS3 ALM</t>
  </si>
  <si>
    <t>47LI005.LTRP</t>
  </si>
  <si>
    <t>47PMXSS02BAL.ALM</t>
  </si>
  <si>
    <t>47PMXSS02B POMPE 47P02 VIDANGE AS2 ALM</t>
  </si>
  <si>
    <t>47PMXA02.ALM</t>
  </si>
  <si>
    <t>47PMHSS02 POMPE 47P02 VIDANGE AS2 ALM</t>
  </si>
  <si>
    <t>47PMXSS01BAL.ALM</t>
  </si>
  <si>
    <t>47PMXSS01B POMPE 47P01 VIDANGE AS2 ALM</t>
  </si>
  <si>
    <t>47PMXA01.ALM</t>
  </si>
  <si>
    <t>47PMHSS01 POMPE 47P01 VIDANGE AS2 ALM</t>
  </si>
  <si>
    <t>47LI003.LTRP</t>
  </si>
  <si>
    <t>08DHSH010LF.ALM</t>
  </si>
  <si>
    <t>08DHSH010 IOP ALM</t>
  </si>
  <si>
    <t>06XHSC901A.ALM</t>
  </si>
  <si>
    <t>06XHSO901A.ALM</t>
  </si>
  <si>
    <t>41XA102.ALM</t>
  </si>
  <si>
    <t>41XA102      Alm COMMUNE 41Z01B       ALM</t>
  </si>
  <si>
    <t>41AI101.IOP-</t>
  </si>
  <si>
    <t>06XV301.ANS-</t>
  </si>
  <si>
    <t>06XV301      DEPRESSURI. ORV 06E01D   PV  =      1      ANS-</t>
  </si>
  <si>
    <t>04LIC001.HI</t>
  </si>
  <si>
    <t>04TI004B.LO</t>
  </si>
  <si>
    <t>04KMXA351.ALM</t>
  </si>
  <si>
    <t>04KMXA351    DEFAUT GEN. ELEC._04K01C ALM</t>
  </si>
  <si>
    <t>06XV801.ANS-</t>
  </si>
  <si>
    <t>06XV801      DEPRESSURI. ORV 06E01I   PV  =      1      ANS-</t>
  </si>
  <si>
    <t>06XV901.ANS-</t>
  </si>
  <si>
    <t>06XV901      DEPRESSURI. ORV 06E01J   PV  =      1      ANS-</t>
  </si>
  <si>
    <t>06XPAL901.ALM</t>
  </si>
  <si>
    <t>06XPAL901    PRESS.BALLON AI 06XV901  ALM</t>
  </si>
  <si>
    <t>05PMI01H.IOP</t>
  </si>
  <si>
    <t>06XV902AL.ALM</t>
  </si>
  <si>
    <t>06XSOV902 GNL ENTREE  ORV 06E01J ALM</t>
  </si>
  <si>
    <t>06XV702AL.ALM</t>
  </si>
  <si>
    <t>06XSOV702 GNL ENTREE  ORV 06E01H ALM</t>
  </si>
  <si>
    <t>06XV202AL.ALM</t>
  </si>
  <si>
    <t>06XSOV202 GNL ENTREE  ORV 06E01C ALM</t>
  </si>
  <si>
    <t>05FIC701.LO</t>
  </si>
  <si>
    <t>05PI703.LO</t>
  </si>
  <si>
    <t>05PMI01H.LTRP</t>
  </si>
  <si>
    <t>05PMI01H.LLL</t>
  </si>
  <si>
    <t>06FIC701.LO</t>
  </si>
  <si>
    <t>06XV702.ANS-</t>
  </si>
  <si>
    <t>03PMXSS03DAAL.ALM</t>
  </si>
  <si>
    <t>03PMXSS03DA PPE IMMERGEE03P03D_02T03 ALM</t>
  </si>
  <si>
    <t>03PMXSS03CAAL.ALM</t>
  </si>
  <si>
    <t>03PMXSS03CA PPE IMMERGEE03P03C_02T03 ALM</t>
  </si>
  <si>
    <t>03ESV301AAL.ALM</t>
  </si>
  <si>
    <t>03ESOV301A GNL 02T03   VERS 03C01 ALM</t>
  </si>
  <si>
    <t>03HS301A.ALM</t>
  </si>
  <si>
    <t>03HS301A ISOL. 02T03 ESD 3.15 ALM</t>
  </si>
  <si>
    <t>ESD315.ALM</t>
  </si>
  <si>
    <t>ESD315 ESD 3.15 ALM</t>
  </si>
  <si>
    <t>03PMXSS03BAAL.ALM</t>
  </si>
  <si>
    <t>03PMXSS03BA PPE IMMERGEE03P03B_02T03 ALM</t>
  </si>
  <si>
    <t>03PMXSS03AAAL.ALM</t>
  </si>
  <si>
    <t>03PMXSS03AA PPE IMMERGEE03P03A_02T03 ALM</t>
  </si>
  <si>
    <t>03PI211B.LO</t>
  </si>
  <si>
    <t>03PI212B.LO</t>
  </si>
  <si>
    <t>48LAHH521.ALM</t>
  </si>
  <si>
    <t>48LAHH521    Niveau HH   Ballon 2     ALM</t>
  </si>
  <si>
    <t>45ZIF001.ALM</t>
  </si>
  <si>
    <t>45ZIF001 Z45 IN FAIL (FACP) ALM</t>
  </si>
  <si>
    <t>FEU_ET_GAZ Z45</t>
  </si>
  <si>
    <t>45DSAH030-2.ALM</t>
  </si>
  <si>
    <t>22DGT024.HTRP</t>
  </si>
  <si>
    <t>22DGT024.HHH</t>
  </si>
  <si>
    <t>22DGT026.HTRP</t>
  </si>
  <si>
    <t>22DGT026.HHH</t>
  </si>
  <si>
    <t>22DGT025.HTRP</t>
  </si>
  <si>
    <t>22DGT025.HHH</t>
  </si>
  <si>
    <t>22DGT004.HTRP</t>
  </si>
  <si>
    <t>22DGT004.HHH</t>
  </si>
  <si>
    <t>22DGT004MS.OVR</t>
  </si>
  <si>
    <t>22DGT004MS   DET. GAZ Z2202T03        PV  =      1      OVR</t>
  </si>
  <si>
    <t>22DGT003.HTRP</t>
  </si>
  <si>
    <t>22DGT003.HHH</t>
  </si>
  <si>
    <t>22DGT003MS.OVR</t>
  </si>
  <si>
    <t>22DGT003MS   DET. GAZ Z2202T03        PV  =      1      OVR</t>
  </si>
  <si>
    <t>22DGT002MS.OVR</t>
  </si>
  <si>
    <t>22DGT002MS   DET. GAZ Z2202T03        PV  =      1      OVR</t>
  </si>
  <si>
    <t>22DGT022MS.OVR</t>
  </si>
  <si>
    <t>22DGT022MS   DET. GAZ Z2202T03        PV  =      1      OVR</t>
  </si>
  <si>
    <t>51PAL002B.ALM</t>
  </si>
  <si>
    <t>51PSL002B SYST. POUDRE05P01C/D ALM</t>
  </si>
  <si>
    <t>22DGT001MS.OVR</t>
  </si>
  <si>
    <t>22DGT001MS   DET. GAZ Z2202T03        PV  =      1      OVR</t>
  </si>
  <si>
    <t>22DGT005.HTRP</t>
  </si>
  <si>
    <t>22DGT005.HHH</t>
  </si>
  <si>
    <t>22DGT005MS.OVR</t>
  </si>
  <si>
    <t>22DGT005MS   DET. GAZ Z2202T03        PV  =      1      OVR</t>
  </si>
  <si>
    <t>22DGT006.HTRP</t>
  </si>
  <si>
    <t>22DGT006.HHH</t>
  </si>
  <si>
    <t>22DGT006MS.OVR</t>
  </si>
  <si>
    <t>22DGT006MS   DET. GAZ Z2202T03        PV  =      1      OVR</t>
  </si>
  <si>
    <t>22DGT007.HTRP</t>
  </si>
  <si>
    <t>22DGT007.HHH</t>
  </si>
  <si>
    <t>22DGT007MS.OVR</t>
  </si>
  <si>
    <t>22DGT007MS   DET. GAZ Z2202T03        PV  =      1      OVR</t>
  </si>
  <si>
    <t>51PAL011B.ALM</t>
  </si>
  <si>
    <t>51PSL011B SYST. POUDREBRAS APPONT. ALM</t>
  </si>
  <si>
    <t>22DGT023.HTRP</t>
  </si>
  <si>
    <t>22DGT023.HHH</t>
  </si>
  <si>
    <t>22DGT023MS.OVR</t>
  </si>
  <si>
    <t>22DGT023MS   DET. GAZ Z2202T03        PV  =      1      OVR</t>
  </si>
  <si>
    <t>22DGT020.HTRP</t>
  </si>
  <si>
    <t>22DGT020.HHH</t>
  </si>
  <si>
    <t>22DGT020MS.OVR</t>
  </si>
  <si>
    <t>22DGT020MS   DET. GAZ Z2202T03        PV  =      1      OVR</t>
  </si>
  <si>
    <t>22DGT022.HTRP</t>
  </si>
  <si>
    <t>22DGT022.HHH</t>
  </si>
  <si>
    <t>22DGT013.HTRP</t>
  </si>
  <si>
    <t>22DGT013.HHH</t>
  </si>
  <si>
    <t>22DGT013MS.OVR</t>
  </si>
  <si>
    <t>22DGT013MS   DET. GAZ Z2202T03        PV  =      1      OVR</t>
  </si>
  <si>
    <t>22DGT011.HTRP</t>
  </si>
  <si>
    <t>22DGT011.HHH</t>
  </si>
  <si>
    <t>22DGT011MS.OVR</t>
  </si>
  <si>
    <t>22DGT011MS   DET. GAZ Z2202T03        PV  =      1      OVR</t>
  </si>
  <si>
    <t>45ZIR001F.ALM</t>
  </si>
  <si>
    <t>45ZIR001F Z45 IN RISK FLAME ALM</t>
  </si>
  <si>
    <t>45DFAH401.ALM</t>
  </si>
  <si>
    <t>45DFSH401 DET.INCENDIEMAGASIN_Z45 ALM</t>
  </si>
  <si>
    <t>48PMXA522.ALM</t>
  </si>
  <si>
    <t>48PMXA522    Disc Marche Ppe vide 2   ALM</t>
  </si>
  <si>
    <t>48PMXA511.ALM</t>
  </si>
  <si>
    <t>48PMXA511    Disc Marche Ppe vide 1   ALM</t>
  </si>
  <si>
    <t>51PAL001B.ALM</t>
  </si>
  <si>
    <t>51PSL001B SYST. POUDRE05P01A/B ALM</t>
  </si>
  <si>
    <t>51PAL009B.ALM</t>
  </si>
  <si>
    <t>51PSL009B SYST. POUDRE06E01C/D ALM</t>
  </si>
  <si>
    <t>51PAL009A.ALM</t>
  </si>
  <si>
    <t>51PSL009A SYST. POUDRE06E01C/D ALM</t>
  </si>
  <si>
    <t>51PAL201B.ALM</t>
  </si>
  <si>
    <t>51PSL201B SYST. POUDRETK GNL 02T02 ALM</t>
  </si>
  <si>
    <t>51PAL006B.ALM</t>
  </si>
  <si>
    <t>51PSL006B SYST. POUDRE06E01I/J ALM</t>
  </si>
  <si>
    <t>51PAL006A.ALM</t>
  </si>
  <si>
    <t>51PSL006A SYST. POUDRE06E01I/J ALM</t>
  </si>
  <si>
    <t>51PAL004B.ALM</t>
  </si>
  <si>
    <t>51PSL004B SYST. POUDRE05P01G/H ALM</t>
  </si>
  <si>
    <t>51PAL004A.ALM</t>
  </si>
  <si>
    <t>51PSL004A SYST. POUDRE05P01G/H ALM</t>
  </si>
  <si>
    <t>51PAL005B.ALM</t>
  </si>
  <si>
    <t>51PSL005B SYST. POUDRE05P01I/1J/2 ALM</t>
  </si>
  <si>
    <t>51PAL005A.ALM</t>
  </si>
  <si>
    <t>51PSL005A SYST. POUDRE05P01I/1J/2 ALM</t>
  </si>
  <si>
    <t>51PAL101A.ALM</t>
  </si>
  <si>
    <t>51PSL101A SYST. POUDRETK GNL 02T01 ALM</t>
  </si>
  <si>
    <t>51PAL101B.ALM</t>
  </si>
  <si>
    <t>51PSL101B SYST. POUDRETK GNL 02T01 ALM</t>
  </si>
  <si>
    <t>05VAH951B.ALM</t>
  </si>
  <si>
    <t>05VAH951B    Pre alerte B 05P02       ALM</t>
  </si>
  <si>
    <t>05VAHH951B.ALM</t>
  </si>
  <si>
    <t>05VAHH951B   Danger B     05P02       ALM</t>
  </si>
  <si>
    <t>04TAL331.ALM</t>
  </si>
  <si>
    <t>04TAL331     TAL ALIMEN. EAU REFROI.  ALM</t>
  </si>
  <si>
    <t>06XV801AL.ALM</t>
  </si>
  <si>
    <t>05ESV952.ANS-</t>
  </si>
  <si>
    <t>05ESV952     LI.GNL DEBITMIN. 05P02   PV  =      1      ANS-</t>
  </si>
  <si>
    <t>05LIC401.IOP</t>
  </si>
  <si>
    <t>05ESV502.ANS-</t>
  </si>
  <si>
    <t>05ESV502     LI.GNL DEBITMIN. 05P01F  PV  =      1      ANS-</t>
  </si>
  <si>
    <t>06XV201AL.ALM</t>
  </si>
  <si>
    <t>05LIC201.IOP</t>
  </si>
  <si>
    <t>06XV602AL.ALM</t>
  </si>
  <si>
    <t>06XSOV602 GNL ENTREE  ORV 06E01G ALM</t>
  </si>
  <si>
    <t>05ESV052.ANS-</t>
  </si>
  <si>
    <t>PROCEDE 05_POMPES_HP</t>
  </si>
  <si>
    <t>06XV001AL.ALM</t>
  </si>
  <si>
    <t>05ESV051.ANS-</t>
  </si>
  <si>
    <t>05ESV051     GNL INT. HP -&gt;RESERVOIRS PV  =      1      ANS-</t>
  </si>
  <si>
    <t>05ESV402CAL.ALM</t>
  </si>
  <si>
    <t>05ESOV402C LI.GNL DEBITMIN. 05P01E ALM</t>
  </si>
  <si>
    <t>03PMXSS02DAAL.ALM</t>
  </si>
  <si>
    <t>03PMXSS02DA PPE IMMERGEE03P02D_02T02 ALM</t>
  </si>
  <si>
    <t>03PMXSS02CAAL.ALM</t>
  </si>
  <si>
    <t>03PMXSS02CA PPE IMMERGEE03P02C_02T02 ALM</t>
  </si>
  <si>
    <t>03PMXSS02BAAL.ALM</t>
  </si>
  <si>
    <t>03PMXSS02BA PPE IMMERGEE03P02B_02T02 ALM</t>
  </si>
  <si>
    <t>03PMXSS02AAAL.ALM</t>
  </si>
  <si>
    <t>03PMXSS02AA PPE IMMERGEE03P02A_02T02 ALM</t>
  </si>
  <si>
    <t>03PMXSS01DAAL.ALM</t>
  </si>
  <si>
    <t>03PMXSS01DA PPE IMMERGEE03P01D_02T01 ALM</t>
  </si>
  <si>
    <t>03PMXSS01CAAL.ALM</t>
  </si>
  <si>
    <t>03PMXSS01CA PPE IMMERGEE03P01C_02T01 ALM</t>
  </si>
  <si>
    <t>03PMXSS01BAAL.ALM</t>
  </si>
  <si>
    <t>03PMXSS01BA PPE IMMERGEE03P01B_02T01 ALM</t>
  </si>
  <si>
    <t>03PMXSS01AAAL.ALM</t>
  </si>
  <si>
    <t>03PMXSS01AA PPE IMMERGEE03P01A_02T01 ALM</t>
  </si>
  <si>
    <t>04KMXSS102C.ALM</t>
  </si>
  <si>
    <t>04KMXSS102C 04K01A CONTROL ALM</t>
  </si>
  <si>
    <t>02VAHH300.ALM</t>
  </si>
  <si>
    <t>02VAHH300    ACCELEROME. SEISME 02T03 ALM</t>
  </si>
  <si>
    <t>04KMXSS502C.ALM</t>
  </si>
  <si>
    <t>04KMXSS502C 04K02 CONTROL ALM</t>
  </si>
  <si>
    <t>04KMXSS202C.ALM</t>
  </si>
  <si>
    <t>04KMXSS202C 04K01B CONTROL ALM</t>
  </si>
  <si>
    <t>04KMXSS302C.ALM</t>
  </si>
  <si>
    <t>04KMXSS302C 04K01C CONTROL ALM</t>
  </si>
  <si>
    <t>03ESV101AAL.ALM</t>
  </si>
  <si>
    <t>03ESOV101A GNL 02T01   VERS 03C01 ALM</t>
  </si>
  <si>
    <t>03ESV201AAL.ALM</t>
  </si>
  <si>
    <t>03ESOV201A GNL 02T02   VERS 03C01 ALM</t>
  </si>
  <si>
    <t>02VAHHH300.ALM</t>
  </si>
  <si>
    <t>02VSHHH300 ACCELEROME. SEISME 02T03 ALM</t>
  </si>
  <si>
    <t>50DV103.ANS-</t>
  </si>
  <si>
    <t>50DV103      50DSOV103 CANON D'EAU 50 PV  =      2      ANS-</t>
  </si>
  <si>
    <t>04TA525.ALM</t>
  </si>
  <si>
    <t>04TA525      MONITO.LIGNE04TIT525     ALM</t>
  </si>
  <si>
    <t>04TI525.IOP</t>
  </si>
  <si>
    <t>01TI046A.HI</t>
  </si>
  <si>
    <t>05PMXA01C.ALM</t>
  </si>
  <si>
    <t>05PMHSS01C POMPE HP    05P01C ALM</t>
  </si>
  <si>
    <t>6225B10122T2.IOP-</t>
  </si>
  <si>
    <t>48FALL221.ALM</t>
  </si>
  <si>
    <t>48FALL221    Q min eau   Aux P.Vide 2 ALM</t>
  </si>
  <si>
    <t>48PMNCAH210.ALM</t>
  </si>
  <si>
    <t>48PMNCAH210  Disj ouvert Ctrl Vide 1  ALM</t>
  </si>
  <si>
    <t>48FALL421.ALM</t>
  </si>
  <si>
    <t>48FALL421    Q min eau   Aux P.Vide 2 ALM</t>
  </si>
  <si>
    <t>48FALL411.ALM</t>
  </si>
  <si>
    <t>48FALL411    Q min eau   Aux P.Vide 1 ALM</t>
  </si>
  <si>
    <t>48FALL521.ALM</t>
  </si>
  <si>
    <t>48FALL521    Q min eau   Aux P.Vide 2 ALM</t>
  </si>
  <si>
    <t>48FALL511.ALM</t>
  </si>
  <si>
    <t>48FALL511    Q min eau   Aux P.Vide 1 ALM</t>
  </si>
  <si>
    <t>48PMNCAH420.ALM</t>
  </si>
  <si>
    <t>48PMNCAH420  Disj ouvert Ctrl Vide 2  ALM</t>
  </si>
  <si>
    <t>48PMNCAH410.ALM</t>
  </si>
  <si>
    <t>48PMNCAH410  Disj ouvert Ctrl Vide 1  ALM</t>
  </si>
  <si>
    <t>48PMNCAH510.ALM</t>
  </si>
  <si>
    <t>48PMNCAH510  Disj ouvert Ctrl Vide 1  ALM</t>
  </si>
  <si>
    <t>48PMNAH522.ALM</t>
  </si>
  <si>
    <t>48PMNAH522   Disj ouvert Ppe vide 2   ALM</t>
  </si>
  <si>
    <t>48PMNAH511.ALM</t>
  </si>
  <si>
    <t>48PMNAH511   Disj ouvert Ppe vide 1   ALM</t>
  </si>
  <si>
    <t>20DGT001C.HTRP</t>
  </si>
  <si>
    <t>45P02A.TRIP</t>
  </si>
  <si>
    <t>45P02A       PPE 45P02A  DO _FW PPES  PV  =      0      TRIP</t>
  </si>
  <si>
    <t>48MNAH601R.ALM</t>
  </si>
  <si>
    <t>48MNAH601R   Disj ouvert Ref1 Au1 Eau ALM</t>
  </si>
  <si>
    <t>05PMI01E.LTRP</t>
  </si>
  <si>
    <t>06FIC801.LO</t>
  </si>
  <si>
    <t>05PMI01E.HTRP</t>
  </si>
  <si>
    <t>05PMI01E.HHH</t>
  </si>
  <si>
    <t>05PMI01H.HTRP</t>
  </si>
  <si>
    <t>05PMI01H.HHH</t>
  </si>
  <si>
    <t>41KMYLA01A-A.ALM</t>
  </si>
  <si>
    <t>41KMYLA01A-A EN ALARME   _04K01A      ALM</t>
  </si>
  <si>
    <t>41KMXA01A.ALM</t>
  </si>
  <si>
    <t>41KMXA01A    ALARME GENERAL 41K01A    ALM</t>
  </si>
  <si>
    <t>47LI001B.HH</t>
  </si>
  <si>
    <t>47LI001B.HI</t>
  </si>
  <si>
    <t>20DGT002B.HTRP</t>
  </si>
  <si>
    <t>20DGT002B.HHH</t>
  </si>
  <si>
    <t>20DGT002A.HTRP</t>
  </si>
  <si>
    <t>20DGT002A.HHH</t>
  </si>
  <si>
    <t>20ZIR002G.ALM</t>
  </si>
  <si>
    <t>20ZIR002G Z20 IN RISK GAS ALM</t>
  </si>
  <si>
    <t>20ZIR001G.ALM</t>
  </si>
  <si>
    <t>20ZIR001G Z20 IN RISK GAS ALM</t>
  </si>
  <si>
    <t>20DGSH102AL.ALM</t>
  </si>
  <si>
    <t>20DGSH102 DET. GAZ AIRBATI. ESS11A ALM</t>
  </si>
  <si>
    <t>20ZIF001.ALM</t>
  </si>
  <si>
    <t>20ZIF001 Z20 IN FAIL ALM</t>
  </si>
  <si>
    <t>21DGT002C.HTRP</t>
  </si>
  <si>
    <t>21DGT002C.HHH</t>
  </si>
  <si>
    <t>21DGT002B.HTRP</t>
  </si>
  <si>
    <t>21DGT002B.HHH</t>
  </si>
  <si>
    <t>21DGT002A.HTRP</t>
  </si>
  <si>
    <t>21DGT002A.HHH</t>
  </si>
  <si>
    <t>21DGT002CMS.OVR</t>
  </si>
  <si>
    <t>21DGT002CMS  DET. GAZ Z21AIR BAT. 11B PV  =      1      OVR</t>
  </si>
  <si>
    <t>21DGT002BMS.OVR</t>
  </si>
  <si>
    <t>21DGT002BMS  DET. GAZ Z21AIR BAT. 11B PV  =      1      OVR</t>
  </si>
  <si>
    <t>21DGT002AMS.OVR</t>
  </si>
  <si>
    <t>21DGT002AMS  DET. GAZ Z21AIR BAT. 11B PV  =      1      OVR</t>
  </si>
  <si>
    <t>02XA203L.ALM</t>
  </si>
  <si>
    <t>02XA203L     Armoire A   Defaut I Ph3 ALM</t>
  </si>
  <si>
    <t>02XA203K.ALM</t>
  </si>
  <si>
    <t>02XA203K     Armoire A   Defaut I Ph2 ALM</t>
  </si>
  <si>
    <t>02XA203J.ALM</t>
  </si>
  <si>
    <t>02XA203J     Armoire A   Defaut I Ph1 ALM</t>
  </si>
  <si>
    <t>02XA203F.ALM</t>
  </si>
  <si>
    <t>02XA203F     Circulaire APas Def Disj ALM</t>
  </si>
  <si>
    <t>02XA203C.ALM</t>
  </si>
  <si>
    <t>02XA203C     Parallele A Pas Def Disj ALM</t>
  </si>
  <si>
    <t>06XV402AL.ALM</t>
  </si>
  <si>
    <t>06XSOV402 GNL ENTREE  ORV 06E01E ALM</t>
  </si>
  <si>
    <t>02LI102MS.OVR</t>
  </si>
  <si>
    <t>02LI102MS    NIVEAU GNL  RESER. 02T01 PV  =      1      OVR</t>
  </si>
  <si>
    <t>02LI104.HI</t>
  </si>
  <si>
    <t>02LI104.IOP</t>
  </si>
  <si>
    <t>02LAHHH104.ALM</t>
  </si>
  <si>
    <t>02LSHHH104 NIVEAU GNL  RESER. 02T01 ALM</t>
  </si>
  <si>
    <t>02LYA104.ALM</t>
  </si>
  <si>
    <t>02LYA104 NIVEAU GNL  RESER. 02T01 ALM</t>
  </si>
  <si>
    <t>02LAHH103.ALM</t>
  </si>
  <si>
    <t>02LSHH103 NIVEAU GNL  RESER. 02T01 ALM</t>
  </si>
  <si>
    <t>05PI403.LO</t>
  </si>
  <si>
    <t>48HZAL607.ALM</t>
  </si>
  <si>
    <t>48LAHH421.ALM</t>
  </si>
  <si>
    <t>48LAHH421    Niveau HH   Ballon 2     ALM</t>
  </si>
  <si>
    <t>01HS101A.ALM</t>
  </si>
  <si>
    <t>01HS101A ARRET DECHARESD 2.2B ALM</t>
  </si>
  <si>
    <t>48MOV321E.PERR</t>
  </si>
  <si>
    <t>48MOV323.PERR</t>
  </si>
  <si>
    <t>48PMNCAH520.ALM</t>
  </si>
  <si>
    <t>48PMNCAH520  Disj ouvert Ctrl Vide 2  ALM</t>
  </si>
  <si>
    <t>48MNAH602R.ALM</t>
  </si>
  <si>
    <t>48MNAH602R   Disj ouvert Ref2 Au1 Eau ALM</t>
  </si>
  <si>
    <t>06XV802AL.ALM</t>
  </si>
  <si>
    <t>06XSOV802 GNL ENTREE  ORV 06E01I ALM</t>
  </si>
  <si>
    <t>48LAHH311.ALM</t>
  </si>
  <si>
    <t>48LAHH311    Niveau HH   Ballon 1     ALM</t>
  </si>
  <si>
    <t>48FALL201.ALM</t>
  </si>
  <si>
    <t>48FALL201    Debit T.Bas Ppe1 Aux Eau ALM</t>
  </si>
  <si>
    <t>48LALL202.ALM</t>
  </si>
  <si>
    <t>48LALL202    Niveau LL   Ballon Eau   ALM</t>
  </si>
  <si>
    <t>48LAHH221.ALM</t>
  </si>
  <si>
    <t>48LAHH221    Niveau HH   Ballon 2     ALM</t>
  </si>
  <si>
    <t>05VAHH901.ALM</t>
  </si>
  <si>
    <t>05VAHH901 VIBRATION POMPE 05P01J ALM</t>
  </si>
  <si>
    <t>05VAHH701.ALM</t>
  </si>
  <si>
    <t>05VAHH701 VIBRATION POMPE 05P01H ALM</t>
  </si>
  <si>
    <t>05VAHH601.ALM</t>
  </si>
  <si>
    <t>05VAHH601 VIBRATION POMPE 05P01G ALM</t>
  </si>
  <si>
    <t>05VAHH501.ALM</t>
  </si>
  <si>
    <t>05VAHH501 VIBRATION POMPE 05P01F ALM</t>
  </si>
  <si>
    <t>05VAHH401.ALM</t>
  </si>
  <si>
    <t>05VAHH401 VIBRATION POMPE 05P01E ALM</t>
  </si>
  <si>
    <t>05VAHH951.ALM</t>
  </si>
  <si>
    <t>05VAHH951 VIBRATION 05P02 ALM</t>
  </si>
  <si>
    <t>05VAHH801.ALM</t>
  </si>
  <si>
    <t>05VAHH801 VIBRATION 05P01I ALM</t>
  </si>
  <si>
    <t>05VAHH301.ALM</t>
  </si>
  <si>
    <t>05VAHH301 VIBRATION 05P01D ALM</t>
  </si>
  <si>
    <t>02LYA304.ALM</t>
  </si>
  <si>
    <t>02LYA304 NIVEAU GNL  RESER. 02T03 ALM</t>
  </si>
  <si>
    <t>02TI308Q.IOP</t>
  </si>
  <si>
    <t>05VAHH101.ALM</t>
  </si>
  <si>
    <t>05VAHH101 VIBRATION 05P01B ALM</t>
  </si>
  <si>
    <t>02TI301G.IOP</t>
  </si>
  <si>
    <t>02TI301F.IOP</t>
  </si>
  <si>
    <t>02TI301E.IOP</t>
  </si>
  <si>
    <t>02TI301D.IOP</t>
  </si>
  <si>
    <t>02TI301C.IOP</t>
  </si>
  <si>
    <t>02LAHH303.ALM</t>
  </si>
  <si>
    <t>02LSHH303 NIVEAU GNL  RESER. 02T03 ALM</t>
  </si>
  <si>
    <t>02TI300M.IOP</t>
  </si>
  <si>
    <t>02TI301B.IOP</t>
  </si>
  <si>
    <t>02TI301A.IOP</t>
  </si>
  <si>
    <t>02TI300Q.IOP</t>
  </si>
  <si>
    <t>02TI300P.IOP</t>
  </si>
  <si>
    <t>02TI300O.IOP</t>
  </si>
  <si>
    <t>02TI300N.IOP</t>
  </si>
  <si>
    <t>02TI300L.IOP</t>
  </si>
  <si>
    <t>02TI300K.IOP</t>
  </si>
  <si>
    <t>02TI300J.IOP</t>
  </si>
  <si>
    <t>02TI300I.IOP</t>
  </si>
  <si>
    <t>02TI300H.IOP</t>
  </si>
  <si>
    <t>02TI300G.IOP</t>
  </si>
  <si>
    <t>02TI300F.IOP</t>
  </si>
  <si>
    <t>02TI300E.IOP</t>
  </si>
  <si>
    <t>02TI300D.IOP</t>
  </si>
  <si>
    <t>02TI300C.IOP</t>
  </si>
  <si>
    <t>02TI300B.IOP</t>
  </si>
  <si>
    <t>02TI300A.IOP</t>
  </si>
  <si>
    <t>02LI303B.IOP</t>
  </si>
  <si>
    <t>05VAHH001.ALM</t>
  </si>
  <si>
    <t>05VAHH001 VIBRATION 05P01A ALM</t>
  </si>
  <si>
    <t>08FI305.LO</t>
  </si>
  <si>
    <t>02TI201D.IOP</t>
  </si>
  <si>
    <t>02TI200M.IOP</t>
  </si>
  <si>
    <t>02TI201G.IOP</t>
  </si>
  <si>
    <t>02TI201F.IOP</t>
  </si>
  <si>
    <t>02TI201E.IOP</t>
  </si>
  <si>
    <t>02TI201C.IOP</t>
  </si>
  <si>
    <t>02TI201B.IOP</t>
  </si>
  <si>
    <t>02TI201A.IOP</t>
  </si>
  <si>
    <t>02TI200Q.IOP</t>
  </si>
  <si>
    <t>02TI200P.IOP</t>
  </si>
  <si>
    <t>02TI200O.IOP</t>
  </si>
  <si>
    <t>02TI200N.IOP</t>
  </si>
  <si>
    <t>02TI200L.IOP</t>
  </si>
  <si>
    <t>02TI200K.IOP</t>
  </si>
  <si>
    <t>02TI200J.IOP</t>
  </si>
  <si>
    <t>02TI200I.IOP</t>
  </si>
  <si>
    <t>02TI200F.IOP</t>
  </si>
  <si>
    <t>02TI200D.IOP</t>
  </si>
  <si>
    <t>02TI200C.IOP</t>
  </si>
  <si>
    <t>02TI200B.IOP</t>
  </si>
  <si>
    <t>02TI200A.IOP</t>
  </si>
  <si>
    <t>02LI203B.IOP</t>
  </si>
  <si>
    <t>02LYA204.ALM</t>
  </si>
  <si>
    <t>02LYA204 NIVEAU GNL  RESER. 02T02 ALM</t>
  </si>
  <si>
    <t>70EAL204.ALM</t>
  </si>
  <si>
    <t>70EAL204     DEFAUT ALIM. 70MSH11A003 ALM</t>
  </si>
  <si>
    <t>06FI502B.IOP</t>
  </si>
  <si>
    <t>06FIC502.IOP-</t>
  </si>
  <si>
    <t>06XV502AL.ALM</t>
  </si>
  <si>
    <t>06XSOV502 GNL ENTREE  ORV 06E01F ALM</t>
  </si>
  <si>
    <t>08FI105.LO</t>
  </si>
  <si>
    <t>30ZIR002G.ALM</t>
  </si>
  <si>
    <t>30ZIR002G Z30 IN RISK GAS ALM</t>
  </si>
  <si>
    <t>60XSS602.ALM</t>
  </si>
  <si>
    <t>60XSS602 SHUTDOWN ESS 11B_ BATT 66ON25B2-01A ALM</t>
  </si>
  <si>
    <t>60XSS601.ALM</t>
  </si>
  <si>
    <t>60XSS601 SHUTDOWN ESS 25B2_ BATTERY 66CB25B2-01A ALM</t>
  </si>
  <si>
    <t>30DGT010A.HTRP</t>
  </si>
  <si>
    <t>30ZIR001G.ALM</t>
  </si>
  <si>
    <t>30ZIR001G Z30 IN RISK GAS ALM</t>
  </si>
  <si>
    <t>30DGSH101AL.ALM</t>
  </si>
  <si>
    <t>30DGSH101 DET. GAZ Z30LOC.BAT.25B2 ALM</t>
  </si>
  <si>
    <t>30DGT010A.HHH</t>
  </si>
  <si>
    <t>29ZIR002G.ALM</t>
  </si>
  <si>
    <t>29ZIR002G Z29 IN RISK GAS ALM</t>
  </si>
  <si>
    <t>60XSS502.ALM</t>
  </si>
  <si>
    <t>60XSS502 SHUTDOWN 25B1_ BATTERY 66ON25B1-01A ALM</t>
  </si>
  <si>
    <t>60XSS501.ALM</t>
  </si>
  <si>
    <t>60XSS501 SHUTDOWN 25B1_ BATTERY 66CB25B1-01A ALM</t>
  </si>
  <si>
    <t>29DGT010A.HTRP</t>
  </si>
  <si>
    <t>FEU_ET_GAZ Z29</t>
  </si>
  <si>
    <t>29ZIR001G.ALM</t>
  </si>
  <si>
    <t>29ZIR001G Z29 IN RISK GAS ALM</t>
  </si>
  <si>
    <t>29DGSH101AL.ALM</t>
  </si>
  <si>
    <t>29DGSH101 DET. GAZ Z29LOC.BAT.25B1 ALM</t>
  </si>
  <si>
    <t>29DGT010A.HHH</t>
  </si>
  <si>
    <t>48PMXA122.ALM</t>
  </si>
  <si>
    <t>48PMXA122    Disc Marche Ppe vide 2   ALM</t>
  </si>
  <si>
    <t>48PMNAH322.ALM</t>
  </si>
  <si>
    <t>48PMNAH322   Disj ouvert Ppe vide 2   ALM</t>
  </si>
  <si>
    <t>48FALL302.ALM</t>
  </si>
  <si>
    <t>48FALL302    Debit T.Bas Ppe2 Aux Eau ALM</t>
  </si>
  <si>
    <t>48FALL501.ALM</t>
  </si>
  <si>
    <t>48FALL501    Debit T.Bas Ppe1 Aux Eau ALM</t>
  </si>
  <si>
    <t>30ZIF003.ALM</t>
  </si>
  <si>
    <t>30ZIF003 Z30 IN FAIL (FACP) ALM</t>
  </si>
  <si>
    <t>23DHAH019.ALM</t>
  </si>
  <si>
    <t>23DHSH019 DET.CHAL.Z23PPE _ORV I/J ALM</t>
  </si>
  <si>
    <t>23DHSH019MS.OVR</t>
  </si>
  <si>
    <t>23DHSH019MS  DET.CHAL.Z23PPE _ORV I/J PV  =      1      OVR</t>
  </si>
  <si>
    <t>23DHAH015.ALM</t>
  </si>
  <si>
    <t>23DHSH015 DET.CHAL.Z23PPE _ORV I/J ALM</t>
  </si>
  <si>
    <t>23DHSH015MS.OVR</t>
  </si>
  <si>
    <t>23DHSH015MS  DET.CHAL.Z23PPE _ORV I/J PV  =      1      OVR</t>
  </si>
  <si>
    <t>23DHAH018.ALM</t>
  </si>
  <si>
    <t>23DHSH018 DET.CHAL.Z23PPE _ORV I/J ALM</t>
  </si>
  <si>
    <t>23DHSH018MS.OVR</t>
  </si>
  <si>
    <t>23DHSH018MS  DET.CHAL.Z23PPE _ORV I/J PV  =      1      OVR</t>
  </si>
  <si>
    <t>23DHAH020.ALM</t>
  </si>
  <si>
    <t>23DHSH020 DET.CHAL.Z23PPE _ORV I/J ALM</t>
  </si>
  <si>
    <t>23DHSH020MS.OVR</t>
  </si>
  <si>
    <t>23DHSH020MS  DET.CHAL.Z23PPE _ORV I/J PV  =      1      OVR</t>
  </si>
  <si>
    <t>23DHAH017.ALM</t>
  </si>
  <si>
    <t>23DHSH017 DET.CHAL.Z23PPE _ORV I/J ALM</t>
  </si>
  <si>
    <t>23DHSH017MS.OVR</t>
  </si>
  <si>
    <t>23DHSH017MS  DET.CHAL.Z23PPE _ORV I/J PV  =      1      OVR</t>
  </si>
  <si>
    <t>23DHAH011.ALM</t>
  </si>
  <si>
    <t>23DHSH011 DET.CHAL.Z23PPE _ORV I/J ALM</t>
  </si>
  <si>
    <t>23DHSH011MS.OVR</t>
  </si>
  <si>
    <t>23DHSH011MS  DET.CHAL.Z23PPE _ORV I/J PV  =      1      OVR</t>
  </si>
  <si>
    <t>23DHAH014.ALM</t>
  </si>
  <si>
    <t>23DHSH014 DET.CHAL.Z23PPE _ORV I/J ALM</t>
  </si>
  <si>
    <t>23DHSH014MS.OVR</t>
  </si>
  <si>
    <t>23DHSH014MS  DET.CHAL.Z23PPE _ORV I/J PV  =      1      OVR</t>
  </si>
  <si>
    <t>23DHAH016.ALM</t>
  </si>
  <si>
    <t>23DHSH016 DET.CHAL.Z23PPE _ORV I/J ALM</t>
  </si>
  <si>
    <t>23DHSH016MS.OVR</t>
  </si>
  <si>
    <t>23DHSH016MS  DET.CHAL.Z23PPE _ORV I/J PV  =      1      OVR</t>
  </si>
  <si>
    <t>23DHAH008.ALM</t>
  </si>
  <si>
    <t>23DHSH008 DET.CHAL.Z23PPE _ORV I/J ALM</t>
  </si>
  <si>
    <t>23DHSH008MS.OVR</t>
  </si>
  <si>
    <t>23DHSH008MS  DET.CHAL.Z23PPE _ORV I/J PV  =      1      OVR</t>
  </si>
  <si>
    <t>23DHAH009.ALM</t>
  </si>
  <si>
    <t>23DHSH009 DET.CHAL.Z23PPE _ORV I/J ALM</t>
  </si>
  <si>
    <t>23DHSH009MS.OVR</t>
  </si>
  <si>
    <t>23DHSH009MS  DET.CHAL.Z23PPE _ORV I/J PV  =      1      OVR</t>
  </si>
  <si>
    <t>23DHAH010.ALM</t>
  </si>
  <si>
    <t>23DHSH010 DET.CHAL.Z23PPE _ORV I/J ALM</t>
  </si>
  <si>
    <t>23DHSH010MS.OVR</t>
  </si>
  <si>
    <t>23DHSH010MS  DET.CHAL.Z23PPE _ORV I/J PV  =      1      OVR</t>
  </si>
  <si>
    <t>02LAHHH102.ALM</t>
  </si>
  <si>
    <t>02LSHHH102 NIVEAU GNL  RESER. 02T01 ALM</t>
  </si>
  <si>
    <t>04XV503AL.ALM</t>
  </si>
  <si>
    <t>04XSOV503 COMPR. DECH.VERS 04S02 ALM</t>
  </si>
  <si>
    <t>04TI002.HTRP</t>
  </si>
  <si>
    <t>04ESV003CAL.ALM</t>
  </si>
  <si>
    <t>04ESOV003C GNL VERS    DESUR. 04E01 ALM</t>
  </si>
  <si>
    <t>04LI002.HHH</t>
  </si>
  <si>
    <t>48LAHH621.ALM</t>
  </si>
  <si>
    <t>48LAHH621    Niveau HH   Ballon 2     ALM</t>
  </si>
  <si>
    <t>01TI046A.IOP-</t>
  </si>
  <si>
    <t>01ZZXA560.ALM</t>
  </si>
  <si>
    <t>01ZZXA560    ALARME VANNEFW_01Y02     ALM</t>
  </si>
  <si>
    <t>04PAL211.ALM</t>
  </si>
  <si>
    <t>04PAL211     PRES. BASSE ALIM. AZOTE  ALM</t>
  </si>
  <si>
    <t>06XV902.ANS-</t>
  </si>
  <si>
    <t>06XV902      GNL ENTREE  ORV 06E01J   PV  =      1      ANS-</t>
  </si>
  <si>
    <t>05PI703.HI</t>
  </si>
  <si>
    <t>45P02B.TRIP</t>
  </si>
  <si>
    <t>45P02B       PPE 45P02B  DO _FW PPES  PV  =      0      TRIP</t>
  </si>
  <si>
    <t>45P01B.TRIP</t>
  </si>
  <si>
    <t>45P01B       PPE 45P01B  DO _65G01/02 PV  =      0      TRIP</t>
  </si>
  <si>
    <t>45P01A.TRIP</t>
  </si>
  <si>
    <t>45P01A       PPE 45P01A  DO _65G01/02 PV  =      0      TRIP</t>
  </si>
  <si>
    <t>04PA204.ALM</t>
  </si>
  <si>
    <t>04PA204      MONITO.LIGNE04PIT204     ALM</t>
  </si>
  <si>
    <t>04PI204.IOP</t>
  </si>
  <si>
    <t>45PMXA01A.ALM</t>
  </si>
  <si>
    <t>45PMHSS01A PPE 45P01A  DO _65G01/02 ALM</t>
  </si>
  <si>
    <t>45PMXA01B.ALM</t>
  </si>
  <si>
    <t>45PMHSS01B PPE 45P01B  DO _65G01/02 ALM</t>
  </si>
  <si>
    <t>72AI201B.IOP</t>
  </si>
  <si>
    <t>23DLT001.LTRP</t>
  </si>
  <si>
    <t>23DLT001MS.OVR</t>
  </si>
  <si>
    <t>23DLT001MS   D. FROID Z23PPE _ORV I/J PV  =      1      OVR</t>
  </si>
  <si>
    <t>23DLT002.LTRP</t>
  </si>
  <si>
    <t>23DLT002MS.OVR</t>
  </si>
  <si>
    <t>23DLT002MS   D. FROID Z23PPE _ORV I/J PV  =      1      OVR</t>
  </si>
  <si>
    <t>23DLT003.LTRP</t>
  </si>
  <si>
    <t>23DLT003MS.OVR</t>
  </si>
  <si>
    <t>23DLT003MS   D. FROID Z23PPE _ORV I/J PV  =      1      OVR</t>
  </si>
  <si>
    <t>23DLT005.LTRP</t>
  </si>
  <si>
    <t>23DLT005MS.OVR</t>
  </si>
  <si>
    <t>23DLT005MS   D. FROID Z23PPE _ORV I/J PV  =      1      OVR</t>
  </si>
  <si>
    <t>23DLT006.LTRP</t>
  </si>
  <si>
    <t>23DLT006.IOP</t>
  </si>
  <si>
    <t>23DLT006MS.OVR</t>
  </si>
  <si>
    <t>23DLT006MS   D. FROID Z23PPE _ORV I/J PV  =      1      OVR</t>
  </si>
  <si>
    <t>23DLT009.LTRP</t>
  </si>
  <si>
    <t>23DLT009MS.OVR</t>
  </si>
  <si>
    <t>23DLT009MS   D. FROID Z23PPE _ORV I/J PV  =      1      OVR</t>
  </si>
  <si>
    <t>23DLT007.LTRP</t>
  </si>
  <si>
    <t>23DLT007MS.OVR</t>
  </si>
  <si>
    <t>23DLT007MS   D. FROID Z23PPE _ORV I/J PV  =      1      OVR</t>
  </si>
  <si>
    <t>23DLT008.LTRP</t>
  </si>
  <si>
    <t>23DLT008MS.OVR</t>
  </si>
  <si>
    <t>23DLT008MS   D. FROID Z23PPE _ORV I/J PV  =      1      OVR</t>
  </si>
  <si>
    <t>08FI104.LO</t>
  </si>
  <si>
    <t>04PAH304.ALM</t>
  </si>
  <si>
    <t>04PAH304     PAH DECHAR. 1re ETAPE    ALM</t>
  </si>
  <si>
    <t>04KMXA301.ALM</t>
  </si>
  <si>
    <t>04KMXA301    ESD DU LCP  UNITE_04K01C ALM</t>
  </si>
  <si>
    <t>50TAL101B.ALM</t>
  </si>
  <si>
    <t>50TSL101B FW MANIFOLD CABINET 01/B ALM</t>
  </si>
  <si>
    <t>55PALL601.ALM</t>
  </si>
  <si>
    <t>55PSA601 PRESSURE CABIN CCTV_LTR29 ALM</t>
  </si>
  <si>
    <t>04TI006.LO</t>
  </si>
  <si>
    <t>01PI001.LO</t>
  </si>
  <si>
    <t>04TI008.LO</t>
  </si>
  <si>
    <t>48MZLA202R.ALM</t>
  </si>
  <si>
    <t>48MZLA202R   Disc Fermet Ref2 Au1 Eau ALM</t>
  </si>
  <si>
    <t>47LAH703.ALM</t>
  </si>
  <si>
    <t>47LAH703     Alrm NIVEAU BOUE_47S07   ALM</t>
  </si>
  <si>
    <t>06XV002AL.ALM</t>
  </si>
  <si>
    <t>06XSOV002 GNL ENTREE  ORV 06E01A ALM</t>
  </si>
  <si>
    <t>00DGSH205AL.ALM</t>
  </si>
  <si>
    <t>00DGSH205 Alm GAZ     Z05_ACT PAGA ALM</t>
  </si>
  <si>
    <t>23DLT001.IOP</t>
  </si>
  <si>
    <t>50DHS027B.ALM</t>
  </si>
  <si>
    <t>50DHS027B RIDEAU D'EAU06E01 G/H ALM</t>
  </si>
  <si>
    <t>50DHS020B.ALM</t>
  </si>
  <si>
    <t>50DHS020B RIDEAU D'EAU05P01 G/H ALM</t>
  </si>
  <si>
    <t>50DHS026B.ALM</t>
  </si>
  <si>
    <t>50DHS026B RIDEAU D'EAU06E01 E/F ALM</t>
  </si>
  <si>
    <t>50DHS021B.ALM</t>
  </si>
  <si>
    <t>50DHS021B RIDEAU D'EAU05P01 E/F ALM</t>
  </si>
  <si>
    <t>05ESV402     LI.GNL DEBITMIN. 05P01E  PV  =      1      ANS-</t>
  </si>
  <si>
    <t>50DHS025B.ALM</t>
  </si>
  <si>
    <t>50DHS025B RIDEAU D'EAU06E01 C/D ALM</t>
  </si>
  <si>
    <t>SCS0204</t>
  </si>
  <si>
    <t>07DLT006.LTRP</t>
  </si>
  <si>
    <t>10DFT005MNA.ALM</t>
  </si>
  <si>
    <t>10DFT005 Maintenance Needed ALM</t>
  </si>
  <si>
    <t>05PI955.HI</t>
  </si>
  <si>
    <t>05PI705.HI</t>
  </si>
  <si>
    <t>05PI805.HI</t>
  </si>
  <si>
    <t>05PI805.IOP</t>
  </si>
  <si>
    <t>05ESV802CAL.ALM</t>
  </si>
  <si>
    <t>05ESOV802C LI.GNL DEBITMIN. 05P01I ALM</t>
  </si>
  <si>
    <t>05PI806.HTRP</t>
  </si>
  <si>
    <t>05PI705.IOP</t>
  </si>
  <si>
    <t>05ESV952CAL.ALM</t>
  </si>
  <si>
    <t>05ESOV952C LI.GNL DEBITMIN. 05P02 ALM</t>
  </si>
  <si>
    <t>05PI956.HTRP</t>
  </si>
  <si>
    <t>05ESV702CAL.ALM</t>
  </si>
  <si>
    <t>05ESOV702C LI.GNL DEBITMIN. 05P01H ALM</t>
  </si>
  <si>
    <t>04DFT002MNA.ALM</t>
  </si>
  <si>
    <t>04DFT002 Maintenance Needed ALM</t>
  </si>
  <si>
    <t>07DFT073MNA.ALM</t>
  </si>
  <si>
    <t>07DFT073 Maintenance Needed ALM</t>
  </si>
  <si>
    <t>15DFT009MNA.ALM</t>
  </si>
  <si>
    <t>15DFT009 Maintenance Needed ALM</t>
  </si>
  <si>
    <t>11DFT010MNA.ALM</t>
  </si>
  <si>
    <t>11DFT010 Maintenance Needed ALM</t>
  </si>
  <si>
    <t>FEU_ET_GAZ Z46</t>
  </si>
  <si>
    <t>71PAL201.ALM</t>
  </si>
  <si>
    <t>71PAL201     Pres. basse Helium 1     ALM</t>
  </si>
  <si>
    <t>24ZIR001M.ALM</t>
  </si>
  <si>
    <t>24ZIR001M Z24 IN RISK MACP ALM</t>
  </si>
  <si>
    <t>24DFSH501AL.ALM</t>
  </si>
  <si>
    <t>24DFSH501 Alm INCENDIEZ24_ACT CCTV ALM</t>
  </si>
  <si>
    <t>24DMAH002.ALM</t>
  </si>
  <si>
    <t>24DMSH002 BP ALARM Z24UTILITES SUD ALM</t>
  </si>
  <si>
    <t>47LAHHHH004.ALM</t>
  </si>
  <si>
    <t>47LAHHHH004  AS3 NIVEAU  TTT HAUTE    ALM</t>
  </si>
  <si>
    <t>21ZIR002G.ALM</t>
  </si>
  <si>
    <t>21ZIR002G Z21 IN RISK GAS ALM</t>
  </si>
  <si>
    <t>21ZIR001G.ALM</t>
  </si>
  <si>
    <t>21ZIR001G Z21 IN RISK GAS ALM</t>
  </si>
  <si>
    <t>21DGSH102AL.ALM</t>
  </si>
  <si>
    <t>21DGSH102 DET. GAZ AIRBATI. ESS11B ALM</t>
  </si>
  <si>
    <t>24DFT002.HTRP</t>
  </si>
  <si>
    <t>24DFT003.HTRP</t>
  </si>
  <si>
    <t>24DFT001.HTRP</t>
  </si>
  <si>
    <t>24DFT001MS.OVR</t>
  </si>
  <si>
    <t>24DFT001MS   DET.FLAM.Z24UTILITES SUD PV  =      1      OVR</t>
  </si>
  <si>
    <t>06FIC501.LO</t>
  </si>
  <si>
    <t>23DMSH001MS.OVR</t>
  </si>
  <si>
    <t>23DMSH001MS  BP ALARM Z23PPE _ORV I/J PV  =      1      OVR</t>
  </si>
  <si>
    <t>23DMAH002.ALM</t>
  </si>
  <si>
    <t>23DMSH002 BP ALARM Z23PPE _ORV I/J ALM</t>
  </si>
  <si>
    <t>23DMSH002MS.OVR</t>
  </si>
  <si>
    <t>23DMSH002MS  BP ALARM Z23PPE _ORV I/J PV  =      1      OVR</t>
  </si>
  <si>
    <t>23DMAH003.ALM</t>
  </si>
  <si>
    <t>23DMSH003 BP ALARM Z23PPE _ORV I/J ALM</t>
  </si>
  <si>
    <t>23DMSH003MS.OVR</t>
  </si>
  <si>
    <t>23DMSH003MS  BP ALARM Z23PPE _ORV I/J PV  =      1      OVR</t>
  </si>
  <si>
    <t>05DFT021MNA.ALM</t>
  </si>
  <si>
    <t>05DFT021 Maintenance Needed ALM</t>
  </si>
  <si>
    <t>06DFT021MNA.ALM</t>
  </si>
  <si>
    <t>06DFT021 Maintenance Needed ALM</t>
  </si>
  <si>
    <t>11DGT001MNA.ALM</t>
  </si>
  <si>
    <t>11DGT001 Maintenance Needed ALM</t>
  </si>
  <si>
    <t>02TAH204A.ALM</t>
  </si>
  <si>
    <t>02TAH204A    TC1 Temp    8 degC       ALM</t>
  </si>
  <si>
    <t>02TAH204I.ALM</t>
  </si>
  <si>
    <t>02TAH204I    TC9 Temp    8 degC       ALM</t>
  </si>
  <si>
    <t>06MOV101.IOP</t>
  </si>
  <si>
    <t>06MHS101A.OOP</t>
  </si>
  <si>
    <t>06MZI101.IOP</t>
  </si>
  <si>
    <t>44FI250.LO</t>
  </si>
  <si>
    <t>44FI350.HI</t>
  </si>
  <si>
    <t>44PI102B.LL</t>
  </si>
  <si>
    <t>44PI102B.LO</t>
  </si>
  <si>
    <t>44PI102A.LL</t>
  </si>
  <si>
    <t>44PI102A.LO</t>
  </si>
  <si>
    <t>48PMNAH601.ALM</t>
  </si>
  <si>
    <t>48PMNAH601   Disj ouvert Ppe1 Aux Eau ALM</t>
  </si>
  <si>
    <t>51PAL007B.ALM</t>
  </si>
  <si>
    <t>51PSL007B SYST. POUDRE06E01G/H ALM</t>
  </si>
  <si>
    <t>51PAL007A.ALM</t>
  </si>
  <si>
    <t>51PSL007A SYST. POUDRE06E01G/H ALM</t>
  </si>
  <si>
    <t>01XV006.ANS+</t>
  </si>
  <si>
    <t>01XV006      DRAINAGE GNLBRAS DECHAR. PV  =      0      ANS+</t>
  </si>
  <si>
    <t>41AI102.IOP-</t>
  </si>
  <si>
    <t>41XA101.ALM</t>
  </si>
  <si>
    <t>41XA101      Alm COMMUNE 41Z01A       ALM</t>
  </si>
  <si>
    <t>26ZIF001.ALM</t>
  </si>
  <si>
    <t>26ZIF001 Z26 IN FAIL ALM</t>
  </si>
  <si>
    <t>11DGT001MS.OVR</t>
  </si>
  <si>
    <t>11DGT001MS   DET. GAZ Z11PPE _ORV G/H PV  =      1      OVR</t>
  </si>
  <si>
    <t>48HZAL508.ALM</t>
  </si>
  <si>
    <t>48PMNCAH120.ALM</t>
  </si>
  <si>
    <t>48PMNCAH120  Disj ouvert Ctrl Vide 2  ALM</t>
  </si>
  <si>
    <t>48NAH402B.ALM</t>
  </si>
  <si>
    <t>46PI201.LO</t>
  </si>
  <si>
    <t>48LALL502.ALM</t>
  </si>
  <si>
    <t>48LALL502    Niveau LL   Ballon Eau   ALM</t>
  </si>
  <si>
    <t>11DGT001.HTRP</t>
  </si>
  <si>
    <t>11DGT001.HHH</t>
  </si>
  <si>
    <t>03FIC301.IOP</t>
  </si>
  <si>
    <t>01ESV401BAL.ALM</t>
  </si>
  <si>
    <t>01ESOV401B BRAS 01Y01D DECHAR. GNL ALM</t>
  </si>
  <si>
    <t>01ESV301BAL.ALM</t>
  </si>
  <si>
    <t>01ESOV301B BRAS 01Y01C DECHAR. GNL ALM</t>
  </si>
  <si>
    <t>01ESV201BAL.ALM</t>
  </si>
  <si>
    <t>01ESOV201B BRAS 01Y01B DECHAR. GNL ALM</t>
  </si>
  <si>
    <t>01ESV101BAL.ALM</t>
  </si>
  <si>
    <t>01ESOV101B BRAS 01Y01A DECHAR. GNL ALM</t>
  </si>
  <si>
    <t>01XSFG005AL.ALM</t>
  </si>
  <si>
    <t>01XSFG005 FG TO JETTY 01T01_VLV 01XV005 ALM</t>
  </si>
  <si>
    <t>01XSFG005_DI.ALM</t>
  </si>
  <si>
    <t>01XSFG005_DI FG TO JETTY 01T01_ VLV 01XV005 ALM</t>
  </si>
  <si>
    <t>48MNAH521E.ALM</t>
  </si>
  <si>
    <t>48MNAH521E   Disj ouvert Vanne eau P2 ALM</t>
  </si>
  <si>
    <t>05P01G.TRIP</t>
  </si>
  <si>
    <t>05P01G       POMPE HP    05P01G       PV  =      0      TRIP</t>
  </si>
  <si>
    <t>ESD34.ALM</t>
  </si>
  <si>
    <t>ESD34 ESD 3.4 ALM</t>
  </si>
  <si>
    <t>23DGT007MS.OVR</t>
  </si>
  <si>
    <t>23DGT007MS   DET. GAZ Z23PPE _ORV I/J PV  =      1      OVR</t>
  </si>
  <si>
    <t>03XV207.ANS+</t>
  </si>
  <si>
    <t>03PMI01B.HTRP</t>
  </si>
  <si>
    <t>46P01A.TRIP</t>
  </si>
  <si>
    <t>46P01A       PPE BOOSTER PW_ 46P01A   PV  =      0      TRIP</t>
  </si>
  <si>
    <t>46PMXA01A.ALM</t>
  </si>
  <si>
    <t>46PMHSS01A PPE BOOSTER PW_ 46P01A ALM</t>
  </si>
  <si>
    <t>03PMXA01BA.ALM</t>
  </si>
  <si>
    <t>03PMHSS01BA PPE IMMERGEE03P01B_02T01 ALM</t>
  </si>
  <si>
    <t>03PMXA01CA.ALM</t>
  </si>
  <si>
    <t>03PMHSS01CA PPE IMMERGEE03P01C_02T01 ALM</t>
  </si>
  <si>
    <t>03PMXA01BB.ALM</t>
  </si>
  <si>
    <t>03PMHSS01BB PPE IMMERGEE03P01B_02T01 ALM</t>
  </si>
  <si>
    <t>03PMXA01CB.ALM</t>
  </si>
  <si>
    <t>03PMHSS01CB PPE IMMERGEE03P01C_02T01 ALM</t>
  </si>
  <si>
    <t>03PMXA03AA.ALM</t>
  </si>
  <si>
    <t>03PMHSS03AA PPE IMMERGEE03P03A_02T03 ALM</t>
  </si>
  <si>
    <t>03PMXA03BA.ALM</t>
  </si>
  <si>
    <t>03PMHSS03BA PPE IMMERGEE03P03B_02T03 ALM</t>
  </si>
  <si>
    <t>05PI002MS.OVR</t>
  </si>
  <si>
    <t>05PI002MS    ASPIRA. GNL PPE 05P01A   PV  =      1      OVR</t>
  </si>
  <si>
    <t>05PMXSS001AL.ALM</t>
  </si>
  <si>
    <t>05PMXSS001 VIBR. ET NIV.   POMPE 05P01A ALM</t>
  </si>
  <si>
    <t>06XV102AL.ALM</t>
  </si>
  <si>
    <t>06XSOV102 GNL ENTREE  ORV 06E01B ALM</t>
  </si>
  <si>
    <t>05PMXSS101AL.ALM</t>
  </si>
  <si>
    <t>05PMXSS101 VIBR. ET NIV.   POMPE 05P01B ALM</t>
  </si>
  <si>
    <t>CAMS.AlarmBuffer</t>
  </si>
  <si>
    <t>CAMS Alarm Buffer has exceeded 80% of the maximum in number</t>
  </si>
  <si>
    <t>HIS0140</t>
  </si>
  <si>
    <t>06XV302AL.ALM</t>
  </si>
  <si>
    <t>06XSOV302 GNL ENTREE  ORV 06E01D ALM</t>
  </si>
  <si>
    <t>05PMXSS301AL.ALM</t>
  </si>
  <si>
    <t>05PMXSS301 VIBR. ET NIV.   POMPE 05P01D ALM</t>
  </si>
  <si>
    <t>05VSHH301MS.OVR</t>
  </si>
  <si>
    <t>05VSHH301MS  VIBRATION   05P01D       PV  =      1      OVR</t>
  </si>
  <si>
    <t>06FI802BMS.OVR</t>
  </si>
  <si>
    <t>06FI802BMS   Ctrl DEBIT  EAU 06E01I   PV  =      1      OVR</t>
  </si>
  <si>
    <t>05VSHH801MS.OVR</t>
  </si>
  <si>
    <t>05VSHH801MS  VIBRATION   05P01I       PV  =      1      OVR</t>
  </si>
  <si>
    <t>06FI602BMS.OVR</t>
  </si>
  <si>
    <t>06FI602BMS   Ctrl DEBIT  EAU 06E01G   PV  =      1      OVR</t>
  </si>
  <si>
    <t>05PMXSS601AL.ALM</t>
  </si>
  <si>
    <t>05PMXSS601 VIBR. ET NIV.   POMPE 05P01G ALM</t>
  </si>
  <si>
    <t>05PMXSS701AL.ALM</t>
  </si>
  <si>
    <t>05PMXSS701 VIBR. ET NIV.   POMPE 05P01H ALM</t>
  </si>
  <si>
    <t>01ESV301.ANS+</t>
  </si>
  <si>
    <t>01XV301.ANS-</t>
  </si>
  <si>
    <t>01XV101.ANS-</t>
  </si>
  <si>
    <t>48LALL102.ALM</t>
  </si>
  <si>
    <t>48LALL102    Niveau LL   Ballon Eau   ALM</t>
  </si>
  <si>
    <t>01XV402.ANS+</t>
  </si>
  <si>
    <t>01XV103.ANS+</t>
  </si>
  <si>
    <t>01ESV201.ANS+</t>
  </si>
  <si>
    <t>01XV201.ANS-</t>
  </si>
  <si>
    <t>01XV302.ANS+</t>
  </si>
  <si>
    <t>48LALL302.ALM</t>
  </si>
  <si>
    <t>48LALL302    Niveau LL   Ballon Eau   ALM</t>
  </si>
  <si>
    <t>02TAL104I.ALM</t>
  </si>
  <si>
    <t>02TAL104I    TC9 Temp    5 degC       ALM</t>
  </si>
  <si>
    <t>54TAH201.ALM</t>
  </si>
  <si>
    <t>54TSH201 TEMP. ALARM ESD CABINET LTR11A ALM</t>
  </si>
  <si>
    <t>48EHNAH501A.ALM</t>
  </si>
  <si>
    <t>07XV322.ANS+</t>
  </si>
  <si>
    <t>48PMNAH211.ALM</t>
  </si>
  <si>
    <t>48PMNAH211   Disj ouvert Ppe vide 1   ALM</t>
  </si>
  <si>
    <t>48HZAL107.ALM</t>
  </si>
  <si>
    <t>48MNAH102R.ALM</t>
  </si>
  <si>
    <t>48MNAH102R   Disj ouvert Ref2 Au1 Eau ALM</t>
  </si>
  <si>
    <t>50PMYA03A.ALM</t>
  </si>
  <si>
    <t>50PMYA03A PPE ELECT.  FW 50P03A ALM</t>
  </si>
  <si>
    <t>04KMXA250.ALM</t>
  </si>
  <si>
    <t>04KMXA250    BIT DE VIE  API 04K01B   ALM</t>
  </si>
  <si>
    <t>23DGT004MS.OVR</t>
  </si>
  <si>
    <t>23DGT004MS   DET. GAZ Z23PPE _ORV I/J PV  =      1      OVR</t>
  </si>
  <si>
    <t>23DGT004.HHH</t>
  </si>
  <si>
    <t>23DGT004.HTRP</t>
  </si>
  <si>
    <t>23DGT018MS.OVR</t>
  </si>
  <si>
    <t>23DGT018MS   DET. GAZ Z23PPE _ORV I/J PV  =      1      OVR</t>
  </si>
  <si>
    <t>23DGT018.HHH</t>
  </si>
  <si>
    <t>23DGT018.HTRP</t>
  </si>
  <si>
    <t>23DGT015MS.OVR</t>
  </si>
  <si>
    <t>23DGT015MS   DET. GAZ Z23PPE _ORV I/J PV  =      1      OVR</t>
  </si>
  <si>
    <t>23DGT015.HHH</t>
  </si>
  <si>
    <t>23DGT015.HTRP</t>
  </si>
  <si>
    <t>23DGT014MS.OVR</t>
  </si>
  <si>
    <t>23DGT014MS   DET. GAZ Z23PPE _ORV I/J PV  =      1      OVR</t>
  </si>
  <si>
    <t>23DGT014.HHH</t>
  </si>
  <si>
    <t>23DGT014.HTRP</t>
  </si>
  <si>
    <t>23DGT011MS.OVR</t>
  </si>
  <si>
    <t>23DGT011MS   DET. GAZ Z23PPE _ORV I/J PV  =      1      OVR</t>
  </si>
  <si>
    <t>23DGT011.HHH</t>
  </si>
  <si>
    <t>23DGT017MS.OVR</t>
  </si>
  <si>
    <t>23DGT017MS   DET. GAZ Z23PPE _ORV I/J PV  =      1      OVR</t>
  </si>
  <si>
    <t>23DGT017.HHH</t>
  </si>
  <si>
    <t>23DGT017.HTRP</t>
  </si>
  <si>
    <t>23DGT020MS.OVR</t>
  </si>
  <si>
    <t>23DGT020MS   DET. GAZ Z23PPE _ORV I/J PV  =      1      OVR</t>
  </si>
  <si>
    <t>23DGT020.HHH</t>
  </si>
  <si>
    <t>23DGT020.HTRP</t>
  </si>
  <si>
    <t>23DGT019MS.OVR</t>
  </si>
  <si>
    <t>23DGT019MS   DET. GAZ Z23PPE _ORV I/J PV  =      1      OVR</t>
  </si>
  <si>
    <t>23DGT019.HHH</t>
  </si>
  <si>
    <t>23DGT019.HTRP</t>
  </si>
  <si>
    <t>23DGT016MS.OVR</t>
  </si>
  <si>
    <t>23DGT016MS   DET. GAZ Z23PPE _ORV I/J PV  =      1      OVR</t>
  </si>
  <si>
    <t>23DGT016.HHH</t>
  </si>
  <si>
    <t>23DGT016.HTRP</t>
  </si>
  <si>
    <t>23DGT011.HTRP</t>
  </si>
  <si>
    <t>23DGT008MS.OVR</t>
  </si>
  <si>
    <t>23DGT008MS   DET. GAZ Z23PPE _ORV I/J PV  =      1      OVR</t>
  </si>
  <si>
    <t>23DGT008.HHH</t>
  </si>
  <si>
    <t>23DGT008.HTRP</t>
  </si>
  <si>
    <t>23DGT010MS.OVR</t>
  </si>
  <si>
    <t>23DGT010MS   DET. GAZ Z23PPE _ORV I/J PV  =      1      OVR</t>
  </si>
  <si>
    <t>23DGT010.HHH</t>
  </si>
  <si>
    <t>23DGT010.HTRP</t>
  </si>
  <si>
    <t>23DGT009MS.OVR</t>
  </si>
  <si>
    <t>23DGT009MS   DET. GAZ Z23PPE _ORV I/J PV  =      1      OVR</t>
  </si>
  <si>
    <t>23DGT009.HHH</t>
  </si>
  <si>
    <t>23DGT009.HTRP</t>
  </si>
  <si>
    <t>23DFT010MS.OVR</t>
  </si>
  <si>
    <t>23DFT010MS   DET.FLAM.Z23PPE _ORV I/J PV  =      1      OVR</t>
  </si>
  <si>
    <t>46PI301.LO</t>
  </si>
  <si>
    <t>23DFT011MS.OVR</t>
  </si>
  <si>
    <t>23DFT011MS   DET.FLAM.Z23PPE _ORV I/J PV  =      1      OVR</t>
  </si>
  <si>
    <t>23DFT011.HTRP</t>
  </si>
  <si>
    <t>23DFT001MS.OVR</t>
  </si>
  <si>
    <t>23DFT001MS   DET.FLAM.Z23PPE _ORV I/J PV  =      1      OVR</t>
  </si>
  <si>
    <t>23DFT001.HTRP</t>
  </si>
  <si>
    <t>23DFT012MS.OVR</t>
  </si>
  <si>
    <t>23DFT012MS   DET.FLAM.Z23PPE _ORV I/J PV  =      1      OVR</t>
  </si>
  <si>
    <t>23DFT012.HTRP</t>
  </si>
  <si>
    <t>23DFT003MS.OVR</t>
  </si>
  <si>
    <t>23DFT003MS   DET.FLAM.Z23PPE _ORV I/J PV  =      1      OVR</t>
  </si>
  <si>
    <t>23DFT003.HTRP</t>
  </si>
  <si>
    <t>23DFT007MS.OVR</t>
  </si>
  <si>
    <t>23DFT007MS   DET.FLAM.Z23PPE _ORV I/J PV  =      1      OVR</t>
  </si>
  <si>
    <t>23DFT007.HTRP</t>
  </si>
  <si>
    <t>23DFT008MS.OVR</t>
  </si>
  <si>
    <t>23DFT008MS   DET.FLAM.Z23PPE _ORV I/J PV  =      1      OVR</t>
  </si>
  <si>
    <t>23DFT008.HTRP</t>
  </si>
  <si>
    <t>23DFT009.HTRP</t>
  </si>
  <si>
    <t>23DFT009MS.OVR</t>
  </si>
  <si>
    <t>23DFT009MS   DET.FLAM.Z23PPE _ORV I/J PV  =      1      OVR</t>
  </si>
  <si>
    <t>02TAH104A.ALM</t>
  </si>
  <si>
    <t>02TAH104A    TC1 Temp    8 degC       ALM</t>
  </si>
  <si>
    <t>48EAL201.ALM</t>
  </si>
  <si>
    <t>48YAL200.ALM</t>
  </si>
  <si>
    <t>48MZHA221V.ALM</t>
  </si>
  <si>
    <t>48MZHA221V   Disc Ouvert Casse vide 2 ALM</t>
  </si>
  <si>
    <t>48MZHA211V.ALM</t>
  </si>
  <si>
    <t>48MZHA211V   Disc Ouvert Casse vide 1 ALM</t>
  </si>
  <si>
    <t>48MOV222.PERR</t>
  </si>
  <si>
    <t>48MOV212.PERR</t>
  </si>
  <si>
    <t>48MOV202R.PERR</t>
  </si>
  <si>
    <t>48MOV202R    Vanne Ref P2             PV  =      1      PERR</t>
  </si>
  <si>
    <t>48MOV201R.PERR</t>
  </si>
  <si>
    <t>48MOV203.PERR</t>
  </si>
  <si>
    <t>48MOV201A.PERR</t>
  </si>
  <si>
    <t>48MOV221E.PERR</t>
  </si>
  <si>
    <t>48MOV223.PERR</t>
  </si>
  <si>
    <t>48MOV211E.PERR</t>
  </si>
  <si>
    <t>48MOV213.PERR</t>
  </si>
  <si>
    <t>03XV106AL.ALM</t>
  </si>
  <si>
    <t>03XSOV106 GNL 02T01   VERS 03C01 ALM</t>
  </si>
  <si>
    <t>06MOV201.IOP</t>
  </si>
  <si>
    <t>06MHS201A.OOP</t>
  </si>
  <si>
    <t>06MZI201.IOP</t>
  </si>
  <si>
    <t>06MOV301.IOP</t>
  </si>
  <si>
    <t>06MHS301A.OOP</t>
  </si>
  <si>
    <t>06MZI301.IOP</t>
  </si>
  <si>
    <t>06ESV201.ANS+</t>
  </si>
  <si>
    <t>06TI204.LTRP</t>
  </si>
  <si>
    <t>06PI201.LTRP</t>
  </si>
  <si>
    <t>04PAL321.ALM</t>
  </si>
  <si>
    <t>04PAL321     PRES. BASSE SYSTE. HUILE ALM</t>
  </si>
  <si>
    <t>54EAL131.ALM</t>
  </si>
  <si>
    <t>54EAL131     DEFAUT ALIM. 54UCP11A101 ALM</t>
  </si>
  <si>
    <t>00XA105.ALM</t>
  </si>
  <si>
    <t>00XA105      VMS 1 DEFAUTALIM. NORMAL ALM</t>
  </si>
  <si>
    <t>40MOV101.IOP</t>
  </si>
  <si>
    <t>40MHS101A.OOP</t>
  </si>
  <si>
    <t>40MZI101.IOP</t>
  </si>
  <si>
    <t>06MOV701.IOP</t>
  </si>
  <si>
    <t>06MHS701A.OOP</t>
  </si>
  <si>
    <t>06MZI701.IOP</t>
  </si>
  <si>
    <t>03MOV202.IOP</t>
  </si>
  <si>
    <t>03MHS202A.OOP</t>
  </si>
  <si>
    <t>03MZI202.IOP</t>
  </si>
  <si>
    <t>03MOV103.IOP</t>
  </si>
  <si>
    <t>03MOV103     LI. IMPUL.  GNL _03P01C  PV  =      0      IOP</t>
  </si>
  <si>
    <t>03MHS103A.OOP</t>
  </si>
  <si>
    <t>03MZI103.IOP</t>
  </si>
  <si>
    <t>03MOV102.IOP</t>
  </si>
  <si>
    <t>03MHS102A.OOP</t>
  </si>
  <si>
    <t>06MOV401.IOP</t>
  </si>
  <si>
    <t>06MOV401     EAU DE      MER_06E01E   PV  =      0      IOP</t>
  </si>
  <si>
    <t>06MHS401A.OOP</t>
  </si>
  <si>
    <t>06MZI401.IOP</t>
  </si>
  <si>
    <t>03MZI102.IOP</t>
  </si>
  <si>
    <t>02MOV103.IOP</t>
  </si>
  <si>
    <t>02MOV103     GNL REFROI._ANNEAU 02T01 PV  =      0      IOP</t>
  </si>
  <si>
    <t>40MOV401.IOP</t>
  </si>
  <si>
    <t>40MOV401     IMPUL 40P01DVERS ORV's   PV  =      0      IOP</t>
  </si>
  <si>
    <t>40MHS401A.OOP</t>
  </si>
  <si>
    <t>40MZI401.IOP</t>
  </si>
  <si>
    <t>03MOV302.IOP</t>
  </si>
  <si>
    <t>03MYLR302-NOT.IOP</t>
  </si>
  <si>
    <t>03MYLR302-NO 03MYLR302 NOT            CPV =      0      IOP</t>
  </si>
  <si>
    <t>03MHS302A.OOP</t>
  </si>
  <si>
    <t>03MZI302-ADD.IOP</t>
  </si>
  <si>
    <t>03MZI302.IOP</t>
  </si>
  <si>
    <t>03MHS302B.OOP</t>
  </si>
  <si>
    <t>03MHS302B    ACTCON 03MOV302          MV  =     16      OOP</t>
  </si>
  <si>
    <t>03MOV301.IOP</t>
  </si>
  <si>
    <t>03MYLR301-NOT.IOP</t>
  </si>
  <si>
    <t>03MYLR301-NO 03MYLR301 NOT            CPV =      0      IOP</t>
  </si>
  <si>
    <t>03MHS301A.OOP</t>
  </si>
  <si>
    <t>03MZI301-ADD.IOP</t>
  </si>
  <si>
    <t>03MZI301.IOP</t>
  </si>
  <si>
    <t>40P02B.TRIP</t>
  </si>
  <si>
    <t>40P02B       PPE DOSEUSE BISU. 40P02B PV  =      0      TRIP</t>
  </si>
  <si>
    <t>03MOV303.IOP</t>
  </si>
  <si>
    <t>03MHS303A.OOP</t>
  </si>
  <si>
    <t>03MZI303.IOP</t>
  </si>
  <si>
    <t>02MHS103A.OOP</t>
  </si>
  <si>
    <t>02MZI103.IOP</t>
  </si>
  <si>
    <t>02MOV101.IOP</t>
  </si>
  <si>
    <t>02MHS101A.OOP</t>
  </si>
  <si>
    <t>02MZI101.IOP</t>
  </si>
  <si>
    <t>02MOV100.IOP</t>
  </si>
  <si>
    <t>06MOV001.IOP</t>
  </si>
  <si>
    <t>06MHS001A.OOP</t>
  </si>
  <si>
    <t>06MZI001.IOP</t>
  </si>
  <si>
    <t>03MHS301B.OOP</t>
  </si>
  <si>
    <t>03MHS301B    ACTCON 03MOV301          MV  =     16      OOP</t>
  </si>
  <si>
    <t>02MOV303.IOP</t>
  </si>
  <si>
    <t>02MOV303     GNL REFROI._ANNEAU 02T03 PV  =      0      IOP</t>
  </si>
  <si>
    <t>02MYLR303-NOT.IOP</t>
  </si>
  <si>
    <t>02MYLR303-NO 02MYLR303 NOT            CPV =      0      IOP</t>
  </si>
  <si>
    <t>02MHS303A.OOP</t>
  </si>
  <si>
    <t>02MZI303-ADD.IOP</t>
  </si>
  <si>
    <t>02MZI303.IOP</t>
  </si>
  <si>
    <t>02MHS303B.OOP</t>
  </si>
  <si>
    <t>02MHS303B    ACTCON 02MOV303          MV  =     16      OOP</t>
  </si>
  <si>
    <t>02MOV301.IOP</t>
  </si>
  <si>
    <t>02MYLR301-NOT.IOP</t>
  </si>
  <si>
    <t>02MHS301A.OOP</t>
  </si>
  <si>
    <t>02MZI301-ADD.IOP</t>
  </si>
  <si>
    <t>02MHS100A.OOP</t>
  </si>
  <si>
    <t>02MZI100.IOP</t>
  </si>
  <si>
    <t>44E03D.TRIP</t>
  </si>
  <si>
    <t>44E03D       RECHAUF. N2 U 1_44EH03D  PV  =      0      TRIP</t>
  </si>
  <si>
    <t>44E03B.TRIP</t>
  </si>
  <si>
    <t>44E03B       RECHAUF. N2 U 1_44EH03B  PV  =      0      TRIP</t>
  </si>
  <si>
    <t>44E04D.TRIP</t>
  </si>
  <si>
    <t>44E04D       RECHAUF. N2 U 2_44EH04D  PV  =      0      TRIP</t>
  </si>
  <si>
    <t>44E04B.TRIP</t>
  </si>
  <si>
    <t>44E04B       RECHAUF. N2 U 2_44EH03B  PV  =      0      TRIP</t>
  </si>
  <si>
    <t>33E02.TRIP</t>
  </si>
  <si>
    <t>33E02        RECHAUF. FG SYST._33EH02 PV  =      0      TRIP</t>
  </si>
  <si>
    <t>02MZI301.IOP</t>
  </si>
  <si>
    <t>02MHS301B.OOP</t>
  </si>
  <si>
    <t>02MHS301B    ACTCON 02MOV301          MV  =     16      OOP</t>
  </si>
  <si>
    <t>23DFT004MS.OVR</t>
  </si>
  <si>
    <t>23DFT004MS   DET.FLAM.Z23PPE _ORV I/J PV  =      1      OVR</t>
  </si>
  <si>
    <t>23DFT005.HTRP</t>
  </si>
  <si>
    <t>23DFT005MS.OVR</t>
  </si>
  <si>
    <t>23DFT005MS   DET.FLAM.Z23PPE _ORV I/J PV  =      1      OVR</t>
  </si>
  <si>
    <t>23DFT006.HTRP</t>
  </si>
  <si>
    <t>23DFT006MS.OVR</t>
  </si>
  <si>
    <t>23DFT006MS   DET.FLAM.Z23PPE _ORV I/J PV  =      1      OVR</t>
  </si>
  <si>
    <t>23DFT002.HTRP</t>
  </si>
  <si>
    <t>23DFT002MS.OVR</t>
  </si>
  <si>
    <t>23DFT002MS   DET.FLAM.Z23PPE _ORV I/J PV  =      1      OVR</t>
  </si>
  <si>
    <t>23DGT001.HTRP</t>
  </si>
  <si>
    <t>23DGT001.HHH</t>
  </si>
  <si>
    <t>23DGT001MS.OVR</t>
  </si>
  <si>
    <t>23DGT001MS   DET. GAZ Z23PPE _ORV I/J PV  =      1      OVR</t>
  </si>
  <si>
    <t>23DGT002.HTRP</t>
  </si>
  <si>
    <t>23DGT002.HHH</t>
  </si>
  <si>
    <t>23DGT002MS.OVR</t>
  </si>
  <si>
    <t>23DGT002MS   DET. GAZ Z23PPE _ORV I/J PV  =      1      OVR</t>
  </si>
  <si>
    <t>23DGT003.HTRP</t>
  </si>
  <si>
    <t>23DGT003.HHH</t>
  </si>
  <si>
    <t>23DGT003MS.OVR</t>
  </si>
  <si>
    <t>23DGT003MS   DET. GAZ Z23PPE _ORV I/J PV  =      1      OVR</t>
  </si>
  <si>
    <t>23DGT005.HTRP</t>
  </si>
  <si>
    <t>23DGT005.HHH</t>
  </si>
  <si>
    <t>23DGT006.HTRP</t>
  </si>
  <si>
    <t>23DGT006.HHH</t>
  </si>
  <si>
    <t>23DGT006MS.OVR</t>
  </si>
  <si>
    <t>23DGT006MS   DET. GAZ Z23PPE _ORV I/J PV  =      1      OVR</t>
  </si>
  <si>
    <t>23DGT007.HTRP</t>
  </si>
  <si>
    <t>23DGT007.HHH</t>
  </si>
  <si>
    <t>44XV100AL.ALM</t>
  </si>
  <si>
    <t>44XSOV100 GNI CASSE   VIDE _02T01 ALM</t>
  </si>
  <si>
    <t>44XSPSD100_DI.ALM</t>
  </si>
  <si>
    <t>44XSPSD 100_DI VACUUM BRKR 02T01_ VLV 44XV100 ALM</t>
  </si>
  <si>
    <t>44XSPSD100AL.ALM</t>
  </si>
  <si>
    <t>44XSPSD100 VACUUM BRKR 02T01_ VLV 44XV100 ALM</t>
  </si>
  <si>
    <t>02ESV101CAL.ALM</t>
  </si>
  <si>
    <t>02ESOV101C REMPL. 02T01DE LI. DECH. ALM</t>
  </si>
  <si>
    <t>02LALLL105.ALM</t>
  </si>
  <si>
    <t>02LSLLL105 NIVEAU GNL  RESER. 02T01 ALM</t>
  </si>
  <si>
    <t>27DFT005.HTRP</t>
  </si>
  <si>
    <t>27DFT005MS.OVR</t>
  </si>
  <si>
    <t>27DFT005MS   DET.FLAM.Z27PPE BLENDING PV  =      1      OVR</t>
  </si>
  <si>
    <t>08XV003.ANS-</t>
  </si>
  <si>
    <t>08XV003AL.ALM</t>
  </si>
  <si>
    <t>08XSOV003 FG VERS PAN.ALLUMAGE ALM</t>
  </si>
  <si>
    <t>44E03E.TRIP</t>
  </si>
  <si>
    <t>44E03E       RECHAUF. N2 U 1_44EH03E  PV  =      0      TRIP</t>
  </si>
  <si>
    <t>04KMXSS202A.ALM</t>
  </si>
  <si>
    <t>04KMXSS202A 04K01B CONTROL ALM</t>
  </si>
  <si>
    <t>48NAH502B.ALM</t>
  </si>
  <si>
    <t>48EAL501.ALM</t>
  </si>
  <si>
    <t>48NAH501A.ALM</t>
  </si>
  <si>
    <t>48PMNAH401.ALM</t>
  </si>
  <si>
    <t>48PMNAH401   Disj ouvert Ppe1 Aux Eau ALM</t>
  </si>
  <si>
    <t>06TIC002.LO</t>
  </si>
  <si>
    <t>48HAL401.ALM</t>
  </si>
  <si>
    <t>48MNA403.ALM</t>
  </si>
  <si>
    <t>48MNA402R.ALM</t>
  </si>
  <si>
    <t>48PMNA402.ALM</t>
  </si>
  <si>
    <t>48MNA401R.ALM</t>
  </si>
  <si>
    <t>48PMNA401.ALM</t>
  </si>
  <si>
    <t>48MNA422.ALM</t>
  </si>
  <si>
    <t>48MNA401A.ALM</t>
  </si>
  <si>
    <t>48MNA423.ALM</t>
  </si>
  <si>
    <t>48MNA421E.ALM</t>
  </si>
  <si>
    <t>48MNA413.ALM</t>
  </si>
  <si>
    <t>48MNA411E.ALM</t>
  </si>
  <si>
    <t>48MNAH403.ALM</t>
  </si>
  <si>
    <t>48MNAH403    Disj ouvert Vanne Filtre ALM</t>
  </si>
  <si>
    <t>48MNAH402R.ALM</t>
  </si>
  <si>
    <t>48MNAH402R   Disj ouvert Ref2 Au1 Eau ALM</t>
  </si>
  <si>
    <t>48PMNAH402.ALM</t>
  </si>
  <si>
    <t>48PMNAH402   Disj ouvert Ppe2 Aux Eau ALM</t>
  </si>
  <si>
    <t>48MNAH401R.ALM</t>
  </si>
  <si>
    <t>48MNAH401R   Disj ouvert Ref1 Au1 Eau ALM</t>
  </si>
  <si>
    <t>48MNCAH420.ALM</t>
  </si>
  <si>
    <t>48MNCAH420   Disj ouvert Ctl ballon 2 ALM</t>
  </si>
  <si>
    <t>48MNCAH410.ALM</t>
  </si>
  <si>
    <t>48MNCAH410   Disj ouvert Ctl ballon 1 ALM</t>
  </si>
  <si>
    <t>48MNAH401A.ALM</t>
  </si>
  <si>
    <t>48MNAH401A   Disj ouvert Vanne Aiguil ALM</t>
  </si>
  <si>
    <t>48MNCAH401A.ALM</t>
  </si>
  <si>
    <t>48MNCAH401A  Disj ouvert Ctrl Aiguill ALM</t>
  </si>
  <si>
    <t>48MNAH423.ALM</t>
  </si>
  <si>
    <t>48MNAH423    Disj ouvert Vanne iso P2 ALM</t>
  </si>
  <si>
    <t>48MNAH421E.ALM</t>
  </si>
  <si>
    <t>48MNAH421E   Disj ouvert Vanne eau P2 ALM</t>
  </si>
  <si>
    <t>48MNAH411E.ALM</t>
  </si>
  <si>
    <t>48MNAH411E   Disj ouvert Vanne eau P1 ALM</t>
  </si>
  <si>
    <t>48PMNAH501.ALM</t>
  </si>
  <si>
    <t>48PMNAH501   Disj ouvert Ppe1 Aux Eau ALM</t>
  </si>
  <si>
    <t>48PMNAH602.ALM</t>
  </si>
  <si>
    <t>48PMNAH602   Disj ouvert Ppe2 Aux Eau ALM</t>
  </si>
  <si>
    <t>48PI522.IOP-</t>
  </si>
  <si>
    <t>48PDAHH501.ALM</t>
  </si>
  <si>
    <t>48PDAHH501   Filtre      Eau auxiliai ALM</t>
  </si>
  <si>
    <t>48PI512.IOP-</t>
  </si>
  <si>
    <t>05PMI01D.HHH</t>
  </si>
  <si>
    <t>27DGT002.HTRP</t>
  </si>
  <si>
    <t>27DGT002.HHH</t>
  </si>
  <si>
    <t>27DGT002MS.OVR</t>
  </si>
  <si>
    <t>27DGT002MS   DET. GAZ Z27PPE BLENDING PV  =      1      OVR</t>
  </si>
  <si>
    <t>50PMYA03B.ALM</t>
  </si>
  <si>
    <t>50PMYA03B PPE ELECT.  FW 50P03B ALM</t>
  </si>
  <si>
    <t>48PMNAH101.ALM</t>
  </si>
  <si>
    <t>48PMNAH101   Disj ouvert Ppe1 Aux Eau ALM</t>
  </si>
  <si>
    <t>48MNA103.ALM</t>
  </si>
  <si>
    <t>48MNA102R.ALM</t>
  </si>
  <si>
    <t>48PMNA102.ALM</t>
  </si>
  <si>
    <t>48MNA101R.ALM</t>
  </si>
  <si>
    <t>48PMNA101.ALM</t>
  </si>
  <si>
    <t>48MNA122.ALM</t>
  </si>
  <si>
    <t>48MNA112.ALM</t>
  </si>
  <si>
    <t>48MNA101A.ALM</t>
  </si>
  <si>
    <t>48MNA123.ALM</t>
  </si>
  <si>
    <t>48MNA121E.ALM</t>
  </si>
  <si>
    <t>48MNA113.ALM</t>
  </si>
  <si>
    <t>48MNA111E.ALM</t>
  </si>
  <si>
    <t>48MNAH103.ALM</t>
  </si>
  <si>
    <t>48MNAH103    Disj ouvert Vanne Filtre ALM</t>
  </si>
  <si>
    <t>48PMNAH102.ALM</t>
  </si>
  <si>
    <t>48PMNAH102   Disj ouvert Ppe2 Aux Eau ALM</t>
  </si>
  <si>
    <t>48MNAH101R.ALM</t>
  </si>
  <si>
    <t>48MNAH101R   Disj ouvert Ref1 Au1 Eau ALM</t>
  </si>
  <si>
    <t>48MNAH122.ALM</t>
  </si>
  <si>
    <t>48MNCAH120.ALM</t>
  </si>
  <si>
    <t>48MNCAH120   Disj ouvert Ctl ballon 2 ALM</t>
  </si>
  <si>
    <t>48MNAH112.ALM</t>
  </si>
  <si>
    <t>48MNCAH110.ALM</t>
  </si>
  <si>
    <t>48MNCAH110   Disj ouvert Ctl ballon 1 ALM</t>
  </si>
  <si>
    <t>48MNAH101A.ALM</t>
  </si>
  <si>
    <t>48MNAH101A   Disj ouvert Vanne Aiguil ALM</t>
  </si>
  <si>
    <t>48MNCAH101A.ALM</t>
  </si>
  <si>
    <t>48MNCAH101A  Disj ouvert Ctrl Aiguill ALM</t>
  </si>
  <si>
    <t>48MNAH123.ALM</t>
  </si>
  <si>
    <t>48MNAH123    Disj ouvert Vanne iso P2 ALM</t>
  </si>
  <si>
    <t>48MNAH121E.ALM</t>
  </si>
  <si>
    <t>48MNAH121E   Disj ouvert Vanne eau P2 ALM</t>
  </si>
  <si>
    <t>48MNAH113.ALM</t>
  </si>
  <si>
    <t>48MNAH113    Disj ouvert Vanne iso P1 ALM</t>
  </si>
  <si>
    <t>48MNAH111E.ALM</t>
  </si>
  <si>
    <t>48MNAH111E   Disj ouvert Vanne eau P1 ALM</t>
  </si>
  <si>
    <t>26DGT005.HTRP</t>
  </si>
  <si>
    <t>26DGT005.HHH</t>
  </si>
  <si>
    <t>01XV043AL.ALM</t>
  </si>
  <si>
    <t>01XV043.ANS+</t>
  </si>
  <si>
    <t>01XV043      DEPRES. LI. DECHAR. (3)  PV  =      1      ANS+</t>
  </si>
  <si>
    <t>02ESV201.ANS+</t>
  </si>
  <si>
    <t>02ESV101.ANS+</t>
  </si>
  <si>
    <t>01XV042.ANS+</t>
  </si>
  <si>
    <t>01XV021.ANS+</t>
  </si>
  <si>
    <t>01XV021      DEPRES. LI. RECIRCU. (1) PV  =      1      ANS+</t>
  </si>
  <si>
    <t>01ESV002.ANS+</t>
  </si>
  <si>
    <t>20AIC002.IOP-</t>
  </si>
  <si>
    <t>20AIC001.IOP-</t>
  </si>
  <si>
    <t>72AI201S.IOP-</t>
  </si>
  <si>
    <t>72AI201I.IOP-</t>
  </si>
  <si>
    <t>72AI201F.IOP-</t>
  </si>
  <si>
    <t>72AI201C.IOP-</t>
  </si>
  <si>
    <t>72AI201A.IOP-</t>
  </si>
  <si>
    <t>48HZAL608.ALM</t>
  </si>
  <si>
    <t>47LAH702.ALM</t>
  </si>
  <si>
    <t>47LAH702     Alrm BLOCAGEEVACU._47S07 ALM</t>
  </si>
  <si>
    <t>48PMNAH611.ALM</t>
  </si>
  <si>
    <t>48PMNAH611   Disj ouvert Ppe vide 1   ALM</t>
  </si>
  <si>
    <t>48PMNAH622.ALM</t>
  </si>
  <si>
    <t>48PMNAH622   Disj ouvert Ppe vide 2   ALM</t>
  </si>
  <si>
    <t>04KMXA202.ALM</t>
  </si>
  <si>
    <t>04KMXA202    ESD DU LCP  REFRO_04K01B ALM</t>
  </si>
  <si>
    <t>04KME01B.ANS+</t>
  </si>
  <si>
    <t>04KME01B     MOT. COMP.  04K01B       PV  =      0      ANS+</t>
  </si>
  <si>
    <t>48PDAHH601.ALM</t>
  </si>
  <si>
    <t>48PDAHH601   Filtre      Eau auxiliai ALM</t>
  </si>
  <si>
    <t>06DFSH501AL.ALM</t>
  </si>
  <si>
    <t>06DFSH501 Alm INCENDIEZ06_ACT CCTV ALM</t>
  </si>
  <si>
    <t>03ESV201BAL.ALM</t>
  </si>
  <si>
    <t>03ESOV201B GNL 02T02   VERS 03C01 ALM</t>
  </si>
  <si>
    <t>03PMXSS02ACAL.ALM</t>
  </si>
  <si>
    <t>03PMXSS02AC PPE IMMERGEE03P02A_02T02 ALM</t>
  </si>
  <si>
    <t>03PMXSS02BCAL.ALM</t>
  </si>
  <si>
    <t>03PMXSS02BC PPE IMMERGEE03P02B_02T02 ALM</t>
  </si>
  <si>
    <t>03PMXSS02CCAL.ALM</t>
  </si>
  <si>
    <t>03PMXSS02CC PPE IMMERGEE03P02C_02T02 ALM</t>
  </si>
  <si>
    <t>03PMXSS02DCAL.ALM</t>
  </si>
  <si>
    <t>03PMXSS02DC PPE IMMERGEE03P02D_02T02 ALM</t>
  </si>
  <si>
    <t>06ZIF001.ALM</t>
  </si>
  <si>
    <t>06ZIF001U Z06 IN FAIL ALM</t>
  </si>
  <si>
    <t>48HZAL507.ALM</t>
  </si>
  <si>
    <t>04TI521.IOP</t>
  </si>
  <si>
    <t>47LAH303     Alrm NIVEAU BOUE_47S03   ALM</t>
  </si>
  <si>
    <t>07LI112.HTRP</t>
  </si>
  <si>
    <t>07XV114AL.ALM</t>
  </si>
  <si>
    <t>07XSOV114 BOG 07T02A  VERS COL.BOG ALM</t>
  </si>
  <si>
    <t>01XV102.ANS+</t>
  </si>
  <si>
    <t>11DFT004MNA.ALM</t>
  </si>
  <si>
    <t>11DFT004 Maintenance Needed ALM</t>
  </si>
  <si>
    <t>04TI002MS.OVR</t>
  </si>
  <si>
    <t>04TI002MS    LI BOG 04S01AUX COMPRES. PV  =      1      OVR</t>
  </si>
  <si>
    <t>01XV001.ANS+</t>
  </si>
  <si>
    <t>01XV001      DEPRES. COL.BRAS DECHAR. PV  =      1      ANS+</t>
  </si>
  <si>
    <t>01XHSO001A.ALM</t>
  </si>
  <si>
    <t>01XHSO001A DEPRES. COL.BRAS DECHAR. ALM</t>
  </si>
  <si>
    <t>03PMXSS01DCAL.ALM</t>
  </si>
  <si>
    <t>03PMXSS01DC PPE IMMERGEE03P01D_02T01 ALM</t>
  </si>
  <si>
    <t>03PMXSS01CCAL.ALM</t>
  </si>
  <si>
    <t>03PMXSS01CC PPE IMMERGEE03P01C_02T01 ALM</t>
  </si>
  <si>
    <t>03PMXSS01BCAL.ALM</t>
  </si>
  <si>
    <t>03PMXSS01BC PPE IMMERGEE03P01B_02T01 ALM</t>
  </si>
  <si>
    <t>03PMXSS01ACAL.ALM</t>
  </si>
  <si>
    <t>03PMXSS01AC PPE IMMERGEE03P01A_02T01 ALM</t>
  </si>
  <si>
    <t>04KMXSS302A.ALM</t>
  </si>
  <si>
    <t>04KMYLS302A 04K01C CONTROL ALM</t>
  </si>
  <si>
    <t>04KMXSS102A.ALM</t>
  </si>
  <si>
    <t>04KMYLS102A 04K01A CONTROL ALM</t>
  </si>
  <si>
    <t>04KMXSS502A.ALM</t>
  </si>
  <si>
    <t>04KMXSS502A 04K02 CONTROL ALM</t>
  </si>
  <si>
    <t>SCS0409</t>
  </si>
  <si>
    <t>03ESV101BAL.ALM</t>
  </si>
  <si>
    <t>03ESOV101B GNL 02T01   VERS 03C01 ALM</t>
  </si>
  <si>
    <t>04FALL541A.ALM</t>
  </si>
  <si>
    <t>04FALL541A   Alm FLL H2O REFR. RETOUR ALM</t>
  </si>
  <si>
    <t>05TI952.HI</t>
  </si>
  <si>
    <t>05LIC001.IOP</t>
  </si>
  <si>
    <t>02ESV101BAL.ALM</t>
  </si>
  <si>
    <t>02ESOV101B REMPL. 02T01DE LI. DECH. ALM</t>
  </si>
  <si>
    <t>33EHXSS02CAL.ALM</t>
  </si>
  <si>
    <t>33EHXSS02C RECHAUF. EAU33T02_33EH02 ALM</t>
  </si>
  <si>
    <t>33EHXSS01CAL.ALM</t>
  </si>
  <si>
    <t>33EHXSS01C RECHAUF. EAU33T01_33EH01 ALM</t>
  </si>
  <si>
    <t>06DFT002MNA.ALM</t>
  </si>
  <si>
    <t>06DFT002 Maintenance Needed ALM</t>
  </si>
  <si>
    <t>03DFT011MNA.ALM</t>
  </si>
  <si>
    <t>03DFT011 Maintenance Needed ALM</t>
  </si>
  <si>
    <t>06DFT026MNA.ALM</t>
  </si>
  <si>
    <t>06DFT026 Maintenance Needed ALM</t>
  </si>
  <si>
    <t>06TIC502.LO</t>
  </si>
  <si>
    <t>01XV024AL.ALM</t>
  </si>
  <si>
    <t>01XSOV024 DEPRES. LI. RECIRCU. (3) ALM</t>
  </si>
  <si>
    <t>01XV024.ANS+</t>
  </si>
  <si>
    <t>01XV024      DEPRES. LI. RECIRCU. (3) PV  =      1      ANS+</t>
  </si>
  <si>
    <t>01XHSC024B.ALM</t>
  </si>
  <si>
    <t>01XHSC024B DEPRES. LI. RECIRCU. (3) ALM</t>
  </si>
  <si>
    <t>01XHSO024B.ALM</t>
  </si>
  <si>
    <t>01XHSO024B DEPRES. LI. RECIRCU. (3) ALM</t>
  </si>
  <si>
    <t>05LAH903.ALM</t>
  </si>
  <si>
    <t>05LAH903     DETEC. D'EAUFOSSE 05P01J ALM</t>
  </si>
  <si>
    <t>48MOV302R.PERR</t>
  </si>
  <si>
    <t>48MOV301R.PERR</t>
  </si>
  <si>
    <t>48MOV303.PERR</t>
  </si>
  <si>
    <t>46DFT002.HTRP</t>
  </si>
  <si>
    <t>46DFT002MS.OVR</t>
  </si>
  <si>
    <t>46DFT002MS   DET.FLAM.Z46DIESEL_GEN.  PV  =      1      OVR</t>
  </si>
  <si>
    <t>6311A1103A86.ALM</t>
  </si>
  <si>
    <t>6311A1103A86 47PME05     86 - Lockout ALM</t>
  </si>
  <si>
    <t>48MNA203.ALM</t>
  </si>
  <si>
    <t>48MNA202R.ALM</t>
  </si>
  <si>
    <t>48PMNA202.ALM</t>
  </si>
  <si>
    <t>48MNA201R.ALM</t>
  </si>
  <si>
    <t>48PMNA201.ALM</t>
  </si>
  <si>
    <t>48MNA222.ALM</t>
  </si>
  <si>
    <t>48MNA212.ALM</t>
  </si>
  <si>
    <t>48MNA201A.ALM</t>
  </si>
  <si>
    <t>48MNA223.ALM</t>
  </si>
  <si>
    <t>48MNA221E.ALM</t>
  </si>
  <si>
    <t>48MNA213.ALM</t>
  </si>
  <si>
    <t>48MNA211E.ALM</t>
  </si>
  <si>
    <t>48MNAH203.ALM</t>
  </si>
  <si>
    <t>48MNAH203    Disj ouvert Vanne Filtre ALM</t>
  </si>
  <si>
    <t>48MNAH202R.ALM</t>
  </si>
  <si>
    <t>48MNAH202R   Disj ouvert Ref2 Au1 Eau ALM</t>
  </si>
  <si>
    <t>48PMNAH202.ALM</t>
  </si>
  <si>
    <t>48PMNAH202   Disj ouvert Ppe2 Aux Eau ALM</t>
  </si>
  <si>
    <t>48MNAH201R.ALM</t>
  </si>
  <si>
    <t>48MNAH201R   Disj ouvert Ref1 Au1 Eau ALM</t>
  </si>
  <si>
    <t>48PMNAH201.ALM</t>
  </si>
  <si>
    <t>48PMNAH201   Disj ouvert Ppe1 Aux Eau ALM</t>
  </si>
  <si>
    <t>48MNAH222.ALM</t>
  </si>
  <si>
    <t>48MNCAH220.ALM</t>
  </si>
  <si>
    <t>48MNCAH220   Disj ouvert Ctl ballon 2 ALM</t>
  </si>
  <si>
    <t>48MNAH212.ALM</t>
  </si>
  <si>
    <t>48MNCAH210.ALM</t>
  </si>
  <si>
    <t>48MNCAH210   Disj ouvert Ctl ballon 1 ALM</t>
  </si>
  <si>
    <t>48MNAH201A.ALM</t>
  </si>
  <si>
    <t>48MNAH201A   Disj ouvert Vanne Aiguil ALM</t>
  </si>
  <si>
    <t>48MNCAH201A.ALM</t>
  </si>
  <si>
    <t>48MNCAH201A  Disj ouvert Ctrl Aiguill ALM</t>
  </si>
  <si>
    <t>48MNAH223.ALM</t>
  </si>
  <si>
    <t>48MNAH223    Disj ouvert Vanne iso P2 ALM</t>
  </si>
  <si>
    <t>48MNAH221E.ALM</t>
  </si>
  <si>
    <t>48MNAH221E   Disj ouvert Vanne eau P2 ALM</t>
  </si>
  <si>
    <t>48MNAH213.ALM</t>
  </si>
  <si>
    <t>48MNAH213    Disj ouvert Vanne iso P1 ALM</t>
  </si>
  <si>
    <t>48MNAH211E.ALM</t>
  </si>
  <si>
    <t>48MNAH211E   Disj ouvert Vanne eau P1 ALM</t>
  </si>
  <si>
    <t>03PI112C.LO</t>
  </si>
  <si>
    <t>03PI111C.LO</t>
  </si>
  <si>
    <t>Number of sources</t>
  </si>
  <si>
    <t>of which - Number of shelved alarms (bold)</t>
  </si>
  <si>
    <t>ALM (including MNA.ALM alarms)</t>
  </si>
  <si>
    <t>of which - Number of shelved alarms (counter) - Exact value</t>
  </si>
  <si>
    <t>TOTAL</t>
  </si>
  <si>
    <t>22DLT003.LTRP</t>
  </si>
  <si>
    <t>22DLT001.LTRP</t>
  </si>
  <si>
    <t>22DLT001MS.OVR</t>
  </si>
  <si>
    <t>22DLT001MS   DET. FROID  Z22 02T03    PV  =      1      OVR</t>
  </si>
  <si>
    <t>22DLT006.LTRP</t>
  </si>
  <si>
    <t>22DLT006MS.OVR</t>
  </si>
  <si>
    <t>22DLT006MS   DET. FROID  Z22 02T03    PV  =      1      OVR</t>
  </si>
  <si>
    <t>22DLT005.LTRP</t>
  </si>
  <si>
    <t>22DLT005MS.OVR</t>
  </si>
  <si>
    <t>22DLT005MS   DET. FROID  Z22 02T03    PV  =      1      OVR</t>
  </si>
  <si>
    <t>22DLT004.LTRP</t>
  </si>
  <si>
    <t>22DLT004MS.OVR</t>
  </si>
  <si>
    <t>22DLT004MS   DET. FROID  Z22 02T03    PV  =      1      OVR</t>
  </si>
  <si>
    <t>28/04/2017</t>
  </si>
  <si>
    <t>02WI110.CNF / 02WI110      MASSE GNL   RESERVOIR    PV  =  90421 ton  CNF</t>
  </si>
  <si>
    <t>02QI110.CNF / 02QI110      VOLUME GNL  RESERVOIR    PV  = 209307 m3   CNF</t>
  </si>
  <si>
    <t>02WI110.CNF / 02WI110      MASSE GNL   RESERVOIR    PV  =  59152 ton  CNF</t>
  </si>
  <si>
    <t>02WI310.CNF / 02WI310      MASSE GNL   RESERVOIR    PV  =  91929 ton  CNF</t>
  </si>
  <si>
    <t>02QI310.CNF / 02QI310      VOLUME GNL  RESERVOIR    PV  = 209452 m3   CNF</t>
  </si>
  <si>
    <t>02WI210.CNF / 02WI210      MASSE GNL   RESERVOIR    PV  =  91862 ton  CNF</t>
  </si>
  <si>
    <t>02QI210.CNF / 02QI210      VOLUME GNL  RESERVOIR    PV  = 209300 m3   CNF</t>
  </si>
  <si>
    <t>02WI110.CNF / 02WI110      MASSE GNL   RESERVOIR    PV  =  90190 ton  CNF</t>
  </si>
  <si>
    <t>02WI310.CNF / 02WI310      MASSE GNL   RESERVOIR    PV  =  91635 ton  CNF</t>
  </si>
  <si>
    <t>02WI210.CNF / 02WI210      MASSE GNL   RESERVOIR    PV  =  91694 ton  CNF</t>
  </si>
  <si>
    <t>13/05/2017</t>
  </si>
  <si>
    <t>02WI110.CNF / 02WI110      MASSE GNL   RESERVOIR    PV  =  64438 ton  CNF</t>
  </si>
  <si>
    <t>44LI211      NIV. RESER. LNI 44T02A   PV  =   2970 mm   HI</t>
  </si>
  <si>
    <t>66TA11B01CVB 66CB11A-01B Voltage      PV  =     50 V    IOP</t>
  </si>
  <si>
    <t>6225B20106VA 03PME02C    Reactive Pwr PV  =      0 KVAR IOP</t>
  </si>
  <si>
    <t>6225B20106KW 03PME02C    Active Power PV  =      0 KW   IOP</t>
  </si>
  <si>
    <t>6225B20106A  03PME02C    Current      PV  =      0 A    IOP</t>
  </si>
  <si>
    <t>66TA11B01CVA 66CB11B-01A Voltage      PV  =     50 V    IOP</t>
  </si>
  <si>
    <t>6525B10101CF Incoming A  Power Factor PV  =   0.00 PF   IOP</t>
  </si>
  <si>
    <t>6225B10102V  SPARE       Voltage      PV  =    6.6 KV   IOP</t>
  </si>
  <si>
    <t>6225B10102HZ SPARE       Frequency    PV  =   50.0 HZ   IOP</t>
  </si>
  <si>
    <t>6225B10102CF SPARE       Power Factor PV  =   0.00 PF   IOP</t>
  </si>
  <si>
    <t>6225B10103CF 03PME03B    Power Factor PV  =   0.00 PF   IOP</t>
  </si>
  <si>
    <t>6525B20102CF Incoming B  Power Factor PV  =   0.00 PF   IOP</t>
  </si>
  <si>
    <t>6225B10107CF 03PME01B    Power Factor PV  =   0.00 PF   IOP</t>
  </si>
  <si>
    <t>6225B10108CF 03PME01A    Power Factor PV  =   0.00 PF   IOP</t>
  </si>
  <si>
    <t>6225B10109CF SPARE       Power Factor PV  =   0.00 PF   IOP</t>
  </si>
  <si>
    <t>6225B10113CF 62TP11A1-01 Power Factor PV  =   0.00 PF   IOP</t>
  </si>
  <si>
    <t>65TA200302CF Incoming B  Power Factor PV  =   0.00 PF   IOP</t>
  </si>
  <si>
    <t>64TA11A013CF Incoming A  Power Factor PV  =   0.00 PF   IOP</t>
  </si>
  <si>
    <t>6225B10116CF Incoming B  Power Factor PV  =   0.00 PF   IOP</t>
  </si>
  <si>
    <t>6225B10117CF 50ULPP03A   Power Factor PV  =   0.00 PF   IOP</t>
  </si>
  <si>
    <t>65TA11A202CF Incoming B  Power Factor PV  =   0.00 PF   IOP</t>
  </si>
  <si>
    <t>6225B10122CF 40PME01A    Power Factor PV  =   0.00 PF   IOP</t>
  </si>
  <si>
    <t>65TA11A102CF Incoming B  Power Factor PV  =   0.00 PF   IOP</t>
  </si>
  <si>
    <t>6225B10130CF 05PME01D    Power Factor PV  =   0.00 PF   IOP</t>
  </si>
  <si>
    <t>6511B0201CF  Incoming A  Power Factor PV  =   0.00 PF   IOP</t>
  </si>
  <si>
    <t>65TA11B202CF Incoming B  Power Factor PV  =   0.00 PF   IOP</t>
  </si>
  <si>
    <t>6225B20103CF SPARE       Power Factor PV  =   0.00 PF   IOP</t>
  </si>
  <si>
    <t>6225B20106CF 03PME02C    Power Factor PV  =   0.00 PF   IOP</t>
  </si>
  <si>
    <t>6225B20107CF 03PME02B    Power Factor PV  =   0.00 PF   IOP</t>
  </si>
  <si>
    <t>65TA11B102CF Incoming B  Power Factor PV  =   0.00 PF   IOP</t>
  </si>
  <si>
    <t>6225B20109CF 65TA20-01   Power Factor PV  =   0.00 PF   IOP</t>
  </si>
  <si>
    <t>6225B20133CF 50ULPP03I   Power Factor PV  =   0.00 PF   IOP</t>
  </si>
  <si>
    <t>6225B20134CF SPARE       Power Factor PV  =   0.00 PF   IOP</t>
  </si>
  <si>
    <t>6525B20202CF 03PME02D    Power Factor PV  =   0.00 PF   IOP</t>
  </si>
  <si>
    <t>6525B20302CF 03PME03D    Power Factor PV  =   0.00 PF   IOP</t>
  </si>
  <si>
    <t>6225B20116CF Incoming B  Power Factor PV  =   0.00 PF   IOP</t>
  </si>
  <si>
    <t>65TA200101CF Incoming A  Power Factor PV  =   0.00 PF   IOP</t>
  </si>
  <si>
    <t>65TA200102V  Incoming B  Voltage      PV  =    0.0 KV   IOP</t>
  </si>
  <si>
    <t>6225B20117CF 50ULPP03B   Power Factor PV  =   0.00 PF   IOP</t>
  </si>
  <si>
    <t>65TA200102CF Incoming B  Power Factor PV  =   0.00 PF   IOP</t>
  </si>
  <si>
    <t>65TA200102HZ Incoming B  Frequency    PV  =   50.0 HZ   IOP</t>
  </si>
  <si>
    <t>65TA200103CF 65TP11A-01  Power Factor PV  =   0.00 PF   IOP</t>
  </si>
  <si>
    <t>65TA200104CF 65TP11B-01  Power Factor PV  =   0.00 PF   IOP</t>
  </si>
  <si>
    <t>65TA200105CF 65TP20-01   Power Factor PV  =   0.00 PF   IOP</t>
  </si>
  <si>
    <t>65TA200201V  Incoming    Voltage      PV  =    0.0 KV   IOP</t>
  </si>
  <si>
    <t>65TA200201CF Incoming    Power Factor PV  =   0.00 PF   IOP</t>
  </si>
  <si>
    <t>65TA200201HZ Incoming    Frequency    PV  =   50.0 HZ   IOP</t>
  </si>
  <si>
    <t>65TA200202V  65TA25B1-02 Voltage      PV  =    0.0 KV   IOP</t>
  </si>
  <si>
    <t>6225B20125CF 65TA25B2-02 Power Factor PV  =   0.00 PF   IOP</t>
  </si>
  <si>
    <t>65TA200202CF 65TA25B1-02 Power Factor PV  =   0.00 PF   IOP</t>
  </si>
  <si>
    <t>65TA200202HZ 65TA25B1-02 Frequency    PV  =   50.0 HZ   IOP</t>
  </si>
  <si>
    <t>65TA200203V  65TA25B2-02 Voltage      PV  =    0.0 KV   IOP</t>
  </si>
  <si>
    <t>6225B20126CF 65TA25B2-03 Power Factor PV  =   0.00 PF   IOP</t>
  </si>
  <si>
    <t>65TA200203CF 65TA25B2-02 Power Factor PV  =   0.00 PF   IOP</t>
  </si>
  <si>
    <t>65TA200203HZ 65TA25B2-02 Frequency    PV  =   50.0 HZ   IOP</t>
  </si>
  <si>
    <t>6225B20127CF 05DEP01E    Power Factor PV  =   0.00 PF   IOP</t>
  </si>
  <si>
    <t>65TA200204V  65TA25B2-03 Voltage      PV  =    0.0 KV   IOP</t>
  </si>
  <si>
    <t>65TA200204CF 65TA25B2-03 Power Factor PV  =   0.00 PF   IOP</t>
  </si>
  <si>
    <t>65TA200204HZ 65TA25B2-03 Frequency    PV  =   50.0 HZ   IOP</t>
  </si>
  <si>
    <t>65TA430101V  65GE43-01   Voltage      PV  =    0.0 KV   IOP</t>
  </si>
  <si>
    <t>65TA430101HZ 65GE43-01   Frequency    PV  =   50.0 HZ   IOP</t>
  </si>
  <si>
    <t>65TA430101CF 65GE43-01   Power Factor PV  =   0.00 PF   IOP</t>
  </si>
  <si>
    <t>65TA430201V  65GE43-02   Voltage      PV  =    0.0 KV   IOP</t>
  </si>
  <si>
    <t>65TA430201HZ 65GE43-02   Frequency    PV  =   50.0 HZ   IOP</t>
  </si>
  <si>
    <t>65TA430201CF 65GE43-02   Power Factor PV  =   0.00 PF   IOP</t>
  </si>
  <si>
    <t>6225B20131CF 05PME01J    Power Factor PV  =   0.00 PF   IOP</t>
  </si>
  <si>
    <t>01TI036C     LI. RECIR.  GNL AU 03C01 PV  = -100.0 degC HI</t>
  </si>
  <si>
    <t>01TI036D     LI. RECIR.  GNL AU 03C01 PV  = -100.0 degC HI</t>
  </si>
  <si>
    <t>CAMS.AlarmBuffer / CAMS Alarm Buffer has exceeded 80% of the maximum in number</t>
  </si>
  <si>
    <t>01TI034C     LI. RECIR.  GNL AU 03C01 PV  = -100.0 degC HI</t>
  </si>
  <si>
    <t>01TI402C     LI. DECHAR. BRAS 01Y01D  PV  = -100.0 degC HI</t>
  </si>
  <si>
    <t>01TI202B     LI. DECHAR. BRAS 01Y01B  PV  = -100.0 degC HI</t>
  </si>
  <si>
    <t>01TI202D     LI. DECHAR. BRAS 01Y01B  PV  = -100.0 degC HI</t>
  </si>
  <si>
    <t>01TI402D     LI. DECHAR. BRAS 01Y01D  PV  = -100.0 degC HI</t>
  </si>
  <si>
    <t>01TI034D     LI. RECIR.  GNL AU 03C01 PV  = -100.0 degC HI</t>
  </si>
  <si>
    <t>71AI301A     n-Hexane                 PV  = 0.0000 mol% IOP</t>
  </si>
  <si>
    <t>71AI301B     Propane                  PV  = 1.4696 mol% IOP</t>
  </si>
  <si>
    <t>71AI301C     i-Butane                 PV  = 0.2021 mol% IOP</t>
  </si>
  <si>
    <t>71AI301D     n-Butane                 PV  = 0.2002 mol% IOP</t>
  </si>
  <si>
    <t>71AI301F     i-Pentane                PV  = 0.0408 mol% IOP</t>
  </si>
  <si>
    <t>71AI301G     n-Pentane                PV  = 0.0418 mol% IOP</t>
  </si>
  <si>
    <t>71AI301K     Ethane                   PV  = 3.0000 mol% IOP</t>
  </si>
  <si>
    <t>71AI301H     Azote                    PV  =  1.993 mol% IOP</t>
  </si>
  <si>
    <t>71AI301I     Methane                  PV  = 93.000 mol% IOP</t>
  </si>
  <si>
    <t>71AI301L     Total Molec.No Normalise PV  =101.482 %    IOP</t>
  </si>
  <si>
    <t>71AI301M     Pouvoir Cal.Superieur    PV  =11.4827 kWh/m3   IOP</t>
  </si>
  <si>
    <t>71AI301N     Pouvoir Cal.Inferieur    PV  =10.3449 kWh/m3   IOP</t>
  </si>
  <si>
    <t>71AI301O     Masse     Volumique      PV  = 0.7755 kg/Nm3   IOP</t>
  </si>
  <si>
    <t>71AI301P     Indice  de Wobbe Sup.    PV  =14.8743 kWh/m3   IOP</t>
  </si>
  <si>
    <t>71AI301Q     Indice  de Wobbe Infer.  PV  =13.3464 kWh/m3   IOP</t>
  </si>
  <si>
    <t>71AI301R     Densite du  Gaz Relat.   PV  = 0.5977      IOP</t>
  </si>
  <si>
    <t>71AI301E     neo-Pentane              PV  = 0.0000 mol% IOP</t>
  </si>
  <si>
    <t>71AI301J     Carbon Dioxide           PV  = 0.0000 mol% IOP</t>
  </si>
  <si>
    <t>71AX301A     n-Hexane                 PV  = 0.0000 mol% IOP</t>
  </si>
  <si>
    <t>71AX301B     Propane                  PV  = 1.4716 mol% IOP</t>
  </si>
  <si>
    <t>71AX301C     i-Butane                 PV  = 0.2017 mol% IOP</t>
  </si>
  <si>
    <t>71AX301D     n-Butane                 PV  = 0.2012 mol% IOP</t>
  </si>
  <si>
    <t>71AX301F     i-Pentane                PV  = 0.0408 mol% IOP</t>
  </si>
  <si>
    <t>71AX301G     n-Pentane                PV  = 0.0413 mol% IOP</t>
  </si>
  <si>
    <t>71AX301K     Ethane                   PV  = 3.0000 mol% IOP</t>
  </si>
  <si>
    <t>71AX301H     Azote                    PV  =  1.993 mol% IOP</t>
  </si>
  <si>
    <t>71AX301I     Methane                  PV  = 93.000 mol% IOP</t>
  </si>
  <si>
    <t>71AX301L     Total Molec.No Normalise PV  =101.479 %    IOP</t>
  </si>
  <si>
    <t>71AX301M     Pouvoir Cal.Superieur    PV  =11.4824 kWh/m3   IOP</t>
  </si>
  <si>
    <t>71AX301N     Pouvoir Cal.Inferieur    PV  =10.3448 kWh/m3   IOP</t>
  </si>
  <si>
    <t>71AX301O     Masse     Volumique      PV  = 0.7755 kg/Nm3   IOP</t>
  </si>
  <si>
    <t>71AX301P     Indice  de Wobbe Sup.    PV  =14.8739 kWh/m3   IOP</t>
  </si>
  <si>
    <t>71AX301Q     Indice  de Wobbe Infer.  PV  =13.3463 kWh/m3   IOP</t>
  </si>
  <si>
    <t>71AX301R     Densite du  Gaz Relat.   PV  = 0.5977      IOP</t>
  </si>
  <si>
    <t>71AX301E     neo-Pentane              PV  = 0.0000 mol% IOP</t>
  </si>
  <si>
    <t>71AX301J     Carbon Dioxide           PV  = 0.0000 mol% IOP</t>
  </si>
  <si>
    <t>41KMSPPI01B- CONSIGNE P DECHA_41K01B  PV  =   8.40 barg IOP</t>
  </si>
  <si>
    <t>41KMSPPI01B- CONSIGNE P  CHAR._41K01B PV  =   7.60 barg IOP</t>
  </si>
  <si>
    <t>305 / Vnet/VLnet No.1 Fail    ( Domain No.1 )</t>
  </si>
  <si>
    <t>41KMSPPI02B- CONSIGNE P DECHA_41K02B  PV  =   8.80 barg IOP</t>
  </si>
  <si>
    <t>41KMSPPI02B- CONSIGNE P  CHAR._41K02B PV  =   8.00 barg IOP</t>
  </si>
  <si>
    <t>07TI201A     07T03 SYST. DRAI. BP/HP  PV  = -150.0 degC LO</t>
  </si>
  <si>
    <t>01TI033B     LI. RECIR.  GNL AU 03C01 PV  = -100.0 degC HI</t>
  </si>
  <si>
    <t>01TI033A     LI. RECIR.  GNL AU 03C01 PV  = -100.0 degC HI</t>
  </si>
  <si>
    <t>01TI034B     LI. RECIR.  GNL AU 03C01 PV  = -100.0 degC HI</t>
  </si>
  <si>
    <t>01TI036B     LI. RECIR.  GNL AU 03C01 PV  = -100.0 degC HI</t>
  </si>
  <si>
    <t>01TI034A     LI. RECIR.  GNL AU 03C01 PV  = -100.0 degC HI</t>
  </si>
  <si>
    <t>01TI036A     LI. RECIR.  GNL AU 03C01 PV  = -100.0 degC HI</t>
  </si>
  <si>
    <t>07TI321A     07T06 DRAI. _TSV's       PV  = -150.0 degC LO</t>
  </si>
  <si>
    <t>07TI311A     07T05 DRAI. _TSV's       PV  = -150.0 degC LO</t>
  </si>
  <si>
    <t>07TI103      EVENT 05P1B_COL.EVENT HP PV  = -150.0 degC LO</t>
  </si>
  <si>
    <t>07TI303      EVENT 05P1D_COL.EVENT HP PV  = -150.0 degC LO</t>
  </si>
  <si>
    <t>6511B152D86.ALM</t>
  </si>
  <si>
    <t>6511B152D86  45PME02A    86 - Lockout ALM</t>
  </si>
  <si>
    <t>6311A13786.ALM</t>
  </si>
  <si>
    <t>6311A13786   47PME04     86 - Lockout ALM</t>
  </si>
  <si>
    <t>07DGT108RMNA.ALM</t>
  </si>
  <si>
    <t>07DGT108R Maintenance Needed ALM</t>
  </si>
  <si>
    <t>04XHSC301B.ALM</t>
  </si>
  <si>
    <t>04XHSC301B BOG 04K01C  VERS 04S01 ALM</t>
  </si>
  <si>
    <t>04XHSO301B.ALM</t>
  </si>
  <si>
    <t>04XHSO301B BOG 04K01C  VERS 04S01 ALM</t>
  </si>
  <si>
    <t>50LI101.HI</t>
  </si>
  <si>
    <t>40DGT011C.HTRP</t>
  </si>
  <si>
    <t>40DGT011C.HHH</t>
  </si>
  <si>
    <t>40DGT011CMS.OVR</t>
  </si>
  <si>
    <t>40DGT011CMS  DET. GAZ Z40LOC. BAT. 20 PV  =      1      OVR</t>
  </si>
  <si>
    <t>40DGT011B.HTRP</t>
  </si>
  <si>
    <t>40DGT011B.HHH</t>
  </si>
  <si>
    <t>40DGT011BMS.OVR</t>
  </si>
  <si>
    <t>40DGT011BMS  DET. GAZ Z40LOC. BAT. 20 PV  =      1      OVR</t>
  </si>
  <si>
    <t>40DGT011A.HTRP</t>
  </si>
  <si>
    <t>40DGT011A.HHH</t>
  </si>
  <si>
    <t>40DGT011AMS.OVR</t>
  </si>
  <si>
    <t>40DGT011AMS  DET. GAZ Z40LOC. BAT. 20 PV  =      1      OVR</t>
  </si>
  <si>
    <t>48PDAHH101.ALM</t>
  </si>
  <si>
    <t>48PDAHH101   Filtre      Eau auxiliai ALM</t>
  </si>
  <si>
    <t>50DPAH109.ALM</t>
  </si>
  <si>
    <t>50DPSH109 SYST. MOUSSEBAS.RET. AS2 ALM</t>
  </si>
  <si>
    <t>03MHS103A    LI. IMPUL.  GNL _03P01C  MV  =    0.0 %    OOP</t>
  </si>
  <si>
    <t>03MZI103     LI. IMPUL.  GNL _03P01C  PV  =    0.0 %    IOP</t>
  </si>
  <si>
    <t>02MHS103A    GNL REFROI._ANNEAU 02T01 MV  =    0.0 %    OOP</t>
  </si>
  <si>
    <t>02MZI103     GNL REFROI._ANNEAU 02T01 PV  =    0.0 %    IOP</t>
  </si>
  <si>
    <t>02MZI303-ADD GNL REFROI._ANNEAU 02T03 CPV =    0.0 %    IOP</t>
  </si>
  <si>
    <t>02MZI303     GNL REFROI._ANNEAU 02T03 PV  =    0.0 %    IOP</t>
  </si>
  <si>
    <t>04FHIC361    SP CHARGE   VANNE RECIR. MV  =  100.0 %    OOP</t>
  </si>
  <si>
    <t>04FHICZI361  SP CHARGE   VANNE RECIR. PV  =  100.0 %    IOP</t>
  </si>
  <si>
    <t>01FY001.HI</t>
  </si>
  <si>
    <t>06MHS401A    EAU DE      MER_06E01E   MV  =    0.0 %    OOP</t>
  </si>
  <si>
    <t>06MZI401     EAU DE      MER_06E01E   PV  =    0.0 %    IOP</t>
  </si>
  <si>
    <t>40MHS401A    IMPUL 40P01DVERS ORV's   MV  =    0.0 %    OOP</t>
  </si>
  <si>
    <t>40MZI401     IMPUL 40P01DVERS ORV's   PV  =    0.0 %    IOP</t>
  </si>
  <si>
    <t>01TI004B.HI</t>
  </si>
  <si>
    <t>01TI004B     LI. RECIR.  GNL AU 03C01 PV  = -100.0 degC HI</t>
  </si>
  <si>
    <t>01TI004A.HI</t>
  </si>
  <si>
    <t>01TI004A     LI. RECIR.  GNL AU 03C01 PV  = -100.0 degC HI</t>
  </si>
  <si>
    <t>04KMXA554    Alm COMMUNE REFROI_04K02 ALM</t>
  </si>
  <si>
    <t>21ZIF002 Z21 IN FAIL (FACP) ALM</t>
  </si>
  <si>
    <t>52XS402 ARMOIRE FACPBAT. ESS11B ALM</t>
  </si>
  <si>
    <t>47PMXSS09 POMPE 47P09 VID. FOSSE/M ALM</t>
  </si>
  <si>
    <t>01TI033C     LI. RECIR.  GNL AU 03C01 PV  = -100.0 degC HI</t>
  </si>
  <si>
    <t>01TI033D     LI. RECIR.  GNL AU 03C01 PV  = -100.0 degC HI</t>
  </si>
  <si>
    <t>04XSOV501 BOG 04K02   VERS COL.BOG ALM</t>
  </si>
  <si>
    <t>71AX121A     Alarme gen.  Sonde Vap.  ALM</t>
  </si>
  <si>
    <t>04XSOV101 BOG 04K01A  VERS 04S01 ALM</t>
  </si>
  <si>
    <t>03EAH101     02T01 POMPES BP ARRETE   ALM</t>
  </si>
  <si>
    <t>03EAH301     02T03 POMPES BP ARRETE   ALM</t>
  </si>
  <si>
    <t>01XSOV022 DEPRES. LI. RECIRCU. (2) ALM</t>
  </si>
  <si>
    <t>01XSOV021 DEPRES. LI. RECIRCU. (1) ALM</t>
  </si>
  <si>
    <t>01XSOV001 DEPRES. COL.BRAS DECHAR. ALM</t>
  </si>
  <si>
    <t>01XSOV041 DEPRES. LI. DECHAR. (1) ALM</t>
  </si>
  <si>
    <t>01XSOV042 DEPRES. LI. DECHAR. (2) ALM</t>
  </si>
  <si>
    <t>01XSOV043 DEPRES. LI. DECHAR. (3) ALM</t>
  </si>
  <si>
    <t>45PMXSS01BA PPE 45P01B  DO _65G01/02 ALM</t>
  </si>
  <si>
    <t>45PMXSS01AA PPE 45P01A  DO _65G01/02 ALM</t>
  </si>
  <si>
    <t>65LSHH211 DO 65T01B   DU 65GE02 ALM</t>
  </si>
  <si>
    <t>05PMXSS01IB POMPE HP    05P01I ALM</t>
  </si>
  <si>
    <t>02TAH203D    TS4 Temp    8 degC       ALM</t>
  </si>
  <si>
    <t>02TAH103M    TS13 Temp    8 degC      ALM</t>
  </si>
  <si>
    <t>01TI202A     LI. DECHAR. BRAS 01Y01B  PV  = -100.0 degC HI</t>
  </si>
  <si>
    <t>01TI402B     LI. DECHAR. BRAS 01Y01D  PV  = -100.0 degC HI</t>
  </si>
  <si>
    <t>01TI102A     LI. DECHAR. BRAS 01Y01A  PV  = -100.0 degC HI</t>
  </si>
  <si>
    <t>01TI302A     LI. DECHAR. BRAS 01Y01C  PV  = -100.0 degC HI</t>
  </si>
  <si>
    <t>Source</t>
  </si>
  <si>
    <t>03VAH104A    Pre alerte A 03P01D      ALM</t>
  </si>
  <si>
    <t>03VAH104A.ALM</t>
  </si>
  <si>
    <t>01PALL452    PALL ACCUMU.MANOE_01Y01D ALM</t>
  </si>
  <si>
    <t>01PALL452.ALM</t>
  </si>
  <si>
    <t>01PALL352    PALL ACCUMU.MANOE_01Y01C ALM</t>
  </si>
  <si>
    <t>01PALL352.ALM</t>
  </si>
  <si>
    <t>01PALL552    PALL ACCUMU.MANOE_01Y02  ALM</t>
  </si>
  <si>
    <t>01PALL552.ALM</t>
  </si>
  <si>
    <t>01PALL252    PALL ACCUMU.MANOE_01Y01B ALM</t>
  </si>
  <si>
    <t>01PALL252.ALM</t>
  </si>
  <si>
    <t>23DGT002     DET. GAZ Z23PPE _ORV I/J PV  =    0.0 %LFL IOP</t>
  </si>
  <si>
    <t>23DGT002.IOP</t>
  </si>
  <si>
    <t>08DGT003MS   DET. GAZ Z8 PPE _ORV A/B PV  =      1      OVR</t>
  </si>
  <si>
    <t>08DGT003MS.OVR</t>
  </si>
  <si>
    <t>Alarmes de maintenance (MNA.ALM)</t>
  </si>
  <si>
    <t>05PMI01F.HTRP</t>
  </si>
  <si>
    <t>05PMI01F.HHH</t>
  </si>
  <si>
    <t>02TAH104I    TC9 Temp    8 degC       ALM</t>
  </si>
  <si>
    <t>02TAH104I.ALM</t>
  </si>
  <si>
    <t>04KMHSA01C   MODE AUT/MAN04K01C       PV  =      2      ANS-</t>
  </si>
  <si>
    <t>04KMHSA01C.ANS-</t>
  </si>
  <si>
    <t>50DPSH012 SYST. MOUSSEBAS.RET. AS4 ALM</t>
  </si>
  <si>
    <t>50DPAH012.ALM</t>
  </si>
  <si>
    <t>50DV012      50DSOV012 SYST. MOUSSEBA PV  =      2      ANS-</t>
  </si>
  <si>
    <t>50DV012.ANS-</t>
  </si>
  <si>
    <t>15DFT001 Maintenance Needed ALM</t>
  </si>
  <si>
    <t>15DFT001MNA.ALM</t>
  </si>
  <si>
    <t>50PMHSS04B PPE JOCKEY  FW 50P04B ALM</t>
  </si>
  <si>
    <t>50PMXA04B.ALM</t>
  </si>
  <si>
    <t>22DFT004 Maintenance Needed ALM</t>
  </si>
  <si>
    <t>22DFT004MNA.ALM</t>
  </si>
  <si>
    <t>07TI503      EVENT 05P1F_COL.EVENT HP PV  = -150.0 degC LO</t>
  </si>
  <si>
    <t>02TAH203E    TS5 Temp    8 degC       ALM</t>
  </si>
  <si>
    <t>04PI514.IOP</t>
  </si>
  <si>
    <t>04PA516      MONITO.LIGNE04PIT516     ALM</t>
  </si>
  <si>
    <t>04PA516.ALM</t>
  </si>
  <si>
    <t>04PI516.IOP</t>
  </si>
  <si>
    <t>04PI515.IOP</t>
  </si>
  <si>
    <t>02TAH203G    TS7 Temp    8 degC       ALM</t>
  </si>
  <si>
    <t>02TAH203R    TS18 Temp    8 degC      ALM</t>
  </si>
  <si>
    <t>04PAL311     PRES. BASSE ALIM. AZOTE  ALM</t>
  </si>
  <si>
    <t>04PAL311.ALM</t>
  </si>
  <si>
    <t>02TAL103A    TS1 Temp    5 degC       ALM</t>
  </si>
  <si>
    <t>02TAL103A.ALM</t>
  </si>
  <si>
    <t>48MZHA511V   Disc Ouvert Casse vide 1 ALM</t>
  </si>
  <si>
    <t>48MZHA511V.ALM</t>
  </si>
  <si>
    <t>56PSA601 PRESSURE CABIN PAGA/COM_LTR29 ALM</t>
  </si>
  <si>
    <t>56PALL601.ALM</t>
  </si>
  <si>
    <t>6225B20116V  Incoming B  Voltage      PV  =    6.6 KV   IOP</t>
  </si>
  <si>
    <t>61PP25A04POS Tapcon TR 2 OLTC Posit   PV  =      0      IOP</t>
  </si>
  <si>
    <t>61PP25A03POS Tapcon TR 1 OLTC Posit   PV  =      0      IOP</t>
  </si>
  <si>
    <t>6525B10202V  03PME01D    Voltage      PV  =    6.6 KV   IOP</t>
  </si>
  <si>
    <t>6225B10133V  04KME02     Voltage      PV  =    6.6 KV   IOP</t>
  </si>
  <si>
    <t>6225B10131V  05PME01I    Voltage      PV  =    6.6 KV   IOP</t>
  </si>
  <si>
    <t>6225B10130V  05PME01D    Voltage      PV  =    6.6 KV   IOP</t>
  </si>
  <si>
    <t>6225B10129V  05PME01C    Voltage      PV  =    6.6 KV   IOP</t>
  </si>
  <si>
    <t>6225B10128V  05PME01B    Voltage      PV  =    6.6 KV   IOP</t>
  </si>
  <si>
    <t>6225B10127V  05DEP01A    Voltage      PV  =    6.6 KV   IOP</t>
  </si>
  <si>
    <t>6225B10126V  05DEP02     Voltage      PV  =    6.6 KV   IOP</t>
  </si>
  <si>
    <t>6225B10125V  65TA25B1-02 Voltage      PV  =    6.6 KV   IOP</t>
  </si>
  <si>
    <t>63TA11A015A  Incoming A  Current      PV  =      0 A    IOP</t>
  </si>
  <si>
    <t>63TA11A015CF Incoming A  Power Factor PV  =   0.00 PF   IOP</t>
  </si>
  <si>
    <t>63TA11A015VA Incoming A  Reactive Pwr PV  =      0 KVAR IOP</t>
  </si>
  <si>
    <t>6225B10123V  40PME01C    Voltage      PV  =    6.6 KV   IOP</t>
  </si>
  <si>
    <t>63TA11A015KW Incoming A  Active Power PV  =      0 KW   IOP</t>
  </si>
  <si>
    <t>6225B10122V  40PME01A    Voltage      PV  =    6.6 KV   IOP</t>
  </si>
  <si>
    <t>6225B10121V  04KME01C    Voltage      PV  =    6.6 KV   IOP</t>
  </si>
  <si>
    <t>6225B10120V  04KME01A    Voltage      PV  =    6.6 KV   IOP</t>
  </si>
  <si>
    <t>6225B10117V  50ULPP03A   Voltage      PV  =    6.6 KV   IOP</t>
  </si>
  <si>
    <t>6225B10115V  Incoming A  Voltage      PV  =    6.6 KV   IOP</t>
  </si>
  <si>
    <t>6225B10114V  Bus Bar     Voltage      PV  =    6.6 KV   IOP</t>
  </si>
  <si>
    <t>6225B10113V  62TP11A1-01 Voltage      PV  =    6.6 KV   IOP</t>
  </si>
  <si>
    <t>6225B10112V  62TP11B1-01 Voltage      PV  =    6.6 KV   IOP</t>
  </si>
  <si>
    <t>6225B10111V  62TP20-01   Voltage      PV  =    6.6 KV   IOP</t>
  </si>
  <si>
    <t>6225B10110V  62TP20-03   Voltage      PV  =    6.6 KV   IOP</t>
  </si>
  <si>
    <t>6225B10109V  SPARE       Voltage      PV  =    6.6 KV   IOP</t>
  </si>
  <si>
    <t>6225B10108V  03PME01A    Voltage      PV  =    6.6 KV   IOP</t>
  </si>
  <si>
    <t>6225B10107V  03PME01B    Voltage      PV  =    6.6 KV   IOP</t>
  </si>
  <si>
    <t>6225B10106V  03PME03C    Voltage      PV  =    6.6 KV   IOP</t>
  </si>
  <si>
    <t>6225B10104V  03PME03A    Voltage      PV  =    6.6 KV   IOP</t>
  </si>
  <si>
    <t>6225B10103V  03PME03B    Voltage      PV  =    6.6 KV   IOP</t>
  </si>
  <si>
    <t>05PI007.LO</t>
  </si>
  <si>
    <t>05PI008.LO</t>
  </si>
  <si>
    <t>06XHSC301A.ALM</t>
  </si>
  <si>
    <t>06XHSO301A.ALM</t>
  </si>
  <si>
    <t>04XSOV301 BOG 04K01C  VERS 04S01 ALM</t>
  </si>
  <si>
    <t>04FA541A     MONITO.LIGNE04FIT541_A   ALM</t>
  </si>
  <si>
    <t>04FA541A.ALM</t>
  </si>
  <si>
    <t>04FI541.IOP</t>
  </si>
  <si>
    <t>Alarmes d'opération (tout sauf comm. et maint.)</t>
  </si>
  <si>
    <t>40TI304.HI</t>
  </si>
  <si>
    <t>48MZLA501R   Disc Fermet Ref1 Au1 Eau ALM</t>
  </si>
  <si>
    <t>48MZLA501R.ALM</t>
  </si>
  <si>
    <t>07TI703      EVENT 05P1H_COL.EVENT HP PV  = -150.0 degC LO</t>
  </si>
  <si>
    <t>04TI221.IOP</t>
  </si>
  <si>
    <t>04TA221      MONITO.LIGNE04TT221A     ALM</t>
  </si>
  <si>
    <t>04TA221.ALM</t>
  </si>
  <si>
    <t>04TI225.IOP</t>
  </si>
  <si>
    <t>04TA225      MONITO.LIGNE04TT225A     ALM</t>
  </si>
  <si>
    <t>04TA225.ALM</t>
  </si>
  <si>
    <t>04TI224.IOP</t>
  </si>
  <si>
    <t>04TA224      MONITO.LIGNE04TT224A     ALM</t>
  </si>
  <si>
    <t>04TA224.ALM</t>
  </si>
  <si>
    <t>04TI223.IOP</t>
  </si>
  <si>
    <t>04TA223      MONITO.LIGNE04TT223A     ALM</t>
  </si>
  <si>
    <t>04TA223.ALM</t>
  </si>
  <si>
    <t>04TI222.IOP</t>
  </si>
  <si>
    <t>04TA222      MONITO.LIGNE04TT222A     ALM</t>
  </si>
  <si>
    <t>04TA222.ALM</t>
  </si>
  <si>
    <t>02TAH204B    TC1 Temp    8 degC       ALM</t>
  </si>
  <si>
    <t>02TAH204B.ALM</t>
  </si>
  <si>
    <t>52TSH401 TEMP. ALARM FGS CABINET LTR25B1 ALM</t>
  </si>
  <si>
    <t>52TAH401.ALM</t>
  </si>
  <si>
    <t>48HAL301.ALM</t>
  </si>
  <si>
    <t>48YAL300.ALM</t>
  </si>
  <si>
    <t>48MOV312.PERR</t>
  </si>
  <si>
    <t>48MOV301A.PERR</t>
  </si>
  <si>
    <t>48MOV311E.PERR</t>
  </si>
  <si>
    <t>48MOV313.PERR</t>
  </si>
  <si>
    <t>48MNAH301R   Disj ouvert Ref1 Au1 Eau ALM</t>
  </si>
  <si>
    <t>48MNAH301R.ALM</t>
  </si>
  <si>
    <t>48MNAH313    Disj ouvert Vanne iso P1 ALM</t>
  </si>
  <si>
    <t>48MNAH313.ALM</t>
  </si>
  <si>
    <t>04TA325      MONITO.LIGNE04TT325      ALM</t>
  </si>
  <si>
    <t>04TA325.ALM</t>
  </si>
  <si>
    <t>04TA324      MONITO.LIGNE04TT324      ALM</t>
  </si>
  <si>
    <t>04TA324.ALM</t>
  </si>
  <si>
    <t>04TA323      MONITO.LIGNE04TT323      ALM</t>
  </si>
  <si>
    <t>04TA323.ALM</t>
  </si>
  <si>
    <t>04TA322      MONITO.LIGNE04TT322      ALM</t>
  </si>
  <si>
    <t>04TA322.ALM</t>
  </si>
  <si>
    <t>04TA321      MONITO.LIGNE04TT321      ALM</t>
  </si>
  <si>
    <t>04TA321.ALM</t>
  </si>
  <si>
    <t>47LAHHH006   AS4 NIVEAU  TT HAUTE     ALM</t>
  </si>
  <si>
    <t>47LAHHH006.ALM</t>
  </si>
  <si>
    <t>05ESV101     LIGNE GNL   ASPI. 05P01B PV  =      1      ANS-</t>
  </si>
  <si>
    <t>05ESV101.ANS-</t>
  </si>
  <si>
    <t>06ESV801.ANS+</t>
  </si>
  <si>
    <t>06ESV601.ANS+</t>
  </si>
  <si>
    <t>6225B20133V  50ULPP03I   Voltage      PV  =    6.6 KV   IOP</t>
  </si>
  <si>
    <t>6225B20127V  05DEP01E    Voltage      PV  =    6.6 KV   IOP</t>
  </si>
  <si>
    <t>6225B20126V  65TA25B2-03 Voltage      PV  =    6.6 KV   IOP</t>
  </si>
  <si>
    <t>6225B20123V  40PME01E    Voltage      PV  =    6.6 KV   IOP</t>
  </si>
  <si>
    <t>6525B20202V  03PME02D    Voltage      PV  =    6.6 KV   IOP</t>
  </si>
  <si>
    <t>6225B20114V  Bus Bar     Voltage      PV  =    6.6 KV   IOP</t>
  </si>
  <si>
    <t>6225B20113V  62TP11A2-01 Voltage      PV  =    6.6 KV   IOP</t>
  </si>
  <si>
    <t>6225B20112V  62TP11B2-01 Voltage      PV  =    6.6 KV   IOP</t>
  </si>
  <si>
    <t>6225B20108CF 03PME02A    Power Factor PV  =   0.00 PF   IOP</t>
  </si>
  <si>
    <t>6225B20108VA 03PME02A    Reactive Pwr PV  =      0 KVAR IOP</t>
  </si>
  <si>
    <t>6225B20108KW 03PME02A    Active Power PV  =      0 KW   IOP</t>
  </si>
  <si>
    <t>6225B20108A  03PME02A    Current      PV  =      0 A    IOP</t>
  </si>
  <si>
    <t>6225B20106V  03PME02C    Voltage      PV  =    6.6 KV   IOP</t>
  </si>
  <si>
    <t>6511A0201CF  Incoming A  Power Factor PV  =   0.99 PF   IOP</t>
  </si>
  <si>
    <t>50FSH105 RIA SYSTEME DECHETTERIE ALM</t>
  </si>
  <si>
    <t>50FAH105.ALM</t>
  </si>
  <si>
    <t>48PDAHH301   Filtre      Eau auxiliai ALM</t>
  </si>
  <si>
    <t>48PDAHH301.ALM</t>
  </si>
  <si>
    <t>04TI526.IOP</t>
  </si>
  <si>
    <t>04TA526      MONITO.LIGNE04TIT526     ALM</t>
  </si>
  <si>
    <t>04TA526.ALM</t>
  </si>
  <si>
    <t>04TI520.IOP</t>
  </si>
  <si>
    <t>04TI515.IOP</t>
  </si>
  <si>
    <t>04TI510.IOP</t>
  </si>
  <si>
    <t>06XHSO101A.ALM</t>
  </si>
  <si>
    <t>06ESV101     06E01B VERS EMISSION GN  PV  =      1      ANS+</t>
  </si>
  <si>
    <t>06ESV101.ANS+</t>
  </si>
  <si>
    <t>6225B20110V  62TP20-04   Voltage      PV  =    6.6 KV   IOP</t>
  </si>
  <si>
    <t>6225B10130HZ 05PME01D    Frequency    PV  =   50.0 HZ   IOP</t>
  </si>
  <si>
    <t>64TA11A16BHZ Bus Bar B   Frequency    PV  =   50.0 HZ   IOP</t>
  </si>
  <si>
    <t>6225B10123HZ 40PME01C    Frequency    PV  =   50.0 HZ   IOP</t>
  </si>
  <si>
    <t>63TA11A015HZ Incoming A  Frequency    PV  =   50.0 HZ   IOP</t>
  </si>
  <si>
    <t>6225B10122HZ 40PME01A    Frequency    PV  =   50.0 HZ   IOP</t>
  </si>
  <si>
    <t>65TA11A203HZ Incoming B  Frequency    PV  =   50.0 HZ   IOP</t>
  </si>
  <si>
    <t>65TA11A202HZ Incoming B  Frequency    PV  =   50.0 HZ   IOP</t>
  </si>
  <si>
    <t>6225B10121HZ 04KME01C    Frequency    PV  =   50.0 HZ   IOP</t>
  </si>
  <si>
    <t>6511A0201HZ  Incoming A  Frequency    PV  =   50.0 HZ   IOP</t>
  </si>
  <si>
    <t>6225B10120HZ 04KME01A    Frequency    PV  =   50.0 HZ   IOP</t>
  </si>
  <si>
    <t>64TA11A015HZ Incoming B  Frequency    PV  =   50.0 HZ   IOP</t>
  </si>
  <si>
    <t>6225B10117HZ 50ULPP03A   Frequency    PV  =   50.0 HZ   IOP</t>
  </si>
  <si>
    <t>64TA11A14AHZ Bus Bar A   Frequency    PV  =   50.0 HZ   IOP</t>
  </si>
  <si>
    <t>6225B10116HZ Incoming B  Frequency    PV  =   50.0 HZ   IOP</t>
  </si>
  <si>
    <t>64TA11A14BHZ Bus Bar B   Frequency    PV  =   50.0 HZ   IOP</t>
  </si>
  <si>
    <t>64TA11A013HZ Incoming A  Frequency    PV  =   50.0 HZ   IOP</t>
  </si>
  <si>
    <t>6225B10115HZ Incoming A  Frequency    PV  =   50.0 HZ   IOP</t>
  </si>
  <si>
    <t>65TA200302HZ Incoming B  Frequency    PV  =   50.0 HZ   IOP</t>
  </si>
  <si>
    <t>6225B10114HZ Bus Bar     Frequency    PV  =   50.0 HZ   IOP</t>
  </si>
  <si>
    <t>65TA200301HZ Incoming A  Frequency    PV  =   50.0 HZ   IOP</t>
  </si>
  <si>
    <t>6225B10113HZ 62TP11A1-01 Frequency    PV  =   50.0 HZ   IOP</t>
  </si>
  <si>
    <t>6225B10112HZ 62TP11B1-01 Frequency    PV  =   50.0 HZ   IOP</t>
  </si>
  <si>
    <t>65TA200205HZ Incoming B  Frequency    PV  =   50.0 HZ   IOP</t>
  </si>
  <si>
    <t>6225B10111HZ 62TP20-01   Frequency    PV  =   50.0 HZ   IOP</t>
  </si>
  <si>
    <t>65TA20014AHZ Bus Bar A   Frequency    PV  =   50.0 HZ   IOP</t>
  </si>
  <si>
    <t>65TA20014BHZ Bus Bar B   Frequency    PV  =   50.0 HZ   IOP</t>
  </si>
  <si>
    <t>6225B10110HZ 62TP20-03   Frequency    PV  =   50.0 HZ   IOP</t>
  </si>
  <si>
    <t>64TA200203HZ Incoming A  Frequency    PV  =   50.0 HZ   IOP</t>
  </si>
  <si>
    <t>6225B10109HZ SPARE       Frequency    PV  =   50.0 HZ   IOP</t>
  </si>
  <si>
    <t>64TA200104HZ Incoming B  Frequency    PV  =   50.0 HZ   IOP</t>
  </si>
  <si>
    <t>6225B10108HZ 03PME01A    Frequency    PV  =   50.0 HZ   IOP</t>
  </si>
  <si>
    <t>65TA20013AHZ Bus Bar A   Frequency    PV  =   50.0 HZ   IOP</t>
  </si>
  <si>
    <t>65TA20013BHZ Bus Bar B   Frequency    PV  =   50.0 HZ   IOP</t>
  </si>
  <si>
    <t>6225B10107HZ 03PME01B    Frequency    PV  =   50.0 HZ   IOP</t>
  </si>
  <si>
    <t>64TA200102HZ Incoming A  Frequency    PV  =   50.0 HZ   IOP</t>
  </si>
  <si>
    <t>6525B20103HZ Bus Bar     Frequency    PV  =   50.0 HZ   IOP</t>
  </si>
  <si>
    <t>6225B10106HZ 03PME03C    Frequency    PV  =   50.0 HZ   IOP</t>
  </si>
  <si>
    <t>6525B20102HZ Incoming B  Frequency    PV  =   50.0 HZ   IOP</t>
  </si>
  <si>
    <t>6225B10104HZ 03PME03A    Frequency    PV  =   50.0 HZ   IOP</t>
  </si>
  <si>
    <t>6525B20101HZ Incoming A  Frequency    PV  =   50.0 HZ   IOP</t>
  </si>
  <si>
    <t>6225B10103HZ 03PME03B    Frequency    PV  =   50.0 HZ   IOP</t>
  </si>
  <si>
    <t>6425B20102HZ Incoming B  Frequency    PV  =   50.0 HZ   IOP</t>
  </si>
  <si>
    <t>6425B20101HZ Tie Switch  Frequency    PV  =   50.0 HZ   IOP</t>
  </si>
  <si>
    <t>6525B10103HZ Bus Bar     Frequency    PV  =   50.0 HZ   IOP</t>
  </si>
  <si>
    <t>6525B10102HZ Incoming B  Frequency    PV  =   50.0 HZ   IOP</t>
  </si>
  <si>
    <t>6525B10101HZ Incoming A  Frequency    PV  =   50.0 HZ   IOP</t>
  </si>
  <si>
    <t>6425B10102HZ Bus Tie     Frequency    PV  =   50.0 HZ   IOP</t>
  </si>
  <si>
    <t>6425B10101HZ Incoming A  Frequency    PV  =   50.0 HZ   IOP</t>
  </si>
  <si>
    <t>01XV041      DEPRES. LI. DECHAR. (1)  PV  =      1      ANS+</t>
  </si>
  <si>
    <t>01XV041.ANS+</t>
  </si>
  <si>
    <t>01XHSC041B DEPRES. LI. DECHAR. (1) ALM</t>
  </si>
  <si>
    <t>01XHSC041B.ALM</t>
  </si>
  <si>
    <t>01XHSO041B DEPRES. LI. DECHAR. (1) ALM</t>
  </si>
  <si>
    <t>01XHSO041B.ALM</t>
  </si>
  <si>
    <t>ESD33 ESD 3.3 ALM</t>
  </si>
  <si>
    <t>ESD33.ALM</t>
  </si>
  <si>
    <t>01HS105A JETEE NORD  ESD 3.3_Z3 ALM</t>
  </si>
  <si>
    <t>01HS105A.ALM</t>
  </si>
  <si>
    <t>06XHSC401B.ALM</t>
  </si>
  <si>
    <t>06XHSO401B.ALM</t>
  </si>
  <si>
    <t>71FAL202.ALM</t>
  </si>
  <si>
    <t>04TI121.IOP</t>
  </si>
  <si>
    <t>04TI125.IOP</t>
  </si>
  <si>
    <t>04TI124.IOP</t>
  </si>
  <si>
    <t>04TI123.IOP</t>
  </si>
  <si>
    <t>04TI122.IOP</t>
  </si>
  <si>
    <t>Avis SAP</t>
  </si>
  <si>
    <t>maintenance</t>
  </si>
  <si>
    <t>à résoudre</t>
  </si>
  <si>
    <t>résolu ??</t>
  </si>
  <si>
    <t>message</t>
  </si>
  <si>
    <t>description</t>
  </si>
  <si>
    <t>statut 1</t>
  </si>
  <si>
    <t>statut 2</t>
  </si>
  <si>
    <t>statut 3</t>
  </si>
  <si>
    <t>statut 4</t>
  </si>
  <si>
    <t>statut 5</t>
  </si>
  <si>
    <t>statut 6</t>
  </si>
  <si>
    <t>statut 7</t>
  </si>
  <si>
    <t>statut 8</t>
  </si>
  <si>
    <t>statut 9</t>
  </si>
  <si>
    <t>statut 10</t>
  </si>
  <si>
    <t>statut 11</t>
  </si>
  <si>
    <t>statut 12</t>
  </si>
  <si>
    <t>statut 13</t>
  </si>
  <si>
    <t>statut 14</t>
  </si>
  <si>
    <t>statut 15</t>
  </si>
  <si>
    <t>statut 16</t>
  </si>
  <si>
    <t>statut 17</t>
  </si>
  <si>
    <t>statut 18</t>
  </si>
  <si>
    <t>L'alarme sonne pour débit bas. Or, la majeure partie du temps il n'y a pas de débit. Ce qui serait utile c'est d'activer cette alarme que si les pompes sont en marche</t>
  </si>
  <si>
    <t>Niveau pour lequel la pompe s'arrête. Il ne s'agit pas d'alarme. Switch = pas de palier modifiable. Supprimer cette alarme ou la définir en low</t>
  </si>
  <si>
    <t>A vérifier sur site</t>
  </si>
  <si>
    <t>24ZIF001 Z24 IN FAIL ALM</t>
  </si>
  <si>
    <t>24ZIF001.ALM</t>
  </si>
  <si>
    <t>24DLT002.IOP</t>
  </si>
  <si>
    <t>24DLT002.LTRP</t>
  </si>
  <si>
    <t>ESD340 ESD 3.40 ALM</t>
  </si>
  <si>
    <t>ESD340.ALM</t>
  </si>
  <si>
    <t>44XSOV301 VESSELS INTERCONECTION 44T02A/B ALM</t>
  </si>
  <si>
    <t>44XV301AL.ALM</t>
  </si>
  <si>
    <t>40TI204.HI</t>
  </si>
  <si>
    <t>04KMXA101    ESD DU LCP  UNITE_04K01A ALM</t>
  </si>
  <si>
    <t>04KMXA101.ALM</t>
  </si>
  <si>
    <t>05PI607.LO</t>
  </si>
  <si>
    <t>05PI608.LO</t>
  </si>
  <si>
    <t>bouée</t>
  </si>
  <si>
    <t>11DGT002     DET. GAZ Z11PPE _ORV G/H PV  =    0.0 %LFL IOP</t>
  </si>
  <si>
    <t>11DGT002.IOP</t>
  </si>
  <si>
    <t>11DGT002MS   DET. GAZ Z11PPE _ORV G/H PV  =      1      OVR</t>
  </si>
  <si>
    <t>11DGT002MS.OVR</t>
  </si>
  <si>
    <t>07TI211A     07T04A SYST.DRAI. BP/HP  PV  = -150.0 degC LO</t>
  </si>
  <si>
    <t>02TI200I.IOP-</t>
  </si>
  <si>
    <t>44LI222.IOP</t>
  </si>
  <si>
    <t>50FSH130B RIA &amp; DELUGEESS 11B ALM</t>
  </si>
  <si>
    <t>50FAH130B.ALM</t>
  </si>
  <si>
    <t>07DST251.HTRP</t>
  </si>
  <si>
    <t>07DST251.HHH</t>
  </si>
  <si>
    <t>07DST251MS   DET. SMOKE ANH PROCESS   PV  =      1      OVR</t>
  </si>
  <si>
    <t>07DST251MS.OVR</t>
  </si>
  <si>
    <t>02DST151.HTRP</t>
  </si>
  <si>
    <t>02DST151.HHH</t>
  </si>
  <si>
    <t>02DST151MS   DET. SMOKEANH JETEE      PV  =      1      OVR</t>
  </si>
  <si>
    <t>02DST151MS.OVR</t>
  </si>
  <si>
    <t>04XV505.ANS+</t>
  </si>
  <si>
    <t>12DGT012.HHH</t>
  </si>
  <si>
    <t>11DFT004MS   DET.FLAM.Z11PPE _ORV G/H PV  =      1      OVR</t>
  </si>
  <si>
    <t>11DFT004MS.OVR</t>
  </si>
  <si>
    <t>50DPSH025 RIDEAU D'EAU06E01 C/D ALM</t>
  </si>
  <si>
    <t>50DPAH025.ALM</t>
  </si>
  <si>
    <t>6225B20113CF 62TP11A2-01 Power Factor PV  =   0.99 PF   IOP</t>
  </si>
  <si>
    <t>6511A0101A   Incoming A  Current      PV  =      0 A    IOP</t>
  </si>
  <si>
    <t>6511A0101CF  Incoming A  Power Factor PV  =   0.00 PF   IOP</t>
  </si>
  <si>
    <t>6511A0101VA  Incoming A  Reactive Pwr PV  =      0 KVAR IOP</t>
  </si>
  <si>
    <t>6511A0101KW  Incoming A  Active Power PV  =      0 KW   IOP</t>
  </si>
  <si>
    <t>6225B10126CF 05DEP02     Power Factor PV  =   0.00 PF   IOP</t>
  </si>
  <si>
    <t>6225B10126VA 05DEP02     Reactive Pwr PV  =      0 KVAR IOP</t>
  </si>
  <si>
    <t>6225B10126KW 05DEP02     Active Power PV  =      0 KW   IOP</t>
  </si>
  <si>
    <t>6225B10126A  05DEP02     Current      PV  =      0 A    IOP</t>
  </si>
  <si>
    <t>6225B10120CF 04KME01A    Power Factor PV  =   0.00 PF   IOP</t>
  </si>
  <si>
    <t>6225B10120VA 04KME01A    Reactive Pwr PV  =      0 KVAR IOP</t>
  </si>
  <si>
    <t>6225B10120KW 04KME01A    Active Power PV  =      0 KW   IOP</t>
  </si>
  <si>
    <t>6225B10120A  04KME01A    Current      PV  =      0 A    IOP</t>
  </si>
  <si>
    <t>6225B10104CF 03PME03A    Power Factor PV  =   0.00 PF   IOP</t>
  </si>
  <si>
    <t>6225B10104VA 03PME03A    Reactive Pwr PV  =      0 KVAR IOP</t>
  </si>
  <si>
    <t>6225B10104KW 03PME03A    Active Power PV  =      0 KW   IOP</t>
  </si>
  <si>
    <t>6225B10104A  03PME03A    Current      PV  =      0 A    IOP</t>
  </si>
  <si>
    <t>01ESOV502B LNI VERS    TETE JETEE ALM</t>
  </si>
  <si>
    <t>01ESV502BAL.ALM</t>
  </si>
  <si>
    <t>01ESOV501B GN VERS     BRAS 01Y02 ALM</t>
  </si>
  <si>
    <t>01ESV501BAL.ALM</t>
  </si>
  <si>
    <t>00DGSH201 Alm GAZ     Z01_ACT PAGA ALM</t>
  </si>
  <si>
    <t>00DGSH201AL.ALM</t>
  </si>
  <si>
    <t>00DFSH201 Alm INCENDIEZ01_ACT PAGA ALM</t>
  </si>
  <si>
    <t>00DFSH201AL.ALM</t>
  </si>
  <si>
    <t>05TI059A.HI</t>
  </si>
  <si>
    <t>07TI803      EVENT 05P1I_COL.EVENT HP PV  = -150.0 degC LO</t>
  </si>
  <si>
    <t>40DGT010A.HTRP</t>
  </si>
  <si>
    <t>40DGT010A.HHH</t>
  </si>
  <si>
    <t>05DFSH501 Alm INCENDIEZ05_ACT CCTV ALM</t>
  </si>
  <si>
    <t>05DFSH501AL.ALM</t>
  </si>
  <si>
    <t>ESD35 ESD 3.5 ALM</t>
  </si>
  <si>
    <t>ESD35.ALM</t>
  </si>
  <si>
    <t>05ZIR002H Z05 IN RISK HEAT ALM</t>
  </si>
  <si>
    <t>05ZIR002H.ALM</t>
  </si>
  <si>
    <t>05DHSH022 DET. CHALEURZ5 02T01 ALM</t>
  </si>
  <si>
    <t>05DHAH022.ALM</t>
  </si>
  <si>
    <t>50DHS007B RIDEAU D'EAUTK GNL 02T01 ALM</t>
  </si>
  <si>
    <t>50DHS007B.ALM</t>
  </si>
  <si>
    <t>05DLT001.LTRP</t>
  </si>
  <si>
    <t>09DGT003     DET. GAZ Z9 PPE _ORV C/D PV  =    0.0 %LFL IOP</t>
  </si>
  <si>
    <t>09DGT003.IOP</t>
  </si>
  <si>
    <t>03VAH201B    Pre alerte B 03P02A      ALM</t>
  </si>
  <si>
    <t>03VAH201B.ALM</t>
  </si>
  <si>
    <t>03VAHH201B   Danger B     03P02A      ALM</t>
  </si>
  <si>
    <t>03VAHH201B.ALM</t>
  </si>
  <si>
    <t>04DFT011.HTRP</t>
  </si>
  <si>
    <t>04DFT011MS   DET.FLAM.Z4 DECHAR. N/E  PV  =      1      OVR</t>
  </si>
  <si>
    <t>04DFT011MS.OVR</t>
  </si>
  <si>
    <t>04DFT007.HTRP</t>
  </si>
  <si>
    <t>04DFT007MS   DET.FLAM.Z4 DECHAR. N/E  PV  =      1      OVR</t>
  </si>
  <si>
    <t>04DFT007MS.OVR</t>
  </si>
  <si>
    <t>10DGT002     DET. GAZ Z10PPE _ORV E/F PV  =    0.0 %LFL IOP</t>
  </si>
  <si>
    <t>10DGT002.IOP</t>
  </si>
  <si>
    <t>04DFT018.HTRP</t>
  </si>
  <si>
    <t>04DFT018MS   DET.FLAM.Z4 DECHAR. N/E  PV  =      1      OVR</t>
  </si>
  <si>
    <t>04DFT018MS.OVR</t>
  </si>
  <si>
    <t>03VAH204A    Pre alerte A 03P02D      ALM</t>
  </si>
  <si>
    <t>03VAH204A.ALM</t>
  </si>
  <si>
    <t>03VAHH204A   Danger A     03P02D      ALM</t>
  </si>
  <si>
    <t>03VAHH204A.ALM</t>
  </si>
  <si>
    <t>11DGT002 Maintenance Needed ALM</t>
  </si>
  <si>
    <t>11DGT002MNA.ALM</t>
  </si>
  <si>
    <t>14DFT001 Maintenance Needed ALM</t>
  </si>
  <si>
    <t>14DFT001MNA.ALM</t>
  </si>
  <si>
    <t>09DGT003 Maintenance Needed ALM</t>
  </si>
  <si>
    <t>09DGT003MNA.ALM</t>
  </si>
  <si>
    <t>01HS104B ARRET APPONTESD 3.2_Z2 ALM</t>
  </si>
  <si>
    <t>01HS104B.ALM</t>
  </si>
  <si>
    <t>01HS104CMS   ARRET APPONTESD 3.2_Z2   PV  =      1      OVR</t>
  </si>
  <si>
    <t>01HS104CMS.OVR</t>
  </si>
  <si>
    <t>01HS104C ARRET APPONTESD 3.2_Z2 ALM</t>
  </si>
  <si>
    <t>01HS104C.ALM</t>
  </si>
  <si>
    <t>50DHS101B RIDEAU D'EAUEVACU. JETEE ALM</t>
  </si>
  <si>
    <t>50DHS101B.ALM</t>
  </si>
  <si>
    <t>50DHS104B RIDEAU D'EAUBAT.29 JETEE ALM</t>
  </si>
  <si>
    <t>50DHS104B.ALM</t>
  </si>
  <si>
    <t>50DHS107B RIDEAU D'EAUBAL. 01T01 ALM</t>
  </si>
  <si>
    <t>50DHS107B.ALM</t>
  </si>
  <si>
    <t>50DHS108B RIDEAU D'EAU50P03A/3B ALM</t>
  </si>
  <si>
    <t>50DHS108B.ALM</t>
  </si>
  <si>
    <t>01HS104A ARRET APPONTESD 3.2_Z2 ALM</t>
  </si>
  <si>
    <t>01HS104A.ALM</t>
  </si>
  <si>
    <t>ESD32 ESD 3.2 ALM</t>
  </si>
  <si>
    <t>ESD32.ALM</t>
  </si>
  <si>
    <t>50DHS105B RIDEAU D'EAUAPPONTEMENT ALM</t>
  </si>
  <si>
    <t>50DHS105B.ALM</t>
  </si>
  <si>
    <t>06DGT007.HHH</t>
  </si>
  <si>
    <t>06DGT007.HTRP</t>
  </si>
  <si>
    <t>06DGT007 Maintenance Needed ALM</t>
  </si>
  <si>
    <t>06DGT007MNA.ALM</t>
  </si>
  <si>
    <t>06DGT007.IOP</t>
  </si>
  <si>
    <t>08DFT004 Maintenance Needed ALM</t>
  </si>
  <si>
    <t>08DFT004MNA.ALM</t>
  </si>
  <si>
    <t>15DFT010 Maintenance Needed ALM</t>
  </si>
  <si>
    <t>15DFT010MNA.ALM</t>
  </si>
  <si>
    <t>20DGT004C.IOP</t>
  </si>
  <si>
    <t>06ESV201.ANS-</t>
  </si>
  <si>
    <t>29ZIF003 Z29 IN FAIL (FACP) ALM</t>
  </si>
  <si>
    <t>29ZIF003.ALM</t>
  </si>
  <si>
    <t>07DGT042.HHH</t>
  </si>
  <si>
    <t>06DLT003.LTRP</t>
  </si>
  <si>
    <t>06DLT001.LTRP</t>
  </si>
  <si>
    <t>ESD36 ESD 3.6 ALM</t>
  </si>
  <si>
    <t>ESD36.ALM</t>
  </si>
  <si>
    <t>50DHS006B RIDEAU D'EAUTK GNL 02T02 ALM</t>
  </si>
  <si>
    <t>50DHS006B.ALM</t>
  </si>
  <si>
    <t>06ZIR001C Z06 IN RISK COLD ALM</t>
  </si>
  <si>
    <t>06ZIR001C.ALM</t>
  </si>
  <si>
    <t>05DLT006.LTRP</t>
  </si>
  <si>
    <t>05DLT005.LTRP</t>
  </si>
  <si>
    <t>05DHSH023 DET. CHALEURZ5 02T01 ALM</t>
  </si>
  <si>
    <t>05DHAH023.ALM</t>
  </si>
  <si>
    <t>12DGT029.HTRP</t>
  </si>
  <si>
    <t>12DGT029.HHH</t>
  </si>
  <si>
    <t>12DGT029MS   DET. GAZ Z12COMPRES. GAZ PV  =      1      OVR</t>
  </si>
  <si>
    <t>12DGT029MS.OVR</t>
  </si>
  <si>
    <t>12DGT008.HTRP</t>
  </si>
  <si>
    <t>12DGT008.HHH</t>
  </si>
  <si>
    <t>12DGT008MS   DET. GAZ Z12COMPRES. GAZ PV  =      1      OVR</t>
  </si>
  <si>
    <t>12DGT008MS.OVR</t>
  </si>
  <si>
    <t>12DGT004.HTRP</t>
  </si>
  <si>
    <t>12DGT004     DET. GAZ Z12COMPRES. GAZ PV  =   15.4 %LFL HHH</t>
  </si>
  <si>
    <t>12DGT004.HHH</t>
  </si>
  <si>
    <t>12DGT004MS   DET. GAZ Z12COMPRES. GAZ PV  =      1      OVR</t>
  </si>
  <si>
    <t>12DGT004MS.OVR</t>
  </si>
  <si>
    <t>06DHSH025 DET. CHALEURZ6 02T02 ALM</t>
  </si>
  <si>
    <t>06DHAH025.ALM</t>
  </si>
  <si>
    <t>06DHSH024 DET. CHALEURZ6 02T02 ALM</t>
  </si>
  <si>
    <t>06DHAH024.ALM</t>
  </si>
  <si>
    <t>12DGT005.HTRP</t>
  </si>
  <si>
    <t>12DGT005.HHH</t>
  </si>
  <si>
    <t>12DGT005MS   DET. GAZ Z12COMPRES. GAZ PV  =      1      OVR</t>
  </si>
  <si>
    <t>12DGT005MS.OVR</t>
  </si>
  <si>
    <t>12DGT009.HTRP</t>
  </si>
  <si>
    <t>12DGT009.HHH</t>
  </si>
  <si>
    <t>12DGT009MS   DET. GAZ Z12COMPRES. GAZ PV  =      1      OVR</t>
  </si>
  <si>
    <t>12DGT009MS.OVR</t>
  </si>
  <si>
    <t>12DGT006.HTRP</t>
  </si>
  <si>
    <t>12DGT006.HHH</t>
  </si>
  <si>
    <t>12DGT006MS   DET. GAZ Z12COMPRES. GAZ PV  =      1      OVR</t>
  </si>
  <si>
    <t>12DGT006MS.OVR</t>
  </si>
  <si>
    <t>12DGT030.HTRP</t>
  </si>
  <si>
    <t>12DGT030.HHH</t>
  </si>
  <si>
    <t>12DGT030MS   DET. GAZ Z12COMPRES. GAZ PV  =      1      OVR</t>
  </si>
  <si>
    <t>12DGT030MS.OVR</t>
  </si>
  <si>
    <t>12DGT010.HTRP</t>
  </si>
  <si>
    <t>12DGT010.HHH</t>
  </si>
  <si>
    <t>12DGT010MS   DET. GAZ Z12COMPRES. GAZ PV  =      1      OVR</t>
  </si>
  <si>
    <t>12DGT010MS.OVR</t>
  </si>
  <si>
    <t>12DGT007     DET. GAZ Z12COMPRES. GAZ PV  =   30.0 %LFL HTRP</t>
  </si>
  <si>
    <t>12DGT007.HTRP</t>
  </si>
  <si>
    <t>12DGT007.HHH</t>
  </si>
  <si>
    <t>12DGT007MS   DET. GAZ Z12COMPRES. GAZ PV  =      1      OVR</t>
  </si>
  <si>
    <t>12DGT007MS.OVR</t>
  </si>
  <si>
    <t>06TI505      LI. ENTREE  EAU 06E01F   PV  =   9.00 degC LO</t>
  </si>
  <si>
    <t>48PMXA102    Disc Marche Ppe2 Aux Eau ALM</t>
  </si>
  <si>
    <t>48PMXA102.ALM</t>
  </si>
  <si>
    <t>04DGT018.HTRP</t>
  </si>
  <si>
    <t>04DGT018.HHH</t>
  </si>
  <si>
    <t>01TI009      BAL. DRAINA.APPON. 01T01 PV  =  -50.0 degC HI</t>
  </si>
  <si>
    <t>50DV033      50DSOV033 SYST. MOUSSE50 PV  =      0      ANS+</t>
  </si>
  <si>
    <t>50DV033.ANS+</t>
  </si>
  <si>
    <t>50DHS033B SYST. MOUSSE50P01/2A/2B ALM</t>
  </si>
  <si>
    <t>50DHS033B.ALM</t>
  </si>
  <si>
    <t>50DV031      50DSOV031 SYST. MOUSSEBA PV  =      0      ANS+</t>
  </si>
  <si>
    <t>50DV031.ANS+</t>
  </si>
  <si>
    <t>50DPSH031 SYST. MOUSSEBALLON 08S01 ALM</t>
  </si>
  <si>
    <t>50DPAH031.ALM</t>
  </si>
  <si>
    <t>50DHS031B SYST. MOUSSEBALLON 08S01 ALM</t>
  </si>
  <si>
    <t>50DHS031B.ALM</t>
  </si>
  <si>
    <t>50DV031      50DSOV031 SYST. MOUSSEBA PV  =      2      ANS-</t>
  </si>
  <si>
    <t>50DV031.ANS-</t>
  </si>
  <si>
    <t>50DPSH028 RIDEAU D'EAU06E01 I/J ALM</t>
  </si>
  <si>
    <t>50DPAH028.ALM</t>
  </si>
  <si>
    <t>48EAL301.ALM</t>
  </si>
  <si>
    <t>04PA511      MONITO.LIGNE04PIT511     ALM</t>
  </si>
  <si>
    <t>04PA511.ALM</t>
  </si>
  <si>
    <t>04PI511.IOP</t>
  </si>
  <si>
    <t>05DMSH003 BP ALARM Z5 02T01 ALM</t>
  </si>
  <si>
    <t>05DMAH003.ALM</t>
  </si>
  <si>
    <t>04TA512      MONITO.LIGNE04TIT512     ALM</t>
  </si>
  <si>
    <t>04TA512.ALM</t>
  </si>
  <si>
    <t>04TI512.IOP</t>
  </si>
  <si>
    <t>04TAHH512    TAHH DECHAR.1re ETAPE    ALM</t>
  </si>
  <si>
    <t>04TAHH512.ALM</t>
  </si>
  <si>
    <t>02MOV100     BOG 02T01   VERS ATMOS   PV  =      2      IOP</t>
  </si>
  <si>
    <t>02MHS100A    BOG 02T01   VERS ATMOS   MV  =  100.0 %    OOP</t>
  </si>
  <si>
    <t>02MZI100     BOG 02T01   VERS ATMOS   PV  =  100.0 %    IOP</t>
  </si>
  <si>
    <t>02MOV300     BOG 02T03   VERS ATMOS   PV  =      2      IOP</t>
  </si>
  <si>
    <t>02MHS300A    BOG 02T03   VERS ATMOS   MV  =  100.0 %    OOP</t>
  </si>
  <si>
    <t>02MZI300-ADD BOG 02T03   VERS ATMOS   CPV =  100.0 %    IOP</t>
  </si>
  <si>
    <t>02MZI300     BOG 02T03   VERS ATMOS   PV  =  100.0 %    IOP</t>
  </si>
  <si>
    <t>04DMSH002 BP ALARM Z4 DECHAR. N/E ALM</t>
  </si>
  <si>
    <t>04DMAH002.ALM</t>
  </si>
  <si>
    <t>04DMSH002MS  BP ALARM Z4 DECHAR. N/E  PV  =      1      OVR</t>
  </si>
  <si>
    <t>04DMSH002MS.OVR</t>
  </si>
  <si>
    <t>04KMHSA02    MODE AUT/MAN04K02        PV  =      0      ANS+</t>
  </si>
  <si>
    <t>04KMHSA02.ANS+</t>
  </si>
  <si>
    <t>01DMSH001 BP ALARM Z1 BRAS DECHAR. ALM</t>
  </si>
  <si>
    <t>01DMAH001.ALM</t>
  </si>
  <si>
    <t>41AI102.HI</t>
  </si>
  <si>
    <t>Process alarms</t>
  </si>
  <si>
    <t>F&amp;G alarms</t>
  </si>
  <si>
    <t>50MOV102.ANS+</t>
  </si>
  <si>
    <t>50HSCO103 ALIGNE. TEST50P02A FW ALM</t>
  </si>
  <si>
    <t>50HSCO103.ALM</t>
  </si>
  <si>
    <t>08DGT003.HTRP</t>
  </si>
  <si>
    <t>08DGT003.HHH</t>
  </si>
  <si>
    <t>08DGT003     DET. GAZ Z8 PPE _ORV A/B PV  =    0.0 %LFL IOP</t>
  </si>
  <si>
    <t>08DGT003.IOP</t>
  </si>
  <si>
    <t>48FALL202    Debit T.Bas Ppe2 Aux Eau ALM</t>
  </si>
  <si>
    <t>48FALL202.ALM</t>
  </si>
  <si>
    <t>23DGT002     DET. GAZ Z23PPE _ORV I/J PV  =   15.1 %LFL HHH</t>
  </si>
  <si>
    <t>02PZAH301D   DECHARGE EN PRES. 02T03  ALM</t>
  </si>
  <si>
    <t>02PZAH301D.ALM</t>
  </si>
  <si>
    <t>05DLT001MS   DET. FROID  Z5 02T01     PV  =      1      OVR</t>
  </si>
  <si>
    <t>05DLT001MS.OVR</t>
  </si>
  <si>
    <t>03VAH202B    Pre alerte B 03P02B      ALM</t>
  </si>
  <si>
    <t>03VAH202B.ALM</t>
  </si>
  <si>
    <t>50DHS014B RIDEAU D'EAUBAL. 04S01/2 ALM</t>
  </si>
  <si>
    <t>50DHS014B.ALM</t>
  </si>
  <si>
    <t>50DPSH014 RIDEAU D'EAUBAL. 04S01/2 ALM</t>
  </si>
  <si>
    <t>50DPAH014.ALM</t>
  </si>
  <si>
    <t>50DHS013B RIDEAU D'EAUBAT.10 COMPR ALM</t>
  </si>
  <si>
    <t>50DHS013B.ALM</t>
  </si>
  <si>
    <t>50DPSH107 RIDEAU D'EAUBAL. 01T01 ALM</t>
  </si>
  <si>
    <t>50DPAH107.ALM</t>
  </si>
  <si>
    <t>50DV107      50DSOV107 RIDEAU D'EAUBA PV  =      2      ANS-</t>
  </si>
  <si>
    <t>50DV107.ANS-</t>
  </si>
  <si>
    <t>50DPSH032 RIDEAU D'EAUBALLON 08S01 ALM</t>
  </si>
  <si>
    <t>50DPAH032.ALM</t>
  </si>
  <si>
    <t>50DHS032B RIDEAU D'EAUBALLON 08S01 ALM</t>
  </si>
  <si>
    <t>50DHS032B.ALM</t>
  </si>
  <si>
    <t>50DV032      RIDEAU D'EAUBALLON 08S01 PV  =      2      ANS-</t>
  </si>
  <si>
    <t>50DV032.ANS-</t>
  </si>
  <si>
    <t>50DPSH104 RIDEAU D'EAUBAT.29 JETEE ALM</t>
  </si>
  <si>
    <t>50DPAH104.ALM</t>
  </si>
  <si>
    <t>50DV104      50DSOV104 RIDEAU D'EAUBA PV  =      2      ANS-</t>
  </si>
  <si>
    <t>50DV104.ANS-</t>
  </si>
  <si>
    <t>04TI009      BOG VERS    DESUR. 04E01 PV  = -150.0 degC LO</t>
  </si>
  <si>
    <t>02DGT006.HHH</t>
  </si>
  <si>
    <t>02DGT006MS   DET. GAZ Z2 APPONTE./AS1 PV  =      1      OVR</t>
  </si>
  <si>
    <t>02DGT006MS.OVR</t>
  </si>
  <si>
    <t>41AI101.HH</t>
  </si>
  <si>
    <t>41AI101.HI</t>
  </si>
  <si>
    <t>48HAL201.ALM</t>
  </si>
  <si>
    <t>41AI102.HH</t>
  </si>
  <si>
    <t>04TI517.IOP</t>
  </si>
  <si>
    <t>04TA517      MONITO.LIGNE04TIT517     ALM</t>
  </si>
  <si>
    <t>04TA517.ALM</t>
  </si>
  <si>
    <t>04TI522.IOP</t>
  </si>
  <si>
    <t>04TA522      MONITO.LIGNE04TIT522     ALM</t>
  </si>
  <si>
    <t>04TA522.ALM</t>
  </si>
  <si>
    <t>04TI524.IOP</t>
  </si>
  <si>
    <t>04TA524      MONITO.LIGNE04TIT524     ALM</t>
  </si>
  <si>
    <t>04TA524.ALM</t>
  </si>
  <si>
    <t>04TI519.IOP</t>
  </si>
  <si>
    <t>04TA519      MONITO.LIGNE04TIT519     ALM</t>
  </si>
  <si>
    <t>04TA519.ALM</t>
  </si>
  <si>
    <t>04TI514.IOP</t>
  </si>
  <si>
    <t>04TA514      MONITO.LIGNE04TIT514     ALM</t>
  </si>
  <si>
    <t>04TA514.ALM</t>
  </si>
  <si>
    <t>04TA534A     MONITO.LIGNE04TT534A     ALM</t>
  </si>
  <si>
    <t>04TA534A.ALM</t>
  </si>
  <si>
    <t>04TI534A.IOP</t>
  </si>
  <si>
    <t>04TA532A     MONITO.LIGNE04TT532A     ALM</t>
  </si>
  <si>
    <t>04TA532A.ALM</t>
  </si>
  <si>
    <t>04TA533A     MONITO.LIGNE04TT533A     ALM</t>
  </si>
  <si>
    <t>04TA533A.ALM</t>
  </si>
  <si>
    <t>04TI533A.IOP</t>
  </si>
  <si>
    <t>04TI532A.IOP</t>
  </si>
  <si>
    <t>04TA531A     MONITO.LIGNE04TT531A     ALM</t>
  </si>
  <si>
    <t>04TA531A.ALM</t>
  </si>
  <si>
    <t>04TI531A.IOP</t>
  </si>
  <si>
    <t>04TA530A     MONITO.LIGNE04TT530A     ALM</t>
  </si>
  <si>
    <t>04TA530A.ALM</t>
  </si>
  <si>
    <t>04TI530A.IOP</t>
  </si>
  <si>
    <t>04VA502      MONITO.LIGNE04VT502      ALM</t>
  </si>
  <si>
    <t>04VA502.ALM</t>
  </si>
  <si>
    <t>04VI502.IOP</t>
  </si>
  <si>
    <t>04VAHH502    VAHH        COMP. 04K02  ALM</t>
  </si>
  <si>
    <t>04VAHH502.ALM</t>
  </si>
  <si>
    <t>64TA11B015CF Incoming B  Power Factor PV  =   0.98 PF   IOP</t>
  </si>
  <si>
    <t>47LAHHH002   AS2 NIVEAU  TT HAUTE     ALM</t>
  </si>
  <si>
    <t>47LAHHH002.ALM</t>
  </si>
  <si>
    <t>50DV102      50DSOV102 SYST. MOUSSEBA PV  =      0      ANS+</t>
  </si>
  <si>
    <t>50DV102.ANS+</t>
  </si>
  <si>
    <t>05TI701      ASPIRATION  PPE 05P01H   PV  = -130.0 degC HH</t>
  </si>
  <si>
    <t>05TI701      ASPIRATION  PPE 05P01H   PV  = -130.0 degC HI</t>
  </si>
  <si>
    <t>05TI601      ASPIRATION  PPE 05P01G   PV  = -130.0 degC HH</t>
  </si>
  <si>
    <t>05TI601      ASPIRATION  PPE 05P01G   PV  = -130.0 degC HI</t>
  </si>
  <si>
    <t>48MNAH512.ALM</t>
  </si>
  <si>
    <t>05DGT003.HTRP</t>
  </si>
  <si>
    <t>05DGT003.HHH</t>
  </si>
  <si>
    <t>05DGT004.HTRP</t>
  </si>
  <si>
    <t>05DGT004.HHH</t>
  </si>
  <si>
    <t>05DFT004.HTRP</t>
  </si>
  <si>
    <t>05DFT004MS   DET. FLAMME Z5 02T01     PV  =      1      OVR</t>
  </si>
  <si>
    <t>05DFT004MS.OVR</t>
  </si>
  <si>
    <t>05DFT001MS   DET. FLAMME Z5 02T01     PV  =      1      OVR</t>
  </si>
  <si>
    <t>05DFT001MS.OVR</t>
  </si>
  <si>
    <t>10DFT004.HTRP</t>
  </si>
  <si>
    <t>10DFT004MS   DET.FLAM.Z10PPE _ORV E/F PV  =      1      OVR</t>
  </si>
  <si>
    <t>10DFT004MS.OVR</t>
  </si>
  <si>
    <t>05DFT026.HTRP</t>
  </si>
  <si>
    <t>04PZI501.IOP</t>
  </si>
  <si>
    <t>04PYA501     MONITO.LIGNE04PY501      ALM</t>
  </si>
  <si>
    <t>04PYA501.ALM</t>
  </si>
  <si>
    <t>04PZTA501    MONITO.LIGNE04PZT501     ALM</t>
  </si>
  <si>
    <t>04PZTA501.ALM</t>
  </si>
  <si>
    <t>04PZA501     VANNE RECIR.DEF.POSITION ALM</t>
  </si>
  <si>
    <t>04PZA501.ALM</t>
  </si>
  <si>
    <t>05DFT008MS   DET. FLAMME Z5 02T01     PV  =      1      OVR</t>
  </si>
  <si>
    <t>05DFT008MS.OVR</t>
  </si>
  <si>
    <t>05DFT008.HTRP</t>
  </si>
  <si>
    <t>05DFT021MS   DET. FLAMME Z5 02T01     PV  =      1      OVR</t>
  </si>
  <si>
    <t>05DFT021MS.OVR</t>
  </si>
  <si>
    <t>05DFT021.HTRP</t>
  </si>
  <si>
    <t>06DFT003MS   DET. FLAMME Z6 02T02     PV  =      1      OVR</t>
  </si>
  <si>
    <t>06DFT003MS.OVR</t>
  </si>
  <si>
    <t>06DFT003.HTRP</t>
  </si>
  <si>
    <t>06DFT021MS   DET. FLAMME Z6 02T02     PV  =      1      OVR</t>
  </si>
  <si>
    <t>06DFT021MS.OVR</t>
  </si>
  <si>
    <t>06DFT021.HTRP</t>
  </si>
  <si>
    <t>06DFT008MS   DET. FLAMME Z6 02T02     PV  =      1      OVR</t>
  </si>
  <si>
    <t>06DFT008MS.OVR</t>
  </si>
  <si>
    <t>06DFT008.HTRP</t>
  </si>
  <si>
    <t>04VI501.IOP</t>
  </si>
  <si>
    <t>02TAL204J    TC10 Temp    5 degC      ALM</t>
  </si>
  <si>
    <t>02TAL204J.ALM</t>
  </si>
  <si>
    <t>50DPSH016 SYST. MOUSSEPUR. PROCEDE ALM</t>
  </si>
  <si>
    <t>50DPAH016.ALM</t>
  </si>
  <si>
    <t>50DHS005B RIDEAU D'EAUTK GNL 02T03 ALM</t>
  </si>
  <si>
    <t>50DHS005B.ALM</t>
  </si>
  <si>
    <t>50DV005      50DSOV005 RIDEAU D'EAUTK PV  =      0      ANS+</t>
  </si>
  <si>
    <t>50DV005.ANS+</t>
  </si>
  <si>
    <t>Alarmes ZIF</t>
  </si>
  <si>
    <t>Alarmes de communication (IOP, IOP-, OOP et ZIF)</t>
  </si>
  <si>
    <t>avis 731 + 881</t>
  </si>
  <si>
    <t>04VA302      MONITO.LIGNE04VT302      ALM</t>
  </si>
  <si>
    <t>04VA302.ALM</t>
  </si>
  <si>
    <t>04ZAL321     COUVERCLE   VOLANT 4K01C ALM</t>
  </si>
  <si>
    <t>04ZAL321.ALM</t>
  </si>
  <si>
    <t>04DFT002.HTRP</t>
  </si>
  <si>
    <t>04DFT002MS   DET.FLAM.Z4 DECHAR. N/E  PV  =      1      OVR</t>
  </si>
  <si>
    <t>04DFT002MS.OVR</t>
  </si>
  <si>
    <t>03DGT031R    DET. GAZ Z3 DECHAR. NORD PV  =  0.000 LIE-m    IOP</t>
  </si>
  <si>
    <t>03DGT031R.IOP</t>
  </si>
  <si>
    <t>05PI957.LO</t>
  </si>
  <si>
    <t>05PI958.LO</t>
  </si>
  <si>
    <t>08DGT006     DET. GAZ Z8 PPE _ORV A/B PV  =    0.0 %LFL IOP</t>
  </si>
  <si>
    <t>12DGT024.HTRP</t>
  </si>
  <si>
    <t>12DGT024.HHH</t>
  </si>
  <si>
    <t>08DGT016.HTRP</t>
  </si>
  <si>
    <t>08DGT016.HHH</t>
  </si>
  <si>
    <t>08DGT016MS   DET. GAZ Z8 PPE _ORV A/B PV  =      1      OVR</t>
  </si>
  <si>
    <t>08DGT016MS.OVR</t>
  </si>
  <si>
    <t>Alarmes top10/Alarmes totales</t>
  </si>
  <si>
    <t>Alarmes par source</t>
  </si>
  <si>
    <t>11DFT009MS   DET.FLAM.Z11PPE _ORV G/H PV  =      1      OVR</t>
  </si>
  <si>
    <t>11DFT009MS.OVR</t>
  </si>
  <si>
    <t>09DGT003.HTRP</t>
  </si>
  <si>
    <t>09DGT003.HHH</t>
  </si>
  <si>
    <t>09DGT003MS   DET. GAZ Z9 PPE _ORV C/D PV  =      1      OVR</t>
  </si>
  <si>
    <t>09DGT003MS.OVR</t>
  </si>
  <si>
    <t>33TI003      FG AMONT    RECHAUFFEURS PV  =   15.0 degC LO</t>
  </si>
  <si>
    <t>04PI103.IOP</t>
  </si>
  <si>
    <t>04PI102.IOP</t>
  </si>
  <si>
    <t>04KMXA102    ESD DU LCP  REFRO_04K01A ALM</t>
  </si>
  <si>
    <t>04KMXA102.ALM</t>
  </si>
  <si>
    <t>05LAH953     DETEC. D'EAUFOSSE 05P02  ALM</t>
  </si>
  <si>
    <t>05LAH953.ALM</t>
  </si>
  <si>
    <t>05TI501      ASPIRATION  PPE 05P01F   PV  = -130.0 degC HH</t>
  </si>
  <si>
    <t>05TI501      ASPIRATION  PPE 05P01F   PV  = -130.0 degC HI</t>
  </si>
  <si>
    <t>07TI603      EVENT 05P1G_COL.EVENT HP PV  = -150.0 degC LO</t>
  </si>
  <si>
    <t>02LI102.HTRP</t>
  </si>
  <si>
    <t>02LI102.HHH</t>
  </si>
  <si>
    <t>07DGT032     DET. GAZ Z7 L. COM. DECH PV  =   30.3 %LFL HTRP</t>
  </si>
  <si>
    <t>07DGT032.HTRP</t>
  </si>
  <si>
    <t>07DGT032.HHH</t>
  </si>
  <si>
    <t>07DGT043.HTRP</t>
  </si>
  <si>
    <t>07DGT043.HHH</t>
  </si>
  <si>
    <t>07DFT003.HTRP</t>
  </si>
  <si>
    <t>07DFT003MS   DET.FLAM.Z7 L. COM. DECH PV  =      1      OVR</t>
  </si>
  <si>
    <t>07DFT003MS.OVR</t>
  </si>
  <si>
    <t>07DFT004MS   DET.FLAM.Z7 L. COM. DECH PV  =      1      OVR</t>
  </si>
  <si>
    <t>07DFT004MS.OVR</t>
  </si>
  <si>
    <t>07DFT009.HTRP</t>
  </si>
  <si>
    <t>07DFT009MS   DET.FLAM.Z7 L. COM. DECH PV  =      1      OVR</t>
  </si>
  <si>
    <t>07DFT009MS.OVR</t>
  </si>
  <si>
    <t>07DGT042.HTRP</t>
  </si>
  <si>
    <t>07DGT044.HTRP</t>
  </si>
  <si>
    <t>07DGT044.HHH</t>
  </si>
  <si>
    <t>07DFT015.HTRP</t>
  </si>
  <si>
    <t>07DFT015MS   DET.FLAM.Z7 L. COM. DECH PV  =      1      OVR</t>
  </si>
  <si>
    <t>07DFT015MS.OVR</t>
  </si>
  <si>
    <t>04PI104.LO</t>
  </si>
  <si>
    <t>04PAL111     PRES. BASSE ALIM. AZOTE  ALM</t>
  </si>
  <si>
    <t>04PAL111.ALM</t>
  </si>
  <si>
    <t>07DFT049.HTRP</t>
  </si>
  <si>
    <t>07DFT049MS   DET.FLAM.Z7 L. COM. DECH PV  =      1      OVR</t>
  </si>
  <si>
    <t>07DFT049MS.OVR</t>
  </si>
  <si>
    <t>07DFT055.HTRP</t>
  </si>
  <si>
    <t>07DFT055MS   DET.FLAM.Z7 L. COM. DECH PV  =      1      OVR</t>
  </si>
  <si>
    <t>07DFT055MS.OVR</t>
  </si>
  <si>
    <t>07DFT093.HTRP</t>
  </si>
  <si>
    <t>07DFT093MS   DET.FLAM.Z7 L. COM. DECH PV  =      1      OVR</t>
  </si>
  <si>
    <t>07DFT093MS.OVR</t>
  </si>
  <si>
    <t>07DFT068MS   DET.FLAM.Z7 L. COM. DECH PV  =      1      OVR</t>
  </si>
  <si>
    <t>07DFT068MS.OVR</t>
  </si>
  <si>
    <t>07DGT061     DET. GAZ Z7 L. COM. DECH PV  =    0.0 %LFL IOP</t>
  </si>
  <si>
    <t>07DGT061.IOP</t>
  </si>
  <si>
    <t>04DFT013.HTRP</t>
  </si>
  <si>
    <t>04DFT013MS   DET.FLAM.Z4 DECHAR. N/E  PV  =      1      OVR</t>
  </si>
  <si>
    <t>04DFT013MS.OVR</t>
  </si>
  <si>
    <t>07DFT084.HTRP</t>
  </si>
  <si>
    <t>07DFT084MS   DET.FLAM.Z7 L. COM. DECH PV  =      1      OVR</t>
  </si>
  <si>
    <t>07DFT084MS.OVR</t>
  </si>
  <si>
    <t>11DFT001MS   DET.FLAM.Z11PPE _ORV G/H PV  =      1      OVR</t>
  </si>
  <si>
    <t>11DFT001MS.OVR</t>
  </si>
  <si>
    <t>11DFT006.HTRP</t>
  </si>
  <si>
    <t>11DFT006MS   DET.FLAM.Z11PPE _ORV G/H PV  =      1      OVR</t>
  </si>
  <si>
    <t>11DFT006MS.OVR</t>
  </si>
  <si>
    <t>04DGT104RMS  DET. GAZ Z4 DECHAR. N/E  PV  =      1      OVR</t>
  </si>
  <si>
    <t>04DGT104RMS.OVR</t>
  </si>
  <si>
    <t>11DFT005MS   DET.FLAM.Z11PPE _ORV G/H PV  =      1      OVR</t>
  </si>
  <si>
    <t>11DFT005MS.OVR</t>
  </si>
  <si>
    <t>12DFT033MS   DET.FLAM.Z12COMPRES. GAZ PV  =      1      OVR</t>
  </si>
  <si>
    <t>12DFT033MS.OVR</t>
  </si>
  <si>
    <t>11DFT007MS   DET.FLAM.Z11PPE _ORV G/H PV  =      1      OVR</t>
  </si>
  <si>
    <t>11DFT007MS.OVR</t>
  </si>
  <si>
    <t>11DFT008MS   DET.FLAM.Z11PPE _ORV G/H PV  =      1      OVR</t>
  </si>
  <si>
    <t>11DFT008MS.OVR</t>
  </si>
  <si>
    <t>11DFT003.HTRP</t>
  </si>
  <si>
    <t>11DFT003MS   DET.FLAM.Z11PPE _ORV G/H PV  =      1      OVR</t>
  </si>
  <si>
    <t>11DFT003MS.OVR</t>
  </si>
  <si>
    <t>50FIC001.IOP</t>
  </si>
  <si>
    <t>04FI540.IOP</t>
  </si>
  <si>
    <t>10DFT009MS   DET.FLAM.Z10PPE _ORV E/F PV  =      1      OVR</t>
  </si>
  <si>
    <t>10DFT009MS.OVR</t>
  </si>
  <si>
    <t>07DGT110R.HTRP</t>
  </si>
  <si>
    <t>07DGT110R.HHH</t>
  </si>
  <si>
    <t>10DFT005MS   DET.FLAM.Z10PPE _ORV E/F PV  =      1      OVR</t>
  </si>
  <si>
    <t>10DFT005MS.OVR</t>
  </si>
  <si>
    <t>10DFT007.HTRP</t>
  </si>
  <si>
    <t>10DFT007MS   DET.FLAM.Z10PPE _ORV E/F PV  =      1      OVR</t>
  </si>
  <si>
    <t>10DFT007MS.OVR</t>
  </si>
  <si>
    <t>10DFT008MS   DET.FLAM.Z10PPE _ORV E/F PV  =      1      OVR</t>
  </si>
  <si>
    <t>10DFT008MS.OVR</t>
  </si>
  <si>
    <t>11DFT001     DET.FLAM.Z11PPE _ORV G/H PV  =    0.0 %    IOP</t>
  </si>
  <si>
    <t>11DFT001.IOP</t>
  </si>
  <si>
    <t>50DV029      50DSOV029 RIDEAU D'EAU50 PV  =      0      ANS+</t>
  </si>
  <si>
    <t>50DV029.ANS+</t>
  </si>
  <si>
    <t>50DHS029B RIDEAU D'EAU50P01/2A/2B ALM</t>
  </si>
  <si>
    <t>50DHS029B.ALM</t>
  </si>
  <si>
    <t>WAIT_MODE_405 ALM</t>
  </si>
  <si>
    <t>WAIT_MODE_405.ALM</t>
  </si>
  <si>
    <t>04DGT018     DET. GAZ Z4 DECHAR. N/E  PV  =    0.0 %LFL IOP</t>
  </si>
  <si>
    <t>04DGT018.IOP</t>
  </si>
  <si>
    <t>07DGT011     DET. GAZ Z7 L. COM. DECH PV  =    0.0 %LFL IOP</t>
  </si>
  <si>
    <t>07DGT011.IOP</t>
  </si>
  <si>
    <t>01ZIF001 Z01 IN FAIL ALM</t>
  </si>
  <si>
    <t>01ZIF001.ALM</t>
  </si>
  <si>
    <t>15DGT006     DET. GAZ Z15AIRE TORCHES PV  =    0.0 %LFL IOP</t>
  </si>
  <si>
    <t>07DGT011 Maintenance Needed ALM</t>
  </si>
  <si>
    <t>07DGT011MNA.ALM</t>
  </si>
  <si>
    <t>07DFT049 Maintenance Needed ALM</t>
  </si>
  <si>
    <t>07DFT049MNA.ALM</t>
  </si>
  <si>
    <t>12DFT028 Maintenance Needed ALM</t>
  </si>
  <si>
    <t>12DFT028MNA.ALM</t>
  </si>
  <si>
    <t>04DFT013 Maintenance Needed ALM</t>
  </si>
  <si>
    <t>04DFT013MNA.ALM</t>
  </si>
  <si>
    <t>06DFT003 Maintenance Needed ALM</t>
  </si>
  <si>
    <t>06DFT003MNA.ALM</t>
  </si>
  <si>
    <t>08DFT008MS   DET.FLAM.Z8 PPE _ORV A/B PV  =      1      OVR</t>
  </si>
  <si>
    <t>08DFT008MS.OVR</t>
  </si>
  <si>
    <t>08DFT007MS   DET.FLAM.Z8 PPE _ORV A/B PV  =      1      OVR</t>
  </si>
  <si>
    <t>08DFT007MS.OVR</t>
  </si>
  <si>
    <t>09DFT005MS   DET.FLAM.Z9 PPE _ORV C/D PV  =      1      OVR</t>
  </si>
  <si>
    <t>09DFT005MS.OVR</t>
  </si>
  <si>
    <t>08DFT009MS   DET.FLAM.Z8 PPE _ORV A/B PV  =      1      OVR</t>
  </si>
  <si>
    <t>08DFT009MS.OVR</t>
  </si>
  <si>
    <t>07DFT015 Maintenance Needed ALM</t>
  </si>
  <si>
    <t>07DFT015MNA.ALM</t>
  </si>
  <si>
    <t>09DFT008MS   DET.FLAM.Z9 PPE _ORV C/D PV  =      1      OVR</t>
  </si>
  <si>
    <t>09DFT008MS.OVR</t>
  </si>
  <si>
    <t>09DFT007MS   DET.FLAM.Z9 PPE _ORV C/D PV  =      1      OVR</t>
  </si>
  <si>
    <t>09DFT007MS.OVR</t>
  </si>
  <si>
    <t>11DFT011 Maintenance Needed ALM</t>
  </si>
  <si>
    <t>11DFT011MNA.ALM</t>
  </si>
  <si>
    <t>23DFT003 Maintenance Needed ALM</t>
  </si>
  <si>
    <t>23DFT003MNA.ALM</t>
  </si>
  <si>
    <t>15DFT007 Maintenance Needed ALM</t>
  </si>
  <si>
    <t>15DFT007MNA.ALM</t>
  </si>
  <si>
    <t>12DFT026 Maintenance Needed ALM</t>
  </si>
  <si>
    <t>12DFT026MNA.ALM</t>
  </si>
  <si>
    <t>04DFT009 Maintenance Needed ALM</t>
  </si>
  <si>
    <t>04DFT009MNA.ALM</t>
  </si>
  <si>
    <t>22DFT002 Maintenance Needed ALM</t>
  </si>
  <si>
    <t>22DFT002MNA.ALM</t>
  </si>
  <si>
    <t>23DGT002 Maintenance Needed ALM</t>
  </si>
  <si>
    <t>23DGT002MNA.ALM</t>
  </si>
  <si>
    <t>16DFT002 Maintenance Needed ALM</t>
  </si>
  <si>
    <t>16DFT002MNA.ALM</t>
  </si>
  <si>
    <t>27DFT005 Maintenance Needed ALM</t>
  </si>
  <si>
    <t>27DFT005MNA.ALM</t>
  </si>
  <si>
    <t>02DFT003 Maintenance Needed ALM</t>
  </si>
  <si>
    <t>02DFT003MNA.ALM</t>
  </si>
  <si>
    <t>05DFT023 Maintenance Needed ALM</t>
  </si>
  <si>
    <t>05DFT023MNA.ALM</t>
  </si>
  <si>
    <t>12DFT036 Maintenance Needed ALM</t>
  </si>
  <si>
    <t>12DFT036MNA.ALM</t>
  </si>
  <si>
    <t>66ON11A1BUAL 66ON11A-01B UPS B Alarm  ALM</t>
  </si>
  <si>
    <t>66ON11A1BUAL.ALM</t>
  </si>
  <si>
    <t>66CB11A2BRAL 66CB11A-02B Rect B Alarm ALM</t>
  </si>
  <si>
    <t>66CB11A2BRAL.ALM</t>
  </si>
  <si>
    <t>66CB11A1BRAL 66CB11A-01B Rect B Alarm ALM</t>
  </si>
  <si>
    <t>66CB11A1BRAL.ALM</t>
  </si>
  <si>
    <t>23DFT012 Maintenance Needed ALM</t>
  </si>
  <si>
    <t>23DFT012MNA.ALM</t>
  </si>
  <si>
    <t>23DFT006 Maintenance Needed ALM</t>
  </si>
  <si>
    <t>23DFT006MNA.ALM</t>
  </si>
  <si>
    <t>07DFT065 Maintenance Needed ALM</t>
  </si>
  <si>
    <t>07DFT065MNA.ALM</t>
  </si>
  <si>
    <t>04DFT012 Maintenance Needed ALM</t>
  </si>
  <si>
    <t>04DFT012MNA.ALM</t>
  </si>
  <si>
    <t>48NAH501B    Disj ouvert Servitude    ALM</t>
  </si>
  <si>
    <t>48NAH501B.ALM</t>
  </si>
  <si>
    <t>07TI101A     07T01 DRAI. _LI. DECHAR. PV  = -150.0 degC LO</t>
  </si>
  <si>
    <t>07TI221A     07T04B SYST.DRAI. BP/HP  PV  = -150.0 degC LO</t>
  </si>
  <si>
    <t>09DFT006MS   DET.FLAM.Z9 PPE _ORV C/D PV  =      1      OVR</t>
  </si>
  <si>
    <t>09DFT006MS.OVR</t>
  </si>
  <si>
    <t>09DFT006.HTRP</t>
  </si>
  <si>
    <t>08DFT005MS   DET.FLAM.Z8 PPE _ORV A/B PV  =      1      OVR</t>
  </si>
  <si>
    <t>08DFT005MS.OVR</t>
  </si>
  <si>
    <t>08DFT004MS   DET.FLAM.Z8 PPE _ORV A/B PV  =      1      OVR</t>
  </si>
  <si>
    <t>08DFT004MS.OVR</t>
  </si>
  <si>
    <t>08DFT004.HTRP</t>
  </si>
  <si>
    <t>08DFT001MS   DET.FLAM.Z8 PPE _ORV A/B PV  =      1      OVR</t>
  </si>
  <si>
    <t>08DFT001MS.OVR</t>
  </si>
  <si>
    <t>08DFT001.HTRP</t>
  </si>
  <si>
    <t>08DFT003MS   DET.FLAM.Z8 PPE _ORV A/B PV  =      1      OVR</t>
  </si>
  <si>
    <t>08DFT003MS.OVR</t>
  </si>
  <si>
    <t>6225B20104A  03PME03C    Current      PV  =      0 A    IOP</t>
  </si>
  <si>
    <t>6225B20104KW 03PME03C    Active Power PV  =      0 KW   IOP</t>
  </si>
  <si>
    <t>6225B20104VA 03PME03C    Reactive Pwr PV  =      0 KVAR IOP</t>
  </si>
  <si>
    <t>6225B20104CF 03PME03C    Power Factor PV  =   0.00 PF   IOP</t>
  </si>
  <si>
    <t>6225B20123A  40PME01E    Current      PV  =      0 A    IOP</t>
  </si>
  <si>
    <t>6225B20123KW 40PME01E    Active Power PV  =      0 KW   IOP</t>
  </si>
  <si>
    <t>6225B20123VA 40PME01E    Reactive Pwr PV  =      0 KVAR IOP</t>
  </si>
  <si>
    <t>6225B20123CF 40PME01E    Power Factor PV  =   0.00 PF   IOP</t>
  </si>
  <si>
    <t>6225B20128A  05DEP01G    Current      PV  =      0 A    IOP</t>
  </si>
  <si>
    <t>6225B20128KW 05DEP01G    Active Power PV  =      0 KW   IOP</t>
  </si>
  <si>
    <t>6225B20128VA 05DEP01G    Reactive Pwr PV  =      0 KVAR IOP</t>
  </si>
  <si>
    <t>6225B20128CF 05DEP01G    Power Factor PV  =   0.00 PF   IOP</t>
  </si>
  <si>
    <t>07DLT006MS   D. FROID Z7 L. COM. DECH PV  =      1      OVR</t>
  </si>
  <si>
    <t>07DLT006MS.OVR</t>
  </si>
  <si>
    <t>09DFT009MS   DET.FLAM.Z9 PPE _ORV C/D PV  =      1      OVR</t>
  </si>
  <si>
    <t>09DFT009MS.OVR</t>
  </si>
  <si>
    <t>6225B20117IN 50ULPP03B   Breaker Ins  ALM</t>
  </si>
  <si>
    <t>6225B20117IN.ALM</t>
  </si>
  <si>
    <t>01HS105BMS   JETEE NORD  ESD 3.3_Z3   PV  =      1      OVR</t>
  </si>
  <si>
    <t>01HS105BMS.OVR</t>
  </si>
  <si>
    <t>01HS105B JETEE NORD  ESD 3.3_Z3 ALM</t>
  </si>
  <si>
    <t>01HS105B.ALM</t>
  </si>
  <si>
    <t>01HS105CMS   JETEE NORD  ESD 3.3_Z3   PV  =      1      OVR</t>
  </si>
  <si>
    <t>01HS105CMS.OVR</t>
  </si>
  <si>
    <t>01HS105C JETEE NORD  ESD 3.3_Z3 ALM</t>
  </si>
  <si>
    <t>01HS105C.ALM</t>
  </si>
  <si>
    <t>04PDI531.IOP</t>
  </si>
  <si>
    <t>04PDA531     MONITO.LIGNE04PDIT531    ALM</t>
  </si>
  <si>
    <t>04PDA531.ALM</t>
  </si>
  <si>
    <t>06DFT005 Maintenance Needed ALM</t>
  </si>
  <si>
    <t>06DFT005MNA.ALM</t>
  </si>
  <si>
    <t>04DFT011 Maintenance Needed ALM</t>
  </si>
  <si>
    <t>04DFT011MNA.ALM</t>
  </si>
  <si>
    <t>04TI511.IOP</t>
  </si>
  <si>
    <t>04TI513.IOP</t>
  </si>
  <si>
    <t>04TI516.IOP</t>
  </si>
  <si>
    <t>04TI518.IOP</t>
  </si>
  <si>
    <t>04TI523.IOP</t>
  </si>
  <si>
    <t>04TI535.IOP</t>
  </si>
  <si>
    <t>04TI540.IOP</t>
  </si>
  <si>
    <t>06XV002.ANS-</t>
  </si>
  <si>
    <t>04VI102.IOP</t>
  </si>
  <si>
    <t>05DFT022 Maintenance Needed ALM</t>
  </si>
  <si>
    <t>05DFT022MNA.ALM</t>
  </si>
  <si>
    <t>66ON2003AV   66ON20-03A  Voltage      PV  =    391 V    IOP</t>
  </si>
  <si>
    <t>66ON2003BV   66ON20-03B  Voltage      PV  =    403 V    IOP</t>
  </si>
  <si>
    <t>64TA11A16AHZ Bus Bar A   Frequency    PV  =   50.0 HZ   IOP</t>
  </si>
  <si>
    <t>6225B10125HZ 65TA25B1-02 Frequency    PV  =   50.0 HZ   IOP</t>
  </si>
  <si>
    <t>63TA11A017CF Incoming B  Power Factor PV  =   0.98 PF   IOP</t>
  </si>
  <si>
    <t>63TA11A017HZ Incoming B  Frequency    PV  =   50.0 HZ   IOP</t>
  </si>
  <si>
    <t>6225B10126HZ 05DEP02     Frequency    PV  =   50.0 HZ   IOP</t>
  </si>
  <si>
    <t>6511A0101HZ  Incoming A  Frequency    PV  =   50.0 HZ   IOP</t>
  </si>
  <si>
    <t>6225B10127HZ 05DEP01A    Frequency    PV  =   50.0 HZ   IOP</t>
  </si>
  <si>
    <t>65TA11A102HZ Incoming B  Frequency    PV  =   50.0 HZ   IOP</t>
  </si>
  <si>
    <t>6225B10128HZ 05PME01B    Frequency    PV  =   50.0 HZ   IOP</t>
  </si>
  <si>
    <t>65TA11A103HZ Bus Bar     Frequency    PV  =   50.0 HZ   IOP</t>
  </si>
  <si>
    <t>64TA11B013HZ Incoming A  Frequency    PV  =   50.0 HZ   IOP</t>
  </si>
  <si>
    <t>6225B10129HZ 05PME01C    Frequency    PV  =   50.0 HZ   IOP</t>
  </si>
  <si>
    <t>64TA11B14BHZ Bus Bar B   Frequency    PV  =   50.0 HZ   IOP</t>
  </si>
  <si>
    <t>64TA11B14AHZ Bus Bar A   Frequency    PV  =   50.0 HZ   IOP</t>
  </si>
  <si>
    <t>64TA11B015HZ Incoming B  Frequency    PV  =   50.0 HZ   IOP</t>
  </si>
  <si>
    <t>6225B10131HZ 05PME01I    Frequency    PV  =   50.0 HZ   IOP</t>
  </si>
  <si>
    <t>6511B0201HZ  Incoming A  Frequency    PV  =   50.0 HZ   IOP</t>
  </si>
  <si>
    <t>6225B10133HZ 04KME02     Frequency    PV  =   50.0 HZ   IOP</t>
  </si>
  <si>
    <t>65TA11B202HZ Incoming B  Frequency    PV  =   50.0 HZ   IOP</t>
  </si>
  <si>
    <t>6525B10202HZ 03PME01D    Frequency    PV  =   50.0 HZ   IOP</t>
  </si>
  <si>
    <t>65TA11B203HZ Incoming B  Frequency    PV  =   50.0 HZ   IOP</t>
  </si>
  <si>
    <t>63TA11B015HZ Incoming A  Frequency    PV  =   50.0 HZ   IOP</t>
  </si>
  <si>
    <t>64TA11B16BHZ Bus Bar B   Frequency    PV  =   50.0 HZ   IOP</t>
  </si>
  <si>
    <t>6225B20104HZ 03PME03C    Frequency    PV  =   50.0 HZ   IOP</t>
  </si>
  <si>
    <t>64TA11B16AHZ Bus Bar A   Frequency    PV  =   50.0 HZ   IOP</t>
  </si>
  <si>
    <t>6225B20106HZ 03PME02C    Frequency    PV  =   50.0 HZ   IOP</t>
  </si>
  <si>
    <t>63TA11B017HZ Incoming B  Frequency    PV  =   50.0 HZ   IOP</t>
  </si>
  <si>
    <t>6225B20107HZ 03PME02B    Frequency    PV  =   50.0 HZ   IOP</t>
  </si>
  <si>
    <t>6511B0101HZ  Incoming A  Frequency    PV  =   50.0 HZ   IOP</t>
  </si>
  <si>
    <t>6225B20108HZ 03PME02A    Frequency    PV  =   50.0 HZ   IOP</t>
  </si>
  <si>
    <t>65TA11B102HZ Incoming B  Frequency    PV  =   50.0 HZ   IOP</t>
  </si>
  <si>
    <t>65TA11B103HZ Bus Bar     Frequency    PV  =   50.0 HZ   IOP</t>
  </si>
  <si>
    <t>6225B20109HZ 65TA20-01   Frequency    PV  =   50.0 HZ   IOP</t>
  </si>
  <si>
    <t>6225B20110HZ 62TP20-04   Frequency    PV  =   50.0 HZ   IOP</t>
  </si>
  <si>
    <t>6225B20111HZ 62TP20-02   Frequency    PV  =   50.0 HZ   IOP</t>
  </si>
  <si>
    <t>6225B20112HZ 62TP11B2-01 Frequency    PV  =   50.0 HZ   IOP</t>
  </si>
  <si>
    <t>6225B20133HZ 50ULPP03I   Frequency    PV  =   50.0 HZ   IOP</t>
  </si>
  <si>
    <t>6225B20113HZ 62TP11A2-01 Frequency    PV  =   50.0 HZ   IOP</t>
  </si>
  <si>
    <t>6225B20134HZ SPARE       Frequency    PV  =   50.0 HZ   IOP</t>
  </si>
  <si>
    <t>6225B20114HZ Bus Bar     Frequency    PV  =   50.0 HZ   IOP</t>
  </si>
  <si>
    <t>6525B20202HZ 03PME02D    Frequency    PV  =   50.0 HZ   IOP</t>
  </si>
  <si>
    <t>6225B20115HZ Incoming A  Frequency    PV  =   50.0 HZ   IOP</t>
  </si>
  <si>
    <t>6525B20302HZ 03PME03D    Frequency    PV  =   50.0 HZ   IOP</t>
  </si>
  <si>
    <t>6225B20116HZ Incoming B  Frequency    PV  =   50.0 HZ   IOP</t>
  </si>
  <si>
    <t>65TA200101HZ Incoming A  Frequency    PV  =   50.0 HZ   IOP</t>
  </si>
  <si>
    <t>6225B20117HZ 50ULPP03B   Frequency    PV  =   50.0 HZ   IOP</t>
  </si>
  <si>
    <t>6225B20120HZ 04KME01A    Frequency    PV  =   50.0 HZ   IOP</t>
  </si>
  <si>
    <t>65TA200103HZ 65TP11A-01  Frequency    PV  =   50.0 HZ   IOP</t>
  </si>
  <si>
    <t>6225B20121HZ 40PME01B    Frequency    PV  =   50.0 HZ   IOP</t>
  </si>
  <si>
    <t>65TA200104HZ 65TP11B-01  Frequency    PV  =   50.0 HZ   IOP</t>
  </si>
  <si>
    <t>6225B20122HZ 40PME01D    Frequency    PV  =   50.0 HZ   IOP</t>
  </si>
  <si>
    <t>65TA200105HZ 65TP20-01   Frequency    PV  =   50.0 HZ   IOP</t>
  </si>
  <si>
    <t>6225B20123HZ 40PME01E    Frequency    PV  =   50.0 HZ   IOP</t>
  </si>
  <si>
    <t>6225B20125HZ 65TA25B2-02 Frequency    PV  =   50.0 HZ   IOP</t>
  </si>
  <si>
    <t>6225B20126HZ 65TA25B2-03 Frequency    PV  =   50.0 HZ   IOP</t>
  </si>
  <si>
    <t>6225B20127HZ 05DEP01E    Frequency    PV  =   50.0 HZ   IOP</t>
  </si>
  <si>
    <t>6225B20128HZ 05DEP01G    Frequency    PV  =   50.0 HZ   IOP</t>
  </si>
  <si>
    <t>6225B20129HZ 05PME01F    Frequency    PV  =   50.0 HZ   IOP</t>
  </si>
  <si>
    <t>6225B20130HZ 05PME01H    Frequency    PV  =   50.0 HZ   IOP</t>
  </si>
  <si>
    <t>6225B20131HZ 05PME01J    Frequency    PV  =   50.0 HZ   IOP</t>
  </si>
  <si>
    <t>65TA430101HZ 65GE43-01   Frequency    PV  =   50.0 HZ   IOP-</t>
  </si>
  <si>
    <t>65TA430101HZ.IOP-</t>
  </si>
  <si>
    <t>65TA200301IN Incoming A  1= Test 0= I ALM</t>
  </si>
  <si>
    <t>65TA200301IN.ALM</t>
  </si>
  <si>
    <t>65TA200302IN Incoming B  1= Test 0= I ALM</t>
  </si>
  <si>
    <t>65TA200302IN.ALM</t>
  </si>
  <si>
    <t>65TA200303IN 65TA25B1-01 1= Test 0= I ALM</t>
  </si>
  <si>
    <t>65TA200303IN.ALM</t>
  </si>
  <si>
    <t>65TA200304IN 65TA25B2-01 1= Test 0= I ALM</t>
  </si>
  <si>
    <t>65TA200304IN.ALM</t>
  </si>
  <si>
    <t>63TA11A015IN Incoming A  1= Test 0= I ALM</t>
  </si>
  <si>
    <t>63TA11A015IN.ALM</t>
  </si>
  <si>
    <t>63TA11A016IN Bus Tie     1= Test 0= I ALM</t>
  </si>
  <si>
    <t>63TA11A016IN.ALM</t>
  </si>
  <si>
    <t>63TA11A017IN Incoming B  1= Test 0= I ALM</t>
  </si>
  <si>
    <t>63TA11A017IN.ALM</t>
  </si>
  <si>
    <t>64TA11B015IN Incoming B  1= Test 0= I ALM</t>
  </si>
  <si>
    <t>64TA11B015IN.ALM</t>
  </si>
  <si>
    <t>63TA11B015IN Incoming A  1= Test 0= I ALM</t>
  </si>
  <si>
    <t>63TA11B015IN.ALM</t>
  </si>
  <si>
    <t>63TA11B016IN Bus Tie     1= Test 0= I ALM</t>
  </si>
  <si>
    <t>63TA11B016IN.ALM</t>
  </si>
  <si>
    <t>63TA11B017IN Incoming B  1= Test 0= I ALM</t>
  </si>
  <si>
    <t>63TA11B017IN.ALM</t>
  </si>
  <si>
    <t>6311B0108IN  65TA11B-01  1= Test 0= I ALM</t>
  </si>
  <si>
    <t>6311B0108IN.ALM</t>
  </si>
  <si>
    <t>6311A0108IN  65TA11A-01  1= Test 0= I ALM</t>
  </si>
  <si>
    <t>6311A0108IN.ALM</t>
  </si>
  <si>
    <t>6425B10101HZ.IOP-</t>
  </si>
  <si>
    <t>6425B10102HZ.IOP-</t>
  </si>
  <si>
    <t>6425B20101HZ.IOP-</t>
  </si>
  <si>
    <t>6425B20102HZ.IOP-</t>
  </si>
  <si>
    <t>64TA200102HZ.IOP-</t>
  </si>
  <si>
    <t>04VI101.IOP</t>
  </si>
  <si>
    <t>06PI601.LTRP</t>
  </si>
  <si>
    <t>07DFT070 Maintenance Needed ALM</t>
  </si>
  <si>
    <t>07DFT070MNA.ALM</t>
  </si>
  <si>
    <t>04DGT018 Maintenance Needed ALM</t>
  </si>
  <si>
    <t>04DGT018MNA.ALM</t>
  </si>
  <si>
    <t>02DFT002 Maintenance Needed ALM</t>
  </si>
  <si>
    <t>02DFT002MNA.ALM</t>
  </si>
  <si>
    <t>04VAHH202    VAHH        COMP. 04K01B ALM</t>
  </si>
  <si>
    <t>04VAHH202.ALM</t>
  </si>
  <si>
    <t>04VAH201     VIBRA. HAUTECOMP. 04K01B ALM</t>
  </si>
  <si>
    <t>04VAH201.ALM</t>
  </si>
  <si>
    <t>06PI602.LO</t>
  </si>
  <si>
    <t>71AI103B     Oxysulfure carbone COS   PV  = 0.0000 mg/m3    IOP</t>
  </si>
  <si>
    <t>48MNAH501R   Disj ouvert Ref1 Au1 Eau ALM</t>
  </si>
  <si>
    <t>48MNAH501R.ALM</t>
  </si>
  <si>
    <t>48MZLA502R   Disc Fermet Ref2 Au1 Eau ALM</t>
  </si>
  <si>
    <t>48MZLA502R.ALM</t>
  </si>
  <si>
    <t>48MNA503.ALM</t>
  </si>
  <si>
    <t>48MNA502R.ALM</t>
  </si>
  <si>
    <t>48PMNA502.ALM</t>
  </si>
  <si>
    <t>48MNA501R.ALM</t>
  </si>
  <si>
    <t>48PMNA501.ALM</t>
  </si>
  <si>
    <t>48MNA522.ALM</t>
  </si>
  <si>
    <t>48MNA512.ALM</t>
  </si>
  <si>
    <t>48MNA501A.ALM</t>
  </si>
  <si>
    <t>48MNA523.ALM</t>
  </si>
  <si>
    <t>48MNA521E.ALM</t>
  </si>
  <si>
    <t>48MNA513.ALM</t>
  </si>
  <si>
    <t>48MNA511E.ALM</t>
  </si>
  <si>
    <t>48MNAH503    Disj ouvert Vanne Filtre ALM</t>
  </si>
  <si>
    <t>48MNAH503.ALM</t>
  </si>
  <si>
    <t>48MNAH502R   Disj ouvert Ref2 Au1 Eau ALM</t>
  </si>
  <si>
    <t>48MNAH502R.ALM</t>
  </si>
  <si>
    <t>48MNAH522.ALM</t>
  </si>
  <si>
    <t>48MNCAH520   Disj ouvert Ctl ballon 2 ALM</t>
  </si>
  <si>
    <t>48MNCAH520.ALM</t>
  </si>
  <si>
    <t>48MNCAH510   Disj ouvert Ctl ballon 1 ALM</t>
  </si>
  <si>
    <t>48MNCAH510.ALM</t>
  </si>
  <si>
    <t>48MNAH501A   Disj ouvert Vanne Aiguil ALM</t>
  </si>
  <si>
    <t>48MNAH501A.ALM</t>
  </si>
  <si>
    <t>48MNCAH501A  Disj ouvert Ctrl Aiguill ALM</t>
  </si>
  <si>
    <t>48MNCAH501A.ALM</t>
  </si>
  <si>
    <t>48MNAH523    Disj ouvert Vanne iso P2 ALM</t>
  </si>
  <si>
    <t>48MNAH523.ALM</t>
  </si>
  <si>
    <t>48MNAH513    Disj ouvert Vanne iso P1 ALM</t>
  </si>
  <si>
    <t>48MNAH513.ALM</t>
  </si>
  <si>
    <t>48MNAH511E   Disj ouvert Vanne eau P1 ALM</t>
  </si>
  <si>
    <t>48MNAH511E.ALM</t>
  </si>
  <si>
    <t>48NAH501H.ALM</t>
  </si>
  <si>
    <t>48NAH501G    Disj ouvert Sorties TOR  ALM</t>
  </si>
  <si>
    <t>48NAH501G.ALM</t>
  </si>
  <si>
    <t>48NAH501F    Disj ouvert Syst Radio   ALM</t>
  </si>
  <si>
    <t>48NAH501F.ALM</t>
  </si>
  <si>
    <t>48NAH501D    Disj ouvert Sec Transfo  ALM</t>
  </si>
  <si>
    <t>48NAH501D.ALM</t>
  </si>
  <si>
    <t>48NAH501C    Disj ouvert Prim Transfo ALM</t>
  </si>
  <si>
    <t>48NAH501C.ALM</t>
  </si>
  <si>
    <t>48HAL503     AU local    plateforme   ALM</t>
  </si>
  <si>
    <t>48HAL503.ALM</t>
  </si>
  <si>
    <t>48HAL502     AU local    pomperie     ALM</t>
  </si>
  <si>
    <t>48HAL502.ALM</t>
  </si>
  <si>
    <t>48MZHA521V   Disc Ouvert Casse vide 2 ALM</t>
  </si>
  <si>
    <t>48MZHA521V.ALM</t>
  </si>
  <si>
    <t>48TALL501.ALM</t>
  </si>
  <si>
    <t>48TAL501.ALM</t>
  </si>
  <si>
    <t>48TI502.IOP-</t>
  </si>
  <si>
    <t>48TI501.IOP-</t>
  </si>
  <si>
    <t>48LI501.IOP-</t>
  </si>
  <si>
    <t>48PI521.IOP-</t>
  </si>
  <si>
    <t>48PI511.IOP-</t>
  </si>
  <si>
    <t>04VI202.IOP</t>
  </si>
  <si>
    <t>04VA202      MONITO.LIGNE04VT202      ALM</t>
  </si>
  <si>
    <t>04VA202.ALM</t>
  </si>
  <si>
    <t>06ESV902.ANS+</t>
  </si>
  <si>
    <t>12DFT011.HTRP</t>
  </si>
  <si>
    <t>12DFT011MS   DET.FLAM.Z12COMPRES. GAZ PV  =      1      OVR</t>
  </si>
  <si>
    <t>12DFT011MS.OVR</t>
  </si>
  <si>
    <t>05DHSH026 IOP ALM</t>
  </si>
  <si>
    <t>05DHSH026LF.ALM</t>
  </si>
  <si>
    <t>12DFT010.HTRP</t>
  </si>
  <si>
    <t>12DFT010MS   DET.FLAM.Z12COMPRES. GAZ PV  =      1      OVR</t>
  </si>
  <si>
    <t>12DFT010MS.OVR</t>
  </si>
  <si>
    <t>12DFT015.HTRP</t>
  </si>
  <si>
    <t>12DFT015MS   DET.FLAM.Z12COMPRES. GAZ PV  =      1      OVR</t>
  </si>
  <si>
    <t>12DFT015MS.OVR</t>
  </si>
  <si>
    <t>12DFT016.HTRP</t>
  </si>
  <si>
    <t>12DFT016MS   DET.FLAM.Z12COMPRES. GAZ PV  =      1      OVR</t>
  </si>
  <si>
    <t>12DFT016MS.OVR</t>
  </si>
  <si>
    <t>12DFT018.HTRP</t>
  </si>
  <si>
    <t>12DFT018MS   DET.FLAM.Z12COMPRES. GAZ PV  =      1      OVR</t>
  </si>
  <si>
    <t>12DFT018MS.OVR</t>
  </si>
  <si>
    <t>12DFT036.HTRP</t>
  </si>
  <si>
    <t>12DFT036MS   DET.FLAM.Z12COMPRES. GAZ PV  =      1      OVR</t>
  </si>
  <si>
    <t>12DFT036MS.OVR</t>
  </si>
  <si>
    <t>12DFT035.HTRP</t>
  </si>
  <si>
    <t>12DFT035MS   DET.FLAM.Z12COMPRES. GAZ PV  =      1      OVR</t>
  </si>
  <si>
    <t>12DFT035MS.OVR</t>
  </si>
  <si>
    <t>12DFT034.HTRP</t>
  </si>
  <si>
    <t>12DFT034MS   DET.FLAM.Z12COMPRES. GAZ PV  =      1      OVR</t>
  </si>
  <si>
    <t>12DFT034MS.OVR</t>
  </si>
  <si>
    <t>12DFT019.HTRP</t>
  </si>
  <si>
    <t>12DFT019MS   DET.FLAM.Z12COMPRES. GAZ PV  =      1      OVR</t>
  </si>
  <si>
    <t>12DFT019MS.OVR</t>
  </si>
  <si>
    <t>12DFT020.HTRP</t>
  </si>
  <si>
    <t>12DFT020MS   DET.FLAM.Z12COMPRES. GAZ PV  =      1      OVR</t>
  </si>
  <si>
    <t>12DFT020MS.OVR</t>
  </si>
  <si>
    <t>12DFT032.HTRP</t>
  </si>
  <si>
    <t>12DFT032MS   DET.FLAM.Z12COMPRES. GAZ PV  =      1      OVR</t>
  </si>
  <si>
    <t>12DFT032MS.OVR</t>
  </si>
  <si>
    <t>12DFT024.HTRP</t>
  </si>
  <si>
    <t>12DFT024MS   DET.FLAM.Z12COMPRES. GAZ PV  =      1      OVR</t>
  </si>
  <si>
    <t>12DFT024MS.OVR</t>
  </si>
  <si>
    <t>12DFT026.HTRP</t>
  </si>
  <si>
    <t>12DFT026MS   DET.FLAM.Z12COMPRES. GAZ PV  =      1      OVR</t>
  </si>
  <si>
    <t>12DFT026MS.OVR</t>
  </si>
  <si>
    <t>12DFT025.HTRP</t>
  </si>
  <si>
    <t>12DFT025MS   DET.FLAM.Z12COMPRES. GAZ PV  =      1      OVR</t>
  </si>
  <si>
    <t>12DFT025MS.OVR</t>
  </si>
  <si>
    <t>04FALL232A   Alm FLL H2O REFR. RETOUR ALM</t>
  </si>
  <si>
    <t>04FALL232A.ALM</t>
  </si>
  <si>
    <t>12DFT030.HTRP</t>
  </si>
  <si>
    <t>12DFT030MS   DET.FLAM.Z12COMPRES. GAZ PV  =      1      OVR</t>
  </si>
  <si>
    <t>12DFT030MS.OVR</t>
  </si>
  <si>
    <t>04PALL222    P TRES BASSESYSTE. HUILE ALM</t>
  </si>
  <si>
    <t>04PALL222.ALM</t>
  </si>
  <si>
    <t>12DFT012.HTRP</t>
  </si>
  <si>
    <t>12DFT012MS   DET.FLAM.Z12COMPRES. GAZ PV  =      1      OVR</t>
  </si>
  <si>
    <t>12DFT012MS.OVR</t>
  </si>
  <si>
    <t>12DFT014.HTRP</t>
  </si>
  <si>
    <t>12DFT014MS   DET.FLAM.Z12COMPRES. GAZ PV  =      1      OVR</t>
  </si>
  <si>
    <t>12DFT014MS.OVR</t>
  </si>
  <si>
    <t>12DFT013     DET.FLAM.Z12COMPRES. GAZ PV  =   98.0 %    HTRP</t>
  </si>
  <si>
    <t>12DFT013.HTRP</t>
  </si>
  <si>
    <t>12DFT013MS   DET.FLAM.Z12COMPRES. GAZ PV  =      1      OVR</t>
  </si>
  <si>
    <t>12DFT013MS.OVR</t>
  </si>
  <si>
    <t>04PALL203    PALL ASPIRA.1re ETAPE    ALM</t>
  </si>
  <si>
    <t>04PALL203.ALM</t>
  </si>
  <si>
    <t>07TI003      EVENT 05P1A_COL.EVENT HP PV  = -150.0 degC LO</t>
  </si>
  <si>
    <t>04VAHH302    VAHH        COMP. 04K01C ALM</t>
  </si>
  <si>
    <t>04VAHH302.ALM</t>
  </si>
  <si>
    <t>04VA301      MONITO.LIGNE04VT301      ALM</t>
  </si>
  <si>
    <t>04VA301.ALM</t>
  </si>
  <si>
    <t>04PALL122    P TRES BASSESYSTE. HUILE ALM</t>
  </si>
  <si>
    <t>04PALL122.ALM</t>
  </si>
  <si>
    <t>48MOV501R    Vanne Ref P1             PV  =      2      PERR</t>
  </si>
  <si>
    <t>40TI404      TEMP. PALIERDE 40PME01D  PV  =   90.0 degC HI</t>
  </si>
  <si>
    <t>40TI404.HI</t>
  </si>
  <si>
    <t>40TI304.IOP</t>
  </si>
  <si>
    <t>40TI304.IOP-</t>
  </si>
  <si>
    <t>40TI304.HH</t>
  </si>
  <si>
    <t>40TI303.IOP</t>
  </si>
  <si>
    <t>40TI303.HH</t>
  </si>
  <si>
    <t>40TI303.HI</t>
  </si>
  <si>
    <t>70EAL502     DEFAUT PS   70MSH25B2002 ALM</t>
  </si>
  <si>
    <t>70EAL502.ALM</t>
  </si>
  <si>
    <t>15DFT009.HTRP</t>
  </si>
  <si>
    <t>15DFT009MS   DET.FLAM.Z15AIRE TORCHES PV  =      1      OVR</t>
  </si>
  <si>
    <t>15DFT009MS.OVR</t>
  </si>
  <si>
    <t>03VA201B     DEFAUT B     03P02A      ALM</t>
  </si>
  <si>
    <t>03VA201B.ALM</t>
  </si>
  <si>
    <t>06ESV101.ANS-</t>
  </si>
  <si>
    <t>05ZIR001M Z05 IN RISK MANUAL ALM</t>
  </si>
  <si>
    <t>05ZIR001M.ALM</t>
  </si>
  <si>
    <t>FGS05 F&amp;G 0.5 ALM</t>
  </si>
  <si>
    <t>FGS05.ALM</t>
  </si>
  <si>
    <t>45PMXSS02AB PPE 45P02A  DO _FW PPES ALM</t>
  </si>
  <si>
    <t>45PMXSS02ABAL.ALM</t>
  </si>
  <si>
    <t>45PMXSS02BB PPE 45P02B  DO _FW PPES ALM</t>
  </si>
  <si>
    <t>45PMXSS02BBAL.ALM</t>
  </si>
  <si>
    <t>06PI002.LO</t>
  </si>
  <si>
    <t>05PI607.HI</t>
  </si>
  <si>
    <t>06PI001.LTRP</t>
  </si>
  <si>
    <t>06PI101.LTRP</t>
  </si>
  <si>
    <t>12DFT023MS   DET.FLAM.Z12COMPRES. GAZ PV  =      1      OVR</t>
  </si>
  <si>
    <t>12DFT023MS.OVR</t>
  </si>
  <si>
    <t>12DFT023.HTRP</t>
  </si>
  <si>
    <t>12DFT022MS   DET.FLAM.Z12COMPRES. GAZ PV  =      1      OVR</t>
  </si>
  <si>
    <t>12DFT022MS.OVR</t>
  </si>
  <si>
    <t>12DFT022.HTRP</t>
  </si>
  <si>
    <t>"Ringing" alarms for board operator</t>
  </si>
  <si>
    <t>10DHSH018MS  DET.CHAL.Z10PPE _ORV E/F PV  =      1      OVR</t>
  </si>
  <si>
    <t>10DHSH018MS.OVR</t>
  </si>
  <si>
    <t>10DHSH019MS  DET.CHAL.Z10PPE _ORV E/F PV  =      1      OVR</t>
  </si>
  <si>
    <t>10DHSH019MS.OVR</t>
  </si>
  <si>
    <t>10DHSH019 DET.CHAL.Z10PPE _ORV E/F ALM</t>
  </si>
  <si>
    <t>10DHAH019.ALM</t>
  </si>
  <si>
    <t>06PI302.LO</t>
  </si>
  <si>
    <t>06PI301.LTRP</t>
  </si>
  <si>
    <t>06PI501.LTRP</t>
  </si>
  <si>
    <t>06PI701MS    LI. ENTREE  GNL 06E01H   PV  =      1      OVR</t>
  </si>
  <si>
    <t>06PI701MS.OVR</t>
  </si>
  <si>
    <t>06PI701.LTRP</t>
  </si>
  <si>
    <t>47LI005MS    BASSIN AS3  DE RETENTION PV  =      1      OVR</t>
  </si>
  <si>
    <t>47LI005MS.OVR</t>
  </si>
  <si>
    <t>06PI702.LO</t>
  </si>
  <si>
    <t>06PI802.LO</t>
  </si>
  <si>
    <t>06PI801.LTRP</t>
  </si>
  <si>
    <t>02PZAH200A   DECHARGE EN PRES. 02T02  ALM</t>
  </si>
  <si>
    <t>02PZAH200A.ALM</t>
  </si>
  <si>
    <t>02PZAH200B   DECHARGE EN PRES. 02T02  ALM</t>
  </si>
  <si>
    <t>02PZAH200B.ALM</t>
  </si>
  <si>
    <t>02PZAH200C   DECHARGE EN PRES. 02T02  ALM</t>
  </si>
  <si>
    <t>02PZAH200C.ALM</t>
  </si>
  <si>
    <t>02PZAH200D   DECHARGE EN PRES. 02T02  ALM</t>
  </si>
  <si>
    <t>02PZAH200D.ALM</t>
  </si>
  <si>
    <t>02PZAH201A   DECHARGE EN PRES. 02T02  ALM</t>
  </si>
  <si>
    <t>02PZAH201A.ALM</t>
  </si>
  <si>
    <t>02PZAH201B   DECHARGE EN PRES. 02T02  ALM</t>
  </si>
  <si>
    <t>02PZAH201B.ALM</t>
  </si>
  <si>
    <t>02PZAH201C   DECHARGE EN PRES. 02T02  ALM</t>
  </si>
  <si>
    <t>02PZAH201C.ALM</t>
  </si>
  <si>
    <t>02PZAH201D   DECHARGE EN PRES. 02T02  ALM</t>
  </si>
  <si>
    <t>02PZAH201D.ALM</t>
  </si>
  <si>
    <t>03PI112B.LO</t>
  </si>
  <si>
    <t>03PI111B.LO</t>
  </si>
  <si>
    <t>23DGT016     DET. GAZ Z23PPE _ORV I/J PV  =    0.0 %LFL IOP</t>
  </si>
  <si>
    <t>23DGT016.IOP</t>
  </si>
  <si>
    <t>50MOV102     50MOV102 LI.TEST 50P02A  PV  =      0      ANS+</t>
  </si>
  <si>
    <t>01HA051      ESD2.2B MAN.BRAS DECHAR. ALM</t>
  </si>
  <si>
    <t>01HA051.ALM</t>
  </si>
  <si>
    <t>01HS101B ARRET DECHARESD 2.2B ALM</t>
  </si>
  <si>
    <t>01HS101B.ALM</t>
  </si>
  <si>
    <t>01ZZXA460    ALARME VANNEFW_01Y01D    ALM</t>
  </si>
  <si>
    <t>01ZZXA460.ALM</t>
  </si>
  <si>
    <t>01HS103C ARRET BRAS  ESD 3.1_Z1 ALM</t>
  </si>
  <si>
    <t>01HS103C.ALM</t>
  </si>
  <si>
    <t>23DFT005 Maintenance Needed ALM</t>
  </si>
  <si>
    <t>23DFT005MNA.ALM</t>
  </si>
  <si>
    <t>03DGT001R Maintenance Needed ALM</t>
  </si>
  <si>
    <t>03DGT001RMNA.ALM</t>
  </si>
  <si>
    <t>15DFT005 Maintenance Needed ALM</t>
  </si>
  <si>
    <t>15DFT005MNA.ALM</t>
  </si>
  <si>
    <t>50HSCO403 ALIGNE. TEST50P03A FW ALM</t>
  </si>
  <si>
    <t>50HSCO403.ALM</t>
  </si>
  <si>
    <t>50HSCO503 ALIGNE. TEST50P03B FW ALM</t>
  </si>
  <si>
    <t>50HSCO503.ALM</t>
  </si>
  <si>
    <t>50DPSH101 RIDEAU D'EAUEVACU. JETEE ALM</t>
  </si>
  <si>
    <t>50DPAH101.ALM</t>
  </si>
  <si>
    <t>50DPSH105 RIDEAU D'EAUAPPONTEMENT ALM</t>
  </si>
  <si>
    <t>50DPAH105.ALM</t>
  </si>
  <si>
    <t>50DV101      50DSOV101 RIDEAU D'EAUEV PV  =      2      ANS-</t>
  </si>
  <si>
    <t>50DV101.ANS-</t>
  </si>
  <si>
    <t>50DV105      50DSOV105 RIDEAU D'EAUAP PV  =      2      ANS-</t>
  </si>
  <si>
    <t>50DV105.ANS-</t>
  </si>
  <si>
    <t>12DFT027MS   DET.FLAM.Z12COMPRES. GAZ PV  =      1      OVR</t>
  </si>
  <si>
    <t>12DFT027MS.OVR</t>
  </si>
  <si>
    <t>12DFT027.HTRP</t>
  </si>
  <si>
    <t>12DFT028MS   DET.FLAM.Z12COMPRES. GAZ PV  =      1      OVR</t>
  </si>
  <si>
    <t>12DFT028MS.OVR</t>
  </si>
  <si>
    <t>12DFT028.HTRP</t>
  </si>
  <si>
    <t>12DFT029MS   DET.FLAM.Z12COMPRES. GAZ PV  =      1      OVR</t>
  </si>
  <si>
    <t>12DFT029MS.OVR</t>
  </si>
  <si>
    <t>12DFT029.HTRP</t>
  </si>
  <si>
    <t>12DFT031MS   DET.FLAM.Z12COMPRES. GAZ PV  =      1      OVR</t>
  </si>
  <si>
    <t>12DFT031MS.OVR</t>
  </si>
  <si>
    <t>12DFT031.HTRP</t>
  </si>
  <si>
    <t>05PI908.LO</t>
  </si>
  <si>
    <t>05PI907.LO</t>
  </si>
  <si>
    <t>50PMYLS04BA PPE JOCKEY  FW 50P04B ALM</t>
  </si>
  <si>
    <t>50PMYLS04BA.ALM</t>
  </si>
  <si>
    <t>50PMXST04B PPE JOCKEY  FW 50P04B ALM</t>
  </si>
  <si>
    <t>50PMXST04B.ALM</t>
  </si>
  <si>
    <t>50PMXSP04B PPE JOCKEY  FW 50P04B ALM</t>
  </si>
  <si>
    <t>50PMXSP04B.ALM</t>
  </si>
  <si>
    <t>50PMXST05 PPE D'ESSAISFW 50P05 ALM</t>
  </si>
  <si>
    <t>50PMXST05.ALM</t>
  </si>
  <si>
    <t>50PMYLS05A PPE D'ESSAISFW 50P05 ALM</t>
  </si>
  <si>
    <t>50PMYLS05A.ALM</t>
  </si>
  <si>
    <t>50PMXSP04A PPE JOCKEY  FW 50P04A ALM</t>
  </si>
  <si>
    <t>50PMXSP04A.ALM</t>
  </si>
  <si>
    <t>50DHS102B SYST. MOUSSEBAS.RET. AS1 ALM</t>
  </si>
  <si>
    <t>50DHS102B.ALM</t>
  </si>
  <si>
    <t>50PMXSP05 PPE D'ESSAISFW 50P05 ALM</t>
  </si>
  <si>
    <t>50PMXSP05.ALM</t>
  </si>
  <si>
    <t>29DGSH401 DETEC. GAZ  ESS 25B1_Z29 ALM</t>
  </si>
  <si>
    <t>29DGAH401.ALM</t>
  </si>
  <si>
    <t>29ZIR003G Z29 IN RISK GAS ALM</t>
  </si>
  <si>
    <t>29ZIR003G.ALM</t>
  </si>
  <si>
    <t>29DGAH043-1.ALM</t>
  </si>
  <si>
    <t>10DGT004.IOP</t>
  </si>
  <si>
    <t>50PMYLA04BA PPE JOCKEY  FW 50P04B ALM</t>
  </si>
  <si>
    <t>50PMYLA04BA.ALM</t>
  </si>
  <si>
    <t>50PMYLR04B PPE JOCKEY  FW 50P04B ALM</t>
  </si>
  <si>
    <t>50PMYLR04B.ALM</t>
  </si>
  <si>
    <t>50PMYLS04AA PPE JOCKEY  FW 50P04A ALM</t>
  </si>
  <si>
    <t>50PMYLS04AA.ALM</t>
  </si>
  <si>
    <t>50PMXST04A PPE JOCKEY  FW 50P04A ALM</t>
  </si>
  <si>
    <t>50PMXST04A.ALM</t>
  </si>
  <si>
    <t>48MNAH311E   Disj ouvert Vanne eau P1 ALM</t>
  </si>
  <si>
    <t>48MNAH311E.ALM</t>
  </si>
  <si>
    <t>48MNAH321E   Disj ouvert Vanne eau P2 ALM</t>
  </si>
  <si>
    <t>48MNAH321E.ALM</t>
  </si>
  <si>
    <t>48MNAH323    Disj ouvert Vanne iso P2 ALM</t>
  </si>
  <si>
    <t>48MNAH323.ALM</t>
  </si>
  <si>
    <t>48MNCAH301A  Disj ouvert Ctrl Aiguill ALM</t>
  </si>
  <si>
    <t>48MNCAH301A.ALM</t>
  </si>
  <si>
    <t>48MNAH301A   Disj ouvert Vanne Aiguil ALM</t>
  </si>
  <si>
    <t>48MNAH301A.ALM</t>
  </si>
  <si>
    <t>48MNCAH310   Disj ouvert Ctl ballon 1 ALM</t>
  </si>
  <si>
    <t>48MNCAH310.ALM</t>
  </si>
  <si>
    <t>48MNAH312.ALM</t>
  </si>
  <si>
    <t>48MNAH322.ALM</t>
  </si>
  <si>
    <t>48PMNAH302   Disj ouvert Ppe2 Aux Eau ALM</t>
  </si>
  <si>
    <t>48PMNAH302.ALM</t>
  </si>
  <si>
    <t>48MNAH302R   Disj ouvert Ref2 Au1 Eau ALM</t>
  </si>
  <si>
    <t>48MNAH302R.ALM</t>
  </si>
  <si>
    <t>48MNAH303    Disj ouvert Vanne Filtre ALM</t>
  </si>
  <si>
    <t>48MNAH303.ALM</t>
  </si>
  <si>
    <t>48MNA311E.ALM</t>
  </si>
  <si>
    <t>48MNA313.ALM</t>
  </si>
  <si>
    <t>48MNA321E.ALM</t>
  </si>
  <si>
    <t>48MNA323.ALM</t>
  </si>
  <si>
    <t>48MNA301A.ALM</t>
  </si>
  <si>
    <t>48MNA312.ALM</t>
  </si>
  <si>
    <t>48MNA322.ALM</t>
  </si>
  <si>
    <t>48PMNA301.ALM</t>
  </si>
  <si>
    <t>48MNA301R.ALM</t>
  </si>
  <si>
    <t>48PMNA302.ALM</t>
  </si>
  <si>
    <t>48MNA302R.ALM</t>
  </si>
  <si>
    <t>48MNA303.ALM</t>
  </si>
  <si>
    <t>50PMYLA05A PPE D'ESSAISFW 50P05 ALM</t>
  </si>
  <si>
    <t>50PMYLA05A.ALM</t>
  </si>
  <si>
    <t>20FIC001.LO</t>
  </si>
  <si>
    <t>20FIC002.LO</t>
  </si>
  <si>
    <t>33DGAH061-3.ALM</t>
  </si>
  <si>
    <t>FEU_ET_GAZ Z33</t>
  </si>
  <si>
    <t>33DGAH063-3.ALM</t>
  </si>
  <si>
    <t>33DGAH062-3.ALM</t>
  </si>
  <si>
    <t>10DGT004 Maintenance Needed ALM</t>
  </si>
  <si>
    <t>10DGT004MNA.ALM</t>
  </si>
  <si>
    <t>50TSL133 CABINE 33   MANIFOLD FW ALM</t>
  </si>
  <si>
    <t>50TAL133.ALM</t>
  </si>
  <si>
    <t>50TSL135 CABINE 35   MANIFOLD FW ALM</t>
  </si>
  <si>
    <t>50TAL135.ALM</t>
  </si>
  <si>
    <t>07DFT093 Maintenance Needed ALM</t>
  </si>
  <si>
    <t>07DFT093MNA.ALM</t>
  </si>
  <si>
    <t>04TI006      BAL. 04S01  BOG COMPRES. PV  = -150.0 degC LO</t>
  </si>
  <si>
    <t>45DSAH029-2.ALM</t>
  </si>
  <si>
    <t>05XV402      MAINT.FROID PPE 05P01E   PV  =      2      ANS-</t>
  </si>
  <si>
    <t>05XV402.ANS-</t>
  </si>
  <si>
    <t>05PI006.HTRP</t>
  </si>
  <si>
    <t>05ESOV002C LI.GNL DEBITMIN. 05P01A ALM</t>
  </si>
  <si>
    <t>05ESV002CAL.ALM</t>
  </si>
  <si>
    <t>05PI005.IOP</t>
  </si>
  <si>
    <t>05ESV402.ANS+</t>
  </si>
  <si>
    <t>01XV501.ANS-</t>
  </si>
  <si>
    <t>20DFSH401 DET.INCENDIEESS 11A_Z20 ALM</t>
  </si>
  <si>
    <t>20DFAH401.ALM</t>
  </si>
  <si>
    <t>20ZIR001F Z20 IN RISK FLAME ALM</t>
  </si>
  <si>
    <t>20ZIR001F.ALM</t>
  </si>
  <si>
    <t>93XA115      AL.COM. HVACESS 11A      ALM</t>
  </si>
  <si>
    <t>93XA115.ALM</t>
  </si>
  <si>
    <t>20DFSH501 Alm INCENDIEZ20_ACT CCTV ALM</t>
  </si>
  <si>
    <t>20DFSH501AL.ALM</t>
  </si>
  <si>
    <t>12DGT011.HHH</t>
  </si>
  <si>
    <t>50DPSH007 RIDEAU D'EAUTK GNL 02T01 ALM</t>
  </si>
  <si>
    <t>50DPAH007.ALM</t>
  </si>
  <si>
    <t>50DV006      50DSOV006 RIDEAU D'EAUTK PV  =      2      ANS-</t>
  </si>
  <si>
    <t>50DV006.ANS-</t>
  </si>
  <si>
    <t>50DPSH006 RIDEAU D'EAUTK GNL 02T02 ALM</t>
  </si>
  <si>
    <t>50DPAH006.ALM</t>
  </si>
  <si>
    <t>50DV007      50DSOV007 RIDEAU D'EAUTK PV  =      2      ANS-</t>
  </si>
  <si>
    <t>50DV007.ANS-</t>
  </si>
  <si>
    <t>03HS111A SELEC. MODE OPERA._02T01 ALM</t>
  </si>
  <si>
    <t>03HS111A.ALM</t>
  </si>
  <si>
    <t>03HS111B SELEC. MODE OPERA._02T01 ALM</t>
  </si>
  <si>
    <t>03HS111B.ALM</t>
  </si>
  <si>
    <t>03HS311A SELEC. MODE OPERA._02T03 ALM</t>
  </si>
  <si>
    <t>03HS311A.ALM</t>
  </si>
  <si>
    <t>03HS311B SELEC. MODE OPERA._02T03 ALM</t>
  </si>
  <si>
    <t>03HS311B.ALM</t>
  </si>
  <si>
    <t>21DFSH401 DET.INCENDIEESS 11B_Z21 ALM</t>
  </si>
  <si>
    <t>21DFAH401.ALM</t>
  </si>
  <si>
    <t>21ZIR001F Z21 IN RISK FLAME ALM</t>
  </si>
  <si>
    <t>21ZIR001F.ALM</t>
  </si>
  <si>
    <t>21DFSH501 Alm INCENDIEZ21_ACT CCTV ALM</t>
  </si>
  <si>
    <t>21DFSH501AL.ALM</t>
  </si>
  <si>
    <t>06EPAL301    PRESS.BALLON AI 06ESV301 ALM</t>
  </si>
  <si>
    <t>06EPAL301.ALM</t>
  </si>
  <si>
    <t>50TSL117 CABINE 17   MANIFOLD FW ALM</t>
  </si>
  <si>
    <t>50TAL117.ALM</t>
  </si>
  <si>
    <t>50TSL111 CABINE 11   MANIFOLD FW ALM</t>
  </si>
  <si>
    <t>50TAL111.ALM</t>
  </si>
  <si>
    <t>50TSL109 CABINE 09   MANIFOLD FW ALM</t>
  </si>
  <si>
    <t>50TAL109.ALM</t>
  </si>
  <si>
    <t>50TSL125 CABINE 25   MANIFOLD FW ALM</t>
  </si>
  <si>
    <t>50TAL125.ALM</t>
  </si>
  <si>
    <t>50TSL136 CABINE 36   MANIFOLD FW ALM</t>
  </si>
  <si>
    <t>50TAL136.ALM</t>
  </si>
  <si>
    <t>05LAH803     DETEC. D'EAUFOSSE 05P01I ALM</t>
  </si>
  <si>
    <t>05LAH803.ALM</t>
  </si>
  <si>
    <t>03VAHH202B   Danger B     03P02B      ALM</t>
  </si>
  <si>
    <t>03VAHH202B.ALM</t>
  </si>
  <si>
    <t>50TSL120 CABINE 20   MANIFOLD FW ALM</t>
  </si>
  <si>
    <t>50TAL120.ALM</t>
  </si>
  <si>
    <t>50TSL103 CABINE 03   MANIFOLD FW ALM</t>
  </si>
  <si>
    <t>50TAL103.ALM</t>
  </si>
  <si>
    <t>50TSL104 CABINE 04   MANIFOLD FW ALM</t>
  </si>
  <si>
    <t>50TAL104.ALM</t>
  </si>
  <si>
    <t>19ZIF001 Z19 IN FAIL ALM</t>
  </si>
  <si>
    <t>19ZIF001.ALM</t>
  </si>
  <si>
    <t>50TSL107 CABINE 07   MANIFOLD FW ALM</t>
  </si>
  <si>
    <t>50TAL107.ALM</t>
  </si>
  <si>
    <t>50TSL113 CABINE 13   MANIFOLD FW ALM</t>
  </si>
  <si>
    <t>50TAL113.ALM</t>
  </si>
  <si>
    <t>50TSL108 CABINE 08   MANIFOLD FW ALM</t>
  </si>
  <si>
    <t>50TAL108.ALM</t>
  </si>
  <si>
    <t>50TSL106 CABINE 06   MANIFOLD FW ALM</t>
  </si>
  <si>
    <t>50TAL106.ALM</t>
  </si>
  <si>
    <t>91UI001F-VIT1.IOP</t>
  </si>
  <si>
    <t>91UI001F-VIT2.IOP</t>
  </si>
  <si>
    <t>41PI201      IA UNITE 2  VERS RESEAU  PV  =   8.00 barg LO</t>
  </si>
  <si>
    <t>41PI101      IA UNITE 1  VERS RESEAU  PV  =   8.00 barg LO</t>
  </si>
  <si>
    <t>10DGT004MS   DET. GAZ Z10PPE _ORV E/F PV  =      1      OVR</t>
  </si>
  <si>
    <t>10DGT004MS.OVR</t>
  </si>
  <si>
    <t>03PDY001MS   LI. DECHAR. VERS STOCKA. PV  =      1      OVR</t>
  </si>
  <si>
    <t>03PDY001MS.OVR</t>
  </si>
  <si>
    <t>05ESV802.ANS+</t>
  </si>
  <si>
    <t>05TI801      ASPIRATION  PPE 05P01I   PV  = -130.0 degC HI</t>
  </si>
  <si>
    <t>05TI801      ASPIRATION  PPE 05P01I   PV  = -130.0 degC HH</t>
  </si>
  <si>
    <t>14DGT002     DET. GAZ Z14LIGNE GN_GRT PV  =    0.0 %LFL IOP</t>
  </si>
  <si>
    <t>48TAL101.ALM</t>
  </si>
  <si>
    <t>6511A144B86  45PME01B    86 - Lockout ALM</t>
  </si>
  <si>
    <t>6511A144B86.ALM</t>
  </si>
  <si>
    <t>6311B1105A86 04K01BPME22 86 - Lockout ALM</t>
  </si>
  <si>
    <t>6311B1105A86.ALM</t>
  </si>
  <si>
    <t>6311B1106A86 04K02VME55B 86 - Lockout ALM</t>
  </si>
  <si>
    <t>6311B1106A86.ALM</t>
  </si>
  <si>
    <t>6311B1106B86 04K02PME51B 86 - Lockout ALM</t>
  </si>
  <si>
    <t>6311B1106B86.ALM</t>
  </si>
  <si>
    <t>6311B1155A86 04K02VME51  86 - Lockout ALM</t>
  </si>
  <si>
    <t>6311B1155A86.ALM</t>
  </si>
  <si>
    <t>6311B1155B86 04K02VME53  86 - Lockout ALM</t>
  </si>
  <si>
    <t>6311B1155B86.ALM</t>
  </si>
  <si>
    <t>6311B1156A86 04K02VME54  86 - Lockout ALM</t>
  </si>
  <si>
    <t>6311B1156A86.ALM</t>
  </si>
  <si>
    <t>6311B115886  44EH04B     86 - Lockout ALM</t>
  </si>
  <si>
    <t>6311B115886.ALM</t>
  </si>
  <si>
    <t>6311B115986  44EH04D     86 - Lockout ALM</t>
  </si>
  <si>
    <t>6311B115986.ALM</t>
  </si>
  <si>
    <t>6311B1156B86 33EH02      86 - Lockout ALM</t>
  </si>
  <si>
    <t>6311B1156B86.ALM</t>
  </si>
  <si>
    <t>66TA11B01CEF 66CB11B-01B Earth fault  ALM</t>
  </si>
  <si>
    <t>66TA11B01CEF.ALM</t>
  </si>
  <si>
    <t>66TA11B02CEF 66CB11B-02B Earth fault  ALM</t>
  </si>
  <si>
    <t>66TA11B02CEF.ALM</t>
  </si>
  <si>
    <t>65TA11B202CB Incoming B  ACO Block    ALM</t>
  </si>
  <si>
    <t>65TA11B202CB.ALM</t>
  </si>
  <si>
    <t>05PI956      LI.GNL DEBITMIN. 05P02   PV  =   12.5 barg HTRP</t>
  </si>
  <si>
    <t>05PMI02.IOP</t>
  </si>
  <si>
    <t>6225B10106IN 03PME03C    Contact Ins  ALM</t>
  </si>
  <si>
    <t>6225B10106IN.ALM</t>
  </si>
  <si>
    <t>06ESV901.ANS+</t>
  </si>
  <si>
    <t>05PI801      ASPIRA. GNL PPE 05P01I   PV  =   12.5 barg HTRP</t>
  </si>
  <si>
    <t>05PI801.HTRP</t>
  </si>
  <si>
    <t>19DMSH001MS  BP ALARM Z19BATIMENT 29  PV  =      1      OVR</t>
  </si>
  <si>
    <t>19DMSH001MS.OVR</t>
  </si>
  <si>
    <t>19DMSH001 BP ALARM Z19BATIMENT 29 ALM</t>
  </si>
  <si>
    <t>19DMAH001.ALM</t>
  </si>
  <si>
    <t>19DMSH002MS  BP ALARM Z19BATIMENT 29  PV  =      1      OVR</t>
  </si>
  <si>
    <t>19DMSH002MS.OVR</t>
  </si>
  <si>
    <t>19DMSH002 BP ALARM Z19BATIMENT 29 ALM</t>
  </si>
  <si>
    <t>19DMAH002.ALM</t>
  </si>
  <si>
    <t>19DMSH003MS  BP ALARM Z19BATIMENT 29  PV  =      1      OVR</t>
  </si>
  <si>
    <t>19DMSH003MS.OVR</t>
  </si>
  <si>
    <t>19DMSH003 BP ALARM Z19BATIMENT 29 ALM</t>
  </si>
  <si>
    <t>19DMAH003.ALM</t>
  </si>
  <si>
    <t>16DMSH002MS  BP ALARM Z16POMPERIE     PV  =      1      OVR</t>
  </si>
  <si>
    <t>16DMSH002MS.OVR</t>
  </si>
  <si>
    <t>16DMSH002 BP ALARM Z16POMPERIE ALM</t>
  </si>
  <si>
    <t>16DMAH002.ALM</t>
  </si>
  <si>
    <t>19DHSH001MS  DET.CHAL.Z19BATIMENT 29  PV  =      1      OVR</t>
  </si>
  <si>
    <t>19DHSH001MS.OVR</t>
  </si>
  <si>
    <t>19DHSH001 DET.CHAL.Z19BATIMENT 29 ALM</t>
  </si>
  <si>
    <t>19DHAH001.ALM</t>
  </si>
  <si>
    <t>16DMSH001MS  BP ALARM Z16POMPERIE     PV  =      1      OVR</t>
  </si>
  <si>
    <t>16DMSH001MS.OVR</t>
  </si>
  <si>
    <t>19DHSH002MS  DET.CHAL.Z19BATIMENT 29  PV  =      1      OVR</t>
  </si>
  <si>
    <t>19DHSH002MS.OVR</t>
  </si>
  <si>
    <t>16DMSH001 BP ALARM Z16POMPERIE ALM</t>
  </si>
  <si>
    <t>16DMAH001.ALM</t>
  </si>
  <si>
    <t>19DHSH002 DET.CHAL.Z19BATIMENT 29 ALM</t>
  </si>
  <si>
    <t>19DHAH002.ALM</t>
  </si>
  <si>
    <t>16DMSH003MS  BP ALARM Z16POMPERIE     PV  =      1      OVR</t>
  </si>
  <si>
    <t>16DMSH003MS.OVR</t>
  </si>
  <si>
    <t>16DMSH003 BP ALARM Z16POMPERIE ALM</t>
  </si>
  <si>
    <t>16DMAH003.ALM</t>
  </si>
  <si>
    <t>19DHSH003MS  DET.CHAL.Z19BATIMENT 29  PV  =      1      OVR</t>
  </si>
  <si>
    <t>19DHSH003MS.OVR</t>
  </si>
  <si>
    <t>19DHSH003 DET.CHAL.Z19BATIMENT 29 ALM</t>
  </si>
  <si>
    <t>19DHAH003.ALM</t>
  </si>
  <si>
    <t>19DHSH004MS  DET.CHAL.Z19BATIMENT 29  PV  =      1      OVR</t>
  </si>
  <si>
    <t>19DHSH004MS.OVR</t>
  </si>
  <si>
    <t>19DHSH004 DET.CHAL.Z19BATIMENT 29 ALM</t>
  </si>
  <si>
    <t>19DHAH004.ALM</t>
  </si>
  <si>
    <t>6225B20112IN 62TP11B2-01 Breaker Ins  ALM</t>
  </si>
  <si>
    <t>6225B20112IN.ALM</t>
  </si>
  <si>
    <t>05PMI01HMS   POMPE HP    05P01H       PV  =      1      OVR</t>
  </si>
  <si>
    <t>05PMI01HMS.OVR</t>
  </si>
  <si>
    <t>05PI206      LI.GNL DEBITMIN. 05P01C  PV  =   12.5 barg HTRP</t>
  </si>
  <si>
    <t>05ESOV202C LI.GNL DEBITMIN. 05P01C ALM</t>
  </si>
  <si>
    <t>05ESV202CAL.ALM</t>
  </si>
  <si>
    <t>05PI201      ASPIRA. GNL PPE 05P01C   PV  =   12.5 barg HTRP</t>
  </si>
  <si>
    <t>05PI201.HTRP</t>
  </si>
  <si>
    <t>05ESOV201C LIGNE GNL   ASPI. 05P01C ALM</t>
  </si>
  <si>
    <t>05ESV201CAL.ALM</t>
  </si>
  <si>
    <t>02TAHH103P   TS16 Temp   Tres Haute   ALM</t>
  </si>
  <si>
    <t>02TAHH103P.ALM</t>
  </si>
  <si>
    <t>05ESOV602C LI.GNL DEBITMIN. 05P01G ALM</t>
  </si>
  <si>
    <t>05ESV602CAL.ALM</t>
  </si>
  <si>
    <t>6225B2011286 62TP11B2-01 86 - Lockout ALM</t>
  </si>
  <si>
    <t>6225B2011286.ALM</t>
  </si>
  <si>
    <t>05PMI01GMS   POMPE HP    05P01G       PV  =      1      OVR</t>
  </si>
  <si>
    <t>05PMI01GMS.OVR</t>
  </si>
  <si>
    <t>05PMI01G.IOP</t>
  </si>
  <si>
    <t>06EPAL901    PRESS.BALLON AI 06ESV901 ALM</t>
  </si>
  <si>
    <t>06EPAL901.ALM</t>
  </si>
  <si>
    <t>06XV901.ANS+</t>
  </si>
  <si>
    <t>05PI504      PRES.REFOUL.PPE 05P01F   PV  =  138.1 barg HTRP</t>
  </si>
  <si>
    <t>07TI111A     07T02A DRAI._LI. DECHAR. PV  = -150.0 degC LO</t>
  </si>
  <si>
    <t>07LI111A.HH</t>
  </si>
  <si>
    <t>07LI121A.HH</t>
  </si>
  <si>
    <t>07TI121A     07T02B DRAI._LI. DECHAR. PV  = -150.0 degC LO</t>
  </si>
  <si>
    <t>01TI037      LI. DRAINAGEDECHAR_07T01 PV  = -150.0 degC LO</t>
  </si>
  <si>
    <t>01TI037.LO</t>
  </si>
  <si>
    <t>05ESV002.ANS+</t>
  </si>
  <si>
    <t>05PI004.HTRP</t>
  </si>
  <si>
    <t>05ESOV001C LIGNE GNL   ASPI. 05P01A ALM</t>
  </si>
  <si>
    <t>05ESV001CAL.ALM</t>
  </si>
  <si>
    <t>48NAH602B.ALM</t>
  </si>
  <si>
    <t>48PMNCAH610  Disj ouvert Ctrl Vide 1  ALM</t>
  </si>
  <si>
    <t>48PMNCAH610.ALM</t>
  </si>
  <si>
    <t>05PI001      ASPIRA. GNL PPE 05P01A   PV  =   12.5 barg HTRP</t>
  </si>
  <si>
    <t>05PI001.HTRP</t>
  </si>
  <si>
    <t>05PMI01A.IOP</t>
  </si>
  <si>
    <t>06SIC001     VITESSE     05P01A       PV  =   2100 rpm  IOP-</t>
  </si>
  <si>
    <t>06SIC001.IOP-</t>
  </si>
  <si>
    <t>05PMI01AMS   POMPE HP    05P01A       PV  =      1      OVR</t>
  </si>
  <si>
    <t>05PMI01AMS.OVR</t>
  </si>
  <si>
    <t>13DGT003     DET. GAZ Z13GN ORV_HIPPS PV  =   30.0 %LFL HTRP</t>
  </si>
  <si>
    <t>22DFT022 Maintenance Needed ALM</t>
  </si>
  <si>
    <t>22DFT022MNA.ALM</t>
  </si>
  <si>
    <t>48HAL103     AU local    plateforme   ALM</t>
  </si>
  <si>
    <t>48HAL103.ALM</t>
  </si>
  <si>
    <t>07TI403      EVENT 05P1E_COL.EVENT HP PV  = -150.0 degC LO</t>
  </si>
  <si>
    <t>27DGT002.IOP</t>
  </si>
  <si>
    <t>06PI602      LI. SORTIE  GN 06E01G    PV  =   50.0 barg LO</t>
  </si>
  <si>
    <t>50DHS012B SYST. MOUSSEBAS.RET. AS4 ALM</t>
  </si>
  <si>
    <t>50DHS012B.ALM</t>
  </si>
  <si>
    <t>50DHS008B RIDEAU D'EAUPOSTE 11A ALM</t>
  </si>
  <si>
    <t>50DHS008B.ALM</t>
  </si>
  <si>
    <t>50DPSH008 RIDEAU D'EAUPOSTE 11A ALM</t>
  </si>
  <si>
    <t>50DPAH008.ALM</t>
  </si>
  <si>
    <t>50DV008      50DSOV008 RIDEAU D'EAUPO PV  =      2      ANS-</t>
  </si>
  <si>
    <t>50DV008.ANS-</t>
  </si>
  <si>
    <t>48MNA602R.ALM</t>
  </si>
  <si>
    <t>13DGT009     DET. GAZ Z13GN ORV_HIPPS PV  =   30.3 %LFL HTRP</t>
  </si>
  <si>
    <t>48MOV602R    Vanne Ref P2             PV  =      2      PERR</t>
  </si>
  <si>
    <t>13DGT017     DET. GAZ Z13GN ORV_HIPPS PV  =    0.0 %LFL IOP</t>
  </si>
  <si>
    <t>13DGT017.IOP</t>
  </si>
  <si>
    <t>13DGT017     DET. GAZ Z13GN ORV_HIPPS PV  =   30.2 %LFL HTRP</t>
  </si>
  <si>
    <t>13DGT013     DET. GAZ Z13GN ORV_HIPPS PV  =    0.0 %LFL IOP</t>
  </si>
  <si>
    <t>13DGT013.IOP</t>
  </si>
  <si>
    <t>02PZAH301C   DECHARGE EN PRES. 02T03  ALM</t>
  </si>
  <si>
    <t>02PZAH301C.ALM</t>
  </si>
  <si>
    <t>02PZAH301B   DECHARGE EN PRES. 02T03  ALM</t>
  </si>
  <si>
    <t>02PZAH301B.ALM</t>
  </si>
  <si>
    <t>02PZAH301A   DECHARGE EN PRES. 02T03  ALM</t>
  </si>
  <si>
    <t>02PZAH301A.ALM</t>
  </si>
  <si>
    <t>02PZAH300D   DECHARGE EN PRES. 02T03  ALM</t>
  </si>
  <si>
    <t>02PZAH300D.ALM</t>
  </si>
  <si>
    <t>02PZAH300C   DECHARGE EN PRES. 02T03  ALM</t>
  </si>
  <si>
    <t>02PZAH300C.ALM</t>
  </si>
  <si>
    <t>02PZAH300B   DECHARGE EN PRES. 02T03  ALM</t>
  </si>
  <si>
    <t>02PZAH300B.ALM</t>
  </si>
  <si>
    <t>02PZAH300A   DECHARGE EN PRES. 02T03  ALM</t>
  </si>
  <si>
    <t>02PZAH300A.ALM</t>
  </si>
  <si>
    <t>05ZIR002C Z05 IN RISK COLD ALM</t>
  </si>
  <si>
    <t>05ZIR002C.ALM</t>
  </si>
  <si>
    <t>50DPSH009 SYST. MOUSSEPURGE DECHAR ALM</t>
  </si>
  <si>
    <t>50DPAH009.ALM</t>
  </si>
  <si>
    <t>50DV010      50DSOV010 RIDEAU D'EAUPU PV  =      0      ANS+</t>
  </si>
  <si>
    <t>50DV010.ANS+</t>
  </si>
  <si>
    <t>50DHS010B RIDEAU D'EAUPURGE DECHAR ALM</t>
  </si>
  <si>
    <t>50DHS010B.ALM</t>
  </si>
  <si>
    <t>50DPSH010 RIDEAU D'EAUPURGE DECHAR ALM</t>
  </si>
  <si>
    <t>50DPAH010.ALM</t>
  </si>
  <si>
    <t>18DMSH001MS  BP ALARM Z18UTILITES EST PV  =      1      OVR</t>
  </si>
  <si>
    <t>18DMSH001MS.OVR</t>
  </si>
  <si>
    <t>6311A1114A86 04K01APME12 86 - Lockout ALM</t>
  </si>
  <si>
    <t>6311A1114A86.ALM</t>
  </si>
  <si>
    <t>20DGT010AMS  DET. GAZ Z20LOC.BAT. 11A PV  =      1      OVR</t>
  </si>
  <si>
    <t>20DGT010AMS.OVR</t>
  </si>
  <si>
    <t>20DGT010BMS  DET. GAZ Z20LOC.BAT. 11A PV  =      1      OVR</t>
  </si>
  <si>
    <t>20DGT010BMS.OVR</t>
  </si>
  <si>
    <t>20DGT010C.HHH</t>
  </si>
  <si>
    <t>20DGT010C.HTRP</t>
  </si>
  <si>
    <t>20DGT010CMS  DET. GAZ Z20LOC.BAT. 11A PV  =      1      OVR</t>
  </si>
  <si>
    <t>20DGT010CMS.OVR</t>
  </si>
  <si>
    <t>20DGT010B.HHH</t>
  </si>
  <si>
    <t>20DGT010B.HTRP</t>
  </si>
  <si>
    <t>6225B10104IN 03PME03A    Contact Ins  ALM</t>
  </si>
  <si>
    <t>6225B10104IN.ALM</t>
  </si>
  <si>
    <t>50PDPAL02A IOP ALM</t>
  </si>
  <si>
    <t>50PDPAL02ALF.ALM</t>
  </si>
  <si>
    <t>01TI302B     LI. DECHAR. BRAS 01Y01C  PV  = -100.0 degC HI</t>
  </si>
  <si>
    <t>50PDXST02A IOP ALM</t>
  </si>
  <si>
    <t>50PDXST02ALF.ALM</t>
  </si>
  <si>
    <t>01TI402A     LI. DECHAR. BRAS 01Y01D  PV  = -100.0 degC HI</t>
  </si>
  <si>
    <t>6225B20122IN 40PME01D    Breaker Ins  ALM</t>
  </si>
  <si>
    <t>6225B20122IN.ALM</t>
  </si>
  <si>
    <t>6311A134A86  46PME01A    86 - Lockout ALM</t>
  </si>
  <si>
    <t>6311A134A86.ALM</t>
  </si>
  <si>
    <t>50DV110      50DSOV110 SYST. MOUSSEBA PV  =      0      ANS+</t>
  </si>
  <si>
    <t>50DV110.ANS+</t>
  </si>
  <si>
    <t>6311A1103B86 46PME01B    86 - Lockout ALM</t>
  </si>
  <si>
    <t>6311A1103B86.ALM</t>
  </si>
  <si>
    <t>05P01A       POMPE HP    05P01A       PV  =      0      TRIP</t>
  </si>
  <si>
    <t>05P01A.TRIP</t>
  </si>
  <si>
    <t>50DV015      50DSOV015 RIDEAU D'EAUPU PV  =      0      ANS+</t>
  </si>
  <si>
    <t>50DV015.ANS+</t>
  </si>
  <si>
    <t>50DPSH015 RIDEAU D'EAUPUR. PROCEDE ALM</t>
  </si>
  <si>
    <t>50DPAH015.ALM</t>
  </si>
  <si>
    <t>47P04        POMPE 47P04 VIDANGE AS3  PV  =      0      ANS+</t>
  </si>
  <si>
    <t>47P04.ANS+</t>
  </si>
  <si>
    <t>46FI102.IOP</t>
  </si>
  <si>
    <t>15DFT011MS   DET.FLAM.Z15AIRE TORCHES PV  =      1      OVR</t>
  </si>
  <si>
    <t>15DFT011MS.OVR</t>
  </si>
  <si>
    <t>15DFT011.HTRP</t>
  </si>
  <si>
    <t>15DGT002     DET. GAZ Z15AIRE TORCHES PV  =   15.3 %LFL HHH</t>
  </si>
  <si>
    <t>15DGT002     DET. GAZ Z15AIRE TORCHES PV  =   30.1 %LFL HTRP</t>
  </si>
  <si>
    <t>06FIC701.HI</t>
  </si>
  <si>
    <t>05FIC001.HI</t>
  </si>
  <si>
    <t>06FIC001.HI</t>
  </si>
  <si>
    <t>05FIC701.HI</t>
  </si>
  <si>
    <t>47P05        POMPE 47P05 VIDANGE AS3  PV  =      0      ANS+</t>
  </si>
  <si>
    <t>47P05.ANS+</t>
  </si>
  <si>
    <t>06TI406      LI. DECHAR. EAU 06E01E   PV  =   1.00 degC LO</t>
  </si>
  <si>
    <t>06TIC902     TEMP. SORTIEGN 06E01J    PV  =    2.0 degC LO</t>
  </si>
  <si>
    <t>06TI804.LTRP</t>
  </si>
  <si>
    <t>46FI101.IOP</t>
  </si>
  <si>
    <t>06TIC502     TEMP. SORTIEGN 06E01F    PV  =    2.0 degC LO</t>
  </si>
  <si>
    <t>10DGT008MS   DET. GAZ Z10PPE _ORV E/F PV  =      1      OVR</t>
  </si>
  <si>
    <t>10DGT008MS.OVR</t>
  </si>
  <si>
    <t>06TI304.LTRP</t>
  </si>
  <si>
    <t>50PMYLR04A PPE JOCKEY  FW 50P04A ALM</t>
  </si>
  <si>
    <t>50PMYLR04A.ALM</t>
  </si>
  <si>
    <t>48XYAHH001   ALM 3 SIPHONS Qmax 29000 ALM</t>
  </si>
  <si>
    <t>01PI021      GN DE 01T01 VERS 01Y02   PV  =   12.5 barg HTRP</t>
  </si>
  <si>
    <t>48MZHA503    Disc Ouvert Vanne Filtre ALM</t>
  </si>
  <si>
    <t>48MZHA503.ALM</t>
  </si>
  <si>
    <t>48NAH101D    Disj ouvert Sec Transfo  ALM</t>
  </si>
  <si>
    <t>48NAH101D.ALM</t>
  </si>
  <si>
    <t>01XV403.ANS-</t>
  </si>
  <si>
    <t>07DLT006.IOP</t>
  </si>
  <si>
    <t>6511A14886   47PME06     86 - Lockout ALM</t>
  </si>
  <si>
    <t>6511A14886.ALM</t>
  </si>
  <si>
    <t>27DGT002 Maintenance Needed ALM</t>
  </si>
  <si>
    <t>27DGT002MNA.ALM</t>
  </si>
  <si>
    <t>06FIC702.IOP-</t>
  </si>
  <si>
    <t>06FI702B.IOP</t>
  </si>
  <si>
    <t>06TI504.LTRP</t>
  </si>
  <si>
    <t>06FIC202.IOP-</t>
  </si>
  <si>
    <t>06FI202B.IOP</t>
  </si>
  <si>
    <t>06PSH211 HAUT.PRES.DIRUPT. ORV C ALM</t>
  </si>
  <si>
    <t>06PAH211.ALM</t>
  </si>
  <si>
    <t>15DFT002.HTRP</t>
  </si>
  <si>
    <t>15DFT002MS   DET.FLAM.Z15AIRE TORCHES PV  =      1      OVR</t>
  </si>
  <si>
    <t>15DFT002MS.OVR</t>
  </si>
  <si>
    <t>06FIC002.IOP-</t>
  </si>
  <si>
    <t>06FI002B.IOP</t>
  </si>
  <si>
    <t>15DFT012.HTRP</t>
  </si>
  <si>
    <t>15DFT012MS   DET.FLAM.Z15AIRE TORCHES PV  =      1      OVR</t>
  </si>
  <si>
    <t>15DFT012MS.OVR</t>
  </si>
  <si>
    <t>06PSH011 HAUT.PRES.DIRUPT. ORV A ALM</t>
  </si>
  <si>
    <t>06PAH011.ALM</t>
  </si>
  <si>
    <t>06TI004.LTRP</t>
  </si>
  <si>
    <t>48PI212.IOP-</t>
  </si>
  <si>
    <t>48PI211.IOP-</t>
  </si>
  <si>
    <t>48PI322.IOP-</t>
  </si>
  <si>
    <t>65TA43020186 65GE43-02   86 - Lockout ALM</t>
  </si>
  <si>
    <t>65TA43020186.ALM</t>
  </si>
  <si>
    <t>6225B20123IN 40PME01E    Breaker Ins  ALM</t>
  </si>
  <si>
    <t>6225B20123IN.ALM</t>
  </si>
  <si>
    <t>05PMI01E.IOP</t>
  </si>
  <si>
    <t>06SIC401     VITESSE     05P01E       PV  =   2100 rpm  IOP-</t>
  </si>
  <si>
    <t>06SIC401.IOP-</t>
  </si>
  <si>
    <t>05P01E       POMPE HP    05P01E       PV  =      0      TRIP</t>
  </si>
  <si>
    <t>05P01E.TRIP</t>
  </si>
  <si>
    <t>48MOV221E    Vanne aux P2             PV  =      0      PERR</t>
  </si>
  <si>
    <t>48NAH201C    Disj ouvert Prim Transfo ALM</t>
  </si>
  <si>
    <t>48NAH201C.ALM</t>
  </si>
  <si>
    <t>48NAH201D    Disj ouvert Sec Transfo  ALM</t>
  </si>
  <si>
    <t>48NAH201D.ALM</t>
  </si>
  <si>
    <t>08XV401.ANS+</t>
  </si>
  <si>
    <t>05PI306      LI.GNL DEBITMIN. 05P01D  PV  =   12.5 barg HTRP</t>
  </si>
  <si>
    <t>05PI306.HTRP</t>
  </si>
  <si>
    <t>05ESOV302C LI.GNL DEBITMIN. 05P01D ALM</t>
  </si>
  <si>
    <t>05ESV302CAL.ALM</t>
  </si>
  <si>
    <t>01ZIR001M Z01 IN RISK MACP ALM</t>
  </si>
  <si>
    <t>01ZIR001M.ALM</t>
  </si>
  <si>
    <t>01DFSH501 Alm INCENDIEZ01_ACT CCTV ALM</t>
  </si>
  <si>
    <t>01DFSH501AL.ALM</t>
  </si>
  <si>
    <t>01DFT002.HTRP</t>
  </si>
  <si>
    <t>FGS01 F&amp;G 0.1 ALM</t>
  </si>
  <si>
    <t>FGS01.ALM</t>
  </si>
  <si>
    <t>02DFT005.HTRP</t>
  </si>
  <si>
    <t>%AN0001S011201.ALM</t>
  </si>
  <si>
    <t>02TAL104H    TC8 Temp    5 degC       ALM</t>
  </si>
  <si>
    <t>02TAL104H.ALM</t>
  </si>
  <si>
    <t>29DGT010AMS  DET. GAZ Z29LOC.BAT.25B1 PV  =      1      OVR</t>
  </si>
  <si>
    <t>29DGT010AMS.OVR</t>
  </si>
  <si>
    <t>29DGT010BMS  DET. GAZ Z29LOC.BAT.25B1 PV  =      1      OVR</t>
  </si>
  <si>
    <t>29DGT010BMS.OVR</t>
  </si>
  <si>
    <t>29DGT010B.HHH</t>
  </si>
  <si>
    <t>29DGT010B.HTRP</t>
  </si>
  <si>
    <t>29DGT010CMS  DET. GAZ Z29LOC.BAT.25B1 PV  =      1      OVR</t>
  </si>
  <si>
    <t>29DGT010CMS.OVR</t>
  </si>
  <si>
    <t>29DGT010C.HHH</t>
  </si>
  <si>
    <t>29DGT010C.HTRP</t>
  </si>
  <si>
    <t>22DFT008.HTRP</t>
  </si>
  <si>
    <t>30DGT010AMS  DET. GAZ Z30LOC.BAT.25B2 PV  =      1      OVR</t>
  </si>
  <si>
    <t>30DGT010AMS.OVR</t>
  </si>
  <si>
    <t>30DGT010BMS  DET. GAZ Z30LOC.BAT.25B2 PV  =      1      OVR</t>
  </si>
  <si>
    <t>30DGT010BMS.OVR</t>
  </si>
  <si>
    <t>30DGT010B.HHH</t>
  </si>
  <si>
    <t>30DGT010B.HTRP</t>
  </si>
  <si>
    <t>30DGT010CMS  DET. GAZ Z30LOC.BAT.25B2 PV  =      1      OVR</t>
  </si>
  <si>
    <t>30DGT010CMS.OVR</t>
  </si>
  <si>
    <t>30DGT010C.HHH</t>
  </si>
  <si>
    <t>30DGT010C.HTRP</t>
  </si>
  <si>
    <t>06FI302B.IOP</t>
  </si>
  <si>
    <t>06FIC302.IOP-</t>
  </si>
  <si>
    <t>07DFT004     DET.FLAM.Z7 L. COM. DECH PV  =    0.0 %    IOP</t>
  </si>
  <si>
    <t>07DFT004.IOP</t>
  </si>
  <si>
    <t>05PI301      ASPIRA. GNL PPE 05P01D   PV  =   12.5 barg HTRP</t>
  </si>
  <si>
    <t>05PI301.HTRP</t>
  </si>
  <si>
    <t>07DFT004.HTRP</t>
  </si>
  <si>
    <t>05PMI01DMS   POMPE HP    05P01D       PV  =      1      OVR</t>
  </si>
  <si>
    <t>05PMI01DMS.OVR</t>
  </si>
  <si>
    <t>05PMI01D.HTRP</t>
  </si>
  <si>
    <t>50DHS110B SYST. MOUSSEBAS.RET. AS3 ALM</t>
  </si>
  <si>
    <t>50DHS110B.ALM</t>
  </si>
  <si>
    <t>51PSL007B IOP ALM</t>
  </si>
  <si>
    <t>51PSL007BLF.ALM</t>
  </si>
  <si>
    <t>13DMSH001MS  BP ALARM Z13GN ORV_HIPPS PV  =      1      OVR</t>
  </si>
  <si>
    <t>13DMSH001MS.OVR</t>
  </si>
  <si>
    <t>SCS0315</t>
  </si>
  <si>
    <t>02LI204.LL</t>
  </si>
  <si>
    <t>14DMSH001MS  BP ALARM Z14LIGNE GN_GRT PV  =      1      OVR</t>
  </si>
  <si>
    <t>14DMSH001MS.OVR</t>
  </si>
  <si>
    <t>48LALL116    Niv min eau Aux P.Vide 1 ALM</t>
  </si>
  <si>
    <t>48LALL116.ALM</t>
  </si>
  <si>
    <t>05ESV102     LI.GNL DEBITMIN. 05P01B  PV  =      1      ANS-</t>
  </si>
  <si>
    <t>71FI122      Debit       Remplissage  PV  =    0.0 Nl/h IOP</t>
  </si>
  <si>
    <t>01ZAHH551    ESD 2.2B    AIRE 01Y02   ALM</t>
  </si>
  <si>
    <t>01ZAHH551.ALM</t>
  </si>
  <si>
    <t>01ZAHH552    ESD 2.2A    AIRE 01Y02   ALM</t>
  </si>
  <si>
    <t>01ZAHH552.ALM</t>
  </si>
  <si>
    <t>05PI105.IOP</t>
  </si>
  <si>
    <t>50DV025      50DSOV025 RIDEAU D'EAU06 PV  =      2      ANS-</t>
  </si>
  <si>
    <t>50DV025.ANS-</t>
  </si>
  <si>
    <t>40DGT010AMS  DET. GAZ Z40LOC. BAT. 20 PV  =      1      OVR</t>
  </si>
  <si>
    <t>40DGT010AMS.OVR</t>
  </si>
  <si>
    <t>40DGT010BMS  DET. GAZ Z40LOC. BAT. 20 PV  =      1      OVR</t>
  </si>
  <si>
    <t>40DGT010BMS.OVR</t>
  </si>
  <si>
    <t>40DGT010B.HHH</t>
  </si>
  <si>
    <t>40DGT010B.HTRP</t>
  </si>
  <si>
    <t>40DGT010CMS  DET. GAZ Z40LOC. BAT. 20 PV  =      1      OVR</t>
  </si>
  <si>
    <t>40DGT010CMS.OVR</t>
  </si>
  <si>
    <t>40DGT010C.HHH</t>
  </si>
  <si>
    <t>40DGT010C.HTRP</t>
  </si>
  <si>
    <t>02DFT013MS   DET.FLAM.Z2 APPONTE./AS1 PV  =      1      OVR</t>
  </si>
  <si>
    <t>02DFT013MS.OVR</t>
  </si>
  <si>
    <t>03VAH303B    Pre alerte B 03P03C      ALM</t>
  </si>
  <si>
    <t>03VAH303B.ALM</t>
  </si>
  <si>
    <t>FGS024 F&amp;G 0.24 ALM</t>
  </si>
  <si>
    <t>FGS024.ALM</t>
  </si>
  <si>
    <t>24DGT003.HHH</t>
  </si>
  <si>
    <t>24DGT003.HTRP</t>
  </si>
  <si>
    <t>06XV502.ANS-</t>
  </si>
  <si>
    <t>19DGT001AMS  DET. GAZ Z19BATIMENT 29  PV  =      1      OVR</t>
  </si>
  <si>
    <t>19DGT001AMS.OVR</t>
  </si>
  <si>
    <t>06FI602B.IOP</t>
  </si>
  <si>
    <t>06FIC602.IOP-</t>
  </si>
  <si>
    <t>19DGT001C.HHH</t>
  </si>
  <si>
    <t>19DGT001C.HTRP</t>
  </si>
  <si>
    <t>02DFT002MS   DET.FLAM.Z2 APPONTE./AS1 PV  =      1      OVR</t>
  </si>
  <si>
    <t>02DFT002MS.OVR</t>
  </si>
  <si>
    <t>03VA204A     DEFAUT A     03P02D      ALM</t>
  </si>
  <si>
    <t>03VA204A.ALM</t>
  </si>
  <si>
    <t>48PI312.IOP-</t>
  </si>
  <si>
    <t>48LALL416    Niv min eau Aux P.Vide 1 ALM</t>
  </si>
  <si>
    <t>48LALL416.ALM</t>
  </si>
  <si>
    <t>50DV026      50DSOV026 RIDEAU D'EAU06 PV  =      0      ANS+</t>
  </si>
  <si>
    <t>50DV026.ANS+</t>
  </si>
  <si>
    <t>01PI101.HI</t>
  </si>
  <si>
    <t>02MOV301     REMPL. 02T03DE LI. DECH. PV  =      1      ANS-</t>
  </si>
  <si>
    <t>02MOV301.ANS-</t>
  </si>
  <si>
    <t>01PI301.HI</t>
  </si>
  <si>
    <t>01PI401.HI</t>
  </si>
  <si>
    <t>06FIC102.IOP-</t>
  </si>
  <si>
    <t>06FI102B.IOP</t>
  </si>
  <si>
    <t>05PI101      ASPIRA. GNL PPE 05P01B   PV  =   12.5 barg HTRP</t>
  </si>
  <si>
    <t>06TI104.LTRP</t>
  </si>
  <si>
    <t>05PMI01BMS   POMPE HP    05P01B       PV  =      1      OVR</t>
  </si>
  <si>
    <t>05PMI01BMS.OVR</t>
  </si>
  <si>
    <t>05PI104.HTRP</t>
  </si>
  <si>
    <t>20DGT002C    DET. GAZ Z20AIR BAT. 11A PV  =   31.0 %LFL HHH</t>
  </si>
  <si>
    <t>20DGT002C    DET. GAZ Z20AIR BAT. 11A PV  =   31.0 %LFL HTRP</t>
  </si>
  <si>
    <t>20DGT004A    DET. GAZ Z20ENTREE 11A   PV  =   15.4 %LFL HHH</t>
  </si>
  <si>
    <t>03MZI102     LI. IMPUL.  GNL _03P01B  PV  =    0.0 %    IOP</t>
  </si>
  <si>
    <t>03MHS102A    LI. IMPUL.  GNL _03P01B  MV  =    0.0 %    OOP</t>
  </si>
  <si>
    <t>03MOV102     LI. IMPUL.  GNL _03P01B  PV  =      0      IOP</t>
  </si>
  <si>
    <t>05PI304.HTRP</t>
  </si>
  <si>
    <t>19DFSH101 DET.FLAM.Z19BATIMENT 29 ALM</t>
  </si>
  <si>
    <t>19DFSH101AL.ALM</t>
  </si>
  <si>
    <t>19ZIR001M Z19 IN RISK MACP ALM</t>
  </si>
  <si>
    <t>19ZIR001M.ALM</t>
  </si>
  <si>
    <t>19DFSH501 Alm INCENDIEZ19_ACT CCTV ALM</t>
  </si>
  <si>
    <t>19DFSH501AL.ALM</t>
  </si>
  <si>
    <t>19ZIR001H Z19 IN RISK HEAT ALM</t>
  </si>
  <si>
    <t>19ZIR001H.ALM</t>
  </si>
  <si>
    <t>04FZI161.IOP</t>
  </si>
  <si>
    <t>07PI121A.HI</t>
  </si>
  <si>
    <t>03PI211D.LO</t>
  </si>
  <si>
    <t>03PI212D.LO</t>
  </si>
  <si>
    <t>48MOV503     Vanne purge              PV  =      0      PERR</t>
  </si>
  <si>
    <t>71AI102A     n-Hexane                 PV  = 0.0000 mol% IOP</t>
  </si>
  <si>
    <t>71AI102E     neo-Pentane              PV  = 0.0000 mol% IOP</t>
  </si>
  <si>
    <t>71AI102J     Dioxide de  Carbon CO2   PV  = 0.0000 mol% IOP</t>
  </si>
  <si>
    <t>71AI101E-2   neo-Pentane              PV  = 0.0000 mol% IOP</t>
  </si>
  <si>
    <t>50DV014      50DSOV014 RIDEAU D'EAUBA PV  =      2      ANS-</t>
  </si>
  <si>
    <t>50DV014.ANS-</t>
  </si>
  <si>
    <t>50DV013      50DSOV013 RIDEAU D'EAUBA PV  =      2      ANS-</t>
  </si>
  <si>
    <t>50DV013.ANS-</t>
  </si>
  <si>
    <t>50DPSH013 RIDEAU D'EAUBAT.10 COMPR ALM</t>
  </si>
  <si>
    <t>50DPAH013.ALM</t>
  </si>
  <si>
    <t>12DFT033.HTRP</t>
  </si>
  <si>
    <t>71AI101E-1   NeoPentane  neoC5H12     PV  = 0.0000 mol% IOP</t>
  </si>
  <si>
    <t>71AI101J-1   Dioxide de  Carbon CO2   PV  = 0.0000 mol% IOP</t>
  </si>
  <si>
    <t>01PI201.HI</t>
  </si>
  <si>
    <t>03HS211A SELEC. MODE OPERA._02T02 ALM</t>
  </si>
  <si>
    <t>03HS211A.ALM</t>
  </si>
  <si>
    <t>03HS211B SELEC. MODE OPERA._02T02 ALM</t>
  </si>
  <si>
    <t>03HS211B.ALM</t>
  </si>
  <si>
    <t>01LI001.HI</t>
  </si>
  <si>
    <t>03FIC303.IOP</t>
  </si>
  <si>
    <t>50DPSH027 RIDEAU D'EAU06E01 G/H ALM</t>
  </si>
  <si>
    <t>50DPAH027.ALM</t>
  </si>
  <si>
    <t>50DV027      50DSOV027 RIDEAU D'EAU06 PV  =      2      ANS-</t>
  </si>
  <si>
    <t>50DV027.ANS-</t>
  </si>
  <si>
    <t>40AI002      ANAL. CHLOREREJET TERMI. PV  =   0.02 ppm  IOP-</t>
  </si>
  <si>
    <t>50XV201      DO VERS 50  T03B_ 50P02B PV  =      1      ANS-</t>
  </si>
  <si>
    <t>50XV201.ANS-</t>
  </si>
  <si>
    <t>50XV201.ANS+</t>
  </si>
  <si>
    <t>50XV101      DO VERS 50  T03A_ 50P02A PV  =      1      ANS-</t>
  </si>
  <si>
    <t>50XV101.ANS-</t>
  </si>
  <si>
    <t>07PI111A.HI</t>
  </si>
  <si>
    <t>45P01A       PPE 45P01A  DO _65G01/02 PV  =      0      ANS+</t>
  </si>
  <si>
    <t>45P01A.ANS+</t>
  </si>
  <si>
    <t>45P01B       PPE 45P01B  DO _65G01/02 PV  =      0      ANS+</t>
  </si>
  <si>
    <t>45P01B.ANS+</t>
  </si>
  <si>
    <t>05FIC101.HI</t>
  </si>
  <si>
    <t>05FIC501.HI</t>
  </si>
  <si>
    <t>91UI001D-1H  PluviomÈtriesur 1 heure  PV  =    0.0 mm   IOP</t>
  </si>
  <si>
    <t>91UI001D-12H PluviomÈtriesur 12 heure PV  =    0.0 mm   IOP</t>
  </si>
  <si>
    <t>91UI001D-24H PluviomÈtriesur 24 heure PV  =    0.0 mm   IOP</t>
  </si>
  <si>
    <t>91UI002E     VisibilitÈ ‡la bouÈe     PV  =      0 m    IOP</t>
  </si>
  <si>
    <t>91SI002-VIT  Vit. Courant_bouÈe / 1m  PV  =    0.0 knot IOP</t>
  </si>
  <si>
    <t>91SI002-DIR  Dir. Courant_bouÈe / 1m  PV  =    0.0 deg  IOP</t>
  </si>
  <si>
    <t>91SI003-VIT  Vit. Courant_bouÈe/ 3,5m PV  =    0.0 knot IOP</t>
  </si>
  <si>
    <t>91SI003-DIR  Dir. Courant_bouÈe/ 3,5m PV  =    0.0 deg  IOP</t>
  </si>
  <si>
    <t>91LI002-HAU  Hauteur de  vague_bouÈe  PV  =   0.00 m    IOP</t>
  </si>
  <si>
    <t>91UI002-BAT  Tension     batte. BouÈe PV  =   0.00 V    IOP</t>
  </si>
  <si>
    <t>03HS301AMS   ISOL. 02T03 ESD 3.15     PV  =      1      OVR</t>
  </si>
  <si>
    <t>03HS301AMS.OVR</t>
  </si>
  <si>
    <t>03HS301BMS   ISOL. 02T03 ESD 3.15     PV  =      1      OVR</t>
  </si>
  <si>
    <t>03HS301BMS.OVR</t>
  </si>
  <si>
    <t>03HS301B ISOL. 02T03 ESD 3.15 ALM</t>
  </si>
  <si>
    <t>03HS301B.ALM</t>
  </si>
  <si>
    <t>22ZIR001C Z22 IN RISK COLD ALM</t>
  </si>
  <si>
    <t>22ZIR001C.ALM</t>
  </si>
  <si>
    <t>06XHSO901A D…PRESSURI. ORV 06E01J ALM</t>
  </si>
  <si>
    <t>06XHSC901A D…PRESSURI. ORV 06E01J ALM</t>
  </si>
  <si>
    <t>%AN0001S0112 46FIC001 dÈbit bas       ALM</t>
  </si>
  <si>
    <t>01TI010      LI EVENT TSVs AU 01T01   PV  = -150.0 degC LO</t>
  </si>
  <si>
    <t>06XSOV801 D…PRESSURI. ORV 06E01I ALM</t>
  </si>
  <si>
    <t>06XSOV101 D…PRESSURI. ORV 06E01B ALM</t>
  </si>
  <si>
    <t>06XSOV501 D…PRESSURI. ORV 06E01F ALM</t>
  </si>
  <si>
    <t>46FI102.IOP-</t>
  </si>
  <si>
    <t>46FI105.IOP-</t>
  </si>
  <si>
    <t>24DGT002.HHH</t>
  </si>
  <si>
    <t>24DGT002.HTRP</t>
  </si>
  <si>
    <t>24DLT003.LTRP</t>
  </si>
  <si>
    <t>24DLT004.LTRP</t>
  </si>
  <si>
    <t>03FI403.HI</t>
  </si>
  <si>
    <t>06XV202      GNL ENTREE  ORV 06E01C   PV  =      2      ANS-</t>
  </si>
  <si>
    <t>06XV202.ANS-</t>
  </si>
  <si>
    <t>48TAL301     TempÈrature Devers &lt; 8∞C ALM</t>
  </si>
  <si>
    <t>48TAL301.ALM</t>
  </si>
  <si>
    <t>71FAL204     DÈbit bas Ventil. ANH    ALM</t>
  </si>
  <si>
    <t>03PI211C.LO</t>
  </si>
  <si>
    <t>03PI212C.LO</t>
  </si>
  <si>
    <t>23DFT011     DET.FLAM.Z23PPE _ORV I/J PV  =    0.0 %    IOP</t>
  </si>
  <si>
    <t>23DFT011.IOP</t>
  </si>
  <si>
    <t>05PI205.HI</t>
  </si>
  <si>
    <t>06XSOV901 D…PRESSURI. ORV 06E01J ALM</t>
  </si>
  <si>
    <t>48HZAL308    Vanne FermÈePpe2 Au1 Eau ALM</t>
  </si>
  <si>
    <t>06XSOV701 D…PRESSURI. ORV 06E01H ALM</t>
  </si>
  <si>
    <t>06XSOV601 D…PRESSURI. ORV 06E01G ALM</t>
  </si>
  <si>
    <t>06XSOV001 D…PRESSURI. ORV 06E01A ALM</t>
  </si>
  <si>
    <t>06XSOV401 D…PRESSURI. ORV 06E01E ALM</t>
  </si>
  <si>
    <t>05TI952      TEMP.REFOUL.PPE 05P02    PV  = -120.0 degC HI</t>
  </si>
  <si>
    <t>06XSOV201 D…PRESSURI. ORV 06E01C ALM</t>
  </si>
  <si>
    <t>06XSOV301 D…PRESSURI. ORV 06E01D ALM</t>
  </si>
  <si>
    <t>05PI405.IOP</t>
  </si>
  <si>
    <t>71FAL201     F bas Èchan. 71AE201     ALM</t>
  </si>
  <si>
    <t>71FAL203     F bas Èchan. 71AE203     ALM</t>
  </si>
  <si>
    <t>6225B20121IN 40PME01B    Breaker Ins  ALM</t>
  </si>
  <si>
    <t>6225B20121IN.ALM</t>
  </si>
  <si>
    <t>08DFT001 Maintenance Needed ALM</t>
  </si>
  <si>
    <t>08DFT001MNA.ALM</t>
  </si>
  <si>
    <t>05TI001      ASPIRATION  PPE 05P01A   PV  = -130.0 degC HI</t>
  </si>
  <si>
    <t>05TI001      ASPIRATION  PPE 05P01A   PV  = -130.0 degC HH</t>
  </si>
  <si>
    <t>43DFSH501 IOP ALM</t>
  </si>
  <si>
    <t>43DFSH501LF.ALM</t>
  </si>
  <si>
    <t>48MOV601R    Vanne Ref P1             PV  =      2      PERR</t>
  </si>
  <si>
    <t>48MNA602R    DÈf Èlec DJ Ref2 Au1 Eau ALM</t>
  </si>
  <si>
    <t>6225B2012186 40PME01B    86 - Lockout ALM</t>
  </si>
  <si>
    <t>6225B2012186.ALM</t>
  </si>
  <si>
    <t>04LI004A.IOP-</t>
  </si>
  <si>
    <t>06FI702BMS   Ctrl DEBIT  EAU 06E01H   PV  =      1      OVR</t>
  </si>
  <si>
    <t>06FI702BMS.OVR</t>
  </si>
  <si>
    <t>23DGT020     DET. GAZ Z23PPE _ORV I/J PV  =    0.0 %LFL IOP</t>
  </si>
  <si>
    <t>23DGT020.IOP</t>
  </si>
  <si>
    <t>23DGT019     DET. GAZ Z23PPE _ORV I/J PV  =   30.2 %LFL HTRP</t>
  </si>
  <si>
    <t>23DFT009     DET.FLAM.Z23PPE _ORV I/J PV  =   95.7 %    HTRP</t>
  </si>
  <si>
    <t>23DFT010     DET.FLAM.Z23PPE _ORV I/J PV  =    0.0 %    IOP</t>
  </si>
  <si>
    <t>23DFT010.IOP</t>
  </si>
  <si>
    <t>02XA301D     SURVEILLANCESTRUCT_01T03 ALM</t>
  </si>
  <si>
    <t>02XA301D.ALM</t>
  </si>
  <si>
    <t>03VA202B     DEFAUT B     03P02B      ALM</t>
  </si>
  <si>
    <t>03VA202B.ALM</t>
  </si>
  <si>
    <t>04VI201.IOP</t>
  </si>
  <si>
    <t>04VA201      MONITO.LIGNE04VT201      ALM</t>
  </si>
  <si>
    <t>04VA201.ALM</t>
  </si>
  <si>
    <t>48MOV203     Vanne purge              PV  =      0      PERR</t>
  </si>
  <si>
    <t>48MOV222     AmorÁage 2               PV  =      0      PERR</t>
  </si>
  <si>
    <t>48YAL100     ESD siphons dÈclenchÈe   ALM</t>
  </si>
  <si>
    <t>48YAL200     ESD siphons dÈclenchÈe   ALM</t>
  </si>
  <si>
    <t>48HAL201     AU local    Èlectrique   ALM</t>
  </si>
  <si>
    <t>48HAL202     AU local    pomperie     ALM</t>
  </si>
  <si>
    <t>48HAL202.ALM</t>
  </si>
  <si>
    <t>48MNAH212    Disj ouvert AmorÁage 1   ALM</t>
  </si>
  <si>
    <t>48MNAH222    Disj ouvert AmorÁage 2   ALM</t>
  </si>
  <si>
    <t>48MNA211E    DÈf Èlec DJ Vanne eau P1 ALM</t>
  </si>
  <si>
    <t>48MNA213     DÈf Èlec DJ Vanne iso P1 ALM</t>
  </si>
  <si>
    <t>48MNA221E    DÈf Èlec DJ Vanne eau P2 ALM</t>
  </si>
  <si>
    <t>48MNA223     DÈf Èlec DJ Vanne iso P2 ALM</t>
  </si>
  <si>
    <t>48MNA201A    DÈf Èlec DJ Vanne Aiguil ALM</t>
  </si>
  <si>
    <t>48MNA212     DÈf Èlec DJ AmorÁage 1   ALM</t>
  </si>
  <si>
    <t>48MNA222     DÈf Èlec DJ AmorÁage 2   ALM</t>
  </si>
  <si>
    <t>48PMNA201    DÈf Èlec DJ Ppe1 Aux Eau ALM</t>
  </si>
  <si>
    <t>48MNA201R    DÈf Èlec DJ Ref1 Au1 Eau ALM</t>
  </si>
  <si>
    <t>48PMNA202    DÈf Èlec DJ Ppe2 Aux Eau ALM</t>
  </si>
  <si>
    <t>48MNA202R    DÈf Èlec DJ Ref2 Au1 Eau ALM</t>
  </si>
  <si>
    <t>48MNA203     DÈf Èlec DJ Vanne Filtre ALM</t>
  </si>
  <si>
    <t>48PMNA401    DÈf Èlec DJ Ppe1 Aux Eau ALM</t>
  </si>
  <si>
    <t>48EHNAH201A  Inter gÈnÈ  Servit ouv   ALM</t>
  </si>
  <si>
    <t>48EHNAH201A.ALM</t>
  </si>
  <si>
    <t>48EAL201     DÈfaut U    Arm process  ALM</t>
  </si>
  <si>
    <t>03FI201B.IOP</t>
  </si>
  <si>
    <t>50DV025      50DSOV025 RIDEAU D'EAU06 MV  =      0      OOP</t>
  </si>
  <si>
    <t>50DV025.OOP</t>
  </si>
  <si>
    <t>06XV101.ANS-</t>
  </si>
  <si>
    <t>08PI202.HI</t>
  </si>
  <si>
    <t>06XV201      DEPRESSURI. ORV 06E01C   PV  =      1      ANS-</t>
  </si>
  <si>
    <t>06XV201.ANS-</t>
  </si>
  <si>
    <t>05ESV952.ANS+</t>
  </si>
  <si>
    <t>08FI002.LO</t>
  </si>
  <si>
    <t>06XV001      DEPRESSURI. ORV 06E01A   PV  =      1      ANS-</t>
  </si>
  <si>
    <t>06XV001.ANS-</t>
  </si>
  <si>
    <t>07XV113      GAZ DE PURGEVERS 07T02A  PV  =      1      ANS+</t>
  </si>
  <si>
    <t>48MNAH412    Disj ouvert AmorÁage 1   ALM</t>
  </si>
  <si>
    <t>03FIC202.IOP-</t>
  </si>
  <si>
    <t>03FI202B.IOP</t>
  </si>
  <si>
    <t>03DFT017 Maintenance Needed ALM</t>
  </si>
  <si>
    <t>03DFT017MNA.ALM</t>
  </si>
  <si>
    <t>66ON11A1BBTT 66ON11A-01B UPS B Batt   ALM</t>
  </si>
  <si>
    <t>66ON11A1BBTT.ALM</t>
  </si>
  <si>
    <t>13DFT012     DET.FLAM.Z13GN ORV_HIPPS PV  =    0.0 %    IOP</t>
  </si>
  <si>
    <t>13DFT012.IOP</t>
  </si>
  <si>
    <t>65TA200204IN 65TA25B2-03 Breaker Ins  ALM</t>
  </si>
  <si>
    <t>65TA200204IN.ALM</t>
  </si>
  <si>
    <t>6525B20303IN 03PME03D    Contact B In ALM</t>
  </si>
  <si>
    <t>6525B20303IN.ALM</t>
  </si>
  <si>
    <t>6225B20126IN 65TA25B2-03 Breaker Ins  ALM</t>
  </si>
  <si>
    <t>6225B20126IN.ALM</t>
  </si>
  <si>
    <t>6525B20301IN 03PME03D    Contact A In ALM</t>
  </si>
  <si>
    <t>6525B20301IN.ALM</t>
  </si>
  <si>
    <t>10DFT003 Maintenance Needed ALM</t>
  </si>
  <si>
    <t>10DFT003MNA.ALM</t>
  </si>
  <si>
    <t>02DFT002.HTRP</t>
  </si>
  <si>
    <t>08DFT003 Maintenance Needed ALM</t>
  </si>
  <si>
    <t>08DFT003MNA.ALM</t>
  </si>
  <si>
    <t>48HAL501     AU local    Èlectrique   ALM</t>
  </si>
  <si>
    <t>48YAL500     ESD siphons dÈclenchÈe   ALM</t>
  </si>
  <si>
    <t>27DGT002     DET. GAZ Z27PPE BLENDING PV  =    0.0 %LFL IOP</t>
  </si>
  <si>
    <t>48MOV313     Vanne iso P1             PV  =      0      PERR</t>
  </si>
  <si>
    <t>48MOV311E    Vanne aux P1             PV  =      0      PERR</t>
  </si>
  <si>
    <t>48YAL400     ESD siphons dÈclenchÈe   ALM</t>
  </si>
  <si>
    <t>71FAL102     F bas Èchan. 71AE102     ALM</t>
  </si>
  <si>
    <t>71AI103C     Sulfure carbone CS2      PV  = 0.0000 mg/m3    IOP</t>
  </si>
  <si>
    <t>15DFT012 Maintenance Needed ALM</t>
  </si>
  <si>
    <t>15DFT012MNA.ALM</t>
  </si>
  <si>
    <t>07DGT110R    DET. GAZ Z7 L. COM. DECH PV  =  0.000 LIE-m    IOP</t>
  </si>
  <si>
    <t>07DGT110R.IOP</t>
  </si>
  <si>
    <t>07DGT110R Maintenance Needed ALM</t>
  </si>
  <si>
    <t>07DGT110RMNA.ALM</t>
  </si>
  <si>
    <t>33DFSH401 DET.INCENDIEPG.TERM._Z33 ALM</t>
  </si>
  <si>
    <t>33DFAH401.ALM</t>
  </si>
  <si>
    <t>33ZIR001F Z33 IN RISK FLAME ALM</t>
  </si>
  <si>
    <t>33ZIR001F.ALM</t>
  </si>
  <si>
    <t>33DHAH055-3 D…T. CHALEUR LT HVAC_30A ALM</t>
  </si>
  <si>
    <t>33DHAH055-3.ALM</t>
  </si>
  <si>
    <t>48MNAH422    Disj ouvert AmorÁage 2   ALM</t>
  </si>
  <si>
    <t>48MNA422     DÈf Èlec DJ AmorÁage 2   ALM</t>
  </si>
  <si>
    <t>48MZLA412    Disc Fermet AmorÁage 1   ALM</t>
  </si>
  <si>
    <t>48MZLA412.ALM</t>
  </si>
  <si>
    <t>01XHSO001B DEPRES. COL.BRAS DECHAR. ALM</t>
  </si>
  <si>
    <t>01XHSO001B.ALM</t>
  </si>
  <si>
    <t>01XHSC001B DEPRES. COL.BRAS DECHAR. ALM</t>
  </si>
  <si>
    <t>01XHSC001B.ALM</t>
  </si>
  <si>
    <t>01XHSC042B DEPRES. LI. DECHAR. (2) ALM</t>
  </si>
  <si>
    <t>01XHSC042B.ALM</t>
  </si>
  <si>
    <t>01XHSO042B DEPRES. LI. DECHAR. (2) ALM</t>
  </si>
  <si>
    <t>01XHSO042B.ALM</t>
  </si>
  <si>
    <t>01XHSO043B DEPRES. LI. DECHAR. (3) ALM</t>
  </si>
  <si>
    <t>01XHSO043B.ALM</t>
  </si>
  <si>
    <t>01XHSC043B DEPRES. LI. DECHAR. (3) ALM</t>
  </si>
  <si>
    <t>01XHSC043B.ALM</t>
  </si>
  <si>
    <t>01XHSO021B DEPRES. LI. RECIRCU. (1) ALM</t>
  </si>
  <si>
    <t>01XHSO021B.ALM</t>
  </si>
  <si>
    <t>01XHSC021B DEPRES. LI. RECIRCU. (1) ALM</t>
  </si>
  <si>
    <t>01XHSC021B.ALM</t>
  </si>
  <si>
    <t>01XHSO022B DEPRES. LI. RECIRCU. (2) ALM</t>
  </si>
  <si>
    <t>01XHSO022B.ALM</t>
  </si>
  <si>
    <t>01XHSC022B DEPRES. LI. RECIRCU. (2) ALM</t>
  </si>
  <si>
    <t>01XHSC022B.ALM</t>
  </si>
  <si>
    <t>01XHSC024A DEPRES. LI. RECIRCU. (3) ALM</t>
  </si>
  <si>
    <t>01XHSC024A.ALM</t>
  </si>
  <si>
    <t>07XV224      BOG 07T04B  VERS COL.BOG PV  =      1      ANS-</t>
  </si>
  <si>
    <t>48NAH602B    DÈf gÈnÈral Onduleur     ALM</t>
  </si>
  <si>
    <t>02TAL303I    TS9 Temp    5 degC       ALM</t>
  </si>
  <si>
    <t>02TAL303I.ALM</t>
  </si>
  <si>
    <t>48HZAL607    Vanne FermÈePpe1 Au1 Eau ALM</t>
  </si>
  <si>
    <t>48HZAL608    Vanne FermÈePpe2 Au1 Eau ALM</t>
  </si>
  <si>
    <t>48MNA421E    DÈf Èlec DJ Vanne eau P2 ALM</t>
  </si>
  <si>
    <t>48MNA423     DÈf Èlec DJ Vanne iso P2 ALM</t>
  </si>
  <si>
    <t>48MOV421E    Vanne aux P2             PV  =      0      PERR</t>
  </si>
  <si>
    <t>48MOV422     AmorÁage 2               PV  =      0      PERR</t>
  </si>
  <si>
    <t>48HAL401     AU local    Èlectrique   ALM</t>
  </si>
  <si>
    <t>48MNA412     DÈf Èlec DJ AmorÁage 1   ALM</t>
  </si>
  <si>
    <t>48PDAHH401   Filtre      Eau auxiliai ALM</t>
  </si>
  <si>
    <t>48PDAHH401.ALM</t>
  </si>
  <si>
    <t>48HAL402     AU local    pomperie     ALM</t>
  </si>
  <si>
    <t>48HAL402.ALM</t>
  </si>
  <si>
    <t>48MNA411E    DÈf Èlec DJ Vanne eau P1 ALM</t>
  </si>
  <si>
    <t>48MNA413     DÈf Èlec DJ Vanne iso P1 ALM</t>
  </si>
  <si>
    <t>48MNA401A    DÈf Èlec DJ Vanne Aiguil ALM</t>
  </si>
  <si>
    <t>48MNA401R    DÈf Èlec DJ Ref1 Au1 Eau ALM</t>
  </si>
  <si>
    <t>48PMNA402    DÈf Èlec DJ Ppe2 Aux Eau ALM</t>
  </si>
  <si>
    <t>48MNA402R    DÈf Èlec DJ Ref2 Au1 Eau ALM</t>
  </si>
  <si>
    <t>48MNA403     DÈf Èlec DJ Vanne Filtre ALM</t>
  </si>
  <si>
    <t>48NAH402B    DÈf gÈnÈral Onduleur     ALM</t>
  </si>
  <si>
    <t>06FI802B.IOP</t>
  </si>
  <si>
    <t>06FIC802.IOP-</t>
  </si>
  <si>
    <t>05ESOV801C LIGNE GNL   ASPI. 05P01I ALM</t>
  </si>
  <si>
    <t>05ESV801CAL.ALM</t>
  </si>
  <si>
    <t>06PSH811 HAUT.PRES.DIRUPT. ORV I ALM</t>
  </si>
  <si>
    <t>06PAH811.ALM</t>
  </si>
  <si>
    <t>02TAL303O    TS15 Temp    5 degC      ALM</t>
  </si>
  <si>
    <t>02TAL303O.ALM</t>
  </si>
  <si>
    <t>44PI202A     PRES. LNI   RESER 44T02B PV  =  15.50 barg HI</t>
  </si>
  <si>
    <t>48HZAL507    Vanne FermÈePpe1 Au1 Eau ALM</t>
  </si>
  <si>
    <t>48HZAL508    Vanne FermÈePpe2 Au1 Eau ALM</t>
  </si>
  <si>
    <t>48HZAL407    Vanne FermÈePpe1 Au1 Eau ALM</t>
  </si>
  <si>
    <t>48HZAL408    Vanne FermÈePpe2 Au1 Eau ALM</t>
  </si>
  <si>
    <t>48HZAL107    Vanne FermÈePpe1 Au1 Eau ALM</t>
  </si>
  <si>
    <t>48PMNA501    DÈf Èlec DJ Ppe1 Aux Eau ALM</t>
  </si>
  <si>
    <t>43ZIF001 Z43 IN FAIL ALM</t>
  </si>
  <si>
    <t>43ZIF001.ALM</t>
  </si>
  <si>
    <t>65TA430101RN 65GE43-01   Gener RUN    ALM</t>
  </si>
  <si>
    <t>65TA430101RN-AL.ALM</t>
  </si>
  <si>
    <t>6225B10122IN 40PME01A    Breaker Ins  ALM</t>
  </si>
  <si>
    <t>6225B10122IN.ALM</t>
  </si>
  <si>
    <t>TTALARME1    TEST ALARME              ALM</t>
  </si>
  <si>
    <t>TTALARME1.ALM</t>
  </si>
  <si>
    <t>91GI003B     Tension MD3 91W03 Croc 2 PV  =    0.0 Tn   IOP</t>
  </si>
  <si>
    <t>15DLT001.IOP</t>
  </si>
  <si>
    <t>16DFT002.HTRP</t>
  </si>
  <si>
    <t>50FI501.IOP-</t>
  </si>
  <si>
    <t>50FRI501.IOP</t>
  </si>
  <si>
    <t>93XA111      AL.COM. HVACESS 20       ALM</t>
  </si>
  <si>
    <t>93XA111.ALM</t>
  </si>
  <si>
    <t>07DGT002     DET. GAZ Z7 L. COM. DECH PV  =    0.0 %LFL IOP</t>
  </si>
  <si>
    <t>07DGT002.IOP</t>
  </si>
  <si>
    <t>07DGT002 Maintenance Needed ALM</t>
  </si>
  <si>
    <t>07DGT002MNA.ALM</t>
  </si>
  <si>
    <t>48HZAL108    Vanne FermÈePpe2 Au1 Eau ALM</t>
  </si>
  <si>
    <t>03MZI104     LI. IMPUL.  GNL _03P01D  PV  =    0.0 %    IOP</t>
  </si>
  <si>
    <t>03MHS104A    LI. IMPUL.  GNL _03P01D  MV  =    0.0 %    OOP</t>
  </si>
  <si>
    <t>03MOV104     LI. IMPUL.  GNL _03P01D  PV  =      0      IOP</t>
  </si>
  <si>
    <t>12DGT011.HTRP</t>
  </si>
  <si>
    <t>12DGT012.HTRP</t>
  </si>
  <si>
    <t>05PI605.IOP</t>
  </si>
  <si>
    <t>10DGT004.HHH</t>
  </si>
  <si>
    <t>10DGT004.HTRP</t>
  </si>
  <si>
    <t>11DFT001.HTRP</t>
  </si>
  <si>
    <t>29DGAH043-1 D…TEC. GAS LT HVAC_25B1 ALM</t>
  </si>
  <si>
    <t>33DGSH401 DETEC. GAZ  PG.TERM._Z33 ALM</t>
  </si>
  <si>
    <t>33DGAH401.ALM</t>
  </si>
  <si>
    <t>33ZIR001G Z33 IN RISK GAS ALM</t>
  </si>
  <si>
    <t>33ZIR001G.ALM</t>
  </si>
  <si>
    <t>33DGAH063-3 D…TEC. GAS LT HVAC_30A ALM</t>
  </si>
  <si>
    <t>33DGAH062-3 D…TEC. GAS LT HVAC_30A ALM</t>
  </si>
  <si>
    <t>33DGAH061-3 D…TEC. GAS LT HVAC_30A ALM</t>
  </si>
  <si>
    <t>48MOV323     Vanne iso P2             PV  =      0      PERR</t>
  </si>
  <si>
    <t>48MOV321E    Vanne aux P2             PV  =      0      PERR</t>
  </si>
  <si>
    <t>48TI302.IOP</t>
  </si>
  <si>
    <t>91GI008C     Tension MD4 91W08 Croc 3 PV  =    0.0 Tn   IOP</t>
  </si>
  <si>
    <t>48MZLA223    Disc Fermet Vanne iso P2 ALM</t>
  </si>
  <si>
    <t>48MZLA223.ALM</t>
  </si>
  <si>
    <t>06DGT007     DET. GAZ Z6 02T02        PV  =    0.0 %LFL IOP</t>
  </si>
  <si>
    <t>48MNA101A    DÈf Èlec DJ Vanne Aiguil ALM</t>
  </si>
  <si>
    <t>06ESV101     06E01B VERS EMISSION GN  PV  =      2      PERR</t>
  </si>
  <si>
    <t>06ESV101.PERR</t>
  </si>
  <si>
    <t>06XHSO101A D…PRESSURI. ORV 06E01B ALM</t>
  </si>
  <si>
    <t>04TAH201     TAH ASPIRA. 1re ETAPE    ALM</t>
  </si>
  <si>
    <t>04TAH201.ALM</t>
  </si>
  <si>
    <t>04TAH101     TAH ASPIRA. 1re ETAPE    ALM</t>
  </si>
  <si>
    <t>04TAH101.ALM</t>
  </si>
  <si>
    <t>06FIC101.HI</t>
  </si>
  <si>
    <t>03XV202      BOG 03P02B  VERS 02T02   PV  =      1      ANS+</t>
  </si>
  <si>
    <t>06XHSO301A D…PRESSURI. ORV 06E01D ALM</t>
  </si>
  <si>
    <t>06XHSC301A D…PRESSURI. ORV 06E01D ALM</t>
  </si>
  <si>
    <t>04XPAL301    PRESS.BALLON AI 04XV301  ALM</t>
  </si>
  <si>
    <t>04XPAL301.ALM</t>
  </si>
  <si>
    <t>04XV301.ANS-</t>
  </si>
  <si>
    <t>06XV401.ANS-</t>
  </si>
  <si>
    <t>06EPAL201    PRESS.BALLON AI 06ESV201 ALM</t>
  </si>
  <si>
    <t>06EPAL201.ALM</t>
  </si>
  <si>
    <t>48MOV113     Vanne iso P1             PV  =      0      PERR</t>
  </si>
  <si>
    <t>48MOV111E    Vanne aux P1             PV  =      0      PERR</t>
  </si>
  <si>
    <t>41KMSPPI02A- CONSIGNE P DECHA_41K02A  PV  =   8.80 barg IOP</t>
  </si>
  <si>
    <t>41KMSPPI02A- CONSIGNE P  CHAR._41K02A PV  =   8.00 barg IOP</t>
  </si>
  <si>
    <t>6225B20106IN 03PME02C    Contact Ins  ALM</t>
  </si>
  <si>
    <t>6225B20106IN.ALM</t>
  </si>
  <si>
    <t>03DGT031R.HHH</t>
  </si>
  <si>
    <t>03DGT031R.HTRP</t>
  </si>
  <si>
    <t>03PI212C     GNI PENETRA.ELEC. 03P02C PV  =   2.97 barg LO</t>
  </si>
  <si>
    <t>02TA303R     TS18 Defaut              ALM</t>
  </si>
  <si>
    <t>02TA303R.ALM</t>
  </si>
  <si>
    <t>06XPAL501    PRESS.BALLON AI 06XV501  ALM</t>
  </si>
  <si>
    <t>06XPAL501.ALM</t>
  </si>
  <si>
    <t>06XV501      DEPRESSURI. ORV 06E01F   PV  =      1      ANS-</t>
  </si>
  <si>
    <t>06XV501.ANS-</t>
  </si>
  <si>
    <t>06XHSC401B D…PRESSURI. ORV 06E01E ALM</t>
  </si>
  <si>
    <t>06XHSO401B D…PRESSURI. ORV 06E01E ALM</t>
  </si>
  <si>
    <t>07XV214.ANS+</t>
  </si>
  <si>
    <t>71FAL202     F bas Èchan. 71AE202     ALM</t>
  </si>
  <si>
    <t>06EPAL701    PRESS.BALLON AI 06ESV701 ALM</t>
  </si>
  <si>
    <t>06EPAL701.ALM</t>
  </si>
  <si>
    <t>06XPAL601    PRESS.BALLON AI 06XV601  ALM</t>
  </si>
  <si>
    <t>06XPAL601.ALM</t>
  </si>
  <si>
    <t>06XV601.ANS-</t>
  </si>
  <si>
    <t>06XPAL701    PRESS.BALLON AI 06XV701  ALM</t>
  </si>
  <si>
    <t>06XPAL701.ALM</t>
  </si>
  <si>
    <t>06XV701.ANS-</t>
  </si>
  <si>
    <t>48EHNAH501A  Inter gÈnÈ  Servit ouv   ALM</t>
  </si>
  <si>
    <t>48NAH501A    Inter gÈnÈ  Process ouv  ALM</t>
  </si>
  <si>
    <t>48EAL501     DÈfaut U    Arm process  ALM</t>
  </si>
  <si>
    <t>08DFT005 Maintenance Needed ALM</t>
  </si>
  <si>
    <t>08DFT005MNA.ALM</t>
  </si>
  <si>
    <t>10DFT004 Maintenance Needed ALM</t>
  </si>
  <si>
    <t>10DFT004MNA.ALM</t>
  </si>
  <si>
    <t>10DGT008.HHH</t>
  </si>
  <si>
    <t>10DGT008.HTRP</t>
  </si>
  <si>
    <t>48NAH502B    DÈf gÈnÈral Onduleur     ALM</t>
  </si>
  <si>
    <t>06XV802.ANS+</t>
  </si>
  <si>
    <t>06PI302      LI. SORTIE  GN 06E01D    PV  =   50.0 barg LO</t>
  </si>
  <si>
    <t>06PI401.LTRP</t>
  </si>
  <si>
    <t>04PDI301.HI</t>
  </si>
  <si>
    <t>04PDAH301    PDAH FILTRE 1re ETAPE    ALM</t>
  </si>
  <si>
    <t>04PDAH301.ALM</t>
  </si>
  <si>
    <t>41KMSPPI01A- CONSIGNE P DECHA_41K01A  PV  =   8.80 barg IOP</t>
  </si>
  <si>
    <t>41KMSPPI01A- CONSIGNE P  CHAR._41K01A PV  =   8.00 barg IOP</t>
  </si>
  <si>
    <t>06MOV401     EAU DE      MER_06E01E   MV  =      0      OOP</t>
  </si>
  <si>
    <t>06MOV401.OOP</t>
  </si>
  <si>
    <t>05TI301      ASPIRATION  PPE 05P01D   PV  = -130.0 degC HI</t>
  </si>
  <si>
    <t>05TI301      ASPIRATION  PPE 05P01D   PV  = -130.0 degC HH</t>
  </si>
  <si>
    <t>01TI001C     COL. DECHAR.BRAS GNL     PV  = -100.0 degC HI</t>
  </si>
  <si>
    <t>01TI001C.HI</t>
  </si>
  <si>
    <t>01TI001D.HI</t>
  </si>
  <si>
    <t>01TI001A     COL. DECHAR.BRAS GNL     PV  = -100.0 degC HI</t>
  </si>
  <si>
    <t>01TI001A.HI</t>
  </si>
  <si>
    <t>19DGT005.HHH</t>
  </si>
  <si>
    <t>01XV402      GNL 01Y01D  VERS 01T01   PV  =      1      ANS-</t>
  </si>
  <si>
    <t>01XV402.ANS-</t>
  </si>
  <si>
    <t>01XV022      DEPRES. LI. RECIRCU. (2) PV  =      1      ANS+</t>
  </si>
  <si>
    <t>01XPAL001    Tk Tampon IA01XV001      ALM</t>
  </si>
  <si>
    <t>01XPAL001.ALM</t>
  </si>
  <si>
    <t>01XV001      DEPRES. COL.BRAS DECHAR. PV  =      1      ANS-</t>
  </si>
  <si>
    <t>01XV001.ANS-</t>
  </si>
  <si>
    <t>05PI801      ASPIRA. GNL PPE 05P01I   PV  =   11.0 barg HHH</t>
  </si>
  <si>
    <t>06PI802      LI. SORTIE  GN 06E01I    PV  =   50.0 barg LO</t>
  </si>
  <si>
    <t>06XV802      GNL ENTREE  ORV 06E01I   PV  =      1      ANS-</t>
  </si>
  <si>
    <t>06XV802.ANS-</t>
  </si>
  <si>
    <t>06XV601      DEPRESSURI. ORV 06E01G   PV  =      1      ANS-</t>
  </si>
  <si>
    <t>01PI301.LO</t>
  </si>
  <si>
    <t>01PI101.LO</t>
  </si>
  <si>
    <t>01PI201.LO</t>
  </si>
  <si>
    <t>01PI401.LO</t>
  </si>
  <si>
    <t>48TI201.IOP</t>
  </si>
  <si>
    <t>06PI702      LI. SORTIE  GN 06E01H    PV  =   50.0 barg LO</t>
  </si>
  <si>
    <t>06XV102.ANS-</t>
  </si>
  <si>
    <t>06XV701      DEPRESSURI. ORV 06E01H   PV  =      1      ANS-</t>
  </si>
  <si>
    <t>01PI042.HI</t>
  </si>
  <si>
    <t>40TI204      TEMP. PALIERDE 40PME01B  PV  =   90.0 degC HI</t>
  </si>
  <si>
    <t>01PI502MS    GN DE 01T01 VERS 01Y02   PV  =      1      OVR</t>
  </si>
  <si>
    <t>01PI502MS.OVR</t>
  </si>
  <si>
    <t>01ESV003.ANS+</t>
  </si>
  <si>
    <t>04TI101.IOP</t>
  </si>
  <si>
    <t>03MHS303A    LI. IMPUL.  GNL _03P03C  MV  =    0.0 %    OOP</t>
  </si>
  <si>
    <t>71AY301B     Flux Èchant. en Service  PV  =      0      IOP</t>
  </si>
  <si>
    <t>07LI211A     07T04A SYST.DRAI. BP/HP  PV  =    200 mm   HI</t>
  </si>
  <si>
    <t>05TI059A     TEMP.COL.ZSOPPEs HP      PV  = -100.0 degC HI</t>
  </si>
  <si>
    <t>02DGT006.HTRP</t>
  </si>
  <si>
    <t>48MNAH112    Disj ouvert AmorÁage 1   ALM</t>
  </si>
  <si>
    <t>48MNAH122    Disj ouvert AmorÁage 2   ALM</t>
  </si>
  <si>
    <t>48MNA111E    DÈf Èlec DJ Vanne eau P1 ALM</t>
  </si>
  <si>
    <t>48MNA113     DÈf Èlec DJ Vanne iso P1 ALM</t>
  </si>
  <si>
    <t>48MNA121E    DÈf Èlec DJ Vanne eau P2 ALM</t>
  </si>
  <si>
    <t>48MNA123     DÈf Èlec DJ Vanne iso P2 ALM</t>
  </si>
  <si>
    <t>48MNA112     DÈf Èlec DJ AmorÁage 1   ALM</t>
  </si>
  <si>
    <t>48MNA122     DÈf Èlec DJ AmorÁage 2   ALM</t>
  </si>
  <si>
    <t>48PMNA101    DÈf Èlec DJ Ppe1 Aux Eau ALM</t>
  </si>
  <si>
    <t>48MNA101R    DÈf Èlec DJ Ref1 Au1 Eau ALM</t>
  </si>
  <si>
    <t>48PMNA102    DÈf Èlec DJ Ppe2 Aux Eau ALM</t>
  </si>
  <si>
    <t>48MNA102R    DÈf Èlec DJ Ref2 Au1 Eau ALM</t>
  </si>
  <si>
    <t>48MNA103     DÈf Èlec DJ Vanne Filtre ALM</t>
  </si>
  <si>
    <t>02MZI301     REMPL. 02T03DE LI. DECH. PV  =    0.0 %    IOP</t>
  </si>
  <si>
    <t>02MZI301-ADD REMPL. 02T03DE LI. DECH. CPV =    0.0 %    IOP</t>
  </si>
  <si>
    <t>02MHS301A    REMPL. 02T03DE LI. DECH. MV  =    0.0 %    OOP</t>
  </si>
  <si>
    <t>02MOV301     REMPL. 02T03DE LI. DECH. PV  =      0      IOP</t>
  </si>
  <si>
    <t>06DFT006     DET. FLAMME Z6 02T02     PV  =    0.0 %    IOP</t>
  </si>
  <si>
    <t>06DFT006.IOP</t>
  </si>
  <si>
    <t>08DGT007     DET. GAZ Z8 PPE _ORV A/B PV  =    0.0 %LFL IOP</t>
  </si>
  <si>
    <t>08DGT007.IOP</t>
  </si>
  <si>
    <t>03PI311A.LO</t>
  </si>
  <si>
    <t>03PI312A.LO</t>
  </si>
  <si>
    <t>08FI304.LO</t>
  </si>
  <si>
    <t>01PI101      LI. DECHAR. GNL 01Y01A   PV  =   0.05 barg LO</t>
  </si>
  <si>
    <t>01PI301      LI. DECHAR. GNL 01Y01C   PV  =   0.05 barg LO</t>
  </si>
  <si>
    <t>01PI201      LI. DECHAR. GNL 01Y01B   PV  =   0.05 barg LO</t>
  </si>
  <si>
    <t>01PI401      LI. DECHAR. GNL 01Y01D   PV  =   0.05 barg LO</t>
  </si>
  <si>
    <t>04KMXA353    DEF.GEN. E/SSIL _04K01C  ALM</t>
  </si>
  <si>
    <t>04KMXA353.ALM</t>
  </si>
  <si>
    <t>04PDA301     MONITO.LIGNE04PDIT301    ALM</t>
  </si>
  <si>
    <t>04PDA301.ALM</t>
  </si>
  <si>
    <t>04PA302      MONITO.LIGNE04PIT302     ALM</t>
  </si>
  <si>
    <t>04PA302.ALM</t>
  </si>
  <si>
    <t>04PALL303    PALL ASPIRA.1re ETAPE    ALM</t>
  </si>
  <si>
    <t>04PALL303.ALM</t>
  </si>
  <si>
    <t>04PA303      MONITO.LIGNE04PIT303     ALM</t>
  </si>
  <si>
    <t>04PA303.ALM</t>
  </si>
  <si>
    <t>04PA304      MONITO.LIGNE04PIT304     ALM</t>
  </si>
  <si>
    <t>04PA304.ALM</t>
  </si>
  <si>
    <t>04PA305      MONITO.LIGNE04PIT305     ALM</t>
  </si>
  <si>
    <t>04PA305.ALM</t>
  </si>
  <si>
    <t>04PA306      MONITO.LIGNE04PIT306     ALM</t>
  </si>
  <si>
    <t>04PA306.ALM</t>
  </si>
  <si>
    <t>04PA311      MONITO.LIGNE04PIT311     ALM</t>
  </si>
  <si>
    <t>04PA311.ALM</t>
  </si>
  <si>
    <t>04PA321      MONITO.LIGNE04PIT321     ALM</t>
  </si>
  <si>
    <t>04PA321.ALM</t>
  </si>
  <si>
    <t>04PALL322    P TRES BASSESYSTE. HUILE ALM</t>
  </si>
  <si>
    <t>04PALL322.ALM</t>
  </si>
  <si>
    <t>04PA322      MONITO.LIGNE04PIT322     ALM</t>
  </si>
  <si>
    <t>04PA322.ALM</t>
  </si>
  <si>
    <t>04PA333      MONITO.LIGNE04PIT333     ALM</t>
  </si>
  <si>
    <t>04PA333.ALM</t>
  </si>
  <si>
    <t>04TA301      MONITO.LIGNE04TIT301     ALM</t>
  </si>
  <si>
    <t>04TA301.ALM</t>
  </si>
  <si>
    <t>04TA302      MONITO.LIGNE04TIT302     ALM</t>
  </si>
  <si>
    <t>04TA302.ALM</t>
  </si>
  <si>
    <t>04TA303      MONITO.LIGNE04TIT303     ALM</t>
  </si>
  <si>
    <t>04TA303.ALM</t>
  </si>
  <si>
    <t>04TA304      MONITO.LIGNE04TIT304     ALM</t>
  </si>
  <si>
    <t>04TA304.ALM</t>
  </si>
  <si>
    <t>04TA305      MONITO.LIGNE04TIT305     ALM</t>
  </si>
  <si>
    <t>04TA305.ALM</t>
  </si>
  <si>
    <t>04TA326      MONITO.LIGNE04TIT326     ALM</t>
  </si>
  <si>
    <t>04TA326.ALM</t>
  </si>
  <si>
    <t>04TA331      MONITO.LIGNE04TIT331     ALM</t>
  </si>
  <si>
    <t>04TA331.ALM</t>
  </si>
  <si>
    <t>04FA331      MONITO.LIGNE04FIT331     ALM</t>
  </si>
  <si>
    <t>04FA331.ALM</t>
  </si>
  <si>
    <t>04FALL332A   Alm FLL H2O REFR. RETOUR ALM</t>
  </si>
  <si>
    <t>04FALL332A.ALM</t>
  </si>
  <si>
    <t>04FA332A     MONITO.LIGNE04FIT332_A   ALM</t>
  </si>
  <si>
    <t>04FA332A.ALM</t>
  </si>
  <si>
    <t>04FA333      MONITO.LIGNE04FIT333     ALM</t>
  </si>
  <si>
    <t>04FA333.ALM</t>
  </si>
  <si>
    <t>04TSAHH332   TRES HAUTE TRECHAU. ELEC ALM</t>
  </si>
  <si>
    <t>04TSAHH332.ALM</t>
  </si>
  <si>
    <t>04KMHSA01C   MODE AUT/MAN04K01C       PV  =      2      IOP</t>
  </si>
  <si>
    <t>04KMHS361    MODE GAZ/N2 04K01C       PV  =      2      IOP</t>
  </si>
  <si>
    <t>04FHS361     REFROI. EAU AIR MODE     PV  =      2      IOP</t>
  </si>
  <si>
    <t>01ZPAL601    PRESS.BALLON AI 01ZSV601 ALM</t>
  </si>
  <si>
    <t>01ZPAL601.ALM</t>
  </si>
  <si>
    <t>01ZPAL602    PRESS.BALLON AI 01ZSV602 ALM</t>
  </si>
  <si>
    <t>01ZPAL602.ALM</t>
  </si>
  <si>
    <t>02ZPAL103    PRESS.BALLON AI 02ZSV103 ALM</t>
  </si>
  <si>
    <t>02ZPAL103.ALM</t>
  </si>
  <si>
    <t>04PDI101     dP FILTRE   1re ETAGE    PV  = -0.002 barg IOP</t>
  </si>
  <si>
    <t>04PDI101.IOP</t>
  </si>
  <si>
    <t>04PI104.IOP</t>
  </si>
  <si>
    <t>04PI105.IOP</t>
  </si>
  <si>
    <t>04PI106.IOP</t>
  </si>
  <si>
    <t>04PI111.IOP</t>
  </si>
  <si>
    <t>04PI121.IOP</t>
  </si>
  <si>
    <t>04PI122.IOP</t>
  </si>
  <si>
    <t>04PI133.IOP</t>
  </si>
  <si>
    <t>04TI102.IOP</t>
  </si>
  <si>
    <t>04TI103.IOP</t>
  </si>
  <si>
    <t>04TI104.IOP</t>
  </si>
  <si>
    <t>04TI105.IOP</t>
  </si>
  <si>
    <t>04TI126.IOP</t>
  </si>
  <si>
    <t>04TI131.IOP</t>
  </si>
  <si>
    <t>04FI131.IOP</t>
  </si>
  <si>
    <t>04FI132.IOP</t>
  </si>
  <si>
    <t>04FI133.IOP</t>
  </si>
  <si>
    <t>04FV161-MLD.OOP</t>
  </si>
  <si>
    <t>04FV161.IOP</t>
  </si>
  <si>
    <t>04KMHSA01A.IOP</t>
  </si>
  <si>
    <t>04KMHS161    MODE GAZ/N2 04K01A       PV  =      2      IOP</t>
  </si>
  <si>
    <t>04KMHS161.IOP</t>
  </si>
  <si>
    <t>04FHS161.IOP</t>
  </si>
  <si>
    <t>04FHICZI161  SP CHARGE   VANNE RECIR. PV  =  100.0 %    IOP</t>
  </si>
  <si>
    <t>04FHICZI161.IOP</t>
  </si>
  <si>
    <t>04FHIC161    SP CHARGE   VANNE RECIR. MV  =  100.0 %    OOP</t>
  </si>
  <si>
    <t>04FHIC161.OOP</t>
  </si>
  <si>
    <t>04KME01A     MOT. COMP.  04K01A       PV  =      0      IOP</t>
  </si>
  <si>
    <t>04KME01A.IOP</t>
  </si>
  <si>
    <t>04K01AP12.IOP</t>
  </si>
  <si>
    <t>04K01AP12.OOP</t>
  </si>
  <si>
    <t>04K01AP13A.IOP</t>
  </si>
  <si>
    <t>04K01AP13A.OOP</t>
  </si>
  <si>
    <t>04K01AP13B.IOP</t>
  </si>
  <si>
    <t>04K01AP13B.OOP</t>
  </si>
  <si>
    <t>04K01AV11A   VENTI. A CW04K01A        PV  =      0      IOP</t>
  </si>
  <si>
    <t>04K01AV11A.IOP</t>
  </si>
  <si>
    <t>04K01AV11A   VENTI. A CW04K01A        MV  =      0      OOP</t>
  </si>
  <si>
    <t>04K01AV11A.OOP</t>
  </si>
  <si>
    <t>04K01AV11B   VENTI. A CW04K01A        PV  =      0      IOP</t>
  </si>
  <si>
    <t>04K01AV11B.IOP</t>
  </si>
  <si>
    <t>04K01AV11B   VENTI. A CW04K01A        MV  =      0      OOP</t>
  </si>
  <si>
    <t>04K01AV11B.OOP</t>
  </si>
  <si>
    <t>07DFT068.HTRP</t>
  </si>
  <si>
    <t>04PDI401.IOP</t>
  </si>
  <si>
    <t>04PI402.IOP</t>
  </si>
  <si>
    <t>04PI403.IOP</t>
  </si>
  <si>
    <t>04PI408.IOP</t>
  </si>
  <si>
    <t>04PI405.IOP</t>
  </si>
  <si>
    <t>04PI406.IOP</t>
  </si>
  <si>
    <t>04PI409.IOP</t>
  </si>
  <si>
    <t>04PI411.IOP</t>
  </si>
  <si>
    <t>04PDI412.IOP</t>
  </si>
  <si>
    <t>04PDI422.IOP</t>
  </si>
  <si>
    <t>04PI415.IOP</t>
  </si>
  <si>
    <t>04TI401.IOP</t>
  </si>
  <si>
    <t>04TI402.IOP</t>
  </si>
  <si>
    <t>04TI403.IOP</t>
  </si>
  <si>
    <t>04TI408.IOP</t>
  </si>
  <si>
    <t>04TI409.IOP</t>
  </si>
  <si>
    <t>04TI404.IOP</t>
  </si>
  <si>
    <t>04TI405.IOP</t>
  </si>
  <si>
    <t>04TI406.IOP</t>
  </si>
  <si>
    <t>04TI407.IOP</t>
  </si>
  <si>
    <t>04TI410.IOP</t>
  </si>
  <si>
    <t>04TI411.IOP</t>
  </si>
  <si>
    <t>04TI412.IOP</t>
  </si>
  <si>
    <t>04FI401.IOP</t>
  </si>
  <si>
    <t>04FI432.IOP</t>
  </si>
  <si>
    <t>04FI402.IOP</t>
  </si>
  <si>
    <t>04VI401.IOP</t>
  </si>
  <si>
    <t>04VI402.IOP</t>
  </si>
  <si>
    <t>04TI421.IOP</t>
  </si>
  <si>
    <t>04TI422.IOP</t>
  </si>
  <si>
    <t>04TI423.IOP</t>
  </si>
  <si>
    <t>04TI424.IOP</t>
  </si>
  <si>
    <t>04TI425.IOP</t>
  </si>
  <si>
    <t>04FZI461.IOP</t>
  </si>
  <si>
    <t>PROCEDE 04_SYSTEME_BOG 04K01D</t>
  </si>
  <si>
    <t>04FV461-MLD.OOP</t>
  </si>
  <si>
    <t>04FHIC461.OOP</t>
  </si>
  <si>
    <t>04FV461.IOP</t>
  </si>
  <si>
    <t>04KMHSA01D.IOP</t>
  </si>
  <si>
    <t>04KMHS461.IOP</t>
  </si>
  <si>
    <t>04FHS461.IOP</t>
  </si>
  <si>
    <t>04K01DP42A.IOP</t>
  </si>
  <si>
    <t>04K01DP43A.IOP</t>
  </si>
  <si>
    <t>04K01DP43B.IOP</t>
  </si>
  <si>
    <t>04K01DV41A.IOP</t>
  </si>
  <si>
    <t>04K01DV41B.IOP</t>
  </si>
  <si>
    <t>04K01DP42B.IOP</t>
  </si>
  <si>
    <t>32EPAL401    PRESS.BALLON AI 32ESV401 ALM</t>
  </si>
  <si>
    <t>32EPAL401.ALM</t>
  </si>
  <si>
    <t>FCS0106 %DR0028S010601</t>
  </si>
  <si>
    <t>04XV005.ANS-</t>
  </si>
  <si>
    <t>04XV006.ANS-</t>
  </si>
  <si>
    <t>04XV007.ANS-</t>
  </si>
  <si>
    <t>46LSLL202 IOP ALM</t>
  </si>
  <si>
    <t>46LSLL202LF.ALM</t>
  </si>
  <si>
    <t>04KMXA150    BIT DE VIE  API 04K01A   ALM</t>
  </si>
  <si>
    <t>04KMXA150.ALM</t>
  </si>
  <si>
    <t>04PAH302     PAH ASPIRA. 1re ETAPE    ALM</t>
  </si>
  <si>
    <t>04PAH302.ALM</t>
  </si>
  <si>
    <t>04K01AP13B   Ppe B REFROI04K01A       PV  =      0      IOP</t>
  </si>
  <si>
    <t>04K01AP13B   Ppe B REFROI04K01A       MV  =      0      OOP</t>
  </si>
  <si>
    <t>01XA150      DEF. Fdc DE POSI._01Y01A ALM</t>
  </si>
  <si>
    <t>01XA150.ALM</t>
  </si>
  <si>
    <t>04KMXA302    ESD DU LCP  REFRO_04K01C ALM</t>
  </si>
  <si>
    <t>04KMXA302.ALM</t>
  </si>
  <si>
    <t>01ESV004.ANS+</t>
  </si>
  <si>
    <t>06FI902BMS   Ctrl DEBIT  EAU 06E01J   PV  =      1      OVR</t>
  </si>
  <si>
    <t>06FI902BMS.OVR</t>
  </si>
  <si>
    <t>SCS0305</t>
  </si>
  <si>
    <t>05PI408.LO</t>
  </si>
  <si>
    <t>48MNAH522    Disj ouvert AmorÁage 2   ALM</t>
  </si>
  <si>
    <t>WAIT_MODE_208 ALM</t>
  </si>
  <si>
    <t>WAIT_MODE_208.ALM</t>
  </si>
  <si>
    <t>WAIT_MODE_409 ALM</t>
  </si>
  <si>
    <t>WAIT_MODE_409.ALM</t>
  </si>
  <si>
    <t>48MOV213     Vanne iso P1             PV  =      0      PERR</t>
  </si>
  <si>
    <t>48MOV211E    Vanne aux P1             PV  =      0      PERR</t>
  </si>
  <si>
    <t>48MOV212     AmorÁage 1               PV  =      0      PERR</t>
  </si>
  <si>
    <t>08DGT016     DET. GAZ Z8 PPE _ORV A/B PV  =    0.0 %LFL IOP</t>
  </si>
  <si>
    <t>08DGT016.IOP</t>
  </si>
  <si>
    <t>12DGT021     DET. GAZ Z12COMPRES. GAZ PV  =    0.0 %LFL IOP</t>
  </si>
  <si>
    <t>12DGT021.IOP</t>
  </si>
  <si>
    <t>40MZI101     IMPUL 40P01AVERS ORV's   PV  =    0.0 %    IOP</t>
  </si>
  <si>
    <t>40MHS101A    IMPUL 40P01AVERS ORV's   MV  =    0.0 %    OOP</t>
  </si>
  <si>
    <t>40MOV101     IMPUL 40P01AVERS ORV's   PV  =      0      IOP</t>
  </si>
  <si>
    <t>03PI410.HI</t>
  </si>
  <si>
    <t>20DGT004A    DET. GAZ Z20ENTREE 11A   PV  =    0.0 %LFL IOP</t>
  </si>
  <si>
    <t>20DGT004A.IOP</t>
  </si>
  <si>
    <t>20DGT004C    DET. GAZ Z20ENTREE 11A   PV  =    0.0 %LFL IOP</t>
  </si>
  <si>
    <t>71AI103A     Sulfure Hydrog. H2S      PV  = 0.0000 mg/m3    IOP</t>
  </si>
  <si>
    <t>71AI103D     Soulfure  Totale         PV  = 0.0000 mg/m3    IOP</t>
  </si>
  <si>
    <t>04XV401      BOG 04K01D  VERS 04S01   PV  =      1      ANS+</t>
  </si>
  <si>
    <t>04XV401.ANS+</t>
  </si>
  <si>
    <t>33TI006      FG VERS     RESEAU       PV  =   -5.0 degC LO</t>
  </si>
  <si>
    <t>33TI002      FG AMONT    33EH02       PV  =   66.0 degC HTRP</t>
  </si>
  <si>
    <t>91UI001E     VisibilitÈ  _appontement PV  =  32160 m    IOP-</t>
  </si>
  <si>
    <t>50DPSH022 RIDEAU D'EAU05P01 C/D ALM</t>
  </si>
  <si>
    <t>50DPAH022.ALM</t>
  </si>
  <si>
    <t>48TAL201     TempÈrature Devers &lt; 8∞C ALM</t>
  </si>
  <si>
    <t>48TAL201.ALM</t>
  </si>
  <si>
    <t>48TALL201    TempÈrature Devers &lt; 6∞C ALM</t>
  </si>
  <si>
    <t>48TALL201.ALM</t>
  </si>
  <si>
    <t>50LI001MS    POMPES FW   _PRISE SW    PV  =      1      OVR</t>
  </si>
  <si>
    <t>50LI001MS.OVR</t>
  </si>
  <si>
    <t>48NAH201A    Inter gÈnÈ  Process ouv  ALM</t>
  </si>
  <si>
    <t>48NAH201A.ALM</t>
  </si>
  <si>
    <t>48NAH201F    Disj ouvert Syst Radio   ALM</t>
  </si>
  <si>
    <t>48NAH201F.ALM</t>
  </si>
  <si>
    <t>48NAH201G    Disj ouvert Sorties TOR  ALM</t>
  </si>
  <si>
    <t>48NAH201G.ALM</t>
  </si>
  <si>
    <t>48NAH201H    Disj ouvert EntrÈes ANA  ALM</t>
  </si>
  <si>
    <t>48NAH201H.ALM</t>
  </si>
  <si>
    <t>47LI003MS    BASSIN AS2  DE RETENTION PV  =      1      OVR</t>
  </si>
  <si>
    <t>47LI003MS.OVR</t>
  </si>
  <si>
    <t>47LI011MS    FOSSE TUBES PURGE_AIRE D PV  =      1      OVR</t>
  </si>
  <si>
    <t>47LI011MS.OVR</t>
  </si>
  <si>
    <t>02DLT001.LTRP</t>
  </si>
  <si>
    <t>02DLT002.LTRP</t>
  </si>
  <si>
    <t>01ESV001.ANS+</t>
  </si>
  <si>
    <t>06FZI801.IOP-</t>
  </si>
  <si>
    <t>06FV801      Ctrl DEBIT  GNL 06E01I   MV  =    0.0 %    OOP</t>
  </si>
  <si>
    <t>06FV801.OOP</t>
  </si>
  <si>
    <t>40DGT010B    DET. GAZ Z40LOC. BAT. 20 PV  =   20.6 %LEL HTRP</t>
  </si>
  <si>
    <t>PROCEDE 01_CHRGMNT_CAM</t>
  </si>
  <si>
    <t>01XV102      GNL 01Y01A  VERS 01T01   PV  =      1      ANS+</t>
  </si>
  <si>
    <t>83TAH001     TEMP. HAUTE 83UCP18001   ALM</t>
  </si>
  <si>
    <t>83TAH001.ALM</t>
  </si>
  <si>
    <t>01ESV003     GN VERS     01T01 APPONT PV  =      1      ANS+</t>
  </si>
  <si>
    <t>02ZIR001C Z02 IN RISK COLD ALM</t>
  </si>
  <si>
    <t>02ZIR001C.ALM</t>
  </si>
  <si>
    <t>WAIT_MODE_205 ALM</t>
  </si>
  <si>
    <t>WAIT_MODE_205.ALM</t>
  </si>
  <si>
    <t>01XZSH170A.ALM</t>
  </si>
  <si>
    <t>01XZSH370A.ALM</t>
  </si>
  <si>
    <t>01XZSH470A.ALM</t>
  </si>
  <si>
    <t>01EZSH001A.ALM</t>
  </si>
  <si>
    <t>01ZSV601BAL.ALM</t>
  </si>
  <si>
    <t>01ZSV602BAL.ALM</t>
  </si>
  <si>
    <t>01ZSV603BAL.ALM</t>
  </si>
  <si>
    <t>01ZSV604BAL.ALM</t>
  </si>
  <si>
    <t>02ZSV102AAL.ALM</t>
  </si>
  <si>
    <t>02ZSV103AAL.ALM</t>
  </si>
  <si>
    <t>02ZSV202AAL.ALM</t>
  </si>
  <si>
    <t>02ZSV203AAL.ALM</t>
  </si>
  <si>
    <t>01ZSOV601BLF OOP ALM</t>
  </si>
  <si>
    <t>01ZSOV601BLF.ALM</t>
  </si>
  <si>
    <t>01ZSOV602BLF OOP ALM</t>
  </si>
  <si>
    <t>01ZSOV602BLF.ALM</t>
  </si>
  <si>
    <t>01ZSOV603BLF OOP ALM</t>
  </si>
  <si>
    <t>01ZSOV603BLF.ALM</t>
  </si>
  <si>
    <t>01ZSOV604BLF OOP ALM</t>
  </si>
  <si>
    <t>01ZSOV604BLF.ALM</t>
  </si>
  <si>
    <t>02ZSOV102ALF OOP ALM</t>
  </si>
  <si>
    <t>02ZSOV102ALF.ALM</t>
  </si>
  <si>
    <t>02ZSOV103ALF OOP ALM</t>
  </si>
  <si>
    <t>02ZSOV103ALF.ALM</t>
  </si>
  <si>
    <t>02ZSOV202ALF OOP ALM</t>
  </si>
  <si>
    <t>02ZSOV202ALF.ALM</t>
  </si>
  <si>
    <t>02ZSOV203ALF OOP ALM</t>
  </si>
  <si>
    <t>02ZSOV203ALF.ALM</t>
  </si>
  <si>
    <t>46PI007      SURPRES. PW RESEAU DIST. PV  =   0.20 barg LTRP</t>
  </si>
  <si>
    <t>01DGT005.HHH</t>
  </si>
  <si>
    <t>01DGT005.HTRP</t>
  </si>
  <si>
    <t>01DGT006.HHH</t>
  </si>
  <si>
    <t>01DGT006.HTRP</t>
  </si>
  <si>
    <t>02DFT005MS   DET.FLAM.Z2 APPONTE./AS1 PV  =      1      OVR</t>
  </si>
  <si>
    <t>02DFT005MS.OVR</t>
  </si>
  <si>
    <t>02DFT013.HTRP</t>
  </si>
  <si>
    <t>05ESV802     LI.GNL DEBITMIN. 05P01I  PV  =      1      ANS+</t>
  </si>
  <si>
    <t>02XV200.ANS+</t>
  </si>
  <si>
    <t>51LI005.LLL</t>
  </si>
  <si>
    <t>06ESV601     06E01G VERS EMISSION GN  PV  =      0      ANS+</t>
  </si>
  <si>
    <t>01XV002      GNI VERS    APPONTEMENT  PV  =      1      ANS+</t>
  </si>
  <si>
    <t>01XV002.ANS+</t>
  </si>
  <si>
    <t>05XV952.ANS-</t>
  </si>
  <si>
    <t>41FI101.IOP-</t>
  </si>
  <si>
    <t>08XA351      DEF. COMMUN LP BALISES   ALM</t>
  </si>
  <si>
    <t>08XA351.ALM</t>
  </si>
  <si>
    <t>05PI802      ASPIRA. GNL PPE 05P01I   PV  =    3.5 barg LTRP</t>
  </si>
  <si>
    <t>05PI001      ASPIRA. GNL PPE 05P01A   PV  =    4.0 barg LLL</t>
  </si>
  <si>
    <t>05PI302      ASPIRA. GNL PPE 05P01D   PV  =    3.5 barg LTRP</t>
  </si>
  <si>
    <t>50DPSH026 RIDEAU D'EAU06E01 E/F ALM</t>
  </si>
  <si>
    <t>50DPAH026.ALM</t>
  </si>
  <si>
    <t>50DV026      50DSOV026 RIDEAU D'EAU06 PV  =      2      ANS-</t>
  </si>
  <si>
    <t>50DV026.ANS-</t>
  </si>
  <si>
    <t>50DV021      50DSOV021 RIDEAU D'EAU05 PV  =      2      ANS-</t>
  </si>
  <si>
    <t>50DV021.ANS-</t>
  </si>
  <si>
    <t>50DPSH021 RIDEAU D'EAU05P01 E/F ALM</t>
  </si>
  <si>
    <t>50DPAH021.ALM</t>
  </si>
  <si>
    <t>02TA303K     TS11 Defaut              ALM</t>
  </si>
  <si>
    <t>02TA303K.ALM</t>
  </si>
  <si>
    <t>02TA303L     TS12 Defaut              ALM</t>
  </si>
  <si>
    <t>02TA303L.ALM</t>
  </si>
  <si>
    <t>02TA303M     TS13 Defaut              ALM</t>
  </si>
  <si>
    <t>02TA303M.ALM</t>
  </si>
  <si>
    <t>02TA303N     TS14 Defaut              ALM</t>
  </si>
  <si>
    <t>02TA303N.ALM</t>
  </si>
  <si>
    <t>02TA303O     TS15 Defaut              ALM</t>
  </si>
  <si>
    <t>02TA303O.ALM</t>
  </si>
  <si>
    <t>02TA303P     TS16 Defaut              ALM</t>
  </si>
  <si>
    <t>02TA303P.ALM</t>
  </si>
  <si>
    <t>02TA303Q     TS17 Defaut              ALM</t>
  </si>
  <si>
    <t>02TA303Q.ALM</t>
  </si>
  <si>
    <t>02TA303T     TS20 Defaut              ALM</t>
  </si>
  <si>
    <t>02TA303T.ALM</t>
  </si>
  <si>
    <t>01DFT003.HTRP</t>
  </si>
  <si>
    <t>04FV261-MLD  %CHARGE     VANNE RECIR. MV  =    0.0 %    CNF</t>
  </si>
  <si>
    <t>04FV261-MLD.CNF</t>
  </si>
  <si>
    <t>04FV261-MLD.OOP</t>
  </si>
  <si>
    <t>04FHIC261    SP CHARGE   VANNE RECIR. MV  =  100.0 %    CNF</t>
  </si>
  <si>
    <t>04FHIC261.CNF</t>
  </si>
  <si>
    <t>04FHIC261    SP CHARGE   VANNE RECIR. MV  =  100.0 %    OOP</t>
  </si>
  <si>
    <t>04FHIC261.OOP</t>
  </si>
  <si>
    <t>04K01BP22    Ppe HUILE   04K01B       PV  =      0      CNF</t>
  </si>
  <si>
    <t>04K01BP22.CNF</t>
  </si>
  <si>
    <t>04K01BP22.OOP</t>
  </si>
  <si>
    <t>04K01BP23A   Ppe A REFROI04K01B       PV  =      0      CNF</t>
  </si>
  <si>
    <t>04K01BP23A.CNF</t>
  </si>
  <si>
    <t>04K01BP23A   Ppe A REFROI04K01B       MV  =      0      OOP</t>
  </si>
  <si>
    <t>04K01BP23A.OOP</t>
  </si>
  <si>
    <t>04K01BP23B.CNF</t>
  </si>
  <si>
    <t>04K01BP23B.OOP</t>
  </si>
  <si>
    <t>04K01BV21A   VENTI. A CW 04K01B       PV  =      0      CNF</t>
  </si>
  <si>
    <t>04K01BV21A.CNF</t>
  </si>
  <si>
    <t>04K01BV21A   VENTI. A CW 04K01B       MV  =      0      OOP</t>
  </si>
  <si>
    <t>04K01BV21A.OOP</t>
  </si>
  <si>
    <t>04K01BV21B   VENTI. B CW 04K01B       PV  =      0      CNF</t>
  </si>
  <si>
    <t>04K01BV21B.CNF</t>
  </si>
  <si>
    <t>04K01BV21B   VENTI. B CW 04K01B       MV  =      0      OOP</t>
  </si>
  <si>
    <t>04K01BV21B.OOP</t>
  </si>
  <si>
    <t>48NAH102C    DÈf Batterie Onduleur    ALM</t>
  </si>
  <si>
    <t>05PI952      ASPIRA. GNL PPE 05P02    PV  =    3.5 barg LTRP</t>
  </si>
  <si>
    <t>04XV001.ANS+</t>
  </si>
  <si>
    <t>04K01DP42A   Ppe A HUILE   04K01D     MV  =      0      OOP</t>
  </si>
  <si>
    <t>04K01DP42A.OOP</t>
  </si>
  <si>
    <t>04K01DV41A.OOP</t>
  </si>
  <si>
    <t>04K01DV41B.OOP</t>
  </si>
  <si>
    <t>04K01DP42B.OOP</t>
  </si>
  <si>
    <t>05XV702      MAINT.FROID PPE 05P01H   PV  =      2      ANS-</t>
  </si>
  <si>
    <t>05XV702.ANS-</t>
  </si>
  <si>
    <t>04FHICZI461  SP CHARGE   VANNE RECIR. PV  =  100.0 %    IOP</t>
  </si>
  <si>
    <t>04FHICZI461.IOP</t>
  </si>
  <si>
    <t>04K01DP42A   Ppe A HUILE   04K01D     PV  =      0      IOP</t>
  </si>
  <si>
    <t>04K01DP43A.OOP</t>
  </si>
  <si>
    <t>04K01DP43B.OOP</t>
  </si>
  <si>
    <t>06DFT022     DET. FLAMME Z6 02T02     PV  =    0.0 %    IOP</t>
  </si>
  <si>
    <t>06DFT022.IOP</t>
  </si>
  <si>
    <t>04KME01D     MOT. COMP.  04K01D       PV  =      0      IOP</t>
  </si>
  <si>
    <t>04KME01D.IOP</t>
  </si>
  <si>
    <t>48MOV312     AmorÁage 1               PV  =      0      PERR</t>
  </si>
  <si>
    <t>48MOV322     AmorÁage 2               PV  =      0      PERR</t>
  </si>
  <si>
    <t>48YAL300     ESD siphons dÈclenchÈe   ALM</t>
  </si>
  <si>
    <t>48MZHA321V   Disc Ouvert Casse vide 2 ALM</t>
  </si>
  <si>
    <t>48MZHA321V.ALM</t>
  </si>
  <si>
    <t>04EHYLA41    RECHAUFFEUR DISPONIBLE   ALM</t>
  </si>
  <si>
    <t>04EHYLA41.ALM</t>
  </si>
  <si>
    <t>04PDA401     MONITO.LIGNE04PDIT401    ALM</t>
  </si>
  <si>
    <t>04PDA401.ALM</t>
  </si>
  <si>
    <t>04PA402      MONITO.LIGNE04PIT402     ALM</t>
  </si>
  <si>
    <t>04PA402.ALM</t>
  </si>
  <si>
    <t>04PA403      MONITO.LIGNE04PIT403     ALM</t>
  </si>
  <si>
    <t>04PA403.ALM</t>
  </si>
  <si>
    <t>04PA408      MONITO.LIGNE04PIT408     ALM</t>
  </si>
  <si>
    <t>04PA408.ALM</t>
  </si>
  <si>
    <t>04PA405      MONITO.LIGNE04PIT405     ALM</t>
  </si>
  <si>
    <t>04PA405.ALM</t>
  </si>
  <si>
    <t>04PA406      MONITO.LIGNE04PIT406     ALM</t>
  </si>
  <si>
    <t>04PA406.ALM</t>
  </si>
  <si>
    <t>04PA409      MONITO.LIGNE04PIT409     ALM</t>
  </si>
  <si>
    <t>04PA409.ALM</t>
  </si>
  <si>
    <t>04PA411      MONITO.LIGNE04PIT411     ALM</t>
  </si>
  <si>
    <t>04PA411.ALM</t>
  </si>
  <si>
    <t>04PDA412     MONITO.LIGNE04PIT412     ALM</t>
  </si>
  <si>
    <t>04PDA412.ALM</t>
  </si>
  <si>
    <t>04PDA422     MONITO.LIGNE04PIT422     ALM</t>
  </si>
  <si>
    <t>04PDA422.ALM</t>
  </si>
  <si>
    <t>04PA415      MONITO.LIGNE04PIT415     ALM</t>
  </si>
  <si>
    <t>04PA415.ALM</t>
  </si>
  <si>
    <t>04TA401      MONITO.LIGNE04TIT401     ALM</t>
  </si>
  <si>
    <t>04TA401.ALM</t>
  </si>
  <si>
    <t>04TA402      MONITO.LIGNE04TIT402     ALM</t>
  </si>
  <si>
    <t>04TA402.ALM</t>
  </si>
  <si>
    <t>04TA403      MONITO.LIGNE04TIT403     ALM</t>
  </si>
  <si>
    <t>04TA403.ALM</t>
  </si>
  <si>
    <t>04TA408      MONITO.LIGNE04TIT408     ALM</t>
  </si>
  <si>
    <t>04TA408.ALM</t>
  </si>
  <si>
    <t>04TA409      MONITO.LIGNE04TIT409     ALM</t>
  </si>
  <si>
    <t>04TA409.ALM</t>
  </si>
  <si>
    <t>04TA404      MONITO.LIGNE04TIT404     ALM</t>
  </si>
  <si>
    <t>04TA404.ALM</t>
  </si>
  <si>
    <t>04TA405      MONITO.LIGNE04TIT405     ALM</t>
  </si>
  <si>
    <t>04TA405.ALM</t>
  </si>
  <si>
    <t>04TA406      MONITO.LIGNE04TIT406     ALM</t>
  </si>
  <si>
    <t>04TA406.ALM</t>
  </si>
  <si>
    <t>04TA407      MONITO.LIGNE04TIT407     ALM</t>
  </si>
  <si>
    <t>04TA407.ALM</t>
  </si>
  <si>
    <t>04TA410      MONITO.LIGNE04TIT410     ALM</t>
  </si>
  <si>
    <t>04TA410.ALM</t>
  </si>
  <si>
    <t>04TA411      MONITO.LIGNE04TIT411     ALM</t>
  </si>
  <si>
    <t>04TA411.ALM</t>
  </si>
  <si>
    <t>04TA412      MONITO.LIGNE04TIT412     ALM</t>
  </si>
  <si>
    <t>04TA412.ALM</t>
  </si>
  <si>
    <t>04FA401      MONITO.LIGNE04FIT401     ALM</t>
  </si>
  <si>
    <t>04FA401.ALM</t>
  </si>
  <si>
    <t>04FA432A     MONITO.LIGNE04FIT432     ALM</t>
  </si>
  <si>
    <t>04FA432A.ALM</t>
  </si>
  <si>
    <t>04FA402      MONITO.LIGNE04FIT402     ALM</t>
  </si>
  <si>
    <t>04FA402.ALM</t>
  </si>
  <si>
    <t>04TA421      MONITO.LIGNE04TT421      ALM</t>
  </si>
  <si>
    <t>04TA421.ALM</t>
  </si>
  <si>
    <t>04TA422      MONITO.LIGNE04TT422      ALM</t>
  </si>
  <si>
    <t>04TA422.ALM</t>
  </si>
  <si>
    <t>04TA423      MONITO.LIGNE04TT423      ALM</t>
  </si>
  <si>
    <t>04TA423.ALM</t>
  </si>
  <si>
    <t>04TA424      MONITO.LIGNE04TT424      ALM</t>
  </si>
  <si>
    <t>04TA424.ALM</t>
  </si>
  <si>
    <t>04TA425      MONITO.LIGNE04TT425      ALM</t>
  </si>
  <si>
    <t>04TA425.ALM</t>
  </si>
  <si>
    <t>04KMXA453    DEF.GEN. E/SSIL _04K01D  ALM</t>
  </si>
  <si>
    <t>04KMXA453.ALM</t>
  </si>
  <si>
    <t>04KMXA451    DEFAUT GEN. ELEC._04K01D ALM</t>
  </si>
  <si>
    <t>04KMXA451.ALM</t>
  </si>
  <si>
    <t>04KMXA452    DEFAUT GEN. API _04K01D  ALM</t>
  </si>
  <si>
    <t>04KMXA452.ALM</t>
  </si>
  <si>
    <t>04KMXA454    Alm COMMUNE REFRO_04K01D ALM</t>
  </si>
  <si>
    <t>04KMXA454.ALM</t>
  </si>
  <si>
    <t>04KMXA455    Alm COMMUNE COMP._04K01D ALM</t>
  </si>
  <si>
    <t>04KMXA455.ALM</t>
  </si>
  <si>
    <t>04KMXA456    Alm COM. AU COMP._04K01D ALM</t>
  </si>
  <si>
    <t>04KMXA456.ALM</t>
  </si>
  <si>
    <t>04KMXA401    ESD DU LCP  UNITE_04K01D ALM</t>
  </si>
  <si>
    <t>04KMXA401.ALM</t>
  </si>
  <si>
    <t>04KMXA402    ESD DU LCP  REFRO_04K01D ALM</t>
  </si>
  <si>
    <t>04KMXA402.ALM</t>
  </si>
  <si>
    <t>04PAH402     PAH ASPIRA. 1re ETAPE    ALM</t>
  </si>
  <si>
    <t>04PAH402.ALM</t>
  </si>
  <si>
    <t>04PALL403    PALL ASPIRA.1re ETAPE    ALM</t>
  </si>
  <si>
    <t>04PALL403.ALM</t>
  </si>
  <si>
    <t>04PAH408     PAH DECHAR. 1re ETAPE    ALM</t>
  </si>
  <si>
    <t>04PAH408.ALM</t>
  </si>
  <si>
    <t>04PAH405     PAH DECHAR. 2e ETAPE     ALM</t>
  </si>
  <si>
    <t>04PAH405.ALM</t>
  </si>
  <si>
    <t>04PDAL412    PRES. BASSE SYSTE. HUILE ALM</t>
  </si>
  <si>
    <t>04PDAL412.ALM</t>
  </si>
  <si>
    <t>04PDALL422   P TRES BASSESYSTE. HUILE ALM</t>
  </si>
  <si>
    <t>04PDALL422.ALM</t>
  </si>
  <si>
    <t>04PAH415     PRES. HAUTE EAU REFROI.  ALM</t>
  </si>
  <si>
    <t>04PAH415.ALM</t>
  </si>
  <si>
    <t>04PAL415     PRES. BASSE EAU REFROI.  ALM</t>
  </si>
  <si>
    <t>04PAL415.ALM</t>
  </si>
  <si>
    <t>04TAH401     TAH ASPIRA. 1re ETAPE    ALM</t>
  </si>
  <si>
    <t>04TAH401.ALM</t>
  </si>
  <si>
    <t>04TAH402     TAH DECHAR. 1re ETAPE    ALM</t>
  </si>
  <si>
    <t>04TAH402.ALM</t>
  </si>
  <si>
    <t>04TAH408     TAH DECHAR. 1re ETAPE    ALM</t>
  </si>
  <si>
    <t>04TAH408.ALM</t>
  </si>
  <si>
    <t>04TAH404     TAH DECHAR.2e ETAPE      ALM</t>
  </si>
  <si>
    <t>04TAH404.ALM</t>
  </si>
  <si>
    <t>04TAH406     TAH DECHAR.2e ETAPE      ALM</t>
  </si>
  <si>
    <t>04TAH406.ALM</t>
  </si>
  <si>
    <t>04TAHH407    TAHH DECHAR.2e ETAPE     ALM</t>
  </si>
  <si>
    <t>04TAHH407.ALM</t>
  </si>
  <si>
    <t>04TAH410     TAH DECHAR.2e ETAPE      ALM</t>
  </si>
  <si>
    <t>04TAH410.ALM</t>
  </si>
  <si>
    <t>04TAH411     TAH HUILE   APR. REFROI. ALM</t>
  </si>
  <si>
    <t>04TAH411.ALM</t>
  </si>
  <si>
    <t>04TAL411     TAL HUILE   APR. REFROI. ALM</t>
  </si>
  <si>
    <t>04TAL411.ALM</t>
  </si>
  <si>
    <t>04TAH412     TAH ALIMEN. EAU REFROI.  ALM</t>
  </si>
  <si>
    <t>04TAH412.ALM</t>
  </si>
  <si>
    <t>04TAL412     TAL ALIMEN. EAU REFROI.  ALM</t>
  </si>
  <si>
    <t>04TAL412.ALM</t>
  </si>
  <si>
    <t>04FAL401     FAL EAU REF.BAR. THERMI. ALM</t>
  </si>
  <si>
    <t>04FAL401.ALM</t>
  </si>
  <si>
    <t>04FALL432A   Alm FLL H2O REFR. RETOUR ALM</t>
  </si>
  <si>
    <t>04FALL432A.ALM</t>
  </si>
  <si>
    <t>04FAL402     FAL EAU REF.BAR. THERMI. ALM</t>
  </si>
  <si>
    <t>04FAL402.ALM</t>
  </si>
  <si>
    <t>04VAH401     VIBRA. HAUTECOMP. 04K01D ALM</t>
  </si>
  <si>
    <t>04VAH401.ALM</t>
  </si>
  <si>
    <t>04VA401      MONITO.LIGNE04VT401      ALM</t>
  </si>
  <si>
    <t>04VA401.ALM</t>
  </si>
  <si>
    <t>04VAHH402    VAHH        COMP. 04K01D ALM</t>
  </si>
  <si>
    <t>04VAHH402.ALM</t>
  </si>
  <si>
    <t>04VA402      MONITO.LIGNE04VT402      ALM</t>
  </si>
  <si>
    <t>04VA402.ALM</t>
  </si>
  <si>
    <t>04TAHH413    TRES HAUTE TRECHAU. ELEC ALM</t>
  </si>
  <si>
    <t>04TAHH413.ALM</t>
  </si>
  <si>
    <t>04ZAL401     COUVERCLE   VOLANT 4K01D ALM</t>
  </si>
  <si>
    <t>04ZAL401.ALM</t>
  </si>
  <si>
    <t>04TAH413     Temp HAUTE  RECHAU. ELEC ALM</t>
  </si>
  <si>
    <t>04TAH413.ALM</t>
  </si>
  <si>
    <t>04FZTA461    MONITO.LIGNE04FZT461     ALM</t>
  </si>
  <si>
    <t>04FZTA461.ALM</t>
  </si>
  <si>
    <t>04FZA461     VANNE RECIR.DEF.POSITION ALM</t>
  </si>
  <si>
    <t>04FZA461.ALM</t>
  </si>
  <si>
    <t>01EZSH001AMS PERDU POS OUV 01ESV001   PV  =      1      OVR</t>
  </si>
  <si>
    <t>01EZSH001AMS.OVR</t>
  </si>
  <si>
    <t>01EZSH005AMS PERDU POS OUV 01ESV005   PV  =      1      OVR</t>
  </si>
  <si>
    <t>01EZSH005AMS.OVR</t>
  </si>
  <si>
    <t>01EZSH006AMS PERDU POS OUV 01ESV006   PV  =      1      OVR</t>
  </si>
  <si>
    <t>01EZSH006AMS.OVR</t>
  </si>
  <si>
    <t>01ZSV601AAL.ALM</t>
  </si>
  <si>
    <t>01ZSV603AAL.ALM</t>
  </si>
  <si>
    <t>01ZSV602BAL VANNE SURGE ZSV LENTE ALM</t>
  </si>
  <si>
    <t>01ZSV604BAL VANNE SURGE ZSV RAPIDE ALM</t>
  </si>
  <si>
    <t>01ZSV602AAL VANNE SURGE ZSV LENTE ALM</t>
  </si>
  <si>
    <t>01ZSV602AAL.ALM</t>
  </si>
  <si>
    <t>01ZSV604AAL VANNE SURGE ZSV RAPIDE ALM</t>
  </si>
  <si>
    <t>01ZSV604AAL.ALM</t>
  </si>
  <si>
    <t>01ZSV601.ANS+</t>
  </si>
  <si>
    <t>01ZSV603.ANS+</t>
  </si>
  <si>
    <t>01ZSV604.ANS+</t>
  </si>
  <si>
    <t>01ZSV602.ANS+</t>
  </si>
  <si>
    <t>04KME01D.TRIP</t>
  </si>
  <si>
    <t>04K01DP42A.TRIP</t>
  </si>
  <si>
    <t>04K01DP43A.TRIP</t>
  </si>
  <si>
    <t>04K01DP43B   Ppe B REFROI04K01D       PV  =      0      TRIP</t>
  </si>
  <si>
    <t>04K01DP43B.TRIP</t>
  </si>
  <si>
    <t>04K01DV41A   VENTI. A CW 04K01D       PV  =      0      TRIP</t>
  </si>
  <si>
    <t>04K01DV41A.TRIP</t>
  </si>
  <si>
    <t>04K01DV41B   VENTI. B CW 04K01D       PV  =      0      TRIP</t>
  </si>
  <si>
    <t>04K01DV41B.TRIP</t>
  </si>
  <si>
    <t>04K01DP42B   Ppe B HUILE   04K01D     PV  =      0      TRIP</t>
  </si>
  <si>
    <t>04K01DP42B.TRIP</t>
  </si>
  <si>
    <t>48PMXA401    Disc Marche Ppe1 Aux Eau ALM</t>
  </si>
  <si>
    <t>48PMXA401.ALM</t>
  </si>
  <si>
    <t>50DPSH020 RIDEAU D'EAU05P01 G/H ALM</t>
  </si>
  <si>
    <t>50DPAH020.ALM</t>
  </si>
  <si>
    <t>46P04A       PPE 46P04A  EAU GARNITU. PV  =      0      TRIP</t>
  </si>
  <si>
    <t>48MZHA311V   Disc Ouvert Casse vide 1 ALM</t>
  </si>
  <si>
    <t>48MZHA311V.ALM</t>
  </si>
  <si>
    <t>48HAL301     AU local    Èlectrique   ALM</t>
  </si>
  <si>
    <t>04XV004.ANS+</t>
  </si>
  <si>
    <t>07XV221.ANS+</t>
  </si>
  <si>
    <t>05DLT005     DET. FROID  Z5 02T01     PV  =  -50.7 degC LTRP</t>
  </si>
  <si>
    <t>01XZSH170A PERDU POS OUV ERS 01Y01A ALM</t>
  </si>
  <si>
    <t>01XZSH370A PERDU POS OUV ERS 01Y01C ALM</t>
  </si>
  <si>
    <t>01XZSH470A PERDU POS OUV ERS 01Y01D ALM</t>
  </si>
  <si>
    <t>01ZSV601BAL VANNE SURGE ZSV LENTE ALM</t>
  </si>
  <si>
    <t>01ZSV601AAL VANNE SURGE ZSV LENTE ALM</t>
  </si>
  <si>
    <t>05DLT001.IOP</t>
  </si>
  <si>
    <t>01ZSV603BAL VANNE SURGE ZSV RAPIDE ALM</t>
  </si>
  <si>
    <t>01ZSV603AAL VANNE SURGE ZSV RAPIDE ALM</t>
  </si>
  <si>
    <t>48HZAL307    Vanne FermÈePpe1 Au1 Eau ALM</t>
  </si>
  <si>
    <t>32XSOV001B GAS LINE V. OF LINK TANK ALM</t>
  </si>
  <si>
    <t>32XV001BAL.ALM</t>
  </si>
  <si>
    <t>41AI102.IOP</t>
  </si>
  <si>
    <t>32XSOV001A GAS LINE V. OF LINK TANK ALM</t>
  </si>
  <si>
    <t>32XV001AAL.ALM</t>
  </si>
  <si>
    <t>06TI804MS    LI. SORTIE  GN 06E01I    PV  =      1      OVR</t>
  </si>
  <si>
    <t>06TI804MS.OVR</t>
  </si>
  <si>
    <t>06TI704MS    LI. SORTIE  GN 06E01H    PV  =      1      OVR</t>
  </si>
  <si>
    <t>06TI704MS.OVR</t>
  </si>
  <si>
    <t>46PI005.LO</t>
  </si>
  <si>
    <t>23DGT020 Maintenance Needed ALM</t>
  </si>
  <si>
    <t>23DGT020MNA.ALM</t>
  </si>
  <si>
    <t>04FHIC461    SP CHARGE   VANNE RECIR. MV  =  100.0 %    OOP</t>
  </si>
  <si>
    <t>48MNAH512    Disj ouvert AmorÁage 1   ALM</t>
  </si>
  <si>
    <t>48MNA511E    DÈf Èlec DJ Vanne eau P1 ALM</t>
  </si>
  <si>
    <t>48MNA513     DÈf Èlec DJ Vanne iso P1 ALM</t>
  </si>
  <si>
    <t>48MNA521E    DÈf Èlec DJ Vanne eau P2 ALM</t>
  </si>
  <si>
    <t>48MNA523     DÈf Èlec DJ Vanne iso P2 ALM</t>
  </si>
  <si>
    <t>48MNA501A    DÈf Èlec DJ Vanne Aiguil ALM</t>
  </si>
  <si>
    <t>48MNA512     DÈf Èlec DJ AmorÁage 1   ALM</t>
  </si>
  <si>
    <t>48MNA522     DÈf Èlec DJ AmorÁage 2   ALM</t>
  </si>
  <si>
    <t>48MNA501R    DÈf Èlec DJ Ref1 Au1 Eau ALM</t>
  </si>
  <si>
    <t>48PMNA502    DÈf Èlec DJ Ppe2 Aux Eau ALM</t>
  </si>
  <si>
    <t>48MNA502R    DÈf Èlec DJ Ref2 Au1 Eau ALM</t>
  </si>
  <si>
    <t>48MNA503     DÈf Èlec DJ Vanne Filtre ALM</t>
  </si>
  <si>
    <t>01EZSH005A.ALM</t>
  </si>
  <si>
    <t>01EZSH006A.ALM</t>
  </si>
  <si>
    <t>23DFT001     DET.FLAM.Z23PPE _ORV I/J PV  =    0.0 %    IOP</t>
  </si>
  <si>
    <t>23DFT001.IOP</t>
  </si>
  <si>
    <t>04KMXA450    BIT DE VIE  API _04K01D  ALM</t>
  </si>
  <si>
    <t>04KMXA450.ALM</t>
  </si>
  <si>
    <t>48MZLA511V   Disc Fermet Casse vide 1 ALM</t>
  </si>
  <si>
    <t>48MZLA511V.ALM</t>
  </si>
  <si>
    <t>47LI007MS    BASSIN AS4  DE RETENTION PV  =      1      OVR</t>
  </si>
  <si>
    <t>47LI007MS.OVR</t>
  </si>
  <si>
    <t>32ESV401.ANS+</t>
  </si>
  <si>
    <t>04KMXSS401B ARRET D'URG.COMP. 04K01D ALM</t>
  </si>
  <si>
    <t>04KMXSS401BAL.ALM</t>
  </si>
  <si>
    <t>32XV401AL ELECTROVANNE 32XV401 ALM</t>
  </si>
  <si>
    <t>32XV401AL.ALM</t>
  </si>
  <si>
    <t>01FDAL002    CHARGEMENT:DEBIT BAS BOG ALM</t>
  </si>
  <si>
    <t>01FDAL002.ALM</t>
  </si>
  <si>
    <t>02ZSV102.ANS-</t>
  </si>
  <si>
    <t>02ZSV103.ANS-</t>
  </si>
  <si>
    <t>02ZSV202.ANS-</t>
  </si>
  <si>
    <t>02ZSV203.ANS-</t>
  </si>
  <si>
    <t>04KMXSS402B ARRET D'URG.COMP. 04K01D ALM</t>
  </si>
  <si>
    <t>04KMXSS402B.ALM</t>
  </si>
  <si>
    <t>04XV006AL GAZ DE PURGE VERS 04T01 ALM</t>
  </si>
  <si>
    <t>04XV006AL.ALM</t>
  </si>
  <si>
    <t>04XV007AL GNL 04T01 VERS DRAINAGE BP/HP ALM</t>
  </si>
  <si>
    <t>04XV007AL.ALM</t>
  </si>
  <si>
    <t>02ZSV102AAL VANNE SURGE TRANSF 02T01 ALM</t>
  </si>
  <si>
    <t>02ZSV103AAL VANNE SURGE TRANSF 02T01 ALM</t>
  </si>
  <si>
    <t>02ZSV202AAL VANNE SURGE TRANSF 02T02 ALM</t>
  </si>
  <si>
    <t>02ZSV203AAL VANNE SURGE TRANSF 02T02 ALM</t>
  </si>
  <si>
    <t>02ZSV102CAL VANNE SURGE TRANSF 02T01 ALM</t>
  </si>
  <si>
    <t>02ZSV102CAL.ALM</t>
  </si>
  <si>
    <t>02ZSV103CAL VANNE SURGE TRANSF 02T01 ALM</t>
  </si>
  <si>
    <t>02ZSV103CAL.ALM</t>
  </si>
  <si>
    <t>02ZSV202CAL VANNE SURGE TRANSF 02T02 ALM</t>
  </si>
  <si>
    <t>02ZSV202CAL.ALM</t>
  </si>
  <si>
    <t>02ZSV203CAL VANNE SURGE TRANSF 02T02 ALM</t>
  </si>
  <si>
    <t>02ZSV203CAL.ALM</t>
  </si>
  <si>
    <t>02LI104.HH</t>
  </si>
  <si>
    <t>02PI105      BOG 02T01   VERS COL.BOG PV  =   10.0 mbarg    LTRP</t>
  </si>
  <si>
    <t>04XV402AL 04K01D VERS COL. DECHAR. ALM</t>
  </si>
  <si>
    <t>04XV402AL.ALM</t>
  </si>
  <si>
    <t>04LI002B.HHH</t>
  </si>
  <si>
    <t>04LI004C.HTRP</t>
  </si>
  <si>
    <t>04XV001AL GNL 04S01  VERS 04T01 ALM</t>
  </si>
  <si>
    <t>04XV001AL.ALM</t>
  </si>
  <si>
    <t>04XV004AL BOG 04T01  VERS COL.BOG ALM</t>
  </si>
  <si>
    <t>04XV004AL.ALM</t>
  </si>
  <si>
    <t>04XHSO401B.ALM</t>
  </si>
  <si>
    <t>04XHSC401B.ALM</t>
  </si>
  <si>
    <t>04XV401AL.ALM</t>
  </si>
  <si>
    <t>01PV102AL LNG DU R…SERVOIR STOCKAGE  02T01 ¿ LA TRANSFERT ALM</t>
  </si>
  <si>
    <t>01PV102AL.ALM</t>
  </si>
  <si>
    <t>01PV202AL LNG DU R…SERVOIR STOCKAGE  02T02 ¿ LA TRANSFERT ALM</t>
  </si>
  <si>
    <t>01PV202AL.ALM</t>
  </si>
  <si>
    <t>32ESV401AAL.ALM</t>
  </si>
  <si>
    <t>32ESV401.ANS-</t>
  </si>
  <si>
    <t>01ZSV601CAL VANNE SURGE ZSV LENTE ALM</t>
  </si>
  <si>
    <t>01ZSV601CAL.ALM</t>
  </si>
  <si>
    <t>01ZSV602CAL VANNE SURGE ZSV LENTE ALM</t>
  </si>
  <si>
    <t>01ZSV602CAL.ALM</t>
  </si>
  <si>
    <t>01ZSV603CAL VANNE SURGE ZSV RAPIDE ALM</t>
  </si>
  <si>
    <t>01ZSV603CAL.ALM</t>
  </si>
  <si>
    <t>01ZSV604CAL VANNE SURGE ZSV RAPIDE ALM</t>
  </si>
  <si>
    <t>01ZSV604CAL.ALM</t>
  </si>
  <si>
    <t>02ZSV102BAL VANNE SURGE TRANSF 02T01 ALM</t>
  </si>
  <si>
    <t>02ZSV102BAL.ALM</t>
  </si>
  <si>
    <t>02ZSV103BAL VANNE SURGE TRANSF 02T01 ALM</t>
  </si>
  <si>
    <t>02ZSV103BAL.ALM</t>
  </si>
  <si>
    <t>02ZSV202BAL VANNE SURGE TRANSF 02T02 ALM</t>
  </si>
  <si>
    <t>02ZSV202BAL.ALM</t>
  </si>
  <si>
    <t>02ZSV203BAL VANNE SURGE TRANSF 02T02 ALM</t>
  </si>
  <si>
    <t>02ZSV203BAL.ALM</t>
  </si>
  <si>
    <t>01HS103A ARRET BRAS  ESD 3.1_Z1 ALM</t>
  </si>
  <si>
    <t>01HS103A.ALM</t>
  </si>
  <si>
    <t>01HS104AMS   ARRET APPONTESD 3.2_Z2   PV  =      1      OVR</t>
  </si>
  <si>
    <t>01HS104AMS.OVR</t>
  </si>
  <si>
    <t>01HS105AMS   JETEE NORD  ESD 3.3_Z3   PV  =      1      OVR</t>
  </si>
  <si>
    <t>01HS105AMS.OVR</t>
  </si>
  <si>
    <t>32ESV401A HIGH PRESSUR GN SEND OUT ALM</t>
  </si>
  <si>
    <t>50LSHH111MS  DO 50T03A   DE LA 50P02A PV  =      1      OVR</t>
  </si>
  <si>
    <t>50LSHH111MS.OVR</t>
  </si>
  <si>
    <t>32ESV401B ELECTROVANNE 32ESV401 ALM</t>
  </si>
  <si>
    <t>32ESV401BAL.ALM</t>
  </si>
  <si>
    <t>93XA112      AL.COM. HVACLABO. 31     ALM</t>
  </si>
  <si>
    <t>93XA112.ALM</t>
  </si>
  <si>
    <t>02MOV101     REMPL. 02T01DE LI. DECH. PV  =      1      IOP</t>
  </si>
  <si>
    <t>93XA117      AL.COM. HVACSECURI. 21B  ALM</t>
  </si>
  <si>
    <t>93XA117.ALM</t>
  </si>
  <si>
    <t>6511B162B86  45PME02B    86 - Lockout ALM</t>
  </si>
  <si>
    <t>6511B162B86.ALM</t>
  </si>
  <si>
    <t>93XA118      AL.COM. HVACJETEE 29     ALM</t>
  </si>
  <si>
    <t>93XA118.ALM</t>
  </si>
  <si>
    <t>12DGT031MS   DET. GAZ Z12COMPRES. GAZ PV  =      1      OVR</t>
  </si>
  <si>
    <t>12DGT031MS.OVR</t>
  </si>
  <si>
    <t>12DGT032MS   DET.FLAM.Z12COMPRES. GAZ PV  =      1      OVR</t>
  </si>
  <si>
    <t>12DGT032MS.OVR</t>
  </si>
  <si>
    <t>12DGT033MS   DET.FLAM.Z12COMPRES. GAZ PV  =      1      OVR</t>
  </si>
  <si>
    <t>12DGT033MS.OVR</t>
  </si>
  <si>
    <t>04KME01D     MOT. COMP.  04K01D       PV  =      0      TRIP</t>
  </si>
  <si>
    <t>05DFT024.HTRP</t>
  </si>
  <si>
    <t>06DGT007     DET. GAZ Z6 02T02        PV  =   15.6 %LFL HHH</t>
  </si>
  <si>
    <t>06DGT007     DET. GAZ Z6 02T02        PV  =   30.2 %LFL HTRP</t>
  </si>
  <si>
    <t>02TI200B.IOP-</t>
  </si>
  <si>
    <t>08DFT003.HTRP</t>
  </si>
  <si>
    <t>44PI301      GNI CASSE   VIDE _TANKS  PV  =  15.00 barg HI</t>
  </si>
  <si>
    <t>04XV502      04K02 VERS  EMISSION GN  PV  =      1      ANS-</t>
  </si>
  <si>
    <t>41AI001.IOP-</t>
  </si>
  <si>
    <t>08DGT016     DET. GAZ Z8 PPE _ORV A/B PV  =   30.1 %LFL HTRP</t>
  </si>
  <si>
    <t>04LIC001.HH</t>
  </si>
  <si>
    <t>08DGT002     DET. GAZ Z8 PPE _ORV A/B PV  =    0.0 %LFL IOP</t>
  </si>
  <si>
    <t>08DGT002.IOP</t>
  </si>
  <si>
    <t>04XV401AL BOG 04K01D  VERS 04S01 ALM</t>
  </si>
  <si>
    <t>03ESV301     GNL 02T03   VERS 03C01   PV  =      1      ANS+</t>
  </si>
  <si>
    <t>10DGT004     DET. GAZ Z10PPE _ORV E/F PV  =    0.0 %LFL IOP</t>
  </si>
  <si>
    <t>10DGT019MS   DET. GAZ Z10PPE _ORV E/F PV  =      1      OVR</t>
  </si>
  <si>
    <t>10DGT019MS.OVR</t>
  </si>
  <si>
    <t>10DGT008     DET. GAZ Z10PPE _ORV E/F PV  =   30.1 %LFL HTRP</t>
  </si>
  <si>
    <t>6411B193A86  68RD11B-03  86 - Lockout ALM</t>
  </si>
  <si>
    <t>6411B193A86.ALM</t>
  </si>
  <si>
    <t>02ZSV202     VANNE SURGE TRANSF 02T02 PV  =      2      ANS-</t>
  </si>
  <si>
    <t>01PI041.HI</t>
  </si>
  <si>
    <t>50DV020      50DSOV020 RIDEAU D'EAU05 PV  =      2      ANS-</t>
  </si>
  <si>
    <t>50DV020.ANS-</t>
  </si>
  <si>
    <t>48HZAL207    Vanne FermÈePpe1 Au1 Eau ALM</t>
  </si>
  <si>
    <t>04XA003      04XV003     OUV. &gt; 20min ALM</t>
  </si>
  <si>
    <t>04XA003.ALM</t>
  </si>
  <si>
    <t>12DGT031.HHH</t>
  </si>
  <si>
    <t>12DGT031.HTRP</t>
  </si>
  <si>
    <t>04XV402.ANS-</t>
  </si>
  <si>
    <t>50DV022      50DSOV022 RIDEAU D'EAU05 PV  =      2      ANS-</t>
  </si>
  <si>
    <t>50DV022.ANS-</t>
  </si>
  <si>
    <t>07XV221      GNL 07T03   VERS 07T04B  PV  =      1      ANS+</t>
  </si>
  <si>
    <t>01XV605.ANS+</t>
  </si>
  <si>
    <t>01EZSH005A  PERDU POS OUVER 01ESV005 ALM</t>
  </si>
  <si>
    <t>SIOSTagName</t>
  </si>
  <si>
    <t>Timestamp</t>
  </si>
  <si>
    <t>Timestamp.Server</t>
  </si>
  <si>
    <t>Message.Buzzer</t>
  </si>
  <si>
    <t>MessageNo</t>
  </si>
  <si>
    <t>TypeOfAlarm</t>
  </si>
  <si>
    <t>YHIS.PjtID</t>
  </si>
  <si>
    <t>YHIS.BatchBatchID</t>
  </si>
  <si>
    <t>TagName</t>
  </si>
  <si>
    <t>DeviceID</t>
  </si>
  <si>
    <t>AlarmPriority</t>
  </si>
  <si>
    <t>User</t>
  </si>
  <si>
    <t>Purpose</t>
  </si>
  <si>
    <t>Consequence</t>
  </si>
  <si>
    <t>Time-to-respond</t>
  </si>
  <si>
    <t>Guidance</t>
  </si>
  <si>
    <t>Alarm Group</t>
  </si>
  <si>
    <t>Shelving</t>
  </si>
  <si>
    <t>ProjectID</t>
  </si>
  <si>
    <t>Process</t>
  </si>
  <si>
    <t>02VAHH100    ACCELEROME. SEISME 02T01 ALM</t>
  </si>
  <si>
    <t>02VAHH100.ALM</t>
  </si>
  <si>
    <t>02VSHHH100 ACCELEROME. SEISME 02T01 ALM</t>
  </si>
  <si>
    <t>02VAHHH100.ALM</t>
  </si>
  <si>
    <t>32ESOV401B OOP ALM</t>
  </si>
  <si>
    <t>32ESOV401BLF.ALM</t>
  </si>
  <si>
    <t>05TI951      ASPIRATION  PPE 05P02    PV  = -130.0 degC HI</t>
  </si>
  <si>
    <t>05TI951      ASPIRATION  PPE 05P02    PV  = -130.0 degC HH</t>
  </si>
  <si>
    <t>04XPAL007    PRESS.BALLON AI 04XV007  ALM</t>
  </si>
  <si>
    <t>04XPAL007.ALM</t>
  </si>
  <si>
    <t>47LAH904.ALM</t>
  </si>
  <si>
    <t>47LAH905.ALM</t>
  </si>
  <si>
    <t>11ESV001     11-ESOV-001 ESDV COM DCS PV  =      1      ANS-</t>
  </si>
  <si>
    <t>11ESV001.ANS-</t>
  </si>
  <si>
    <t>11ESV002     11-ESOV-002 ESDV COM DCS PV  =      1      ANS-</t>
  </si>
  <si>
    <t>11ESV002.ANS-</t>
  </si>
  <si>
    <t>11ESV003     11-ESOV-003 ESDV COM DCS PV  =      1      ANS-</t>
  </si>
  <si>
    <t>11ESV003.ANS-</t>
  </si>
  <si>
    <t>32ESV401     GN EMIS. CA.VIDE 04K02   PV  =      1      ANS-</t>
  </si>
  <si>
    <t>04XHSC401B BOG 04K01D  VERS 04S01 ALM</t>
  </si>
  <si>
    <t>04XHSO401BBOG 04K01D  VERS 04S01 ALM</t>
  </si>
  <si>
    <t>06ESV901     06E01J VERS EMISSION GN  PV  =      1      ANS+</t>
  </si>
  <si>
    <t>05PI101      ASPIRA. GNL PPE 05P01B   PV  =    4.0 barg LLL</t>
  </si>
  <si>
    <t>05PI102      ASPIRA. GNL PPE 05P01B   PV  =    3.5 barg LTRP</t>
  </si>
  <si>
    <t>05TI002      TEMP REFOUL PPE 05P01A   PV  = -120.0 degC HI</t>
  </si>
  <si>
    <t>03TI403      TEMP. SORTIE GNL 03C01   PV  = -135.0 degC HTRP</t>
  </si>
  <si>
    <t>04XV006      GAZ DE PURGEVERS 04T01   PV  =      1      ANS+</t>
  </si>
  <si>
    <t>04XV006.ANS+</t>
  </si>
  <si>
    <t>04KMHSA01A   MODE AUT/MAN04K01A       PV  =      2      IOP</t>
  </si>
  <si>
    <t>04FHS161     REFROI. EAU AIR MODE     PV  =      2      IOP</t>
  </si>
  <si>
    <t>04XV402      04K01D VERS COL. DECHAR. PV  =      1      ANS-</t>
  </si>
  <si>
    <t>06ESV801     06E01I VERS EMISSION GN  PV  =      1      ANS+</t>
  </si>
  <si>
    <t>06ESV701     06E01H VERS EMISSION GN  PV  =      1      ANS+</t>
  </si>
  <si>
    <t>47LAH906.ALM</t>
  </si>
  <si>
    <t>44PI202B     PRES. LNI   RESER 44T02B PV  =  15.50 barg HI</t>
  </si>
  <si>
    <t>12DGT032.HHH</t>
  </si>
  <si>
    <t>12DGT032     DET. GAZ Z12COMPRES. GAZ PV  =   30.1 %LFL HTRP</t>
  </si>
  <si>
    <t>12DGT032.HTRP</t>
  </si>
  <si>
    <t>12DGT031     DET. GAZ Z12COMPRES. GAZ PV  =   15.2 %    HHH</t>
  </si>
  <si>
    <t>12DGT033     DET. GAZ Z12COMPRES. GAZ PV  =   15.2 %LFL HHH</t>
  </si>
  <si>
    <t>12DGT033.HHH</t>
  </si>
  <si>
    <t>12DGT033.HTRP</t>
  </si>
  <si>
    <t>48PI112.IOP-</t>
  </si>
  <si>
    <t>01XZSH470A PERDU POS OUV 01ESV001 ALM</t>
  </si>
  <si>
    <t>01XV605      BRAS 01Y01C DECHARGEMENT PV  =      1      ANS+</t>
  </si>
  <si>
    <t>50FSH113 RIA SISTEME COMPRES. 10 ALM</t>
  </si>
  <si>
    <t>50FSH113.ALM</t>
  </si>
  <si>
    <t>04TAH301     TAH ASPIRA. 1re ETAPE    ALM</t>
  </si>
  <si>
    <t>04TAH301.ALM</t>
  </si>
  <si>
    <t>04DFT018 Maintenance Needed ALM</t>
  </si>
  <si>
    <t>04DFT018MNA.ALM</t>
  </si>
  <si>
    <t>04KMXA251    DEFAUT GEN. ELEC._04K01B ALM</t>
  </si>
  <si>
    <t>04KMXA251.ALM</t>
  </si>
  <si>
    <t>04PDI201     dP FILTRE   1re ETAPE    PV  = -0.002 barg IOP</t>
  </si>
  <si>
    <t>04PDI201.IOP</t>
  </si>
  <si>
    <t>04PI205.IOP</t>
  </si>
  <si>
    <t>04PI206.IOP</t>
  </si>
  <si>
    <t>04PI211.IOP</t>
  </si>
  <si>
    <t>04PI221.IOP</t>
  </si>
  <si>
    <t>04PI222.IOP</t>
  </si>
  <si>
    <t>04PI233.IOP</t>
  </si>
  <si>
    <t>04TI201.IOP</t>
  </si>
  <si>
    <t>04TI202.IOP</t>
  </si>
  <si>
    <t>04TI203.IOP</t>
  </si>
  <si>
    <t>04TI204.IOP</t>
  </si>
  <si>
    <t>04TI205.IOP</t>
  </si>
  <si>
    <t>04TI226.IOP</t>
  </si>
  <si>
    <t>04TI231.IOP</t>
  </si>
  <si>
    <t>04FI231.IOP</t>
  </si>
  <si>
    <t>04FI232.IOP</t>
  </si>
  <si>
    <t>04FI233.IOP</t>
  </si>
  <si>
    <t>04FV261.IOP</t>
  </si>
  <si>
    <t>04KMHSA01B.IOP</t>
  </si>
  <si>
    <t>04KMHS261.IOP</t>
  </si>
  <si>
    <t>04FHS261.IOP</t>
  </si>
  <si>
    <t>04FHICZI261  SP CHARGE   VANNE RECIR. PV  =  100.0 %    IOP</t>
  </si>
  <si>
    <t>04FHICZI261.IOP</t>
  </si>
  <si>
    <t>04KME01B     MOT. COMP.  04K01B       PV  =      0      IOP</t>
  </si>
  <si>
    <t>04KME01B.IOP</t>
  </si>
  <si>
    <t>04K01BP22.IOP</t>
  </si>
  <si>
    <t>04K01BP23A   Ppe A REFROI04K01B       PV  =      0      IOP</t>
  </si>
  <si>
    <t>04K01BP23A.IOP</t>
  </si>
  <si>
    <t>04K01BP23B.IOP</t>
  </si>
  <si>
    <t>04K01BV21A   VENTI. A CW 04K01B       PV  =      0      IOP</t>
  </si>
  <si>
    <t>04K01BV21A.IOP</t>
  </si>
  <si>
    <t>04K01BV21B   VENTI. B CW 04K01B       PV  =      0      IOP</t>
  </si>
  <si>
    <t>04K01BV21B.IOP</t>
  </si>
  <si>
    <t>04FA233      MONITO.LIGNE04FIT233     ALM</t>
  </si>
  <si>
    <t>04FA233.ALM</t>
  </si>
  <si>
    <t>04TSAHH232   TRES HAUTE TRECHAU. ELEC ALM</t>
  </si>
  <si>
    <t>04TSAHH232.ALM</t>
  </si>
  <si>
    <t>04KMXA253    DEF.GEN. E/SSIL _04K01B  ALM</t>
  </si>
  <si>
    <t>04KMXA253.ALM</t>
  </si>
  <si>
    <t>04PDA201     MONITO.LIGNE04PDIT201    ALM</t>
  </si>
  <si>
    <t>04PDA201.ALM</t>
  </si>
  <si>
    <t>04PA205      MONITO.LIGNE04PIT205     ALM</t>
  </si>
  <si>
    <t>04PA205.ALM</t>
  </si>
  <si>
    <t>04PA206      MONITO.LIGNE04PIT206     ALM</t>
  </si>
  <si>
    <t>04PA206.ALM</t>
  </si>
  <si>
    <t>04PA211      MONITO.LIGNE04PIT211     ALM</t>
  </si>
  <si>
    <t>04PA211.ALM</t>
  </si>
  <si>
    <t>04PA221      MONITO.LIGNE04PIT221     ALM</t>
  </si>
  <si>
    <t>04PA221.ALM</t>
  </si>
  <si>
    <t>04PA222      MONITO.LIGNE04PIT222     ALM</t>
  </si>
  <si>
    <t>04PA222.ALM</t>
  </si>
  <si>
    <t>04PA233      MONITO.LIGNE04PIT233     ALM</t>
  </si>
  <si>
    <t>04PA233.ALM</t>
  </si>
  <si>
    <t>04TA201      MONITO.LIGNE04TIT201     ALM</t>
  </si>
  <si>
    <t>04TA201.ALM</t>
  </si>
  <si>
    <t>04TA202      MONITO.LIGNE04TIT202     ALM</t>
  </si>
  <si>
    <t>04TA202.ALM</t>
  </si>
  <si>
    <t>04TA203      MONITO.LIGNE04TIT203     ALM</t>
  </si>
  <si>
    <t>04TA203.ALM</t>
  </si>
  <si>
    <t>04TA204      MONITO.LIGNE04TIT204     ALM</t>
  </si>
  <si>
    <t>04TA204.ALM</t>
  </si>
  <si>
    <t>04TA205      MONITO.LIGNE04TIT205     ALM</t>
  </si>
  <si>
    <t>04TA205.ALM</t>
  </si>
  <si>
    <t>04TA226      MONITO.LIGNE04TIT226     ALM</t>
  </si>
  <si>
    <t>04TA226.ALM</t>
  </si>
  <si>
    <t>04TA231      MONITO.LIGNE04TIT231     ALM</t>
  </si>
  <si>
    <t>04TA231.ALM</t>
  </si>
  <si>
    <t>04FA231      MONITO.LIGNE04FIT231     ALM</t>
  </si>
  <si>
    <t>04FA231.ALM</t>
  </si>
  <si>
    <t>04FA232A     MONITO.LIGNE04FIT232_A   ALM</t>
  </si>
  <si>
    <t>04FA232A.ALM</t>
  </si>
  <si>
    <t>04KMXA551    DEFAUT GEN. ELEC._04K02  ALM</t>
  </si>
  <si>
    <t>04KMXA551.ALM</t>
  </si>
  <si>
    <t>04KMXA550    BIT DE VIE  API 04K02    ALM</t>
  </si>
  <si>
    <t>04KMXA550.ALM</t>
  </si>
  <si>
    <t>04PDI510.IOP</t>
  </si>
  <si>
    <t>04PI510.IOP</t>
  </si>
  <si>
    <t>04PI512.IOP</t>
  </si>
  <si>
    <t>04PI513.IOP</t>
  </si>
  <si>
    <t>04PI517.IOP</t>
  </si>
  <si>
    <t>04PI518.IOP</t>
  </si>
  <si>
    <t>04PI520.IOP</t>
  </si>
  <si>
    <t>04PDI530.IOP</t>
  </si>
  <si>
    <t>04PI540.IOP</t>
  </si>
  <si>
    <t>04KMHSA02.IOP</t>
  </si>
  <si>
    <t>04KMHS561    MODE GAZ/N2 04K02        PV  =      2      IOP</t>
  </si>
  <si>
    <t>04KMHS561.IOP</t>
  </si>
  <si>
    <t>04KMHSA562.IOP</t>
  </si>
  <si>
    <t>04KMHSA563.IOP</t>
  </si>
  <si>
    <t>04KMHSA564.IOP</t>
  </si>
  <si>
    <t>04K02P51A.IOP</t>
  </si>
  <si>
    <t>04K02P51B.IOP</t>
  </si>
  <si>
    <t>04K02P52A.IOP</t>
  </si>
  <si>
    <t>04K02P52B.IOP</t>
  </si>
  <si>
    <t>04K02V51.IOP</t>
  </si>
  <si>
    <t>04K02V52     VENTI. EA52 04K02        PV  =      0      IOP</t>
  </si>
  <si>
    <t>04K02V52.IOP</t>
  </si>
  <si>
    <t>04K02V53     VENTI. EA53 04K02        PV  =      0      IOP</t>
  </si>
  <si>
    <t>04K02V53.IOP</t>
  </si>
  <si>
    <t>04K02V54     VENTI. EA54 04K02        PV  =      0      IOP</t>
  </si>
  <si>
    <t>04K02V54.IOP</t>
  </si>
  <si>
    <t>04KME02      MOT. COMP.  04K02        PV  =      0      IOP</t>
  </si>
  <si>
    <t>04KME02.IOP</t>
  </si>
  <si>
    <t>04K02V55A    VENTI. A CW 04K02        PV  =      0      IOP</t>
  </si>
  <si>
    <t>04K02V55A.IOP</t>
  </si>
  <si>
    <t>04K02V55B    VENTI. B CW 04K02        PV  =      0      IOP</t>
  </si>
  <si>
    <t>04K02V55B.IOP</t>
  </si>
  <si>
    <t>04PV501-MLD.OOP</t>
  </si>
  <si>
    <t>04PV501.IOP</t>
  </si>
  <si>
    <t>04PZI502.IOP</t>
  </si>
  <si>
    <t>04PV502-MLD  %OUVERTURE  BYPASS 3e    MV  =  100.0 %    OOP</t>
  </si>
  <si>
    <t>04PV502-MLD.OOP</t>
  </si>
  <si>
    <t>04PV502      VANNE RECYCL3eme ETAGE   PV  =      2      IOP</t>
  </si>
  <si>
    <t>04PV502.IOP</t>
  </si>
  <si>
    <t>04PV503-MLD.OOP</t>
  </si>
  <si>
    <t>04PV503.IOP</t>
  </si>
  <si>
    <t>04PHICZI501  SP CHARGE   VANNE RECIR. PV  =  100.0 %    IOP</t>
  </si>
  <si>
    <t>04PHICZI501.IOP</t>
  </si>
  <si>
    <t>04PHIC501    SP CHARGE   VANNE RECIR. MV  =  100.0 %    OOP</t>
  </si>
  <si>
    <t>04PHIC501.OOP</t>
  </si>
  <si>
    <t>04PV501      VANNE RECIR.COMP. 04K02  PV  =      1      ANS-</t>
  </si>
  <si>
    <t>04PV501.ANS-</t>
  </si>
  <si>
    <t>04PV502.ANS+</t>
  </si>
  <si>
    <t>04TAHH542    TRES HAUTE TRECHAU. ELEC ALM</t>
  </si>
  <si>
    <t>04TAHH542.ALM</t>
  </si>
  <si>
    <t>04PZTA502    MONITO.LIGNE04PZT502     ALM</t>
  </si>
  <si>
    <t>04PZTA502.ALM</t>
  </si>
  <si>
    <t>04KMHSA02    MODE AUT/MAN04K02        PV  =      2      ANS-</t>
  </si>
  <si>
    <t>04KMHSA02.ANS-</t>
  </si>
  <si>
    <t>04KMXA553    DEF.GEN. E/SSIL _04K02   ALM</t>
  </si>
  <si>
    <t>04KMXA553.ALM</t>
  </si>
  <si>
    <t>04PA518      MONITO.LIGNE04PIT518     ALM</t>
  </si>
  <si>
    <t>04PA518.ALM</t>
  </si>
  <si>
    <t>04KME02      MOT. COMP.  04K02        MV  =      0      OOP</t>
  </si>
  <si>
    <t>04KME02.OOP</t>
  </si>
  <si>
    <t>04XV005      GNL 04T01 VERS DRAINAGE  PV  =      1      ANS-</t>
  </si>
  <si>
    <t>01XV501.ANS+</t>
  </si>
  <si>
    <t>05PI201      ASPIRA. GNL PPE 05P01C   PV  =    4.0 barg LLL</t>
  </si>
  <si>
    <t>05PI202      ASPIRA. GNL PPE 05P01C   PV  =    3.5 barg LTRP</t>
  </si>
  <si>
    <t>06ESV501     06E01F VERS EMISSION GN  PV  =      1      ANS+</t>
  </si>
  <si>
    <t>03ESV201     GNL 02T02   VERS 03C01   PV  =      1      ANS+</t>
  </si>
  <si>
    <t>11DFT003     DET.FLAM.Z11PPE _ORV G/H PV  =    0.0 %    IOP</t>
  </si>
  <si>
    <t>11DFT003.IOP</t>
  </si>
  <si>
    <t>11DFT001 Maintenance Needed ALM</t>
  </si>
  <si>
    <t>11DFT001MNA.ALM</t>
  </si>
  <si>
    <t>11DFT003 Maintenance Needed ALM</t>
  </si>
  <si>
    <t>11DFT003MNA.ALM</t>
  </si>
  <si>
    <t>11DGT006 Maintenance Needed ALM</t>
  </si>
  <si>
    <t>11DGT006MNA.ALM</t>
  </si>
  <si>
    <t>02ESV201     REMPL. 02T02DE LI. DECH. PV  =      1      ANS+</t>
  </si>
  <si>
    <t>04K01AP13A   Ppe A REFROI04K01A       PV  =      2      IOP</t>
  </si>
  <si>
    <t>04K01AP13A   Ppe A REFROI04K01A       MV  =      2      OOP</t>
  </si>
  <si>
    <t>04KMHSA564   MODE CAPAC. CTRL. 04K02  PV  =      2      IOP</t>
  </si>
  <si>
    <t>04K01BP22    Ppe HUILE   04K01B       PV  =      2      IOP</t>
  </si>
  <si>
    <t>07XV113      GAZ DE PURGEVERS 07T02A  PV  =      2      ANS-</t>
  </si>
  <si>
    <t>08PI202      ORV'S BOG PRESS. 08D02   PV  =    1.3 mbarg    HI</t>
  </si>
  <si>
    <t>05XV102      MAINT.FROID PPE 05P01B   PV  =      1      ANS+</t>
  </si>
  <si>
    <t>11DFT005 Maintenance Needed ALM</t>
  </si>
  <si>
    <t>11DFT005MNA.ALM</t>
  </si>
  <si>
    <t>48TAL401     TempÈrature Devers &lt; 8∞C ALM</t>
  </si>
  <si>
    <t>48TAL401.ALM</t>
  </si>
  <si>
    <t>6225B1010486 03PME03A    86 - Lockout ALM</t>
  </si>
  <si>
    <t>6225B1010486.ALM</t>
  </si>
  <si>
    <t>04LI004CMS   04T01 DRAIN. DU 04S01    PV  =      1      OVR</t>
  </si>
  <si>
    <t>04LI004CMS.OVR</t>
  </si>
  <si>
    <t>04KMHSA01D   MODE AUT/MAN04K01D       PV  =      2      IOP</t>
  </si>
  <si>
    <t>04FHS461     REFROI. EAU AIR MODE     PV  =      2      IOP</t>
  </si>
  <si>
    <t>04FV161      VANNE RECIR.COMP. 04K01A PV  =      0      IOP</t>
  </si>
  <si>
    <t>04K02P52A    Ppe A REFROI04K02        PV  =      2      IOP</t>
  </si>
  <si>
    <t>04K02P52B    Ppe B REFROI04K02        PV  =      0      IOP</t>
  </si>
  <si>
    <t>04PV501-MLD  %CHARGE     VANNE RECIR. MV  =    0.0 %    OOP</t>
  </si>
  <si>
    <t>04PV501      VANNE RECIR.COMP. 04K02  PV  =      0      IOP</t>
  </si>
  <si>
    <t>04PV503      VANNE DECOMPSORTIE 04K02 PV  =      0      IOP</t>
  </si>
  <si>
    <t>08TI005.IOP</t>
  </si>
  <si>
    <t>05ESV951     LIGNE GNL   ASPI. 05P02  PV  =      1      ANS+</t>
  </si>
  <si>
    <t>05ESV952     LI.GNL DEBITMIN. 05P02   PV  =      0      ANS+</t>
  </si>
  <si>
    <t>05PI951      ASPIRA. GNL PPE 05P02    PV  =    4.0 barg LLL</t>
  </si>
  <si>
    <t>04DFT014MS   DET.FLAM.Z4 DECHAR. N/E  PV  =      1      OVR</t>
  </si>
  <si>
    <t>04DFT014MS.OVR</t>
  </si>
  <si>
    <t>20DGT003A    DET. GAZ Z20ENTREE 11A   PV  =    0.0 %LFL IOP</t>
  </si>
  <si>
    <t>20DGT003A.IOP</t>
  </si>
  <si>
    <t>01EZSH006A PERDU POS OUVER 01ESV006 ALM</t>
  </si>
  <si>
    <t>32ESOV401A OOP ALM</t>
  </si>
  <si>
    <t>32ESOV401ALF.ALM</t>
  </si>
  <si>
    <t>71AI102F     i-Pentane                PV  = 0.0000 mol% IOP</t>
  </si>
  <si>
    <t>04PV503      VANNE DECOMPSORTIE 04K02 PV  =      2      ANS-</t>
  </si>
  <si>
    <t>05XV952      MAINT.FROID PPE 05P02    PV  =      2      ANS-</t>
  </si>
  <si>
    <t>33PI001.LO</t>
  </si>
  <si>
    <t>48PI221.IOP-</t>
  </si>
  <si>
    <t>48LI201.IOP-</t>
  </si>
  <si>
    <t>48TI201.IOP-</t>
  </si>
  <si>
    <t>48TI202.IOP-</t>
  </si>
  <si>
    <t>48PI222.IOP-</t>
  </si>
  <si>
    <t>48PDAHH201   Filtre      Eau auxiliai ALM</t>
  </si>
  <si>
    <t>48PDAHH201.ALM</t>
  </si>
  <si>
    <t>48HAL203     AU local    plateforme   ALM</t>
  </si>
  <si>
    <t>48HAL203.ALM</t>
  </si>
  <si>
    <t>48NAH201B    Disj ouvert Servitude    ALM</t>
  </si>
  <si>
    <t>48NAH201B.ALM</t>
  </si>
  <si>
    <t>48HZAL208    Vanne FermÈePpe2 Au1 Eau ALM</t>
  </si>
  <si>
    <t>91GI005B     Tension BD2 91W05 Croc 2 PV  =    0.0 Tn   IOP</t>
  </si>
  <si>
    <t>50PDXST02B IOP ALM</t>
  </si>
  <si>
    <t>50PDXST02BLF.ALM</t>
  </si>
  <si>
    <t>02VAHH200    ACCELEROME. SEISME 02T02 ALM</t>
  </si>
  <si>
    <t>02VAHH200.ALM</t>
  </si>
  <si>
    <t>05PI301      ASPIRA. GNL PPE 05P01D   PV  =    4.0 barg LLL</t>
  </si>
  <si>
    <t>08TI005.LO</t>
  </si>
  <si>
    <t>08TI005.LL</t>
  </si>
  <si>
    <t>01ZSV604     VANNE SURGE ZSV LENTE    PV  =      1      ANS+</t>
  </si>
  <si>
    <t>+11HS020A IOP ALM</t>
  </si>
  <si>
    <t>11HS020ALF.ALM</t>
  </si>
  <si>
    <t>+11HS020A   ESD 3.7C PB ALM</t>
  </si>
  <si>
    <t>11HS020A.ALM</t>
  </si>
  <si>
    <t>04TAH304     TAH DECHAR. 2e ETAPE     ALM</t>
  </si>
  <si>
    <t>04TAH304.ALM</t>
  </si>
  <si>
    <t>50DV105      50DSOV105 RIDEAU D'EAUAP MV  =      0      OOP</t>
  </si>
  <si>
    <t>50DV105.OOP</t>
  </si>
  <si>
    <t>50PMII03A.HHH</t>
  </si>
  <si>
    <t>50PMII03A.HTRP</t>
  </si>
  <si>
    <t>04PI302.LO</t>
  </si>
  <si>
    <t>04PAL302     PAL ASPIRA. 1re ETAPE    ALM</t>
  </si>
  <si>
    <t>04PAL302.ALM</t>
  </si>
  <si>
    <t>+50DHS038B MCR DLG COM ALM</t>
  </si>
  <si>
    <t>50DHS038B.ALM</t>
  </si>
  <si>
    <t>04K01DP42A   Ppe A HUILE   04K01D     PV  =      0      TRIP</t>
  </si>
  <si>
    <t>04K02V51     VENTI. EA51 04K02        PV  =      0      IOP</t>
  </si>
  <si>
    <t>04PI501      RES. TAMPON DU 04K02     PV  =   8.01 barg HI</t>
  </si>
  <si>
    <t>02ZSV203     VANNE SURGE TRANSF 02T02 PV  =      2      ANS-</t>
  </si>
  <si>
    <t>15DFT004 Maintenance Needed ALM</t>
  </si>
  <si>
    <t>15DFT004MNA.ALM</t>
  </si>
  <si>
    <t>6311A134B86  04K01CEH31  86 - Lockout ALM</t>
  </si>
  <si>
    <t>6311A134B86.ALM</t>
  </si>
  <si>
    <t>02QI210.HI</t>
  </si>
  <si>
    <t>04XV004      BOG 04T01   VERS 04S01   PV  =      1      ANS+</t>
  </si>
  <si>
    <t>+11HS020D IOP ALM</t>
  </si>
  <si>
    <t>11HS020DLF.ALM</t>
  </si>
  <si>
    <t>+07DHSH048 IOP ALM</t>
  </si>
  <si>
    <t>07DHSH048LF.ALM</t>
  </si>
  <si>
    <t>+07DHSH050 IOP ALM</t>
  </si>
  <si>
    <t>07DHSH050LF.ALM</t>
  </si>
  <si>
    <t>+07DHSH053 IOP ALM</t>
  </si>
  <si>
    <t>07DHSH053LF.ALM</t>
  </si>
  <si>
    <t>+11B1XS001 IOP ALM</t>
  </si>
  <si>
    <t>11B1XA001LF.ALM</t>
  </si>
  <si>
    <t>48MZLA213    Disc Fermet Vanne iso P1 ALM</t>
  </si>
  <si>
    <t>48MZLA213.ALM</t>
  </si>
  <si>
    <t>50DV038      +50DSOV038 SYS. MOUS. TL PV  =      0      IOP</t>
  </si>
  <si>
    <t>50DV038.IOP</t>
  </si>
  <si>
    <t>+50DPSH038 IOP ALM</t>
  </si>
  <si>
    <t>50DPSH038LF.ALM</t>
  </si>
  <si>
    <t>+07DMSH030 IOP ALM</t>
  </si>
  <si>
    <t>07DMSH030LF.ALM</t>
  </si>
  <si>
    <t>+07DMSH031 IOP ALM</t>
  </si>
  <si>
    <t>07DMSH031LF.ALM</t>
  </si>
  <si>
    <t>+07DMSH032 IOP ALM</t>
  </si>
  <si>
    <t>07DMSH032LF.ALM</t>
  </si>
  <si>
    <t>+07DMSH033 IOP ALM</t>
  </si>
  <si>
    <t>07DMSH033LF.ALM</t>
  </si>
  <si>
    <t>11TI003D.IOP</t>
  </si>
  <si>
    <t>11TI003D.IOP-</t>
  </si>
  <si>
    <t>04PAL221     PRES. BASSE SYSTE. HUILE ALM</t>
  </si>
  <si>
    <t>04PAL221.ALM</t>
  </si>
  <si>
    <t>47LAH801.ALM</t>
  </si>
  <si>
    <t>41K02A       COMPRESSEUR D'AIR 41K02A PV  =      0      IOP</t>
  </si>
  <si>
    <t>04XV302      04K01C VERS COL. DECHAR. PV  =      1      ANS-</t>
  </si>
  <si>
    <t>04XV302.ANS-</t>
  </si>
  <si>
    <t>11TI003A.HI</t>
  </si>
  <si>
    <t>11TI003A.IOP-</t>
  </si>
  <si>
    <t>+07DHSH048 DET.CHAL.BAY 1 ALM</t>
  </si>
  <si>
    <t>07DHAH048.ALM</t>
  </si>
  <si>
    <t>+11HS020D ESD 3.7C PB ALM</t>
  </si>
  <si>
    <t>11HS020D.ALM</t>
  </si>
  <si>
    <t>11B1XA001.ALM</t>
  </si>
  <si>
    <t>11PI004.HHH</t>
  </si>
  <si>
    <t>11PI004.HTRP</t>
  </si>
  <si>
    <t>+07DMSH033 FIRE BP ALARM Z07G ALM</t>
  </si>
  <si>
    <t>07DMAH033.ALM</t>
  </si>
  <si>
    <t>04KMHSA01C   MODE AUT/MAN04K01C       PV  =      0      ANS+</t>
  </si>
  <si>
    <t>04KMHSA01C.ANS+</t>
  </si>
  <si>
    <t>07DGT171R.HHH</t>
  </si>
  <si>
    <t>07DGT171R    +D. GAZ Z07G Top BAY 1   PV  =  0.000 LIE-m    IOP</t>
  </si>
  <si>
    <t>07DGT171R.IOP</t>
  </si>
  <si>
    <t>47XV102      SPILL ET DO VERS PIT     PV  =      1      ANS-</t>
  </si>
  <si>
    <t>47XV102.ANS-</t>
  </si>
  <si>
    <t>48MZLA222    Disc Fermet AmorÁage 2   ALM</t>
  </si>
  <si>
    <t>48MZLA222.ALM</t>
  </si>
  <si>
    <t>48MZHA103    Disc Ouvert Vanne Filtre ALM</t>
  </si>
  <si>
    <t>48MZHA103.ALM</t>
  </si>
  <si>
    <t>04PI105      PRES.REFOUL. 2e ETAGE    PV  =   0.13 barg IOP</t>
  </si>
  <si>
    <t>04FV161-MLD  %CHARGE     VANNE RECIR. MV  =    0.0 %    OOP</t>
  </si>
  <si>
    <t>01ZSV603     VANNE SURGE ZSV LENTE    PV  =      1      ANS+</t>
  </si>
  <si>
    <t>07DFT055 Maintenance Needed ALM</t>
  </si>
  <si>
    <t>07DFT055MNA.ALM</t>
  </si>
  <si>
    <t>04FV361-MLD  %CHARGE     VANNE RECIR. MV  =    0.0 %    OOP</t>
  </si>
  <si>
    <t>04FALL232B   Trip FLL H2OREFR. RETOUR ALM</t>
  </si>
  <si>
    <t>04FALL232B.ALM</t>
  </si>
  <si>
    <t>50DV103      50DSOV103 CANON D'EAU 50 MV  =      0      OOP</t>
  </si>
  <si>
    <t>50DV103.OOP</t>
  </si>
  <si>
    <t>04DGT008     DET. GAZ Z4 DECHAR. N/E  PV  =    0.0 %LFL IOP</t>
  </si>
  <si>
    <t>04DGT008.IOP</t>
  </si>
  <si>
    <t>04K01DP43B   Ppe B REFROI04K01D       PV  =      0      IOP</t>
  </si>
  <si>
    <t>04K01DP43B   Ppe B REFROI04K01D       MV  =      0      OOP</t>
  </si>
  <si>
    <t>04FZI461     %OUVERTURE  VANNE RECIR. PV  =   -0.8 %    IOP</t>
  </si>
  <si>
    <t>04FV461-MLD  %CHARGE     VANNE RECIR. MV  =    0.0 %    OOP</t>
  </si>
  <si>
    <t>04FV461      VANNE RECIR.COMP. 04K01D PV  =      0      IOP</t>
  </si>
  <si>
    <t>04PAL333     PRES. BASSE EAU REFROI.  ALM</t>
  </si>
  <si>
    <t>04PAL333.ALM</t>
  </si>
  <si>
    <t>08DGT002 Maintenance Needed ALM</t>
  </si>
  <si>
    <t>08DGT002MNA.ALM</t>
  </si>
  <si>
    <t>02LI303B     NIVEAU DE   LIQUIDE      PV  =  32356 mm   IOP</t>
  </si>
  <si>
    <t>41AI101      HUMIDITE AIR41Z01A       PV  =    -20 degC HH</t>
  </si>
  <si>
    <t>02LI104B.LO</t>
  </si>
  <si>
    <t>07XV322      GNL 07T05   VERS 07T06   PV  =      1      ANS+</t>
  </si>
  <si>
    <t>82PI101.IOP</t>
  </si>
  <si>
    <t>02TI202F     DETECTION DEFUITE 02T02  PV  = -158.0 degC LO</t>
  </si>
  <si>
    <t>02TI202F.LO</t>
  </si>
  <si>
    <t>07DFT103MNA.ALM</t>
  </si>
  <si>
    <t>07DFT103     +D.FLAM.Z07G DDRUM       PV  =    0.0 %    IOP</t>
  </si>
  <si>
    <t>07DFT103.IOP</t>
  </si>
  <si>
    <t>93XA114      AL.COM. HVACMAGASIN 24   ALM</t>
  </si>
  <si>
    <t>93XA114.ALM</t>
  </si>
  <si>
    <t>12DFT031     DET.FLAM.Z12COMPRES. GAZ PV  =   97.4 %    HTRP</t>
  </si>
  <si>
    <t>12DFT030     DET.FLAM.Z12COMPRES. GAZ PV  =   96.6 %    HTRP</t>
  </si>
  <si>
    <t>12DGT031     DET. GAZ Z12COMPRES. GAZ PV  =   30.2 %    HTRP</t>
  </si>
  <si>
    <t>12DFT012     DET.FLAM.Z12COMPRES. GAZ PV  =   97.2 %    HTRP</t>
  </si>
  <si>
    <t>12DGT032     DET. GAZ Z12COMPRES. GAZ PV  =   15.2 %LFL HHH</t>
  </si>
  <si>
    <t>12DFT014     DET.FLAM.Z12COMPRES. GAZ PV  =   98.2 %    HTRP</t>
  </si>
  <si>
    <t>12DFT015     DET.FLAM.Z12COMPRES. GAZ PV  =   96.5 %    HTRP</t>
  </si>
  <si>
    <t>12DGT033     DET. GAZ Z12COMPRES. GAZ PV  =   30.1 %LFL HTRP</t>
  </si>
  <si>
    <t>12DGT004     DET. GAZ Z12COMPRES. GAZ PV  =   30.6 %LFL HTRP</t>
  </si>
  <si>
    <t>12DFT010     DET.FLAM.Z12COMPRES. GAZ PV  =   97.8 %    HTRP</t>
  </si>
  <si>
    <t>12DFT011     DET.FLAM.Z12COMPRES. GAZ PV  =   98.4 %    HTRP</t>
  </si>
  <si>
    <t>12DGT029     DET. GAZ Z12COMPRES. GAZ PV  =   15.3 %LFL HHH</t>
  </si>
  <si>
    <t>12DGT029     DET. GAZ Z12COMPRES. GAZ PV  =   30.4 %LFL HTRP</t>
  </si>
  <si>
    <t>12DFT018     DET.FLAM.Z12COMPRES. GAZ PV  =   98.4 %    HTRP</t>
  </si>
  <si>
    <t>12DGT008     DET. GAZ Z12COMPRES. GAZ PV  =   15.5 %LFL HHH</t>
  </si>
  <si>
    <t>12DGT008     DET. GAZ Z12COMPRES. GAZ PV  =   30.3 %LFL HTRP</t>
  </si>
  <si>
    <t>12DFT016     DET.FLAM.Z12COMPRES. GAZ PV  =   98.5 %    HTRP</t>
  </si>
  <si>
    <t>12DFT027     DET.FLAM.Z12COMPRES. GAZ PV  =   95.7 %    HTRP</t>
  </si>
  <si>
    <t>12DGT006     DET. GAZ Z12COMPRES. GAZ PV  =   15.6 %LFL HHH</t>
  </si>
  <si>
    <t>12DGT006     DET. GAZ Z12COMPRES. GAZ PV  =   30.7 %LFL HTRP</t>
  </si>
  <si>
    <t>12DFT028     DET.FLAM.Z12COMPRES. GAZ PV  =   97.9 %    HTRP</t>
  </si>
  <si>
    <t>12DFT029     DET.FLAM.Z12COMPRES. GAZ PV  =   96.6 %    HTRP</t>
  </si>
  <si>
    <t>12DGT005     DET. GAZ Z12COMPRES. GAZ PV  =   17.5 %LFL HHH</t>
  </si>
  <si>
    <t>12DGT005     DET. GAZ Z12COMPRES. GAZ PV  =   30.5 %LFL HTRP</t>
  </si>
  <si>
    <t>12DGT009     DET. GAZ Z12COMPRES. GAZ PV  =   15.8 %LFL HHH</t>
  </si>
  <si>
    <t>12DGT009     DET. GAZ Z12COMPRES. GAZ PV  =   30.2 %LFL HTRP</t>
  </si>
  <si>
    <t>12DFT025     DET.FLAM.Z12COMPRES. GAZ PV  =   97.5 %    HTRP</t>
  </si>
  <si>
    <t>12DFT026     DET.FLAM.Z12COMPRES. GAZ PV  =   98.7 %    HTRP</t>
  </si>
  <si>
    <t>12DFT024     DET.FLAM.Z12COMPRES. GAZ PV  =   97.7 %    HTRP</t>
  </si>
  <si>
    <t>12DGT007     DET. GAZ Z12COMPRES. GAZ PV  =   15.3 %LFL HHH</t>
  </si>
  <si>
    <t>12DFT032     DET.FLAM.Z12COMPRES. GAZ PV  =   98.2 %    HTRP</t>
  </si>
  <si>
    <t>12DFT023     DET.FLAM.Z12COMPRES. GAZ PV  =   98.4 %    HTRP</t>
  </si>
  <si>
    <t>12DGT030     DET. GAZ Z12COMPRES. GAZ PV  =   15.3 %LFL HHH</t>
  </si>
  <si>
    <t>12DGT030     DET. GAZ Z12COMPRES. GAZ PV  =   30.6 %LFL HTRP</t>
  </si>
  <si>
    <t>12DFT022     DET.FLAM.Z12COMPRES. GAZ PV  =   98.2 %    HTRP</t>
  </si>
  <si>
    <t>12DGT010     DET. GAZ Z12COMPRES. GAZ PV  =   15.1 %LFL HHH</t>
  </si>
  <si>
    <t>12DGT010     DET. GAZ Z12COMPRES. GAZ PV  =   30.3 %LFL HTRP</t>
  </si>
  <si>
    <t>12DFT020     DET.FLAM.Z12COMPRES. GAZ PV  =   99.1 %    HTRP</t>
  </si>
  <si>
    <t>12DFT019     DET.FLAM.Z12COMPRES. GAZ PV  =   98.9 %    HTRP</t>
  </si>
  <si>
    <t>12DGT013     DET. GAZ Z12COMPRES. GAZ PV  =   15.6 %LFL HHH</t>
  </si>
  <si>
    <t>12DGT013.HHH</t>
  </si>
  <si>
    <t>12DGT013     DET. GAZ Z12COMPRES. GAZ PV  =   30.3 %LFL HTRP</t>
  </si>
  <si>
    <t>12DGT013.HTRP</t>
  </si>
  <si>
    <t>12DGT011     DET. GAZ Z12COMPRES. GAZ PV  =   15.9 %LFL HHH</t>
  </si>
  <si>
    <t>12DGT011     DET. GAZ Z12COMPRES. GAZ PV  =   30.1 %LFL HTRP</t>
  </si>
  <si>
    <t>12DGT012     DET. GAZ Z12COMPRES. GAZ PV  =   15.5 %LFL HHH</t>
  </si>
  <si>
    <t>12DGT012     DET. GAZ Z12COMPRES. GAZ PV  =   30.3 %LFL HTRP</t>
  </si>
  <si>
    <t>12DGT015     DET. GAZ Z12COMPRES. GAZ PV  =   15.4 %LFL HHH</t>
  </si>
  <si>
    <t>12DGT015.HHH</t>
  </si>
  <si>
    <t>12DGT015     DET. GAZ Z12COMPRES. GAZ PV  =   30.4 %LFL HTRP</t>
  </si>
  <si>
    <t>12DGT015.HTRP</t>
  </si>
  <si>
    <t>12DGT016     DET. GAZ Z12COMPRES. GAZ PV  =   15.8 %LFL HHH</t>
  </si>
  <si>
    <t>12DGT016.HHH</t>
  </si>
  <si>
    <t>12DGT016     DET. GAZ Z12COMPRES. GAZ PV  =   30.2 %LFL HTRP</t>
  </si>
  <si>
    <t>12DGT016.HTRP</t>
  </si>
  <si>
    <t>12DGT017     DET. GAZ Z12COMPRES. GAZ PV  =   15.1 %LFL HHH</t>
  </si>
  <si>
    <t>12DGT017.HHH</t>
  </si>
  <si>
    <t>12DGT017     DET. GAZ Z12COMPRES. GAZ PV  =   30.4 %LFL HTRP</t>
  </si>
  <si>
    <t>12DGT017.HTRP</t>
  </si>
  <si>
    <t>12DGT014     DET. GAZ Z12COMPRES. GAZ PV  =   15.7 %LFL HHH</t>
  </si>
  <si>
    <t>12DGT014.HHH</t>
  </si>
  <si>
    <t>12DGT014     DET. GAZ Z12COMPRES. GAZ PV  =   30.5 %LFL HTRP</t>
  </si>
  <si>
    <t>12DGT014.HTRP</t>
  </si>
  <si>
    <t>12DGT018     DET. GAZ Z12COMPRES. GAZ PV  =   15.4 %LFL HHH</t>
  </si>
  <si>
    <t>12DGT018.HHH</t>
  </si>
  <si>
    <t>12DGT018     DET. GAZ Z12COMPRES. GAZ PV  =   30.0 %LFL HTRP</t>
  </si>
  <si>
    <t>12DGT018.HTRP</t>
  </si>
  <si>
    <t>12DFT034     DET.FLAM.Z12COMPRES. GAZ PV  =   96.3 %    HTRP</t>
  </si>
  <si>
    <t>12DGT020     DET. GAZ Z12COMPRES. GAZ PV  =   15.1 %LFL HHH</t>
  </si>
  <si>
    <t>12DGT020.HHH</t>
  </si>
  <si>
    <t>12DFT036     DET.FLAM.Z12COMPRES. GAZ PV  =   98.8 %    HTRP</t>
  </si>
  <si>
    <t>12DGT020     DET. GAZ Z12COMPRES. GAZ PV  =   30.1 %LFL HTRP</t>
  </si>
  <si>
    <t>12DGT020.HTRP</t>
  </si>
  <si>
    <t>12DFT033     DET.FLAM.Z12COMPRES. GAZ PV  =   98.3 %    HTRP</t>
  </si>
  <si>
    <t>12DGT021     DET. GAZ Z12COMPRES. GAZ PV  =   15.2 %LFL HHH</t>
  </si>
  <si>
    <t>12DGT021.HHH</t>
  </si>
  <si>
    <t>12DGT021     DET. GAZ Z12COMPRES. GAZ PV  =   30.0 %LFL HTRP</t>
  </si>
  <si>
    <t>12DGT021.HTRP</t>
  </si>
  <si>
    <t>12DGT022     DET. GAZ Z12COMPRES. GAZ PV  =   15.0 %LFL HHH</t>
  </si>
  <si>
    <t>12DGT022     DET. GAZ Z12COMPRES. GAZ PV  =   30.3 %LFL HTRP</t>
  </si>
  <si>
    <t>12DGT023     DET. GAZ Z12COMPRES. GAZ PV  =   15.3 %LFL HHH</t>
  </si>
  <si>
    <t>12DGT023.HHH</t>
  </si>
  <si>
    <t>12DGT023     DET. GAZ Z12COMPRES. GAZ PV  =   30.3 %LFL HTRP</t>
  </si>
  <si>
    <t>12DGT023.HTRP</t>
  </si>
  <si>
    <t>12DGT025     DET. GAZ Z12COMPRES. GAZ PV  =   15.3 %LFL HHH</t>
  </si>
  <si>
    <t>12DGT025.HHH</t>
  </si>
  <si>
    <t>12DGT025     DET. GAZ Z12COMPRES. GAZ PV  =   30.1 %LFL HTRP</t>
  </si>
  <si>
    <t>12DGT025.HTRP</t>
  </si>
  <si>
    <t>12DGT024     DET. GAZ Z12COMPRES. GAZ PV  =   15.7 %LFL HHH</t>
  </si>
  <si>
    <t>12DGT024     DET. GAZ Z12COMPRES. GAZ PV  =   30.2 %LFL HTRP</t>
  </si>
  <si>
    <t>03PI112B     GNI PENETRA.ELEC. 03P01B PV  =   2.92 barg LO</t>
  </si>
  <si>
    <t>03PI111B     GNI PENETRA.INST. 03P01B PV  =   2.69 barg LO</t>
  </si>
  <si>
    <t>13DFT016 Maintenance Needed ALM</t>
  </si>
  <si>
    <t>13DFT016MNA.ALM</t>
  </si>
  <si>
    <t>04TI005      BOG VERS    DESUR. 04E01 PV  = -150.0 degC LO</t>
  </si>
  <si>
    <t>04TI008      DE COLLEC.  BOG AU 04S01 PV  = -150.0 degC LO</t>
  </si>
  <si>
    <t>02QI210      VOLUME GNL  RESERVOIR    PV  = 160000 m3   HI</t>
  </si>
  <si>
    <t>04DFT013     DET.FLAM.Z4 DECHAR. N/E  PV  =   97.9 %    HTRP</t>
  </si>
  <si>
    <t>48NAH102B    DÈf gÈnÈral Onduleur     ALM</t>
  </si>
  <si>
    <t>6225B1010786 03PME01B    86 - Lockout ALM</t>
  </si>
  <si>
    <t>6225B1010786.ALM</t>
  </si>
  <si>
    <t>50DV101      50DSOV101 RIDEAU D'EAUEV MV  =      0      OOP</t>
  </si>
  <si>
    <t>50DV101.OOP</t>
  </si>
  <si>
    <t>48PMNA302    DÈf Èlec DJ Ppe2 Aux Eau ALM</t>
  </si>
  <si>
    <t>02ESV101     REMPL. 02T01DE LI. DECH. PV  =      1      ANS-</t>
  </si>
  <si>
    <t>02ESV101.ANS-</t>
  </si>
  <si>
    <t>06XV901      DEPRESSURI. ORV 06E01J   PV  =      1      ANS+</t>
  </si>
  <si>
    <t>02TI300A     TEMP. INST. ECHANT. 1    PV  = -158.9 degC IOP</t>
  </si>
  <si>
    <t>02TI300B     TEMP. INST. ECHANT. 2    PV  = -158.6 degC IOP</t>
  </si>
  <si>
    <t>02TI300C     TEMP. INST. ECHANT. 3    PV  = -158.7 degC IOP</t>
  </si>
  <si>
    <t>02TI300D     TEMP. INST. ECHANT. 4    PV  = -158.5 degC IOP</t>
  </si>
  <si>
    <t>02TI300E     TEMP. INST. ECHANT. 5    PV  = -158.7 degC IOP</t>
  </si>
  <si>
    <t>02TI300F     TEMP. INST. ECHANT. 6    PV  = -158.6 degC IOP</t>
  </si>
  <si>
    <t>02TI300G     TEMP. INST. ECHANT. 7    PV  = -158.6 degC IOP</t>
  </si>
  <si>
    <t>03PI111C     GNI PENETRA.INST. 03P01C PV  =   2.35 barg LO</t>
  </si>
  <si>
    <t>03PI112C     GNI PENETRA.ELEC. 03P01C PV  =   2.87 barg LO</t>
  </si>
  <si>
    <t>72AI201B     Indice H2S               PV  =   0.00 mgS/m3   IOP</t>
  </si>
  <si>
    <t>72AI201B     Indice H2S               PV  =   7.06 mgS/m3   HI</t>
  </si>
  <si>
    <t>72AI201B.HI</t>
  </si>
  <si>
    <t>72AI201B     Indice H2S               PV  =   7.06 mgS/m3   HH</t>
  </si>
  <si>
    <t>72AI201B.HH</t>
  </si>
  <si>
    <t>16DFT002MS   DET.FLAM.Z16POMPERIE     PV  =      1      OVR</t>
  </si>
  <si>
    <t>16DFT002MS.OVR</t>
  </si>
  <si>
    <t>16DFT002     DET.FLAM.Z16POMPERIE     PV  =   95.1 %    HTRP</t>
  </si>
  <si>
    <t>04KMHS461    MODE GAZ/N2 04K01D       PV  =      0      ANS+</t>
  </si>
  <si>
    <t>04KMHS461.ANS+</t>
  </si>
  <si>
    <t>70EAL304     DEFAUT ALIM. 70MSH11B003 ALM</t>
  </si>
  <si>
    <t>70EAL304.ALM</t>
  </si>
  <si>
    <t>03FIC203     Ctrl DEBIT  MIN. 03P02C  PV  =    0.1 m3/h IOP-</t>
  </si>
  <si>
    <t>03FIC203.IOP-</t>
  </si>
  <si>
    <t>03FIC202     Ctrl DEBIT  MIN. 03P02B  PV  =    0.1 m3/h IOP-</t>
  </si>
  <si>
    <t>03FI202B     Ctrl DEBIT  MIN. 03P02B  PV  =   24.0 m3/h IOP</t>
  </si>
  <si>
    <t>04K01DP43A   Ppe A REFROI04K01D       PV  =      0      TRIP</t>
  </si>
  <si>
    <t>04FV461      VANNE RECIR.COMP. 04K01D PV  =      1      ANS+</t>
  </si>
  <si>
    <t>04FV461.ANS+</t>
  </si>
  <si>
    <t>06DFT003     DET. FLAMME Z6 02T02     PV  =   98.7 %    HTRP</t>
  </si>
  <si>
    <t>6225B1012286 40PME01A    86 - Lockout ALM</t>
  </si>
  <si>
    <t>6225B1012286.ALM</t>
  </si>
  <si>
    <t>07DFT049     DET.FLAM.Z7 L. COM. DECH PV  =   98.8 %    HTRP</t>
  </si>
  <si>
    <t>07DGT043     DET. GAZ Z7 L. COM. DECH PV  =   15.4 %LFL HHH</t>
  </si>
  <si>
    <t>07DGT043     DET. GAZ Z7 L. COM. DECH PV  =   30.4 %LFL HTRP</t>
  </si>
  <si>
    <t>07DGT032     DET. GAZ Z7 L. COM. DECH PV  =   15.2 %LFL HHH</t>
  </si>
  <si>
    <t>07DGT044     DET. GAZ Z7 L. COM. DECH PV  =   15.5 %LFL HHH</t>
  </si>
  <si>
    <t>07DGT044     DET. GAZ Z7 L. COM. DECH PV  =   30.4 %LFL HTRP</t>
  </si>
  <si>
    <t>07DGT042     DET. GAZ Z7 L. COM. DECH PV  =   15.5 %LFL HHH</t>
  </si>
  <si>
    <t>07DGT042     DET. GAZ Z7 L. COM. DECH PV  =   30.3 %LFL HTRP</t>
  </si>
  <si>
    <t>05PI958      GNI PENETRA.INST. 05P02  PV  =  2.515 barg LO</t>
  </si>
  <si>
    <t>04VI402      VIBRATION   COMP. 04K01D PV  =   0.00 g pk IOP</t>
  </si>
  <si>
    <t>05PI957      GNI PENETRA.ELEC. 05P02  PV  =  2.653 barg LO</t>
  </si>
  <si>
    <t>03FI201B     Ctrl DEBIT  MIN. 03P02A  PV  =  675.2 m3/h IOP</t>
  </si>
  <si>
    <t>02DLT001     D. FROID Z2 APPONTE./AS1 PV  =  -52.5 degC LTRP</t>
  </si>
  <si>
    <t>02DLT002     D. FROID Z2 APPONTE./AS1 PV  =  -50.5 degC LTRP</t>
  </si>
  <si>
    <t>04KMHS461    MODE GAZ/N2 04K01D       PV  =      2      IOP</t>
  </si>
  <si>
    <t>04K01DV41A   VENTI. A CW 04K01D       PV  =      0      IOP</t>
  </si>
  <si>
    <t>04K01DV41A   VENTI. A CW 04K01D       MV  =      0      OOP</t>
  </si>
  <si>
    <t>04K01DV41B   VENTI. B CW 04K01D       PV  =      0      IOP</t>
  </si>
  <si>
    <t>04K01DV41B   VENTI. B CW 04K01D       MV  =      0      OOP</t>
  </si>
  <si>
    <t>07DFT005     DET.FLAM.Z7 L. COM. DECH PV  =    0.0 %    IOP</t>
  </si>
  <si>
    <t>07DFT005.IOP</t>
  </si>
  <si>
    <t>12DFT015 Maintenance Needed ALM</t>
  </si>
  <si>
    <t>12DFT015MNA.ALM</t>
  </si>
  <si>
    <t>04KME01B     MOT. COMP.  04K01B       PV  =      2      ANS-</t>
  </si>
  <si>
    <t>04KME01B.ANS-</t>
  </si>
  <si>
    <t>13DFT010     DET.FLAM.Z13GN ORV_HIPPS PV  =    0.0 %    IOP</t>
  </si>
  <si>
    <t>13DFT010.IOP</t>
  </si>
  <si>
    <t>13DFT011     DET.FLAM.Z13GN ORV_HIPPS PV  =    0.0 %    IOP</t>
  </si>
  <si>
    <t>13DFT011.IOP</t>
  </si>
  <si>
    <t>13DFT013     DET.FLAM.Z13GN ORV_HIPPS PV  =    0.0 %    IOP</t>
  </si>
  <si>
    <t>13DFT013.IOP</t>
  </si>
  <si>
    <t>13DFT014     DET.FLAM.Z13GN ORV_HIPPS PV  =    0.0 %    IOP</t>
  </si>
  <si>
    <t>13DFT014.IOP</t>
  </si>
  <si>
    <t>13DFT015     DET.FLAM.Z13GN ORV_HIPPS PV  =    0.0 %    IOP</t>
  </si>
  <si>
    <t>13DFT015.IOP</t>
  </si>
  <si>
    <t>13DGT007     DET. GAZ Z13GN ORV_HIPPS PV  =    0.0 %LFL IOP</t>
  </si>
  <si>
    <t>13DGT007.IOP</t>
  </si>
  <si>
    <t>13DGT008     DET. GAZ Z13GN ORV_HIPPS PV  =    0.0 %LFL IOP</t>
  </si>
  <si>
    <t>13DGT008.IOP</t>
  </si>
  <si>
    <t>13DGT009     DET. GAZ Z13GN ORV_HIPPS PV  =    0.0 %LFL IOP</t>
  </si>
  <si>
    <t>13DGT009.IOP</t>
  </si>
  <si>
    <t>13DGT010     DET. GAZ Z13GN ORV_HIPPS PV  =    0.0 %LFL IOP</t>
  </si>
  <si>
    <t>13DGT010.IOP</t>
  </si>
  <si>
    <t>13DGT011     DET. GAZ Z13GN ORV_HIPPS PV  =    0.0 %LFL IOP</t>
  </si>
  <si>
    <t>13DGT011.IOP</t>
  </si>
  <si>
    <t>13DGT012     DET. GAZ Z13GN ORV_HIPPS PV  =    0.0 %LFL IOP</t>
  </si>
  <si>
    <t>13DGT012.IOP</t>
  </si>
  <si>
    <t>13DGT014     DET. GAZ Z13GN ORV_HIPPS PV  =    0.0 %LFL IOP</t>
  </si>
  <si>
    <t>13DGT014.IOP</t>
  </si>
  <si>
    <t>13DGT015     DET. GAZ Z13GN ORV_HIPPS PV  =    0.0 %LFL IOP</t>
  </si>
  <si>
    <t>13DGT015.IOP</t>
  </si>
  <si>
    <t>02TAHH303R   TS18 Temp   Tres Haute   ALM</t>
  </si>
  <si>
    <t>02TAHH303R.ALM</t>
  </si>
  <si>
    <t>04FV261-MLD  %CHARGE     VANNE RECIR. MV  =    0.0 %    OOP</t>
  </si>
  <si>
    <t>04FV261      VANNE RECIR.COMP. 04K01B PV  =      0      IOP</t>
  </si>
  <si>
    <t>04KMHSA01B   MODE AUT/MAN04K01B       PV  =      2      IOP</t>
  </si>
  <si>
    <t>04FHS261     REFROI. EAU AIR MODE     PV  =      2      IOP</t>
  </si>
  <si>
    <t>04KMHS461    MODE GAZ/N2 04K01D       PV  =      2      ANS-</t>
  </si>
  <si>
    <t>04KMHS461.ANS-</t>
  </si>
  <si>
    <t>03FIC302     Ctrl DEBIT  MIN. 03P03B  PV  =   34.1 m3/h IOP-</t>
  </si>
  <si>
    <t>03FIC302.IOP-</t>
  </si>
  <si>
    <t>02DGT006     DET. GAZ Z2 APPONTE./AS1 PV  =   15.6 %LFL HHH</t>
  </si>
  <si>
    <t>02DGT006     DET. GAZ Z2 APPONTE./AS1 PV  =   30.1 %LFL HTRP</t>
  </si>
  <si>
    <t>03FI302B     Ctrl DEBIT  MIN. 03P03B  PV  =    0.9 m3/h IOP</t>
  </si>
  <si>
    <t>03FI302B.IOP</t>
  </si>
  <si>
    <t>47LI001A     NIV. BASSIN RETEN. AS1   PV  =    500 mm   HI</t>
  </si>
  <si>
    <t>03FIC303     Ctrl DEBIT  MIN. 03P03C  PV  =   -3.0 m3/h IOP-</t>
  </si>
  <si>
    <t>03FIC303.IOP-</t>
  </si>
  <si>
    <t>03FI303B     Ctrl DEBIT  MIN. 03P03C  PV  =   -1.2 m3/h IOP</t>
  </si>
  <si>
    <t>03FI303B.IOP</t>
  </si>
  <si>
    <t>04KMHSA564   MODE CAPAC. CTRL. 04K02  PV  =      2      ANS-</t>
  </si>
  <si>
    <t>04KMHSA564.ANS-</t>
  </si>
  <si>
    <t>04PV502      VANNE RECYCL3eme ETAGE   PV  =      1      ANS+</t>
  </si>
  <si>
    <t>02TI200B     TEMP. INST. ECHANT. 2    PV  = -108.0 degC IOP-</t>
  </si>
  <si>
    <t>05ESV401     LIGNE GNL   ASPI. 05P01E PV  =      1      ANS+</t>
  </si>
  <si>
    <t>05ESV402     LI.GNL DEBITMIN. 05P01E  PV  =      0      ANS+</t>
  </si>
  <si>
    <t>47LI001A     NIV. BASSIN RETEN. AS1   PV  =    650 mm   HH</t>
  </si>
  <si>
    <t>08DGT001 Maintenance Needed ALM</t>
  </si>
  <si>
    <t>08DGT001MNA.ALM</t>
  </si>
  <si>
    <t>01XV302      GNL 01Y01C  VERS 01T01   PV  =      0      ANS+</t>
  </si>
  <si>
    <t>01XV402      GNL 01Y01D  VERS 01T01   PV  =      0      ANS+</t>
  </si>
  <si>
    <t>47P08        POMPE 47P08 VID. FOSSE/D PV  =      2      ANS-</t>
  </si>
  <si>
    <t>47P08.ANS-</t>
  </si>
  <si>
    <t>04TSAH231    Temp HAUTE  RECHAU. ELEC ALM</t>
  </si>
  <si>
    <t>04TSAH231.ALM</t>
  </si>
  <si>
    <t>06FIC201.HI</t>
  </si>
  <si>
    <t>06FIC501.HI</t>
  </si>
  <si>
    <t>08FI304      GNI VERS LI.08D01_02T03  PV  =   8.30 kg/h LO</t>
  </si>
  <si>
    <t>08FI305      GNI VERS LI.08D02_02T03  PV  =   6.76 kg/h LO</t>
  </si>
  <si>
    <t>08FI101A-PVI GAZ D'ENTREE08D01        PV  =   7501 m3/h IOP-</t>
  </si>
  <si>
    <t>08FI101B-PVI GAZ D'ENTREE08D01        PV  = 150020 m3/h IOP-</t>
  </si>
  <si>
    <t>08FI101A     GAZ D'ENTREE08D01        PV  =   7501 Nm3/h    IOP-</t>
  </si>
  <si>
    <t>08FI101B     GAZ D'ENTREE08D01        PV  = 150000 Nm3/h    IOP-</t>
  </si>
  <si>
    <t>08FI201A     GAZ 08D02 DEPSV's TANK's PV  =  16000 Nm3/h    IOP-</t>
  </si>
  <si>
    <t>08FI201B     GAZ 08D02 DEPSV's TANK's PV  = 160000 Nm3/h    IOP-</t>
  </si>
  <si>
    <t>08FI202A     GAZ 08D02 DEPSV's ORV's  PV  =  35998 Nm3/h    IOP-</t>
  </si>
  <si>
    <t>08FI202B     GAZ 08D02 DEPSV's ORV's  PV  = 360000 Nm3/h    IOP-</t>
  </si>
  <si>
    <t>32ESV401     GN EMIS. CA.VIDE 04K02   PV  =      0      ANS+</t>
  </si>
  <si>
    <t>08FI204      GNI VERS LI.08D01_02T02  PV  =   9.89 kg/h LO</t>
  </si>
  <si>
    <t>08FI205      GNI VERS LI.08D02_02T02  PV  =  23.18 kg/h IOP</t>
  </si>
  <si>
    <t>08FI205.IOP</t>
  </si>
  <si>
    <t>08FI105      GNI VERS LI.08D02_02T01  PV  =  -0.01 kg/h IOP</t>
  </si>
  <si>
    <t>08FI105.IOP</t>
  </si>
  <si>
    <t>10DGT004     DET. GAZ Z10PPE _ORV E/F PV  =   18.0 %LFL HHH</t>
  </si>
  <si>
    <t>10DGT004     DET. GAZ Z10PPE _ORV E/F PV  =   30.2 %LFL HTRP</t>
  </si>
  <si>
    <t>08FI105      GNI VERS LI.08D02_02T01  PV  =  -0.02 kg/h IOP-</t>
  </si>
  <si>
    <t>08FI105.IOP-</t>
  </si>
  <si>
    <t>04LI004A     04T01 DRAIN.DU 04S01     PV  =    150 mm   IOP-</t>
  </si>
  <si>
    <t>01HS103BMS   ARRET BRAS  ESD 3.1_Z1   PV  =      1      OVR</t>
  </si>
  <si>
    <t>01HS103BMS.OVR</t>
  </si>
  <si>
    <t>01HS103B ARRET BRAS  ESD 3.1_Z1 ALM</t>
  </si>
  <si>
    <t>01HS103B.ALM</t>
  </si>
  <si>
    <t>01HS103CMS   ARRET BRAS  ESD 3.1_Z1   PV  =      1      OVR</t>
  </si>
  <si>
    <t>01HS103CMS.OVR</t>
  </si>
  <si>
    <t>01TI002      COL. DECHAR.BRAS GNL     PV  = -100.0 degC HI</t>
  </si>
  <si>
    <t>08FI001      GNI COL.PSVsORV A/./D    PV  =  1.866 Nm3/h    IOP</t>
  </si>
  <si>
    <t>08FI001.IOP</t>
  </si>
  <si>
    <t>20YLA516B    PST HIPPS REUSSI         ALM</t>
  </si>
  <si>
    <t>20YLA516B.ALM</t>
  </si>
  <si>
    <t>04DFT007     DET.FLAM.Z4 DECHAR. N/E  PV  =    0.0 %    IOP</t>
  </si>
  <si>
    <t>04DFT007.IOP</t>
  </si>
  <si>
    <t>04DFT007 Maintenance Needed ALM</t>
  </si>
  <si>
    <t>04DFT007MNA.ALM</t>
  </si>
  <si>
    <t>11DFT003     DET.FLAM.Z11PPE _ORV G/H PV  =   95.4 %    HTRP</t>
  </si>
  <si>
    <t>04LIC001     NIV. BALLON ASPIR. 04S01 PV  =  372.1 mm   HH</t>
  </si>
  <si>
    <t>05PI901      ASPIRA. GNL PPE 05P01J   PV  =   4.00 barg LLL</t>
  </si>
  <si>
    <t>44XV201A     LNI VERS    44E02A       PV  =      0      ANS+</t>
  </si>
  <si>
    <t>26DGT005     DET. GAZ Z26UNITE AIR/ 2 PV  =    0.0 %LFL IOP</t>
  </si>
  <si>
    <t>26DGT005.IOP</t>
  </si>
  <si>
    <t>02XPAL200    PRESS.BALLON AI 20XV200  ALM</t>
  </si>
  <si>
    <t>02XPAL200.ALM</t>
  </si>
  <si>
    <t>02XV200      BOG 02T02   VERS ATMOS   PV  =      1      ANS+</t>
  </si>
  <si>
    <t>52ES102 FAULT POW SUPP. 52-MSH-CCB-002 ALM</t>
  </si>
  <si>
    <t>52EAL102.ALM</t>
  </si>
  <si>
    <t>52ES103 FAULT POW SUPP. 52-MSH-CCB-003 ALM</t>
  </si>
  <si>
    <t>52EAL103.ALM</t>
  </si>
  <si>
    <t>02XPAL100    PRESS.BALLON AI 02XV100  ALM</t>
  </si>
  <si>
    <t>02XPAL100.ALM</t>
  </si>
  <si>
    <t>02XV100      BOG 02T01   VERS ATMOS   PV  =      1      ANS+</t>
  </si>
  <si>
    <t>02XV100.ANS+</t>
  </si>
  <si>
    <t>33TI004      RECHAU. ELE.FG_ 33EH01   PV  =  220.1 degC HTRP</t>
  </si>
  <si>
    <t>02XPAL300    PRESS.BALLON AI 02XV300  ALM</t>
  </si>
  <si>
    <t>02XPAL300.ALM</t>
  </si>
  <si>
    <t>02XV300      BOG 02T03   VERS ATMOS   PV  =      1      ANS+</t>
  </si>
  <si>
    <t>02XV300.ANS+</t>
  </si>
  <si>
    <t>04TI126      Temp HUILE  APR. REFROI. PV  =   23.4 degC LO</t>
  </si>
  <si>
    <t>04TI126.LO</t>
  </si>
  <si>
    <t>04FV361      VANNE RECIR.COMP. 04K01C PV  =      0      IOP</t>
  </si>
  <si>
    <t>01XV503      GAZ DE PURGEVERS 01Y02   PV  =      2      ANS-</t>
  </si>
  <si>
    <t>11DFT006     DET.FLAM.Z11PPE _ORV G/H PV  =   98.4 %    HTRP</t>
  </si>
  <si>
    <t>01LI001      BALLON 01T01APPONTEMENT  PV  =   1717 mm   HI</t>
  </si>
  <si>
    <t>33TI003      FG AMONT    RECHAUFFEURS PV  =   55.0 degC HI</t>
  </si>
  <si>
    <t>02XV102      REMPLIS. GNL_FOND 02T01  PV  =      1      ANS-</t>
  </si>
  <si>
    <t>02XV102.ANS-</t>
  </si>
  <si>
    <t>04PI403      PRES. ASPI. 1re ETAPE    PV  =  0.153 barg IOP</t>
  </si>
  <si>
    <t>04PI405      PRES.DECHAR.2e ETAPE     PV  =   0.14 barg IOP</t>
  </si>
  <si>
    <t>04VI401      VIBRATION   COMP. 04K01D PV  =  -0.02 g pk IOP</t>
  </si>
  <si>
    <t>04K01DP43A   Ppe A REFROI04K01D       PV  =      2      IOP</t>
  </si>
  <si>
    <t>04K01DP43A   Ppe A REFROI04K01D       MV  =      2      OOP</t>
  </si>
  <si>
    <t>04K01BP23B   Ppe B REFROI04K01B       PV  =      2      IOP</t>
  </si>
  <si>
    <t>04K01BP23B   Ppe B REFROI04K01B       MV  =      2      OOP</t>
  </si>
  <si>
    <t>65TA200101IN Incoming A  Breaker Ins  ALM</t>
  </si>
  <si>
    <t>65TA200101IN.ALM</t>
  </si>
  <si>
    <t>6225B20109IN 65TA20-01   Breaker Ins  ALM</t>
  </si>
  <si>
    <t>6225B20109IN.ALM</t>
  </si>
  <si>
    <t>04VI202      VIBRATION   COMP. 04K01B PV  =   0.15 mm/s IOP</t>
  </si>
  <si>
    <t>02MYLR301-NO 02MYLR301 NOT            CPV =      0      IOP</t>
  </si>
  <si>
    <t>6511A152A86  02MOV303    86 - Lockout ALM</t>
  </si>
  <si>
    <t>6511A152A86.ALM</t>
  </si>
  <si>
    <t>11DFT007 Maintenance Needed ALM</t>
  </si>
  <si>
    <t>11DFT007MNA.ALM</t>
  </si>
  <si>
    <t>23DFT008 Maintenance Needed ALM</t>
  </si>
  <si>
    <t>23DFT008MNA.ALM</t>
  </si>
  <si>
    <t>04PI206      PRES.DECHAR.2e ETAPE     PV  =   0.14 barg IOP</t>
  </si>
  <si>
    <t>6225B2010986 65TA20-01   86 - Lockout ALM</t>
  </si>
  <si>
    <t>6225B2010986.ALM</t>
  </si>
  <si>
    <t>06TIC802     TEMP. SORTIEGN 06E01I    PV  =    2.0 degC LO</t>
  </si>
  <si>
    <t>03XV404      EMISSION GN VERS 03C01   PV  =      2      ANS-</t>
  </si>
  <si>
    <t>03PI410      SORTIE 03C01VERS PPEs HP PV  =  10.56 barg HI</t>
  </si>
  <si>
    <t>06TIC702     TEMP. SORTIEGN 06E01H    PV  =    2.0 degC LO</t>
  </si>
  <si>
    <t>40FI001      LIGNE TEST  40P01A/../E  PV  =     -4 m3/h IOP</t>
  </si>
  <si>
    <t>40FI001.IOP</t>
  </si>
  <si>
    <t>40FI001      LIGNE TEST  40P01A/../E  PV  =     -4 m3/h IOP-</t>
  </si>
  <si>
    <t>40FI001.IOP-</t>
  </si>
  <si>
    <t>46PDI003     FILTRE PW   46S01A       PV  =   1062 mbarg    IOP</t>
  </si>
  <si>
    <t>12DFT024 Maintenance Needed ALM</t>
  </si>
  <si>
    <t>12DFT024MNA.ALM</t>
  </si>
  <si>
    <t>07DFT067 Maintenance Needed ALM</t>
  </si>
  <si>
    <t>07DFT067MNA.ALM</t>
  </si>
  <si>
    <t>15DFT006 Maintenance Needed ALM</t>
  </si>
  <si>
    <t>15DFT006MNA.ALM</t>
  </si>
  <si>
    <t>08DFT008 Maintenance Needed ALM</t>
  </si>
  <si>
    <t>08DFT008MNA.ALM</t>
  </si>
  <si>
    <t>04DFT019 Maintenance Needed ALM</t>
  </si>
  <si>
    <t>04DFT019MNA.ALM</t>
  </si>
  <si>
    <t>46PDI003     FILTRE PW   46S01A       PV  =    501 mbarg    HI</t>
  </si>
  <si>
    <t>08TI005      INTER. BOG  VERS 08D01   PV  =   63.7 degC IOP</t>
  </si>
  <si>
    <t>03MZI303     LI. IMPUL.  GNL _03P03C  PV  =    0.0 %    IOP</t>
  </si>
  <si>
    <t>03MOV303     LI. IMPUL.  GNL _03P03C  PV  =      0      IOP</t>
  </si>
  <si>
    <t>06MZI501     EAU DE      MER_06E01F   PV  =  100.0 %    IOP</t>
  </si>
  <si>
    <t>06MHS501A    EAU DE      MER_06E01F   MV  =  100.0 %    OOP</t>
  </si>
  <si>
    <t>06MOV501     EAU DE      MER_06E01F   PV  =      2      IOP</t>
  </si>
  <si>
    <t>03MOV202     LI. IMPUL.  GNL _03P02B  PV  =      1      IOP</t>
  </si>
  <si>
    <t>08TI005      INTER. BOG  VERS 08D01   PV  = -203.2 degC LO</t>
  </si>
  <si>
    <t>08TI005      INTER. BOG  VERS 08D01   PV  = -203.2 degC LL</t>
  </si>
  <si>
    <t>05PI903      PRES.REFOUL.PPE 05P01J   PV  =  130.5 barg HI</t>
  </si>
  <si>
    <t>05XV902      MAINT.FROID PPE 05P01J   PV  =      0      ANS+</t>
  </si>
  <si>
    <t>41FI201.IOP-</t>
  </si>
  <si>
    <t>02TI301A     TEMP. INST. ECHANT. 18   PV  = -142.1 degC IOP</t>
  </si>
  <si>
    <t>07DGT110R    DET. GAZ Z7 L. COM. DECH PV  =  1.008 LIE-m    HHH</t>
  </si>
  <si>
    <t>02TI301B     TEMP. INST. ECHANT. 19   PV  = -150.6 degC IOP</t>
  </si>
  <si>
    <t>07DLT006     D. FROID Z7 L. COM. DECH PV  =   62.9 degC IOP</t>
  </si>
  <si>
    <t>07DLT006     D. FROID Z7 L. COM. DECH PV  = -107.4 degC LTRP</t>
  </si>
  <si>
    <t>02TI301D     TEMP. INST. ECHANT. 21   PV  = -149.5 degC IOP</t>
  </si>
  <si>
    <t>06ESV701.ANS-</t>
  </si>
  <si>
    <t>06XV702      GNL ENTREE  ORV 06E01H   PV  =      1      ANS+</t>
  </si>
  <si>
    <t>06XV702.ANS+</t>
  </si>
  <si>
    <t>02TI301F     TEMP. INST. ECHANT. 23   PV  = -151.1 degC IOP</t>
  </si>
  <si>
    <t>02TI301E     TEMP. INST. ECHANT. 22   PV  = -150.4 degC IOP</t>
  </si>
  <si>
    <t>02TI301C     TEMP. INST. ECHANT. 20   PV  = -152.1 degC IOP</t>
  </si>
  <si>
    <t>04KMHSA02    MODE AUT/MAN04K02        PV  =      2      IOP</t>
  </si>
  <si>
    <t>04KMHSA562   MODE FONCT. AEROS        PV  =      2      IOP</t>
  </si>
  <si>
    <t>04KMHSA563   REFROI. GAZ AIR MODE     PV  =      2      IOP</t>
  </si>
  <si>
    <t>05TI602      TEMP.REFOUL.PPE 05P01G   PV  = -120.0 degC HI</t>
  </si>
  <si>
    <t>02TI301G     TEMP. INST. ECHANT. 24   PV  = -149.9 degC IOP</t>
  </si>
  <si>
    <t>04DFT018     DET.FLAM.Z4 DECHAR. N/E  PV  =   96.8 %    HTRP</t>
  </si>
  <si>
    <t>06PI601      LI. ENTREE  GNL 06E01G   PV  =   55.0 barg LTRP</t>
  </si>
  <si>
    <t>06TIC602     TEMP. SORTIEGN 06E01G    PV  =    2.0 degC LO</t>
  </si>
  <si>
    <t>04PDI401     dP FILTRE   1re ETAPE    PV  = -0.001 bar  IOP</t>
  </si>
  <si>
    <t>04K01DP42B   Ppe B HUILE   04K01D     PV  =      0      IOP</t>
  </si>
  <si>
    <t>04K01DP42B   Ppe B HUILE   04K01D     MV  =      0      OOP</t>
  </si>
  <si>
    <t>41FI101      IA UNITE 1  VERS RESEAU  PV  =    371 Nm3/h    IOP-</t>
  </si>
  <si>
    <t>41FI101      IA UNITE 1  VERS RESEAU  PV  =    371 Nm3/h    IOP</t>
  </si>
  <si>
    <t>41FI101.IOP</t>
  </si>
  <si>
    <t>42FI102      PA UNITE 1  VERS RESEAU  PV  =    0.4 Nm3/h    IOP-</t>
  </si>
  <si>
    <t>42FI102.IOP-</t>
  </si>
  <si>
    <t>41FI201      IA UNITE 2  VERS RESEAU  PV  =      1 Nm3/h    IOP-</t>
  </si>
  <si>
    <t>41FI201      IA UNITE 2  VERS RESEAU  PV  =   1203 Nm3/h    IOP</t>
  </si>
  <si>
    <t>41FI201.IOP</t>
  </si>
  <si>
    <t>42FI202      PA UNITE 2  VERS RESEAU  PV  =   -0.7 Nm3/h    IOP-</t>
  </si>
  <si>
    <t>42FI202.IOP-</t>
  </si>
  <si>
    <t>05PMI01J     POMPE HP    05P01J       PV  =  213.4 A    HTRP</t>
  </si>
  <si>
    <t>04KMHS261    MODE GAZ/N2 04K01B       PV  =      2      IOP</t>
  </si>
  <si>
    <t>06FIC601.HI</t>
  </si>
  <si>
    <t>05ESV001     LIGNE GNL   ASPI. 05P01A PV  =      1      ANS+</t>
  </si>
  <si>
    <t>05ESV002     LI.GNL DEBITMIN. 05P01A  PV  =      0      ANS+</t>
  </si>
  <si>
    <t>04XHSO301A BOG 04K01C  VERS 04S01 ALM</t>
  </si>
  <si>
    <t>04XHSO301A.ALM</t>
  </si>
  <si>
    <t>04PI204      PRES.DECHAR.1re ETAPE    PV  =  0.147 barg IOP</t>
  </si>
  <si>
    <t>04PI205      PRES.DECHAR.2e ETAPE     PV  =   0.14 barg IOP</t>
  </si>
  <si>
    <t>04PI211      PRESSION    ALIM. AZOTE  PV  =   5.39 barg IOP</t>
  </si>
  <si>
    <t>04PI221      PRESSION    SYSTE. HUILE PV  =   4.34 barg IOP</t>
  </si>
  <si>
    <t>04PI222      PRESSION    SYSTE. HUILE PV  =   4.35 barg IOP</t>
  </si>
  <si>
    <t>04PI233      PRESSION    EAU REFROI.  PV  =   4.07 barg IOP</t>
  </si>
  <si>
    <t>04TI201      Temp ASPIRA.1re ETAPE    PV  =  -53.1 degC IOP</t>
  </si>
  <si>
    <t>04TI202      Temp DECHAR.1re ETAPE    PV  =  -25.5 degC IOP</t>
  </si>
  <si>
    <t>04TI203      Temp DECHAR.1re ETAPE    PV  =  -26.4 degC IOP</t>
  </si>
  <si>
    <t>04TI204      Temp DECHAR.2e ETAPE     PV  =    3.9 degC IOP</t>
  </si>
  <si>
    <t>04TI205      Temp DECHAR.2e ETAPE     PV  =    3.8 degC IOP</t>
  </si>
  <si>
    <t>04TI226      Temp HUILE  APR. REFROI. PV  =   19.6 degC IOP</t>
  </si>
  <si>
    <t>04TI231      Temp ALIMEN.EAU REFROI.  PV  =   24.3 degC IOP</t>
  </si>
  <si>
    <t>04FI231      DEBIT EAU   BAR. THERMI. PV  =  2.439 m3/h IOP</t>
  </si>
  <si>
    <t>04FI232      DEBIT D'EAU REFR. RETOUR PV  =   9.40 m3/h IOP</t>
  </si>
  <si>
    <t>04FI233      DEBIT D'EAU REFR. RETOUR PV  =   9.39 m3/h IOP</t>
  </si>
  <si>
    <t>04VI201      VIBRATION   COMP. 04K01B PV  =   0.15 mm/s IOP</t>
  </si>
  <si>
    <t>04TI221      Temp PALIER NDE 04K01B   PV  =   26.5 degC IOP</t>
  </si>
  <si>
    <t>04TI222      Temp ENROU.UMOT. 04K01B  PV  =   32.5 degC IOP</t>
  </si>
  <si>
    <t>04TI223      Temp ENROU.VMOT. 04K01B  PV  =   34.3 degC IOP</t>
  </si>
  <si>
    <t>04TI224      Temp ENROU.WMOT. 04K01B  PV  =   29.8 degC IOP</t>
  </si>
  <si>
    <t>04TI225      Temp PALIER DE 04K01B    PV  =   26.1 degC IOP</t>
  </si>
  <si>
    <t>04FZI261     %OUVERTURE  VANNE RECIR. PV  =   -0.3 %    IOP</t>
  </si>
  <si>
    <t>04PI408      PRES.DECHAR.1re ETAPE    PV  =  0.150 barg IOP</t>
  </si>
  <si>
    <t>04PI406      PRES.DECHAR.2e ETAPE     PV  =   0.14 barg IOP</t>
  </si>
  <si>
    <t>04PI409      PRES.DECHAR.2e ETAPE     PV  =   1.55 barg IOP</t>
  </si>
  <si>
    <t>04PI411      PRESSION    ALIM. AZOTE  PV  =   5.00 barg IOP</t>
  </si>
  <si>
    <t>04PDI412     PRESSION    SYSTE. HUILE PV  =  -0.02 bar  IOP</t>
  </si>
  <si>
    <t>04PDI422     PRESSION    SYSTE. HUILE PV  =   0.00 bar  IOP</t>
  </si>
  <si>
    <t>04PI415      PRESSION    EAU REFROI.  PV  =   3.91 barg IOP</t>
  </si>
  <si>
    <t>04TI401      Temp ASPIRA.1re ETAPE    PV  =  -47.0 degC IOP</t>
  </si>
  <si>
    <t>04TI402      Temp DECHAR.1re ETAPE    PV  =    9.6 degC IOP</t>
  </si>
  <si>
    <t>04TI403      Temp DECHAR.1re ETAPE    PV  =    9.9 degC IOP</t>
  </si>
  <si>
    <t>04TI408      Temp DECHAR.1re ETAPE    PV  =   10.0 degC IOP</t>
  </si>
  <si>
    <t>04TI409      Temp DECHAR.1re ETAPE    PV  =   10.3 degC IOP</t>
  </si>
  <si>
    <t>04TI404      Temp DECHAR.2e ETAPE     PV  =   22.0 degC IOP</t>
  </si>
  <si>
    <t>04TI405      Temp DECHAR.2e ETAPE     PV  =   23.5 degC IOP</t>
  </si>
  <si>
    <t>04TI406      Temp DECHAR.2e ETAPE     PV  =   20.0 degC IOP</t>
  </si>
  <si>
    <t>04TI407      Temp DECHAR.2e ETAPE     PV  =   22.0 degC IOP</t>
  </si>
  <si>
    <t>04TI410      Temp DECHAR.2e ETAPE     PV  =   19.6 degC IOP</t>
  </si>
  <si>
    <t>04TI411      Temp HUILE  APR. REFROI. PV  =   22.1 degC IOP</t>
  </si>
  <si>
    <t>04TI412      Temp ALIMEN.EAU REFROI.  PV  =   23.2 degC IOP</t>
  </si>
  <si>
    <t>04FI401      DEBIT D'EAU REFR.RETOUR  PV  =  24.67 m3/h IOP</t>
  </si>
  <si>
    <t>04FI432      DEBIT D'EAU REFR.RETOUR  PV  =  24.34 m3/h IOP</t>
  </si>
  <si>
    <t>04FI402      DEBIT EAU   BAR. THERMI. PV  =  5.714 m3/h IOP</t>
  </si>
  <si>
    <t>04TI421      Temp PALIER NDE 04K01D   PV  =   16.6 degC IOP</t>
  </si>
  <si>
    <t>04TI422      Temp ENROU.UMOT. 04K01D  PV  =   19.4 degC IOP</t>
  </si>
  <si>
    <t>04TI423      Temp ENROU.VMOT. 04K01D  PV  =   19.6 degC IOP</t>
  </si>
  <si>
    <t>04TI424      Temp ENROU.WMOT. 04K01D  PV  =   19.9 degC IOP</t>
  </si>
  <si>
    <t>04TI425      Temp PALIER DE 04K01D    PV  =   13.7 degC IOP</t>
  </si>
  <si>
    <t>16DHSH003MS  DET.CHAL.Z16POMPERIE     PV  =      1      OVR</t>
  </si>
  <si>
    <t>16DHSH003MS.OVR</t>
  </si>
  <si>
    <t>04XHSC301A BOG 04K01C  VERS 04S01 ALM</t>
  </si>
  <si>
    <t>04XHSC301A.ALM</t>
  </si>
  <si>
    <t>91GI005A     Tension BD2 91W05 Croc 1 PV  =    0.0 Tn   IOP</t>
  </si>
  <si>
    <t>07DGT110R    DET. GAZ Z7 L. COM. DECH PV  =  3.039 LIE-m    HTRP</t>
  </si>
  <si>
    <t>06FV401      Ctrl DEBIT  GNL 06E01E   MV  =    0.0 %    OOP</t>
  </si>
  <si>
    <t>06FV401.OOP</t>
  </si>
  <si>
    <t>03MZI202     LI. IMPUL.  GNL _03P02B  PV  =   67.3 %    IOP</t>
  </si>
  <si>
    <t>03MHS202A    LI. IMPUL.  GNL _03P02B  MV  =   70.0 %    OOP</t>
  </si>
  <si>
    <t>40MZI501     IMPUL 40P01EVERS ORV's   PV  =    0.0 %    IOP</t>
  </si>
  <si>
    <t>40MHS501A    IMPUL 40P01EVERS ORV's   MV  =    0.0 %    OOP</t>
  </si>
  <si>
    <t>40MOV501     IMPUL 40P01EVERS ORV's   PV  =      0      IOP</t>
  </si>
  <si>
    <t>06MZI701     EAU DE      MER_06E01H   PV  =    0.0 %    IOP</t>
  </si>
  <si>
    <t>06MHS701A    EAU DE      MER_06E01H   MV  =    0.0 %    OOP</t>
  </si>
  <si>
    <t>06MOV701     EAU DE      MER_06E01H   PV  =      0      IOP</t>
  </si>
  <si>
    <t>06MZI901     EAU DE      MER_06E01J   PV  =    0.0 %    IOP</t>
  </si>
  <si>
    <t>06MHS901A    EAU DE      MER_06E01J   MV  =    0.0 %    OOP</t>
  </si>
  <si>
    <t>06MOV901     EAU DE      MER_06E01J   PV  =      0      IOP</t>
  </si>
  <si>
    <t>04PI104      PRES.REFOUL. 1re ETAGE   PV  =  0.139 barg IOP</t>
  </si>
  <si>
    <t>04PI106      PRESS.REFOUL2e ETAGE     PV  =   0.13 barg IOP</t>
  </si>
  <si>
    <t>04PI111      PRESSION    ALIM. AZOTE  PV  =   5.10 barg IOP</t>
  </si>
  <si>
    <t>04PI121      PRESSION    SYSTE. HUILE PV  =   3.75 barg IOP</t>
  </si>
  <si>
    <t>04PI122      PRESSION    SYSTE. HUILE PV  =   3.76 barg IOP</t>
  </si>
  <si>
    <t>04PI133      PRESSION    EAU REFROI.  PV  =   3.56 barg IOP</t>
  </si>
  <si>
    <t>04TI101      TEMP.ASPIRAT1re ETAGE    PV  =  -27.6 degC IOP</t>
  </si>
  <si>
    <t>04TI102      TEMP.REFOUL 1re ETAGE    PV  =   -6.2 degC IOP</t>
  </si>
  <si>
    <t>04TI103      TEMP.REFOUL 1re ETAGE    PV  =   -6.6 degC IOP</t>
  </si>
  <si>
    <t>04TI104      TEMP.REFOUL 2e ETAGE     PV  =   17.2 degC IOP</t>
  </si>
  <si>
    <t>04TI105      TEMP.REFOUL 2e ETAGE     PV  =   17.9 degC IOP</t>
  </si>
  <si>
    <t>04TI126      Temp HUILE  APR. REFROI. PV  =   23.8 degC IOP</t>
  </si>
  <si>
    <t>04TI131      Temp ALIMEN.EAU REFROI.  PV  =   26.5 degC IOP</t>
  </si>
  <si>
    <t>04FI131      DEBIT EAU   REFRIGERAT.  PV  =  1.982 m3/h IOP</t>
  </si>
  <si>
    <t>04FI132      DEBIT D'EAU REFR. RETOUR PV  =   9.01 m3/h IOP</t>
  </si>
  <si>
    <t>04FI133      DEBIT D'EAU REFR. RETOUR PV  =   9.00 m3/h IOP</t>
  </si>
  <si>
    <t>04VI101      VIBRATION   COMP. 04K01A PV  =   0.74 mm/s IOP</t>
  </si>
  <si>
    <t>04VI102      VIBRATION   COMP. 04K01A PV  =   0.69 mm/s IOP</t>
  </si>
  <si>
    <t>04TI121      TEMP. PALIER04K01A       PV  =   27.1 degC IOP</t>
  </si>
  <si>
    <t>04TI122      Temp ENROU.UMOT. 04K01A  PV  =   32.4 degC IOP</t>
  </si>
  <si>
    <t>04TI123      Temp ENROU.VMOT. 04K01A  PV  =   35.2 degC IOP</t>
  </si>
  <si>
    <t>04TI124      Temp ENROU.WMOT. 04K01A  PV  =   32.1 degC IOP</t>
  </si>
  <si>
    <t>04TI125      Temp PALIER DE 04K01A    PV  =   26.7 degC IOP</t>
  </si>
  <si>
    <t>04FZI161     %OUVERTURE  VANNE RECIR. PV  =   -1.1 %    IOP</t>
  </si>
  <si>
    <t>04K01AP12    Ppe HUILE   04K01A       PV  =      2      IOP</t>
  </si>
  <si>
    <t>04K01AP12    Ppe HUILE   04K01A       MV  =      2      OOP</t>
  </si>
  <si>
    <t>01TI046A     LI. DECHAR. VERS STOCKA. PV  =  -67.9 degC HI</t>
  </si>
  <si>
    <t>06PI801      LI. ENTREE  GNL 06E01I   PV  =   55.0 barg LTRP</t>
  </si>
  <si>
    <t>02MHS303A    GNL REFROI._ANNEAU 02T03 MV  =    0.0 %    OOP</t>
  </si>
  <si>
    <t>91GI010B     Tension MD6 91W10 Croc 2 PV  =    0.4 Tn   IOP</t>
  </si>
  <si>
    <t>91GI009D     Tension MD5 91W09 Croc 4 PV  =    0.0 Tn   IOP</t>
  </si>
  <si>
    <t>91GI008D     Tension MD4 91W08 Croc 4 PV  =    0.0 Tn   IOP</t>
  </si>
  <si>
    <t>05PI607      GNI PENETRA.ELEC. 05P01G PV  =  5.002 barg HI</t>
  </si>
  <si>
    <t>05PI608      GNI PENETRA.INST. 05P01G PV  =  5.006 barg HI</t>
  </si>
  <si>
    <t>05PI607      GNI PENETRA.ELEC. 05P01G PV  =  6.378 barg IOP</t>
  </si>
  <si>
    <t>05PI607.IOP</t>
  </si>
  <si>
    <t>05PI608      GNI PENETRA.INST. 05P01G PV  =  6.378 barg IOP</t>
  </si>
  <si>
    <t>05PI608.IOP</t>
  </si>
  <si>
    <t>05PI608      GNI PENETRA.INST. 05P01G PV  =  2.521 barg LO</t>
  </si>
  <si>
    <t>05PI607      GNI PENETRA.ELEC. 05P01G PV  =  2.751 barg LO</t>
  </si>
  <si>
    <t>6225B2011186 62TP20-02   86 - Lockout ALM</t>
  </si>
  <si>
    <t>6225B2011186.ALM</t>
  </si>
  <si>
    <t>71TI211      Temperature Vaporiseur   PV  =  59.90 degC IOP</t>
  </si>
  <si>
    <t>71TI212      Temperature Entre Vapor. PV  = -124.8 degC IOP</t>
  </si>
  <si>
    <t>71TI221      Temperature Vaporiseur   PV  =  39.80 degC IOP</t>
  </si>
  <si>
    <t>71TI222      Temperature Entre Vapor. PV  = -126.4 degC IOP</t>
  </si>
  <si>
    <t>71TI201      Temperature 71-ANH-R-001 PV  =  18.30 degC IOP</t>
  </si>
  <si>
    <t>71PI211      Pression  EntrÈe Vapo.   PV  =    9.3 barg IOP</t>
  </si>
  <si>
    <t>71PI221      Pression  EntrÈe Vapo.   PV  =    5.3 barg IOP</t>
  </si>
  <si>
    <t>71TSP211     Consigne    Temp. Vapo.  PV  =    6.0 degC IOP</t>
  </si>
  <si>
    <t>13DFT015     DET.FLAM.Z13GN ORV_HIPPS PV  =   97.8 %    HTRP</t>
  </si>
  <si>
    <t>13DGT015     DET. GAZ Z13GN ORV_HIPPS PV  =   15.9 %LFL HHH</t>
  </si>
  <si>
    <t>13DGT015     DET. GAZ Z13GN ORV_HIPPS PV  =   31.5 %LFL HTRP</t>
  </si>
  <si>
    <t>13DFT013     DET.FLAM.Z13GN ORV_HIPPS PV  =   98.4 %    HTRP</t>
  </si>
  <si>
    <t>13DGT014     DET. GAZ Z13GN ORV_HIPPS PV  =   20.9 %LFL HHH</t>
  </si>
  <si>
    <t>13DGT014     DET. GAZ Z13GN ORV_HIPPS PV  =   30.4 %LFL HTRP</t>
  </si>
  <si>
    <t>13DFT014     DET.FLAM.Z13GN ORV_HIPPS PV  =   97.7 %    HTRP</t>
  </si>
  <si>
    <t>13DGT013     DET. GAZ Z13GN ORV_HIPPS PV  =   15.2 %LFL HHH</t>
  </si>
  <si>
    <t>13DGT013     DET. GAZ Z13GN ORV_HIPPS PV  =   30.5 %LFL HTRP</t>
  </si>
  <si>
    <t>13DFT012     DET.FLAM.Z13GN ORV_HIPPS PV  =   96.1 %    HTRP</t>
  </si>
  <si>
    <t>13DFT010     DET.FLAM.Z13GN ORV_HIPPS PV  =   99.1 %    HTRP</t>
  </si>
  <si>
    <t>13DGT012     DET. GAZ Z13GN ORV_HIPPS PV  =   16.1 %LFL HHH</t>
  </si>
  <si>
    <t>13DGT012     DET. GAZ Z13GN ORV_HIPPS PV  =   30.1 %LFL HTRP</t>
  </si>
  <si>
    <t>13DGT011     DET. GAZ Z13GN ORV_HIPPS PV  =   15.2 %LFL HHH</t>
  </si>
  <si>
    <t>13DGT011     DET. GAZ Z13GN ORV_HIPPS PV  =   30.4 %LFL HTRP</t>
  </si>
  <si>
    <t>13DGT010     DET. GAZ Z13GN ORV_HIPPS PV  =   15.8 %LFL HHH</t>
  </si>
  <si>
    <t>13DGT010     DET. GAZ Z13GN ORV_HIPPS PV  =   30.7 %LFL HTRP</t>
  </si>
  <si>
    <t>13DGT009     DET. GAZ Z13GN ORV_HIPPS PV  =   15.7 %LFL HHH</t>
  </si>
  <si>
    <t>13DFT010 Maintenance Needed ALM</t>
  </si>
  <si>
    <t>13DFT010MNA.ALM</t>
  </si>
  <si>
    <t>13DGT008     DET. GAZ Z13GN ORV_HIPPS PV  =   15.3 %LFL HHH</t>
  </si>
  <si>
    <t>13DGT008     DET. GAZ Z13GN ORV_HIPPS PV  =   30.2 %LFL HTRP</t>
  </si>
  <si>
    <t>13DFT011     DET.FLAM.Z13GN ORV_HIPPS PV  =   95.8 %    HTRP</t>
  </si>
  <si>
    <t>13DGT007     DET. GAZ Z13GN ORV_HIPPS PV  =   15.0 %LFL HHH</t>
  </si>
  <si>
    <t>13DGT007     DET. GAZ Z13GN ORV_HIPPS PV  =   30.1 %LFL HTRP</t>
  </si>
  <si>
    <t>13DFT009     DET.FLAM.Z13GN ORV_HIPPS PV  =   97.6 %    HTRP</t>
  </si>
  <si>
    <t>13DFT017     DET.FLAM.Z13GN ORV_HIPPS PV  =   98.5 %    HTRP</t>
  </si>
  <si>
    <t>13DGT018     DET. GAZ Z13GN ORV_HIPPS PV  =   15.4 %LFL HHH</t>
  </si>
  <si>
    <t>13DGT018     DET. GAZ Z13GN ORV_HIPPS PV  =   30.1 %LFL HTRP</t>
  </si>
  <si>
    <t>13DFT016     DET.FLAM.Z13GN ORV_HIPPS PV  =   96.3 %    HTRP</t>
  </si>
  <si>
    <t>13DGT017 Maintenance Needed ALM</t>
  </si>
  <si>
    <t>13DGT017MNA.ALM</t>
  </si>
  <si>
    <t>13DGT017     DET. GAZ Z13GN ORV_HIPPS PV  =   15.2 %LFL HHH</t>
  </si>
  <si>
    <t>13DFT018     DET.FLAM.Z13GN ORV_HIPPS PV  =   97.5 %    HTRP</t>
  </si>
  <si>
    <t>13DGT016     DET. GAZ Z13GN ORV_HIPPS PV  =   15.6 %LFL HHH</t>
  </si>
  <si>
    <t>13DGT016     DET. GAZ Z13GN ORV_HIPPS PV  =   30.1 %LFL HTRP</t>
  </si>
  <si>
    <t>13DFT007     DET.FLAM.Z13GN ORV_HIPPS PV  =   98.4 %    HTRP</t>
  </si>
  <si>
    <t>13DGT006     DET. GAZ Z13GN ORV_HIPPS PV  =   15.2 %LFL HHH</t>
  </si>
  <si>
    <t>13DGT006     DET. GAZ Z13GN ORV_HIPPS PV  =   31.2 %LFL HTRP</t>
  </si>
  <si>
    <t>13DFT008     DET.FLAM.Z13GN ORV_HIPPS PV  =   97.1 %    HTRP</t>
  </si>
  <si>
    <t>13DGT005     DET. GAZ Z13GN ORV_HIPPS PV  =   15.1 %LFL HHH</t>
  </si>
  <si>
    <t>13DGT005     DET. GAZ Z13GN ORV_HIPPS PV  =   30.6 %LFL HTRP</t>
  </si>
  <si>
    <t>13DFT006     DET.FLAM.Z13GN ORV_HIPPS PV  =   96.4 %    HTRP</t>
  </si>
  <si>
    <t>13DGT004     DET. GAZ Z13GN ORV_HIPPS PV  =   15.3 %LFL HHH</t>
  </si>
  <si>
    <t>13DGT004     DET. GAZ Z13GN ORV_HIPPS PV  =   30.0 %LFL HTRP</t>
  </si>
  <si>
    <t>13DFT004     DET.FLAM.Z13GN ORV_HIPPS PV  =   98.1 %    HTRP</t>
  </si>
  <si>
    <t>13DFT005     DET.FLAM.Z13GN ORV_HIPPS PV  =   97.2 %    HTRP</t>
  </si>
  <si>
    <t>13DGT003     DET. GAZ Z13GN ORV_HIPPS PV  =   15.5 %LFL HHH</t>
  </si>
  <si>
    <t>13DGT002     DET. GAZ Z13GN ORV_HIPPS PV  =   15.6 %LFL HHH</t>
  </si>
  <si>
    <t>13DGT002     DET. GAZ Z13GN ORV_HIPPS PV  =   30.6 %LFL HTRP</t>
  </si>
  <si>
    <t>13DFT003     DET.FLAM.Z13GN ORV_HIPPS PV  =   95.2 %    HTRP</t>
  </si>
  <si>
    <t>13DGT001     DET. GAZ Z13GN ORV_HIPPS PV  =   15.3 %LFL HHH</t>
  </si>
  <si>
    <t>13DGT001     DET. GAZ Z13GN ORV_HIPPS PV  =   31.2 %LFL HTRP</t>
  </si>
  <si>
    <t>13DFT001     DET.FLAM.Z13GN ORV_HIPPS PV  =   97.9 %    HTRP</t>
  </si>
  <si>
    <t>13DFT002     DET.FLAM.Z13GN ORV_HIPPS PV  =   95.6 %    HTRP</t>
  </si>
  <si>
    <t>64TA20010486 Incoming B  86 - Lockout ALM</t>
  </si>
  <si>
    <t>64TA20010486.ALM</t>
  </si>
  <si>
    <t>06XV802      GNL ENTREE  ORV 06E01I   PV  =      1      ANS+</t>
  </si>
  <si>
    <t>TT1                                   PV  =   50.0 %    HI</t>
  </si>
  <si>
    <t>TT1.HI</t>
  </si>
  <si>
    <t>FCS0108 %DR0042S010801</t>
  </si>
  <si>
    <t>TT1                                   PV  =   50.0 %    HH</t>
  </si>
  <si>
    <t>TT1.HH</t>
  </si>
  <si>
    <t>04PV501.PERR</t>
  </si>
  <si>
    <t>04PV502      VANNE RECYCL3eme ETAGE   PV  =      1      PERR</t>
  </si>
  <si>
    <t>04PV502.PERR</t>
  </si>
  <si>
    <t>04PV503      VANNE DECOMPSORTIE 04K02 PV  =      0      PERR</t>
  </si>
  <si>
    <t>04PV503.PERR</t>
  </si>
  <si>
    <t>04K02P51B    Ppe B HUILE 04K02        PV  =      0      IOP</t>
  </si>
  <si>
    <t>04TI540      Temp ALIMEN.EAU REFROI.  PV  =   24.8 degC IOP</t>
  </si>
  <si>
    <t>04PZI502     %OUV. BYPASS3e ETAPE     PV  =  101.2 %    IOP</t>
  </si>
  <si>
    <t>02LI304B.LO</t>
  </si>
  <si>
    <t>6225B1012686 05DEP02     86 - Lockout ALM</t>
  </si>
  <si>
    <t>6225B1012686.ALM</t>
  </si>
  <si>
    <t>04XV505      SORTIE 04S02VERS AERO    PV  =      1      ANS+</t>
  </si>
  <si>
    <t>02TI200G     TEMP. INST. ECHANT. 7    PV  =   -0.1 degC IOP</t>
  </si>
  <si>
    <t>02TI200G     TEMP. INST. ECHANT. 7    PV  =   -0.1 degC IOP-</t>
  </si>
  <si>
    <t>04K01BP22    Ppe HUILE   04K01B       MV  =      0      OOP</t>
  </si>
  <si>
    <t>04K01BP23B   Ppe B REFROI04K01B       PV  =      2      CNF</t>
  </si>
  <si>
    <t>04PDI510     dP FILTRE   1re ETAPE    PV  = -0.001 barg IOP</t>
  </si>
  <si>
    <t>04PAL517     PAL DECHAR. COMP._04K02  ALM</t>
  </si>
  <si>
    <t>04PAL517.ALM</t>
  </si>
  <si>
    <t>04PALL518    PAL L DECH. COMP._04K02  ALM</t>
  </si>
  <si>
    <t>04PALL518.ALM</t>
  </si>
  <si>
    <t>04TPALL518   PALL 3rd stage S.D timer PV  =      0 sec  CNF</t>
  </si>
  <si>
    <t>04TPALL518.CNF</t>
  </si>
  <si>
    <t>04TPALL518.IOP</t>
  </si>
  <si>
    <t>04KME02      MOT. COMP.  04K02        PV  =      0      CNF</t>
  </si>
  <si>
    <t>04KME02.CNF</t>
  </si>
  <si>
    <t>04PV501-MLD  %CHARGE     VANNE RECIR. MV  =    0.0 %    CNF</t>
  </si>
  <si>
    <t>04PV501-MLD.CNF</t>
  </si>
  <si>
    <t>04PV502-MLD  %OUVERTURE  BYPASS 3e    MV  =  100.0 %    CNF</t>
  </si>
  <si>
    <t>04PV502-MLD.CNF</t>
  </si>
  <si>
    <t>04PV503-MLD  %OUVERTURE  SETTLE OUT   MV  =    0.2 %    CNF</t>
  </si>
  <si>
    <t>04PV503-MLD.CNF</t>
  </si>
  <si>
    <t>04PV503-MLD  %OUVERTURE  SETTLE OUT   MV  =    0.2 %    OOP</t>
  </si>
  <si>
    <t>04PHIC501    SP CHARGE   VANNE RECIR. MV  =  100.0 %    CNF</t>
  </si>
  <si>
    <t>04PHIC501.CNF</t>
  </si>
  <si>
    <t>04K02P51A    Ppe A HUILE 04K02        PV  =      0      IOP</t>
  </si>
  <si>
    <t>03DFT016 Maintenance Needed ALM</t>
  </si>
  <si>
    <t>03DFT016MNA.ALM</t>
  </si>
  <si>
    <t>06TI105      LI. ENTREE  EAU 06E01B   PV  =   9.00 degC LO</t>
  </si>
  <si>
    <t>04PI510      PRES. ASPI. 1re ETAPE    PV  =   5.27 barg IOP</t>
  </si>
  <si>
    <t>04PI511      PRES. ASPI. 1re ETAGE    PV  =   5.24 barg IOP</t>
  </si>
  <si>
    <t>04PI512      PRES. ASPI. 2e ETAPE     PV  =   5.19 barg IOP</t>
  </si>
  <si>
    <t>04PI513      PRES. ASPI. 3e ETAPE     PV  =   5.16 barg IOP</t>
  </si>
  <si>
    <t>04PI517      PRES.DECHAR.COMP._04K02  PV  =    5.2 barg IOP</t>
  </si>
  <si>
    <t>04PI518      PRES.REFOUL.COMP.04K02   PV  =    5.1 barg IOP</t>
  </si>
  <si>
    <t>04PI520      PRESSION    ALIM. AZOTE  PV  =   4.68 barg IOP</t>
  </si>
  <si>
    <t>04PI514      PRES. CARTERCOMP._04K02  PV  =  0.340 barg IOP</t>
  </si>
  <si>
    <t>04PI515      PRES. PURGE COMP._04K02  PV  =  0.308 barg IOP</t>
  </si>
  <si>
    <t>04PI516      PRES. PURGE CYLIND.04K02 PV  =  0.304 barg IOP</t>
  </si>
  <si>
    <t>04PDI530     PRES. DIFFE.SYSTE. HUILE PV  =   0.04 barg IOP</t>
  </si>
  <si>
    <t>04PDI531     PRES. DIFFE.SYSTE. HUILE PV  =  -0.01 barg IOP</t>
  </si>
  <si>
    <t>04PI540      PRESSION    EAU REFROI.  PV  =   4.79 barg IOP</t>
  </si>
  <si>
    <t>04TI510      Temp ASPIRA.1re ETAPE    PV  =   16.9 degC IOP</t>
  </si>
  <si>
    <t>04TI511      Temp DECHAR.1re ETAPE    PV  =   32.0 degC IOP</t>
  </si>
  <si>
    <t>04TI512      TEMP.REFOUL.1re ETAGE    PV  =   31.6 degC IOP</t>
  </si>
  <si>
    <t>04TI513      Temp DECHAR.1re ETAPE    PV  =   31.7 degC IOP</t>
  </si>
  <si>
    <t>04TI514      TEMP.REFOUL.1re ETAGE    PV  =   30.5 degC IOP</t>
  </si>
  <si>
    <t>04TI515      Temp ASPIRA.2e ETAPE     PV  =   17.0 degC IOP</t>
  </si>
  <si>
    <t>04TI516      Temp DECHAR.2e ETAPE     PV  =   29.3 degC IOP</t>
  </si>
  <si>
    <t>04TI517      TEMP.REFOUL.2e ETAGE     PV  =   29.1 degC IOP</t>
  </si>
  <si>
    <t>04TI518      Temp DECHAR.2e ETAPE     PV  =   27.2 degC IOP</t>
  </si>
  <si>
    <t>04TI519      TEMP.REFOUL.2e ETAGE     PV  =   26.7 degC IOP</t>
  </si>
  <si>
    <t>04TI520      Temp ASPIRA.3e ETAPE     PV  =   22.0 degC IOP</t>
  </si>
  <si>
    <t>04TI522      TEMP.REFOUL.3eme ETAGE   PV  =   35.4 degC IOP</t>
  </si>
  <si>
    <t>04TI523      Temp DECHAR.3e ETAPE     PV  =   33.8 degC IOP</t>
  </si>
  <si>
    <t>04TI524      TEMP.REFOUL.3eme ETAGE   PV  =   33.6 degC IOP</t>
  </si>
  <si>
    <t>04TI526      TEMP.REFOUL.COMP.04K02   PV  =   23.1 degC IOP</t>
  </si>
  <si>
    <t>04TI535      Temp HUILE  APR. REFROI. PV  =   27.3 degC IOP</t>
  </si>
  <si>
    <t>04FI540      DEBIT D'EAU REFR. RETOUR PV  =  10.63 m3/h IOP</t>
  </si>
  <si>
    <t>04VI501      VIBRATION   COMP. 04K02  PV  =   0.27 mm/s IOP</t>
  </si>
  <si>
    <t>04VI502      VIBRATION   COMP. 04K02  PV  =   0.27 mm/s IOP</t>
  </si>
  <si>
    <t>04TI530A     Temp PALIER NDE _04K02   PV  =   18.7 degC IOP</t>
  </si>
  <si>
    <t>04TI531A     Temp ENROU.UMOT. 04K02   PV  =   40.1 degC IOP</t>
  </si>
  <si>
    <t>04TI532A     Temp ENROU.VMOT. 04K02   PV  =   40.7 degC IOP</t>
  </si>
  <si>
    <t>04TI533A     Temp ENROU.WMOT. 04K02   PV  =   40.5 degC IOP</t>
  </si>
  <si>
    <t>04TPALL518   PALL 3rd stage S.D timer PV  =    600 sec  IOP</t>
  </si>
  <si>
    <t>04PZI501     %OUVERTURE  VANNE RECIR. PV  =   -0.9 %    IOP</t>
  </si>
  <si>
    <t>04PZI503     %OUVERTURE  SETTLE OUT   PV  =    0.2 %    IOP</t>
  </si>
  <si>
    <t>06TI705      LI. ENTREE  EAU 06E01H   PV  =   9.00 degC LO</t>
  </si>
  <si>
    <t>02LI104.LL</t>
  </si>
  <si>
    <t>05PI407      GNI PENETRA.ELEC. 05P01E PV  =  5.162 barg HI</t>
  </si>
  <si>
    <t>05PI407.HI</t>
  </si>
  <si>
    <t>05PI408      GNI PENETRA.INST. 05P01E PV  =  5.161 barg HI</t>
  </si>
  <si>
    <t>05PI408.HI</t>
  </si>
  <si>
    <t>05PI407      GNI PENETRA.ELEC. 05P01E PV  =  5.936 barg IOP</t>
  </si>
  <si>
    <t>05PI407.IOP</t>
  </si>
  <si>
    <t>05PI408      GNI PENETRA.INST. 05P01E PV  =  5.937 barg IOP</t>
  </si>
  <si>
    <t>05PI408.IOP</t>
  </si>
  <si>
    <t>05PI408      GNI PENETRA.INST. 05P01E PV  =  2.508 barg LO</t>
  </si>
  <si>
    <t>05PI407      GNI PENETRA.ELEC. 05P01E PV  =  2.488 barg LO</t>
  </si>
  <si>
    <t>05PI407.LO</t>
  </si>
  <si>
    <t>48TALL301    TempÈrature Devers &lt; 6∞C ALM</t>
  </si>
  <si>
    <t>48TALL301.ALM</t>
  </si>
  <si>
    <t>40PMI01D     POMPE EAU DEMER 40P01D   PV  =  199.4 A    HTRP</t>
  </si>
  <si>
    <t>05TI402      TEMP.REFOUL.PPE 05P01E   PV  = -120.0 degC HI</t>
  </si>
  <si>
    <t>05XV402      MAINT.FROID PPE 05P01E   PV  =      0      ANS+</t>
  </si>
  <si>
    <t>14DFT001     DET.FLAM.Z14LIGNE GN_GRT PV  =   95.5 %    HTRP</t>
  </si>
  <si>
    <t>14DFT002     DET.FLAM.Z14LIGNE GN_GRT PV  =   97.4 %    HTRP</t>
  </si>
  <si>
    <t>14DFT003     DET.FLAM.Z14LIGNE GN_GRT PV  =   96.6 %    HTRP</t>
  </si>
  <si>
    <t>14DGT001     DET. GAZ Z14LIGNE GN_GRT PV  =   15.2 %LFL HHH</t>
  </si>
  <si>
    <t>14DGT001     DET. GAZ Z14LIGNE GN_GRT PV  =   30.2 %LFL HTRP</t>
  </si>
  <si>
    <t>14DGT002     DET. GAZ Z14LIGNE GN_GRT PV  =   15.3 %LFL HHH</t>
  </si>
  <si>
    <t>14DGT002     DET. GAZ Z14LIGNE GN_GRT PV  =   30.0 %LFL HTRP</t>
  </si>
  <si>
    <t>14DGT003     DET. GAZ Z14LIGNE GN_GRT PV  =   15.5 %LFL HHH</t>
  </si>
  <si>
    <t>14DGT003     DET. GAZ Z14LIGNE GN_GRT PV  =   30.5 %LFL HTRP</t>
  </si>
  <si>
    <t>03VAHH101A   Danger A     03P01A      ALM</t>
  </si>
  <si>
    <t>03VAHH101A.ALM</t>
  </si>
  <si>
    <t>02TI200B     TEMP. INST. ECHANT. 2    PV  =  147.6 degC IOP</t>
  </si>
  <si>
    <t>05DLT006     DET. FROID  Z5 02T01     PV  =  -50.7 degC LTRP</t>
  </si>
  <si>
    <t>48XYSIP001   ALM ARRET SIPHON         ALM</t>
  </si>
  <si>
    <t>48XYSIP001.ALM</t>
  </si>
  <si>
    <t>02TI201F     TEMP. INST. ECHANT. 23   PV  =  121.7 degC IOP</t>
  </si>
  <si>
    <t>02ESV101     REMPL. 02T01DE LI. DECH. PV  =      1      ANS+</t>
  </si>
  <si>
    <t>02ZSV103     VANNE SURGE TRANSF 02T01 PV  =      2      ANS-</t>
  </si>
  <si>
    <t>02ZSV102     VANNE SURGE TRANSF 02T01 PV  =      2      ANS-</t>
  </si>
  <si>
    <t>6225B20116IN Incoming B  Breaker Ins  ALM</t>
  </si>
  <si>
    <t>6225B20116IN.ALM</t>
  </si>
  <si>
    <t>02TI200A     TEMP. INST. ECHANT. 1    PV  = -159.3 degC IOP</t>
  </si>
  <si>
    <t>02TI200C     TEMP. INST. ECHANT. 3    PV  = -159.1 degC IOP</t>
  </si>
  <si>
    <t>02TI200D     TEMP. INST. ECHANT. 4    PV  = -159.3 degC IOP</t>
  </si>
  <si>
    <t>02TI200E     TEMP. INST. ECHANT. 5    PV  = -160.5 degC IOP</t>
  </si>
  <si>
    <t>02TI200F     TEMP. INST. ECHANT. 6    PV  = -159.2 degC IOP</t>
  </si>
  <si>
    <t>02TI200Q     TEMP. INST. ECHANT. 17   PV  = -157.3 degC IOP</t>
  </si>
  <si>
    <t>02TI201A     TEMP. INST. ECHANT. 18   PV  = -152.2 degC IOP</t>
  </si>
  <si>
    <t>02TI201B     TEMP. INST. ECHANT. 19   PV  = -147.4 degC IOP</t>
  </si>
  <si>
    <t>02TI201C     TEMP. INST. ECHANT. 20   PV  = -149.1 degC IOP</t>
  </si>
  <si>
    <t>02TI201D     TEMP. INST. ECHANT. 21   PV  = -151.1 degC IOP</t>
  </si>
  <si>
    <t>02TI201E     TEMP. INST. ECHANT. 22   PV  = -150.7 degC IOP</t>
  </si>
  <si>
    <t>02TI201G     TEMP. INST. ECHANT. 24   PV  = -156.5 degC IOP</t>
  </si>
  <si>
    <t>6225B10116IN Incoming B  Breaker Ins  ALM</t>
  </si>
  <si>
    <t>6225B10116IN.ALM</t>
  </si>
  <si>
    <t>02LI204B.LO</t>
  </si>
  <si>
    <t>45DSAH029-2 D…T. FUM…E MAGASIN ALM</t>
  </si>
  <si>
    <t>04DFT007     DET.FLAM.Z4 DECHAR. N/E  PV  =   97.6 %    HTRP</t>
  </si>
  <si>
    <t>06FZI601     Ctrl DEBIT  GNL 06E01G   PV  =    0.0 %    IOP-</t>
  </si>
  <si>
    <t>06FZI601.IOP-</t>
  </si>
  <si>
    <t>06FV601      Ctrl DEBIT  GNL 06E01G   MV  =    0.0 %    OOP</t>
  </si>
  <si>
    <t>06FV601.OOP</t>
  </si>
  <si>
    <t>FGR2                                  PV  =   60.0 %    HI</t>
  </si>
  <si>
    <t>FGR2.HI</t>
  </si>
  <si>
    <t>FCS0101 %DR0004S010101</t>
  </si>
  <si>
    <t>02TI300Q     TEMP. INST. ECHANT. 17   PV  = -159.8 degC IOP</t>
  </si>
  <si>
    <t>48MOV401A    Vanne Aiguil             PV  =      0      PERR</t>
  </si>
  <si>
    <t>48MOV403     Vanne purge              PV  =      0      PERR</t>
  </si>
  <si>
    <t>06FIC002.LO</t>
  </si>
  <si>
    <t>06FIC402.LO</t>
  </si>
  <si>
    <t>06FIC502.LO</t>
  </si>
  <si>
    <t>06FIC602.LO</t>
  </si>
  <si>
    <t>06FIC802.LO</t>
  </si>
  <si>
    <t>06FIC902.LO</t>
  </si>
  <si>
    <t>05PI603      PRES.REFOUL.PPE 05P01G   PV  =    4.9 barg LL</t>
  </si>
  <si>
    <t>05PI603.LL</t>
  </si>
  <si>
    <t>05PI403      PRES.REFOUL.PPE 05P01E   PV  =    4.9 barg HI</t>
  </si>
  <si>
    <t>05PI403.HI</t>
  </si>
  <si>
    <t>06TI805.IOP-</t>
  </si>
  <si>
    <t>51LI005      SYST. MOUSSE51FU05       PV  = 1360.0 mm   LLL</t>
  </si>
  <si>
    <t>66TA11A01CEF 66CB11A-01B Earth fault  ALM</t>
  </si>
  <si>
    <t>66TA11A01CEF.ALM</t>
  </si>
  <si>
    <t>66TA11A02CEF 66CB11A-02B Earth fault  ALM</t>
  </si>
  <si>
    <t>66TA11A02CEF.ALM</t>
  </si>
  <si>
    <t>06FIC302.LO</t>
  </si>
  <si>
    <t>06TI304      LI. SORTIE  GN 06E01D    PV  =  -59.6 degC LTRP</t>
  </si>
  <si>
    <t>TT2                                   PV  =    3.3 %    LO</t>
  </si>
  <si>
    <t>TT2.LO</t>
  </si>
  <si>
    <t>FCS0105 %DR0056S010501</t>
  </si>
  <si>
    <t>TT2                                   PV  =   60.0 %    HI</t>
  </si>
  <si>
    <t>TT2.HI</t>
  </si>
  <si>
    <t>TT2                                   PV  =   60.0 %    HH</t>
  </si>
  <si>
    <t>TT2.HH</t>
  </si>
  <si>
    <t>05PI304      PRES.REFOUL.PPE 05P01D   PV  =  138.4 barg HTRP</t>
  </si>
  <si>
    <t>45DSAH030-2 D…T. FUM…E MAGASIN ALM</t>
  </si>
  <si>
    <t>05PI305      LI.GNL DEBITMIN. 05P01D  PV  =  11.29 barg HI</t>
  </si>
  <si>
    <t>TT3                                   PV  =   60.0 %    HH</t>
  </si>
  <si>
    <t>TT3.HH</t>
  </si>
  <si>
    <t>TT3                                   PV  =    5.0 %    LO</t>
  </si>
  <si>
    <t>TT3.LO</t>
  </si>
  <si>
    <t>PVI12                                 PV  =   60.0 %    HI</t>
  </si>
  <si>
    <t>PVI12.HI</t>
  </si>
  <si>
    <t>FCS0105 %DR0014S010501</t>
  </si>
  <si>
    <t>TTALARME     TEST ALARME              ALM</t>
  </si>
  <si>
    <t>TTALARME.ALM</t>
  </si>
  <si>
    <t>48MNAH312    Disj ouvert AmorÁage 1   ALM</t>
  </si>
  <si>
    <t>48MNAH322    Disj ouvert AmorÁage 2   ALM</t>
  </si>
  <si>
    <t>48MNA311E    DÈf Èlec DJ Vanne eau P1 ALM</t>
  </si>
  <si>
    <t>48MNA313     DÈf Èlec DJ Vanne iso P1 ALM</t>
  </si>
  <si>
    <t>48MNA321E    DÈf Èlec DJ Vanne eau P2 ALM</t>
  </si>
  <si>
    <t>48MNA323     DÈf Èlec DJ Vanne iso P2 ALM</t>
  </si>
  <si>
    <t>48MNA301A    DÈf Èlec DJ Vanne Aiguil ALM</t>
  </si>
  <si>
    <t>48MNA312     DÈf Èlec DJ AmorÁage 1   ALM</t>
  </si>
  <si>
    <t>48MNA322     DÈf Èlec DJ AmorÁage 2   ALM</t>
  </si>
  <si>
    <t>48PMNA301    DÈf Èlec DJ Ppe1 Aux Eau ALM</t>
  </si>
  <si>
    <t>48MNA301R    DÈf Èlec DJ Ref1 Au1 Eau ALM</t>
  </si>
  <si>
    <t>48MNA302R    DÈf Èlec DJ Ref2 Au1 Eau ALM</t>
  </si>
  <si>
    <t>48MNA303     DÈf Èlec DJ Vanne Filtre ALM</t>
  </si>
  <si>
    <t>48MOV201R    Vanne Ref P1             PV  =      1      PERR</t>
  </si>
  <si>
    <t>02LI304.LL</t>
  </si>
  <si>
    <t>06TI405      LI. ENTREE  EAU 06E01E   PV  =   8.24 degC LO</t>
  </si>
  <si>
    <t>01ESOV001A OOP ALM</t>
  </si>
  <si>
    <t>01ESOV001ALF.ALM</t>
  </si>
  <si>
    <t>01ESOV002A OOP ALM</t>
  </si>
  <si>
    <t>01ESOV002ALF.ALM</t>
  </si>
  <si>
    <t>01ESOV003A OOP ALM</t>
  </si>
  <si>
    <t>01ESOV003ALF.ALM</t>
  </si>
  <si>
    <t>01ESOV004A OOP ALM</t>
  </si>
  <si>
    <t>01ESOV004ALF.ALM</t>
  </si>
  <si>
    <t>01ESOV101A OOP ALM</t>
  </si>
  <si>
    <t>01ESOV101ALF.ALM</t>
  </si>
  <si>
    <t>01ESOV201A OOP ALM</t>
  </si>
  <si>
    <t>01ESOV201ALF.ALM</t>
  </si>
  <si>
    <t>01ESOV301A OOP ALM</t>
  </si>
  <si>
    <t>01ESOV301ALF.ALM</t>
  </si>
  <si>
    <t>01ESOV401A OOP ALM</t>
  </si>
  <si>
    <t>01ESOV401ALF.ALM</t>
  </si>
  <si>
    <t>01ESOV501A OOP ALM</t>
  </si>
  <si>
    <t>01ESOV501ALF.ALM</t>
  </si>
  <si>
    <t>01ESOV502A OOP ALM</t>
  </si>
  <si>
    <t>01ESOV502ALF.ALM</t>
  </si>
  <si>
    <t>01XSOV001 OOP ALM</t>
  </si>
  <si>
    <t>01XSOV001LF.ALM</t>
  </si>
  <si>
    <t>01XSOV005 OOP ALM</t>
  </si>
  <si>
    <t>01XSOV005LF.ALM</t>
  </si>
  <si>
    <t>47XSOV001 OOP ALM</t>
  </si>
  <si>
    <t>47XSOV001LF.ALM</t>
  </si>
  <si>
    <t>01ESV201     BRAS 01Y01B DECHAR. GNL  PV  =      1      ANS+</t>
  </si>
  <si>
    <t>01ESV401     BRAS 01Y01D DECHAR. GNL  PV  =      1      ANS+</t>
  </si>
  <si>
    <t>01ESV301     BRAS 01Y01C DECHAR. GNL  PV  =      1      ANS+</t>
  </si>
  <si>
    <t>15DFT012     DET.FLAM.Z15AIRE TORCHES PV  =   98.3 %    HTRP</t>
  </si>
  <si>
    <t>20DGT010A    DET. GAZ Z20LOC.BAT. 11A PV  =   10.7 %LEL HHH</t>
  </si>
  <si>
    <t>20DGT010A    DET. GAZ Z20LOC.BAT. 11A PV  =   21.6 %LEL HTRP</t>
  </si>
  <si>
    <t>15DFT006     DET.FLAM.Z15AIRE TORCHES PV  =    0.0 %    IOP</t>
  </si>
  <si>
    <t>15DFT006.IOP</t>
  </si>
  <si>
    <t>20DGT010B    DET. GAZ Z20LOC.BAT. 11A PV  =   10.5 %LEL HHH</t>
  </si>
  <si>
    <t>20DGT010B    DET. GAZ Z20LOC.BAT. 11A PV  =   20.3 %LEL HTRP</t>
  </si>
  <si>
    <t>15DFT001     DET.FLAM.Z15AIRE TORCHES PV  =   98.2 %    HTRP</t>
  </si>
  <si>
    <t>44PI101      GNI UNITE 1 VERS RESEAU  PV  =   7.55 barg LTRP</t>
  </si>
  <si>
    <t>48MOV523     Vanne iso P2             PV  =      0      PERR</t>
  </si>
  <si>
    <t>48MOV521E    Vanne aux P2             PV  =      0      PERR</t>
  </si>
  <si>
    <t>06TI504      LI. SORTIE  GN 06E01F    PV  =   -0.5 degC LTRP</t>
  </si>
  <si>
    <t>06PI501      LI. ENTREE  GNL 06E01F   PV  =   54.9 barg LTRP</t>
  </si>
  <si>
    <t>15DFT006     DET.FLAM.Z15AIRE TORCHES PV  =   95.3 %    HTRP</t>
  </si>
  <si>
    <t>15DGT003     DET. GAZ Z15AIRE TORCHES PV  =   15.2 %LFL HHH</t>
  </si>
  <si>
    <t>15DGT003     DET. GAZ Z15AIRE TORCHES PV  =   30.0 %LFL HTRP</t>
  </si>
  <si>
    <t>05PI501      ASPIRA. GNL PPE 05P01F   PV  =  11.40 barg HHH</t>
  </si>
  <si>
    <t>05PI501      ASPIRA. GNL PPE 05P01F   PV  =  12.55 barg HTRP</t>
  </si>
  <si>
    <t>06FIC202.LO</t>
  </si>
  <si>
    <t>05ESV301     LIGNE GNL   ASPI. 05P01D PV  =      1      ANS+</t>
  </si>
  <si>
    <t>05PI301      ASPIRA. GNL PPE 05P01D   PV  =   11.0 barg HHH</t>
  </si>
  <si>
    <t>48TI201      TempÈrature 1DÈversoir   PV  =  18.70 degC IOP</t>
  </si>
  <si>
    <t>08DFT003     DET.FLAM.Z8 PPE _ORV A/B PV  =   97.3 %    HTRP</t>
  </si>
  <si>
    <t>41AI001      RESEAU IA   ZONE PROCEDE PV  =   94.7 degC IOP-</t>
  </si>
  <si>
    <t>07DFT084     DET.FLAM.Z7 L. COM. DECH PV  =    0.0 %    IOP</t>
  </si>
  <si>
    <t>07DFT084.IOP</t>
  </si>
  <si>
    <t>07DFT084     DET.FLAM.Z7 L. COM. DECH PV  =   96.5 %    HTRP</t>
  </si>
  <si>
    <t>48MOV513     Vanne iso P1             PV  =      0      PERR</t>
  </si>
  <si>
    <t>48MOV522     AmorÁage 2               PV  =      0      PERR</t>
  </si>
  <si>
    <t>48TI302      TempÈrature 2DÈversoir   PV  =   7.80 degC IOP</t>
  </si>
  <si>
    <t>48MOV301R    Vanne Ref P1             PV  =      1      PERR</t>
  </si>
  <si>
    <t>48MOV302R    Vanne Ref P2             PV  =      1      PERR</t>
  </si>
  <si>
    <t>48PI311      Pression    Ballon N∞1   PV  =    0.0 mbarg    IOP-</t>
  </si>
  <si>
    <t>48PI311.IOP-</t>
  </si>
  <si>
    <t>48PI321      Pression    Ballon N∞2   PV  =   -1.0 mbarg    IOP-</t>
  </si>
  <si>
    <t>48PI321.IOP-</t>
  </si>
  <si>
    <t>48LI301      Niveau      DÈversoir    PV  =   4.80 CMG  IOP-</t>
  </si>
  <si>
    <t>48LI301.IOP-</t>
  </si>
  <si>
    <t>48TI301      TempÈrature 1DÈversoir   PV  =   8.10 degC IOP-</t>
  </si>
  <si>
    <t>48TI301.IOP-</t>
  </si>
  <si>
    <t>48TI302      TempÈrature 2DÈversoir   PV  =   7.80 degC IOP-</t>
  </si>
  <si>
    <t>48TI302.IOP-</t>
  </si>
  <si>
    <t>48PI312      Pression    Ppe vide 1   PV  =   -3.0 mbarg    IOP-</t>
  </si>
  <si>
    <t>48PI322      Pression    Ppe vide 2   PV  =  115.0 mbarg    IOP-</t>
  </si>
  <si>
    <t>48HAL302     AU local    pomperie     ALM</t>
  </si>
  <si>
    <t>48HAL302.ALM</t>
  </si>
  <si>
    <t>48HAL303     AU local    plateforme   ALM</t>
  </si>
  <si>
    <t>48HAL303.ALM</t>
  </si>
  <si>
    <t>48NAH301A    Inter gÈnÈ  Process ouv  ALM</t>
  </si>
  <si>
    <t>48NAH301A.ALM</t>
  </si>
  <si>
    <t>48EAL301     DÈfaut U    Arm process  ALM</t>
  </si>
  <si>
    <t>48NAH301B    Disj ouvert Servitude    ALM</t>
  </si>
  <si>
    <t>48NAH301B.ALM</t>
  </si>
  <si>
    <t>48NAH301C    Disj ouvert Prim Transfo ALM</t>
  </si>
  <si>
    <t>48NAH301C.ALM</t>
  </si>
  <si>
    <t>48NAH301D    Disj ouvert Sec Transfo  ALM</t>
  </si>
  <si>
    <t>48NAH301D.ALM</t>
  </si>
  <si>
    <t>48NAH301F    Disj ouvert Syst Radio   ALM</t>
  </si>
  <si>
    <t>48NAH301F.ALM</t>
  </si>
  <si>
    <t>48NAH301G    Disj ouvert Sorties TOR  ALM</t>
  </si>
  <si>
    <t>48NAH301G.ALM</t>
  </si>
  <si>
    <t>48NAH301H    Disj ouvert EntrÈes ANA  ALM</t>
  </si>
  <si>
    <t>48NAH301H.ALM</t>
  </si>
  <si>
    <t>48EHNAH301A  Inter gÈnÈ  Servit ouv   ALM</t>
  </si>
  <si>
    <t>48EHNAH301A.ALM</t>
  </si>
  <si>
    <t>02VSHHH200 IOP ALM</t>
  </si>
  <si>
    <t>02VSHHH200LF.ALM</t>
  </si>
  <si>
    <t>15DFT011     DET.FLAM.Z15AIRE TORCHES PV  =   96.8 %    HTRP</t>
  </si>
  <si>
    <t>15DFT003     DET.FLAM.Z15AIRE TORCHES PV  =   95.4 %    HTRP</t>
  </si>
  <si>
    <t>15DFT004     DET.FLAM.Z15AIRE TORCHES PV  =   96.9 %    HTRP</t>
  </si>
  <si>
    <t>15DFT005     DET.FLAM.Z15AIRE TORCHES PV  =   99.2 %    HTRP</t>
  </si>
  <si>
    <t>02VSHHH200 ACCELEROME. SEISME 02T02 ALM</t>
  </si>
  <si>
    <t>02VAHHH200.ALM</t>
  </si>
  <si>
    <t>15DFT008     DET.FLAM.Z15AIRE TORCHES PV  =   98.4 %    HTRP</t>
  </si>
  <si>
    <t>15DFT007     DET.FLAM.Z15AIRE TORCHES PV  =   98.5 %    HTRP</t>
  </si>
  <si>
    <t>44XV101B     LNI VERS    44E01B       PV  =      2      ANS-</t>
  </si>
  <si>
    <t>48MOV511E    Vanne aux P1             PV  =      0      PERR</t>
  </si>
  <si>
    <t>48MOV501A    Vanne Aiguil             PV  =      0      PERR</t>
  </si>
  <si>
    <t>06TI604      LI. SORTIE  GN 06E01G    PV  =   -0.2 degC LTRP</t>
  </si>
  <si>
    <t>08DFT004     DET.FLAM.Z8 PPE _ORV A/B PV  =   97.9 %    HTRP</t>
  </si>
  <si>
    <t>06TI804      LI. SORTIE  GN 06E01I    PV  =   -0.8 degC LTRP</t>
  </si>
  <si>
    <t>06TI204      LI. SORTIE  GN 06E01C    PV  =   -0.3 degC LTRP</t>
  </si>
  <si>
    <t>06ESV201     06E01C VERS EMISSION GN  PV  =      1      ANS-</t>
  </si>
  <si>
    <t>06PI201      LI. ENTREE  GNL 06E01C   PV  =   54.8 barg LTRP</t>
  </si>
  <si>
    <t>15DLT001     D. FROID Z15AIRE TORCHES PV  =   29.7 degC IOP</t>
  </si>
  <si>
    <t>15DLT001     D. FROID Z15AIRE TORCHES PV  =  -75.2 degC LTRP</t>
  </si>
  <si>
    <t>15DLT002     D. FROID Z15AIRE TORCHES PV  =  -84.1 degC LTRP</t>
  </si>
  <si>
    <t>15DLT002     D. FROID Z15AIRE TORCHES PV  =  -17.1 degC IOP</t>
  </si>
  <si>
    <t>15DLT003     D. FROID Z15AIRE TORCHES PV  =   29.4 degC IOP</t>
  </si>
  <si>
    <t>15DLT003     D. FROID Z15AIRE TORCHES PV  =  -77.4 degC LTRP</t>
  </si>
  <si>
    <t>05PMI01IMS   POMPE HP    05P01I       PV  =      1      OVR</t>
  </si>
  <si>
    <t>05PMI01IMS.OVR</t>
  </si>
  <si>
    <t>05PI804      PRES.REFOUL.PPE 05P01I   PV  =  138.2 barg HTRP</t>
  </si>
  <si>
    <t>05PI804.HTRP</t>
  </si>
  <si>
    <t>05PI806      LI.GNL DEBITMIN. 05P01I  PV  =   12.5 barg HTRP</t>
  </si>
  <si>
    <t>05PI805      LI.GNL DEBITMIN. 05P01I  PV  =   9.82 barg IOP</t>
  </si>
  <si>
    <t>05PI806      LI.GNL DEBITMIN. 05P01I  PV  =   11.8 barg IOP</t>
  </si>
  <si>
    <t>05PI806.IOP</t>
  </si>
  <si>
    <t>05PI805      LI.GNL DEBITMIN. 05P01I  PV  =  16.88 barg HI</t>
  </si>
  <si>
    <t>05PI606      LI.GNL DEBITMIN. 05P01G  PV  =  12.52 barg HTRP</t>
  </si>
  <si>
    <t>05ESV602     LI.GNL DEBITMIN. 05P01G  PV  =      2      ANS-</t>
  </si>
  <si>
    <t>05PI605      LI.GNL DEBITMIN. 05P01G  PV  =   8.47 barg IOP</t>
  </si>
  <si>
    <t>05PI606      LI.GNL DEBITMIN. 05P01G  PV  =   6.87 barg IOP</t>
  </si>
  <si>
    <t>05PI606.IOP</t>
  </si>
  <si>
    <t>05PI605      LI.GNL DEBITMIN. 05P01G  PV  =  16.96 barg HI</t>
  </si>
  <si>
    <t>05ESV801     LIGNE GNL   ASPI. 05P01I PV  =      1      ANS+</t>
  </si>
  <si>
    <t>06TI805      LI. ENTREE  EAU 06E01I   PV  =  22.89 degC IOP</t>
  </si>
  <si>
    <t>21DGT010A    DET. GAZ Z21LOC.BAT. 11B PV  =   10.0 %LEL HHH</t>
  </si>
  <si>
    <t>21DGT010A    DET. GAZ Z21LOC.BAT. 11B PV  =   20.0 %LEL HTRP</t>
  </si>
  <si>
    <t>21DGT010B    DET. GAZ Z21LOC.BAT. 11B PV  =   13.2 %LEL HHH</t>
  </si>
  <si>
    <t>21DGT010B    DET. GAZ Z21LOC.BAT. 11B PV  =   21.6 %LEL HTRP</t>
  </si>
  <si>
    <t>06TI806.IOP-</t>
  </si>
  <si>
    <t>07DFT015     DET.FLAM.Z7 L. COM. DECH PV  =   98.0 %    HTRP</t>
  </si>
  <si>
    <t>06FZI801     Ctrl DEBIT  GNL 06E01I   PV  =    0.0 %    IOP-</t>
  </si>
  <si>
    <t>44FI350      DEBIT N2    CONDEN.02T03 PV  =  270.5 Nl/h HI</t>
  </si>
  <si>
    <t>01PI501      GN DE 01T01 VERS 01Y02   PV  = -0.005 barg LO</t>
  </si>
  <si>
    <t>05TI802      TEMP.REFOUL.PPE 05P01I   PV  = -120.0 degC HI</t>
  </si>
  <si>
    <t>65XV201.ANS+</t>
  </si>
  <si>
    <t>48MOV223     Vanne iso P2             PV  =      0      PERR</t>
  </si>
  <si>
    <t>05PI604      PRES.REFOUL.PPE 05P01G   PV  =  138.3 barg HTRP</t>
  </si>
  <si>
    <t>05LIC601     POT DEGAZAGE05T02G       PV  =    771 mm   IOP</t>
  </si>
  <si>
    <t>05PI601      ASPIRA. GNL PPE 05P01G   PV  =  11.57 barg HHH</t>
  </si>
  <si>
    <t>05PI601      ASPIRA. GNL PPE 05P01G   PV  =  12.51 barg HTRP</t>
  </si>
  <si>
    <t>03PI212A     GNI PENETRA.ELEC. 03P02A PV  =   2.64 barg LO</t>
  </si>
  <si>
    <t>03PI211A     GNI PENETRA.INST. 03P02A PV  =   2.97 barg LO</t>
  </si>
  <si>
    <t>01DFT001     DET.FLAM.Z1 BRAS DECHAR. PV  =    0.0 %    IOP</t>
  </si>
  <si>
    <t>01DFT001.IOP</t>
  </si>
  <si>
    <t>01DGT005     DET. GAZ Z1 BRAS DECHAR. PV  =   31.0 %LFL HHH</t>
  </si>
  <si>
    <t>01DGT005     DET. GAZ Z1 BRAS DECHAR. PV  =   31.0 %LFL HTRP</t>
  </si>
  <si>
    <t>01DGT006     DET. GAZ Z1 BRAS DECHAR. PV  =   31.0 %LFL HHH</t>
  </si>
  <si>
    <t>01DGT006     DET. GAZ Z1 BRAS DECHAR. PV  =   31.0 %LFL HTRP</t>
  </si>
  <si>
    <t>01DFT002     DET.FLAM.Z1 BRAS DECHAR. PV  =  100.0 %    HTRP</t>
  </si>
  <si>
    <t>01DFT003     DET.FLAM.Z1 BRAS DECHAR. PV  =  100.0 %    HTRP</t>
  </si>
  <si>
    <t>06FIC702.LO</t>
  </si>
  <si>
    <t>05PI201      ASPIRA. GNL PPE 05P01C   PV  =   11.5 barg HHH</t>
  </si>
  <si>
    <t>05PI205      LI.GNL DEBITMIN. 05P01C  PV  =  12.00 barg HI</t>
  </si>
  <si>
    <t>05PI205      LI.GNL DEBITMIN. 05P01C  PV  =  12.00 barg IOP</t>
  </si>
  <si>
    <t>05PI205.IOP</t>
  </si>
  <si>
    <t>07PI121A     07T02B DRAI._LI. DECHAR. PV  =  10.02 barg HI</t>
  </si>
  <si>
    <t>48MOV423     Vanne iso P2             PV  =      0      PERR</t>
  </si>
  <si>
    <t>48MOV412     AmorÁage 1               PV  =      0      PERR</t>
  </si>
  <si>
    <t>08XV401.ANS-</t>
  </si>
  <si>
    <t>48MOV201A    Vanne Aiguil             PV  =      0      PERR</t>
  </si>
  <si>
    <t>28ZIF001 Z28 IN FAIL (FACP) ALM</t>
  </si>
  <si>
    <t>28ZIF001.ALM</t>
  </si>
  <si>
    <t>FEU_ET_GAZ Z28</t>
  </si>
  <si>
    <t>28DSXA033-1 ALARME GEN. VESDA33_28 ALM</t>
  </si>
  <si>
    <t>28DSXA033-1.ALM</t>
  </si>
  <si>
    <t>28DSAH133-1 D…T. FUM…E  ARR.1 RTE_28 ALM</t>
  </si>
  <si>
    <t>28DSAH133-1.ALM</t>
  </si>
  <si>
    <t>46PI007      SURPRES. PW RESEAU DIST. PV  =   0.39 barg LLL</t>
  </si>
  <si>
    <t>46PI005      PW VERS     RESEAU DIST. PV  =   2.24 barg LO</t>
  </si>
  <si>
    <t>46FI002      PW VERS     RESEAU DIST. PV  =  11.29 m3/h IOP</t>
  </si>
  <si>
    <t>10DGT008     DET. GAZ Z10PPE _ORV E/F PV  =   16.0 %LFL HHH</t>
  </si>
  <si>
    <t>06DFT008     DET. FLAMME Z6 02T02     PV  =   98.5 %    HTRP</t>
  </si>
  <si>
    <t>07DFT055     DET.FLAM.Z7 L. COM. DECH PV  =    0.0 %    IOP</t>
  </si>
  <si>
    <t>07DFT055.IOP</t>
  </si>
  <si>
    <t>09DGT003     DET. GAZ Z9 PPE _ORV C/D PV  =   15.6 %LFL HHH</t>
  </si>
  <si>
    <t>09DGT003     DET. GAZ Z9 PPE _ORV C/D PV  =   30.5 %LFL HTRP</t>
  </si>
  <si>
    <t>15DFT010     DET.FLAM.Z15AIRE TORCHES PV  =   98.4 %    HTRP</t>
  </si>
  <si>
    <t>06FIC102.LO</t>
  </si>
  <si>
    <t>03PI311A     GNI PENETRA.INST. 03P03A PV  =   3.00 barg LO</t>
  </si>
  <si>
    <t>03PI312A     GNI PENETRA.ELEC. 03P03A PV  =   3.00 barg LO</t>
  </si>
  <si>
    <t>40PMI01E     POMPE EAU DEMER 40P01E   PV  =  195.9 A    HTRP</t>
  </si>
  <si>
    <t>06TI205      LI. ENTREE  EAU 06E01C   PV  =   8.52 degC LO</t>
  </si>
  <si>
    <t>06ESV101     06E01B VERS EMISSION GN  PV  =      2      ANS-</t>
  </si>
  <si>
    <t>06PI101      LI. ENTREE  GNL 06E01B   PV  =   54.9 barg LTRP</t>
  </si>
  <si>
    <t>06TI104      LI. SORTIE  GN 06E01B    PV  =   -0.8 degC LTRP</t>
  </si>
  <si>
    <t>05DFT008     DET. FLAMME Z5 02T01     PV  =   97.7 %    HTRP</t>
  </si>
  <si>
    <t>05PI106      LI.GNL DEBITMIN. 05P01B  PV  =   12.5 barg HTRP</t>
  </si>
  <si>
    <t>05PI105      LI.GNL DEBITMIN. 05P01B  PV  =  10.08 barg IOP</t>
  </si>
  <si>
    <t>05PI105      LI.GNL DEBITMIN. 05P01B  PV  =  16.82 barg HI</t>
  </si>
  <si>
    <t>05PI101      ASPIRA. GNL PPE 05P01B   PV  =   11.6 barg HHH</t>
  </si>
  <si>
    <t>01LI002      BALLON 01T01APPONTEMENT  PV  = 1957.0 mm   HTRP</t>
  </si>
  <si>
    <t>06TI706      LI. DECHAR. EAU 06E01H   PV  =  44.36 degC IOP</t>
  </si>
  <si>
    <t>01TI007      GNI VERS    01T01 APPONT PV  =  -23.5 degC LTRP</t>
  </si>
  <si>
    <t>06TI706      LI. DECHAR. EAU 06E01H   PV  =  19.89 degC IOP-</t>
  </si>
  <si>
    <t>06TI706.IOP-</t>
  </si>
  <si>
    <t>06TI706      LI. DECHAR. EAU 06E01H   PV  = -17.99 degC LO</t>
  </si>
  <si>
    <t>40DGT010A    DET. GAZ Z40LOC. BAT. 20 PV  =   12.0 %LEL HHH</t>
  </si>
  <si>
    <t>40DGT010A    DET. GAZ Z40LOC. BAT. 20 PV  =   21.2 %LEL HTRP</t>
  </si>
  <si>
    <t>40DGT010B    DET. GAZ Z40LOC. BAT. 20 PV  =   10.9 %LEL HHH</t>
  </si>
  <si>
    <t>40TI303      TEMP. PALIERNDE 40PME01C PV  =  114.6 degC HI</t>
  </si>
  <si>
    <t>40TI303      TEMP. PALIERNDE 40PME01C PV  =  114.6 degC HH</t>
  </si>
  <si>
    <t>40TI303      TEMP. PALIERNDE 40PME01C PV  =   33.9 degC IOP</t>
  </si>
  <si>
    <t>40DGT010C    DET. GAZ Z40LOC. BAT. 20 PV  =   10.2 %LEL HHH</t>
  </si>
  <si>
    <t>40DGT010C    DET. GAZ Z40LOC. BAT. 20 PV  =   21.7 %LEL HTRP</t>
  </si>
  <si>
    <t>40DGT011A    DET. GAZ Z40LOC. BAT. 20 PV  =   10.1 %LEL HHH</t>
  </si>
  <si>
    <t>40DGT011A    DET. GAZ Z40LOC. BAT. 20 PV  =   21.3 %LEL HTRP</t>
  </si>
  <si>
    <t>48TAL501     TempÈrature Devers &lt; 8∞C ALM</t>
  </si>
  <si>
    <t>48TALL501    TempÈrature Devers &lt; 6∞C ALM</t>
  </si>
  <si>
    <t>40DGT011C    DET. GAZ Z40LOC. BAT. 20 PV  =   10.5 %LEL HHH</t>
  </si>
  <si>
    <t>40DGT011C    DET. GAZ Z40LOC. BAT. 20 PV  =   21.2 %LEL HTRP</t>
  </si>
  <si>
    <t>72AI201A     Indice PCS               PV  =  11655 Wh/Nm3   IOP-</t>
  </si>
  <si>
    <t>72AI201C     Indice de   WOBBE        PV  =  15155 Wh/Nm3   IOP-</t>
  </si>
  <si>
    <t>72AI201F     Densite                  PV  =  0.591      IOP-</t>
  </si>
  <si>
    <t>72AI201I     CH4         Instantanne  PV  =   94.6 mol% IOP-</t>
  </si>
  <si>
    <t>72AI201S     S Concentra.molaires     PV  =  100.0 mol% IOP-</t>
  </si>
  <si>
    <t>20AIC001     EMISS. GN   PCS Ctrl.    PV  =  11655 Wh/Nm3   IOP-</t>
  </si>
  <si>
    <t>20AIC002     EMISS. GN   WOBBE Ctrl.  PV  =  15155 Wh/Nm3   IOP-</t>
  </si>
  <si>
    <t>48NAH501H    Disj ouvert EntrÈes ANA  ALM</t>
  </si>
  <si>
    <t>48MOV502R    Vanne Ref P2             PV  =      1      PERR</t>
  </si>
  <si>
    <t>05ESV702     LI.GNL DEBITMIN. 05P01H  PV  =      2      ANS-</t>
  </si>
  <si>
    <t>46DFT002     DET.FLAM.Z46DIESEL_GEN.  PV  =   97.9 %    HTRP</t>
  </si>
  <si>
    <t>06PI701      LI. ENTREE  GNL 06E01H   PV  =   49.6 barg LTRP</t>
  </si>
  <si>
    <t>40TI304      TEMP. PALIERDE 40PME01C  PV  =   16.2 degC IOP-</t>
  </si>
  <si>
    <t>05LIC701     POT DEGAZAGE05T02H       PV  =    399 mm   IOP</t>
  </si>
  <si>
    <t>40TI304      TEMP. PALIERDE 40PME01C  PV  =  111.3 degC HH</t>
  </si>
  <si>
    <t>40TI304      TEMP. PALIERDE 40PME01C  PV  =  201.3 degC IOP</t>
  </si>
  <si>
    <t>06TI704      LI. SORTIE  GN 06E01H    PV  =   -0.9 degC LTRP</t>
  </si>
  <si>
    <t>07XV214      BOG 07T04A  VERS COL.BOG PV  =      1      ANS+</t>
  </si>
  <si>
    <t>05PI701      ASPIRA. GNL PPE 05P01H   PV  =  11.40 barg HHH</t>
  </si>
  <si>
    <t>05PI701      ASPIRA. GNL PPE 05P01H   PV  =  12.54 barg HTRP</t>
  </si>
  <si>
    <t>05PI704      PRES.REFOUL.PPE 05P01H   PV  =  138.3 barg HTRP</t>
  </si>
  <si>
    <t>05PI706      LI.GNL DEBITMIN. 05P01H  PV  =  12.54 barg HTRP</t>
  </si>
  <si>
    <t>05PI705      LI.GNL DEBITMIN. 05P01H  PV  =   9.47 barg IOP</t>
  </si>
  <si>
    <t>05PI705      LI.GNL DEBITMIN. 05P01H  PV  =  13.98 barg HI</t>
  </si>
  <si>
    <t>19DGT001B    DET. GAZ Z19BATIMENT 29  PV  =    0.0 %LFL IOP</t>
  </si>
  <si>
    <t>19DGT001B.IOP</t>
  </si>
  <si>
    <t>66ON25B2BV   66ON25B2-01BVoltage      PV  =    155 V    IOP</t>
  </si>
  <si>
    <t>66ON2001AV   66TA20-01A  Voltage      PV  =    232 V    IOP</t>
  </si>
  <si>
    <t>6525B10102KW Incoming B  Active Power PV  =      0 KW   IOP</t>
  </si>
  <si>
    <t>6525B10102VA Incoming B  Reactive Pwr PV  =      0 KVAR IOP</t>
  </si>
  <si>
    <t>66ON11B1AV   66ON11B-01A Voltage      PV  =    231 V    IOP</t>
  </si>
  <si>
    <t>6525B10102CF Incoming B  Power Factor PV  =   0.00 PF   IOP</t>
  </si>
  <si>
    <t>6525B10102A  Incoming B  Current      PV  =      0 A    IOP</t>
  </si>
  <si>
    <t>64TA200102VA Incoming A  Reactive Pwr PV  =     11 KVAR IOP</t>
  </si>
  <si>
    <t>64TA200104CF Incoming B  Power Factor PV  =   0.97 PF   IOP</t>
  </si>
  <si>
    <t>6225B10111VA 62TP20-01   Reactive Pwr PV  =     12 KVAR IOP</t>
  </si>
  <si>
    <t>6225B10112CF 62TP11B1-01 Power Factor PV  =   0.99 PF   IOP</t>
  </si>
  <si>
    <t>65TA200301CF Incoming A  Power Factor PV  =   0.96 PF   IOP</t>
  </si>
  <si>
    <t>6225B10115CF Incoming A  Power Factor PV  =   0.87 PF   IOP</t>
  </si>
  <si>
    <t>64TA11A015CF Incoming B  Power Factor PV  =   0.99 PF   IOP</t>
  </si>
  <si>
    <t>64TA11A015A  Incoming B  Current      PV  =    276 A    IOP</t>
  </si>
  <si>
    <t>63TA11A017VA Incoming B  Reactive Pwr PV  =      4 KVAR IOP</t>
  </si>
  <si>
    <t>63TA11A017A  Incoming B  Current      PV  =     24 A    IOP</t>
  </si>
  <si>
    <t>6225B10127A  05DEP01A    Current      PV  =      0 A    IOP</t>
  </si>
  <si>
    <t>6225B10127KW 05DEP01A    Active Power PV  =      0 KW   IOP</t>
  </si>
  <si>
    <t>6225B10127VA 05DEP01A    Reactive Pwr PV  =      0 KVAR IOP</t>
  </si>
  <si>
    <t>6225B10127CF 05DEP01A    Power Factor PV  =   0.00 PF   IOP</t>
  </si>
  <si>
    <t>66TA11A02CVB 66CB11A-02B Voltage      PV  =     51 V    IOP</t>
  </si>
  <si>
    <t>6225B10129CF 05PME01C    Power Factor PV  =   0.90 PF   IOP</t>
  </si>
  <si>
    <t>64TA11B013A  Incoming A  Current      PV  =     36 A    IOP</t>
  </si>
  <si>
    <t>64TA11B015KW Incoming B  Active Power PV  =    119 KW   IOP</t>
  </si>
  <si>
    <t>64TA11B015VA Incoming B  Reactive Pwr PV  =     18 KVAR IOP</t>
  </si>
  <si>
    <t>6225B10131CF 05PME01I    Power Factor PV  =   0.90 PF   IOP</t>
  </si>
  <si>
    <t>6225B10133A  04KME02     Current      PV  =      0 A    IOP</t>
  </si>
  <si>
    <t>6225B10133KW 04KME02     Active Power PV  =      0 KW   IOP</t>
  </si>
  <si>
    <t>6225B10133VA 04KME02     Reactive Pwr PV  =      0 KVAR IOP</t>
  </si>
  <si>
    <t>6225B10133CF 04KME02     Power Factor PV  =   0.00 PF   IOP</t>
  </si>
  <si>
    <t>6225B20103HZ SPARE       Frequency    PV  =   49.9 HZ   IOP</t>
  </si>
  <si>
    <t>6225B20104V  03PME03C    Voltage      PV  =    6.6 KV   IOP</t>
  </si>
  <si>
    <t>63TA11B017VA Incoming B  Reactive Pwr PV  =    103 KVAR IOP</t>
  </si>
  <si>
    <t>6225B20107V  03PME02B    Voltage      PV  =    6.6 KV   IOP</t>
  </si>
  <si>
    <t>6511B0101VA  Incoming A  Reactive Pwr PV  =     98 KVAR IOP</t>
  </si>
  <si>
    <t>6225B20108V  03PME02A    Voltage      PV  =    6.6 KV   IOP</t>
  </si>
  <si>
    <t>6225B20109V  65TA20-01   Voltage      PV  =    6.6 KV   IOP</t>
  </si>
  <si>
    <t>6225B20110CF 62TP20-04   Power Factor PV  =   0.95 PF   IOP</t>
  </si>
  <si>
    <t>6225B20111V  62TP20-02   Voltage      PV  =    6.6 KV   IOP</t>
  </si>
  <si>
    <t>6225B20112A  62TP11B2-01 Current      PV  =     24 A    IOP</t>
  </si>
  <si>
    <t>6225B20112CF 62TP11B2-01 Power Factor PV  =   0.89 PF   IOP</t>
  </si>
  <si>
    <t>6225B20134V  SPARE       Voltage      PV  =    6.6 KV   IOP</t>
  </si>
  <si>
    <t>65TA200101V  Incoming A  Voltage      PV  =    6.6 KV   IOP</t>
  </si>
  <si>
    <t>6225B20117V  50ULPP03B   Voltage      PV  =    6.6 KV   IOP</t>
  </si>
  <si>
    <t>6225B20120A  04KME01B    Current      PV  =      0 A    IOP</t>
  </si>
  <si>
    <t>6225B20120KW 04KME01B    Active Power PV  =      0 KW   IOP</t>
  </si>
  <si>
    <t>6225B20120VA 04KME01B    Reactive Pwr PV  =      0 KVAR IOP</t>
  </si>
  <si>
    <t>6225B20120CF 04KME01A    Power Factor PV  =   0.00 PF   IOP</t>
  </si>
  <si>
    <t>6225B20121V  40PME01B    Voltage      PV  =    6.6 KV   IOP</t>
  </si>
  <si>
    <t>65TA200104V  65TP11B-01  Voltage      PV  =    6.6 KV   IOP</t>
  </si>
  <si>
    <t>6225B20122V  40PME01D    Voltage      PV  =    6.6 KV   IOP</t>
  </si>
  <si>
    <t>6225B20122CF 40PME01D    Power Factor PV  =   0.79 PF   IOP</t>
  </si>
  <si>
    <t>6225B20125V  65TA25B2-02 Voltage      PV  =    6.6 KV   IOP</t>
  </si>
  <si>
    <t>6225B20128V  05DEP01G    Voltage      PV  =    6.6 KV   IOP</t>
  </si>
  <si>
    <t>6225B20129V  05PME01F    Voltage      PV  =    6.6 KV   IOP</t>
  </si>
  <si>
    <t>6225B20129CF 05PME01F    Power Factor PV  =   0.91 PF   IOP</t>
  </si>
  <si>
    <t>6225B10109T1 SPARE       Temper. 1    PV  =    0.0 ∞C   IOP</t>
  </si>
  <si>
    <t>6225B10109T2 SPARE       Temper. 2    PV  =    0.0 ∞C   IOP</t>
  </si>
  <si>
    <t>6225B10109T3 SPARE       Temper. 3    PV  =    0.0 ∞C   IOP</t>
  </si>
  <si>
    <t>6225B20131V  05PME01J    Voltage      PV  =    6.6 KV   IOP</t>
  </si>
  <si>
    <t>19DGT001C    DET. GAZ Z19BATIMENT 29  PV  =   15.9 %LFL HHH</t>
  </si>
  <si>
    <t>19DGT001C    DET. GAZ Z19BATIMENT 29  PV  =   30.2 %LFL HTRP</t>
  </si>
  <si>
    <t>19DGT005     DET. GAZ Z19BATIMENT 29  PV  =   15.4 %LFL HHH</t>
  </si>
  <si>
    <t>19DGT005     DET. GAZ Z19BATIMENT 29  PV  =   30.3 %LFL HTRP</t>
  </si>
  <si>
    <t>19DGT005.HTRP</t>
  </si>
  <si>
    <t>06FIC801.HI</t>
  </si>
  <si>
    <t>05LIC001     POT DEGAZAGE05T02A       PV  =    314 mm   IOP</t>
  </si>
  <si>
    <t>05PI004      PRES.REFOUL.PPE 05P01A   PV  =  138.2 barg HTRP</t>
  </si>
  <si>
    <t>05PI006      LI.GNL DEBITMIN. 05P01A  PV  =   12.5 barg HTRP</t>
  </si>
  <si>
    <t>05PI005      LI.GNL DEBITMIN. 05P01A  PV  =  12.60 barg HI</t>
  </si>
  <si>
    <t>05PI005      LI.GNL DEBITMIN. 05P01A  PV  =  15.39 barg IOP</t>
  </si>
  <si>
    <t>08DGT016     DET. GAZ Z8 PPE _ORV A/B PV  =   15.2 %LFL HHH</t>
  </si>
  <si>
    <t>05PI001      ASPIRA. GNL PPE 05P01A   PV  =   11.3 barg HHH</t>
  </si>
  <si>
    <t>05FIC201.HI</t>
  </si>
  <si>
    <t>15DFT002     DET.FLAM.Z15AIRE TORCHES PV  =   98.3 %    HTRP</t>
  </si>
  <si>
    <t>05PI104      PRES.REFOUL.PPE 05P01B   PV  =  138.2 barg HTRP</t>
  </si>
  <si>
    <t>05LIC101     POT DEGAZAGE05T02B       PV  =   2022 mm   IOP</t>
  </si>
  <si>
    <t>6425B10101KW Incoming A  Active Power PV  =     18 KW   IOP</t>
  </si>
  <si>
    <t>6425B10101VA Incoming A  Reactive Pwr PV  =     14 KVAR IOP</t>
  </si>
  <si>
    <t>6425B10101CF Incoming A  Power Factor PV  =   0.78 PF   IOP</t>
  </si>
  <si>
    <t>6425B10101V  Incoming A  Voltage      PV  =    420 V    IOP</t>
  </si>
  <si>
    <t>6425B10101A  Incoming A  Current      PV  =     31 A    IOP</t>
  </si>
  <si>
    <t>66ON2001BV   66TA20-01B  Voltage      PV  =    231 V    IOP</t>
  </si>
  <si>
    <t>6425B10102V  Bus Tie     Voltage      PV  =    420 V    IOP</t>
  </si>
  <si>
    <t>6525B10101V  Incoming A  Voltage      PV  =    417 V    IOP</t>
  </si>
  <si>
    <t>6525B10102V  Incoming B  Voltage      PV  =    420 V    IOP</t>
  </si>
  <si>
    <t>6525B10103V  Bus Bar     Voltage      PV  =    420 V    IOP</t>
  </si>
  <si>
    <t>6425B20101V  Tie Switch  Voltage      PV  =    417 V    IOP</t>
  </si>
  <si>
    <t>6425B20102KW Incoming B  Active Power PV  =     48 KW   IOP</t>
  </si>
  <si>
    <t>6425B20102VA Incoming B  Reactive Pwr PV  =     13 KVAR IOP</t>
  </si>
  <si>
    <t>6425B20102CF Incoming B  Power Factor PV  =   0.96 PF   IOP</t>
  </si>
  <si>
    <t>6425B20102V  Incoming B  Voltage      PV  =    417 V    IOP</t>
  </si>
  <si>
    <t>6425B20102A  Incoming B  Current      PV  =     73 A    IOP</t>
  </si>
  <si>
    <t>6525B20101KW Incoming A  Active Power PV  =     29 KW   IOP</t>
  </si>
  <si>
    <t>6525B20101VA Incoming A  Reactive Pwr PV  =     10 KVAR IOP</t>
  </si>
  <si>
    <t>6525B20101CF Incoming A  Power Factor PV  =   0.94 PF   IOP</t>
  </si>
  <si>
    <t>6525B20101V  Incoming A  Voltage      PV  =    416 V    IOP</t>
  </si>
  <si>
    <t>6525B20101A  Incoming A  Current      PV  =     44 A    IOP</t>
  </si>
  <si>
    <t>6225B10106A  03PME03C    Current      PV  =     29 A    IOP</t>
  </si>
  <si>
    <t>6225B10106KW 03PME03C    Active Power PV  =    286 KW   IOP</t>
  </si>
  <si>
    <t>6225B10106VA 03PME03C    Reactive Pwr PV  =    186 KVAR IOP</t>
  </si>
  <si>
    <t>6525B20102V  Incoming B  Voltage      PV  =    417 V    IOP</t>
  </si>
  <si>
    <t>6225B10106CF 03PME03C    Power Factor PV  =   0.83 PF   IOP</t>
  </si>
  <si>
    <t>6525B20103V  Bus Bar     Voltage      PV  =    416 V    IOP</t>
  </si>
  <si>
    <t>64TA200102KW Incoming A  Active Power PV  =     43 KW   IOP</t>
  </si>
  <si>
    <t>64TA200102CF Incoming A  Power Factor PV  =   0.96 PF   IOP</t>
  </si>
  <si>
    <t>64TA200102V  Incoming A  Voltage      PV  =    420 V    IOP</t>
  </si>
  <si>
    <t>64TA200102A  Incoming A  Current      PV  =     45 A    IOP</t>
  </si>
  <si>
    <t>6225B10108A  03PME01A    Current      PV  =      0 A    IOP</t>
  </si>
  <si>
    <t>6225B10108KW 03PME01A    Active Power PV  =      0 KW   IOP</t>
  </si>
  <si>
    <t>6225B10108VA 03PME01A    Reactive Pwr PV  =      0 KVAR IOP</t>
  </si>
  <si>
    <t>65TA20013AV  Bus Bar A   Voltage      PV  =    421 V    IOP</t>
  </si>
  <si>
    <t>64TA200104KW Incoming B  Active Power PV  =    163 KW   IOP</t>
  </si>
  <si>
    <t>64TA200104VA Incoming B  Reactive Pwr PV  =     39 KVAR IOP</t>
  </si>
  <si>
    <t>64TA200104A  Incoming B  Current      PV  =    230 A    IOP</t>
  </si>
  <si>
    <t>6225B10110A  62TP20-03   Current      PV  =      2 A    IOP</t>
  </si>
  <si>
    <t>64TA200203KW Incoming A  Active Power PV  =     19 KW   IOP</t>
  </si>
  <si>
    <t>6225B10110KW 62TP20-03   Active Power PV  =     21 KW   IOP</t>
  </si>
  <si>
    <t>64TA200203VA Incoming A  Reactive Pwr PV  =     21 KVAR IOP</t>
  </si>
  <si>
    <t>6225B10110VA 62TP20-03   Reactive Pwr PV  =     21 KVAR IOP</t>
  </si>
  <si>
    <t>64TA200203CF Incoming A  Power Factor PV  =   0.67 PF   IOP</t>
  </si>
  <si>
    <t>6225B10110CF 62TP20-03   Power Factor PV  =   0.70 PF   IOP</t>
  </si>
  <si>
    <t>64TA200203A  Incoming A  Current      PV  =     39 A    IOP</t>
  </si>
  <si>
    <t>6225B10111A  62TP20-01   Current      PV  =      4 A    IOP</t>
  </si>
  <si>
    <t>6225B10111KW 62TP20-01   Active Power PV  =     43 KW   IOP</t>
  </si>
  <si>
    <t>65TA20014BV  Bus Bar B   Voltage      PV  =    417 V    IOP</t>
  </si>
  <si>
    <t>64TA200204A  Bus Tie     Current      PV  =    568 A    IOP</t>
  </si>
  <si>
    <t>65TA20014AV  Bus Bar A   Voltage      PV  =    417 V    IOP</t>
  </si>
  <si>
    <t>6225B10111CF 62TP20-01   Power Factor PV  =   0.96 PF   IOP</t>
  </si>
  <si>
    <t>6225B20120T1 04KME01B    Temper. 1    PV  =   23.7 ∞C   IOP</t>
  </si>
  <si>
    <t>6225B10112A  62TP11B1-01 Current      PV  =      7 A    IOP</t>
  </si>
  <si>
    <t>65TA200205KW Incoming B  Active Power PV  =    403 KW   IOP</t>
  </si>
  <si>
    <t>6225B10112KW 62TP11B1-01 Active Power PV  =     89 KW   IOP</t>
  </si>
  <si>
    <t>65TA200205VA Incoming B  Reactive Pwr PV  =    110 KVAR IOP</t>
  </si>
  <si>
    <t>6225B10112VA 62TP11B1-01 Reactive Pwr PV  =      6 KVAR IOP</t>
  </si>
  <si>
    <t>65TA200205CF Incoming B  Power Factor PV  =   0.96 PF   IOP</t>
  </si>
  <si>
    <t>65TA200205V  Incoming B  Voltage      PV  =    417 V    IOP</t>
  </si>
  <si>
    <t>65TA200205A  Incoming B  Current      PV  =    568 A    IOP</t>
  </si>
  <si>
    <t>6225B10113A  62TP11A1-01 Current      PV  =      3 A    IOP</t>
  </si>
  <si>
    <t>65TA200208A  65TA20-03   Current      PV  =    489 A    IOP</t>
  </si>
  <si>
    <t>6225B10113KW 62TP11A1-01 Active Power PV  =     33 KW   IOP</t>
  </si>
  <si>
    <t>6225B10113VA 62TP11A1-01 Reactive Pwr PV  =    -17 KVAR IOP</t>
  </si>
  <si>
    <t>65TA200301KW Incoming A  Active Power PV  =    345 KW   IOP</t>
  </si>
  <si>
    <t>65TA200301VA Incoming A  Reactive Pwr PV  =     92 KVAR IOP</t>
  </si>
  <si>
    <t>6225B20120T2 04KME01B    Temper. 2    PV  =   22.0 ∞C   IOP</t>
  </si>
  <si>
    <t>65TA200301V  Incoming A  Voltage      PV  =    416 V    IOP</t>
  </si>
  <si>
    <t>6225B20121T2 40PME01B    Temper. 2    PV  =   70.6 ∞C   IOP</t>
  </si>
  <si>
    <t>65TA200301A  Incoming A  Current      PV  =    486 A    IOP</t>
  </si>
  <si>
    <t>6225B20121T3 40PME01B    Temper. 3    PV  =   69.3 ∞C   IOP</t>
  </si>
  <si>
    <t>65TA200302V  Incoming B  Voltage      PV  =    420 V    IOP</t>
  </si>
  <si>
    <t>6225B10115A  Incoming A  Current      PV  =    763 A    IOP</t>
  </si>
  <si>
    <t>6225B10115KW Incoming A  Active Power PV  =   7628 KW   IOP</t>
  </si>
  <si>
    <t>6225B10115VA Incoming A  Reactive Pwr PV  =   4295 KVAR IOP</t>
  </si>
  <si>
    <t>64TA11A013KW Incoming A  Active Power PV  =     30 KW   IOP</t>
  </si>
  <si>
    <t>64TA11A013VA Incoming A  Reactive Pwr PV  =    -15 KVAR IOP</t>
  </si>
  <si>
    <t>6225B10116V  Incoming B  Voltage      PV  =    6.5 KV   IOP</t>
  </si>
  <si>
    <t>64TA11A013A  Incoming A  Current      PV  =     48 A    IOP</t>
  </si>
  <si>
    <t>64TA11A14BV  Bus Bar B   Voltage      PV  =    419 V    IOP</t>
  </si>
  <si>
    <t>64TA11A14AV  Bus Bar A   Voltage      PV  =    421 V    IOP</t>
  </si>
  <si>
    <t>64TA11A015KW Incoming B  Active Power PV  =    192 KW   IOP</t>
  </si>
  <si>
    <t>64TA11A015VA Incoming B  Reactive Pwr PV  =     15 KVAR IOP</t>
  </si>
  <si>
    <t>64TA11A015V  Incoming B  Voltage      PV  =    418 V    IOP</t>
  </si>
  <si>
    <t>6411A0107A   65TA11A-02  Current      PV  =    265 A    IOP</t>
  </si>
  <si>
    <t>6511A0201KW  Incoming A  Active Power PV  =    188 KW   IOP</t>
  </si>
  <si>
    <t>6511A0201VA  Incoming A  Reactive Pwr PV  =     15 KVAR IOP</t>
  </si>
  <si>
    <t>6225B10121A  04KME01C    Current      PV  =     80 A    IOP</t>
  </si>
  <si>
    <t>6225B10121KW 04KME01C    Active Power PV  =    695 KW   IOP</t>
  </si>
  <si>
    <t>6511A0201V   Incoming A  Voltage      PV  =    419 V    IOP</t>
  </si>
  <si>
    <t>6225B10121VA 04KME01C    Reactive Pwr PV  =    619 KVAR IOP</t>
  </si>
  <si>
    <t>6511A0201A   Incoming A  Current      PV  =    266 A    IOP</t>
  </si>
  <si>
    <t>6225B10121CF 04KME01C    Power Factor PV  =   0.74 PF   IOP</t>
  </si>
  <si>
    <t>65TA11A202V  Incoming B  Voltage      PV  =    420 V    IOP</t>
  </si>
  <si>
    <t>65TA11A203V  Incoming B  Voltage      PV  =    419 V    IOP</t>
  </si>
  <si>
    <t>6225B10123A  40PME01C    Current      PV  =    151 A    IOP</t>
  </si>
  <si>
    <t>6225B10123KW 40PME01C    Active Power PV  =   1386 KW   IOP</t>
  </si>
  <si>
    <t>6225B10123VA 40PME01C    Reactive Pwr PV  =   1052 KVAR IOP</t>
  </si>
  <si>
    <t>6225B10123CF 40PME01C    Power Factor PV  =   0.79 PF   IOP</t>
  </si>
  <si>
    <t>63TA11A015V  Incoming A  Voltage      PV  =    723 V    IOP</t>
  </si>
  <si>
    <t>6225B10125A  65TA25B1-02 Current      PV  =     29 A    IOP</t>
  </si>
  <si>
    <t>64TA11A16BV  Bus Bar B   Voltage      PV  =    718 V    IOP</t>
  </si>
  <si>
    <t>6225B10125KW 65TA25B1-02 Active Power PV  =    288 KW   IOP</t>
  </si>
  <si>
    <t>6225B10125VA 65TA25B1-02 Reactive Pwr PV  =    187 KVAR IOP</t>
  </si>
  <si>
    <t>6225B10125CF 65TA25B1-02 Power Factor PV  =   0.83 PF   IOP</t>
  </si>
  <si>
    <t>64TA11A16AV  Bus Bar A   Voltage      PV  =    723 V    IOP</t>
  </si>
  <si>
    <t>63TA11A017KW Incoming B  Active Power PV  =     29 KW   IOP</t>
  </si>
  <si>
    <t>63TA11A017V  Incoming B  Voltage      PV  =    719 V    IOP</t>
  </si>
  <si>
    <t>6511A0101V   Incoming A  Voltage      PV  =    718 V    IOP</t>
  </si>
  <si>
    <t>6225B10128A  05PME01B    Current      PV  =    158 A    IOP</t>
  </si>
  <si>
    <t>6225B10128KW 05PME01B    Active Power PV  =   1636 KW   IOP</t>
  </si>
  <si>
    <t>6225B10128VA 05PME01B    Reactive Pwr PV  =    790 KVAR IOP</t>
  </si>
  <si>
    <t>6225B10128CF 05PME01B    Power Factor PV  =   0.90 PF   IOP</t>
  </si>
  <si>
    <t>65TA11A102V  Incoming B  Voltage      PV  =    720 V    IOP</t>
  </si>
  <si>
    <t>6225B20122T1 40PME01D    Temper. 1    PV  =   93.5 ∞C   IOP</t>
  </si>
  <si>
    <t>6225B10129A  05PME01C    Current      PV  =    149 A    IOP</t>
  </si>
  <si>
    <t>65TA11A103V  Bus Bar     Voltage      PV  =    719 V    IOP</t>
  </si>
  <si>
    <t>6225B20122T2 40PME01D    Temper. 2    PV  =   93.0 ∞C   IOP</t>
  </si>
  <si>
    <t>64TA11B013KW Incoming A  Active Power PV  =     24 KW   IOP</t>
  </si>
  <si>
    <t>6225B10129KW 05PME01C    Active Power PV  =   1567 KW   IOP</t>
  </si>
  <si>
    <t>64TA11B013VA Incoming A  Reactive Pwr PV  =     -1 KVAR IOP</t>
  </si>
  <si>
    <t>6225B10129VA 05PME01C    Reactive Pwr PV  =    714 KVAR IOP</t>
  </si>
  <si>
    <t>64TA11B013CF Incoming A  Power Factor PV  =   0.99 PF   IOP</t>
  </si>
  <si>
    <t>64TA11B013V  Incoming A  Voltage      PV  =    421 V    IOP</t>
  </si>
  <si>
    <t>64TA11B14BV  Bus Bar B   Voltage      PV  =    416 V    IOP</t>
  </si>
  <si>
    <t>6225B10131A  05PME01I    Current      PV  =    151 A    IOP</t>
  </si>
  <si>
    <t>6225B10131KW 05PME01I    Active Power PV  =   1587 KW   IOP</t>
  </si>
  <si>
    <t>6225B10131VA 05PME01I    Reactive Pwr PV  =    727 KVAR IOP</t>
  </si>
  <si>
    <t>64TA11B015V  Incoming B  Voltage      PV  =    416 V    IOP</t>
  </si>
  <si>
    <t>64TA11B015A  Incoming B  Current      PV  =    167 A    IOP</t>
  </si>
  <si>
    <t>6411B0107A   65TA11B-02  Current      PV  =    156 A    IOP</t>
  </si>
  <si>
    <t>6511B0201KW  Incoming A  Active Power PV  =    110 KW   IOP</t>
  </si>
  <si>
    <t>6511B0201VA  Incoming A  Reactive Pwr PV  =     17 KVAR IOP</t>
  </si>
  <si>
    <t>6511B0201V   Incoming A  Voltage      PV  =    416 V    IOP</t>
  </si>
  <si>
    <t>6525B10202A  03PME01D    Current      PV  =     29 A    IOP</t>
  </si>
  <si>
    <t>6511B0201A   Incoming A  Current      PV  =    156 A    IOP</t>
  </si>
  <si>
    <t>6525B10202KW 03PME01D    Active Power PV  =    285 KW   IOP</t>
  </si>
  <si>
    <t>6525B10202VA 03PME01D    Reactive Pwr PV  =    185 KVAR IOP</t>
  </si>
  <si>
    <t>6525B10202CF 03PME01D    Power Factor PV  =   0.83 PF   IOP</t>
  </si>
  <si>
    <t>65TA11B202V  Incoming B  Voltage      PV  =    421 V    IOP</t>
  </si>
  <si>
    <t>65TA11B203V  Incoming B  Voltage      PV  =    417 A    IOP</t>
  </si>
  <si>
    <t>6225B20103V  SPARE       Voltage      PV  =    0.0 KV   IOP</t>
  </si>
  <si>
    <t>63TA11B015KW Incoming A  Active Power PV  =     60 KW   IOP</t>
  </si>
  <si>
    <t>63TA11B015VA Incoming A  Reactive Pwr PV  =     10 KVAR IOP</t>
  </si>
  <si>
    <t>63TA11B015CF Incoming A  Power Factor PV  =   0.98 PF   IOP</t>
  </si>
  <si>
    <t>63TA11B015V  Incoming A  Voltage      PV  =    721 V    IOP</t>
  </si>
  <si>
    <t>63TA11B015A  Incoming A  Current      PV  =     48 A    IOP</t>
  </si>
  <si>
    <t>64TA11BA16BV Bus Bar B   Voltage      PV  =    711 V    IOP</t>
  </si>
  <si>
    <t>64TA11B16AV  Bus Bar A   Voltage      PV  =    721 V    IOP</t>
  </si>
  <si>
    <t>63TA11B017KW Incoming B  Active Power PV  =    126 KW   IOP</t>
  </si>
  <si>
    <t>63TA11B017CF Incoming B  Power Factor PV  =   0.77 PF   IOP</t>
  </si>
  <si>
    <t>63TA11B017V  Incoming B  Voltage      PV  =    710 V    IOP</t>
  </si>
  <si>
    <t>63TA11B017A  Incoming B  Current      PV  =    132 A    IOP</t>
  </si>
  <si>
    <t>6311B0107A   65TA11B-01  Current      PV  =    125 A    IOP</t>
  </si>
  <si>
    <t>6511B0101KW  Incoming A  Active Power PV  =    120 KW   IOP</t>
  </si>
  <si>
    <t>6511B0101CF  Incoming A  Power Factor PV  =   0.77 PF   IOP</t>
  </si>
  <si>
    <t>6511B0101V   Incoming A  Voltage      PV  =    711 V    IOP</t>
  </si>
  <si>
    <t>6511B0101A   Incoming A  Current      PV  =    125 A    IOP</t>
  </si>
  <si>
    <t>65TA11B102V  Incoming B  Voltage      PV  =    720 V    IOP</t>
  </si>
  <si>
    <t>65TA11B103V  Bus Bar     Voltage      PV  =    711 V    IOP</t>
  </si>
  <si>
    <t>6225B20110A  62TP20-04   Current      PV  =     36 A    IOP</t>
  </si>
  <si>
    <t>6225B20110KW 62TP20-04   Active Power PV  =    404 KW   IOP</t>
  </si>
  <si>
    <t>61PP25A05V1  Bus Bar     Voltage B1   PV  =   94.6 KV   IOP</t>
  </si>
  <si>
    <t>6225B20110VA 62TP20-04   Reactive Pwr PV  =    117 KVAR IOP</t>
  </si>
  <si>
    <t>61PP25A05V2  Bus Bar     Voltage B2   PV  =   94.6 KV   IOP</t>
  </si>
  <si>
    <t>61PP25A03A   61TP25B-01  Current      PV  =     54 A    IOP</t>
  </si>
  <si>
    <t>61PP25A04A   61TP25B-02  Current      PV  =     28 A    IOP</t>
  </si>
  <si>
    <t>61PP25A01A   Incoming L1 Current      PV  =     55 A    IOP</t>
  </si>
  <si>
    <t>6225B20111A  62TP20-02   Current      PV  =     15 A    IOP</t>
  </si>
  <si>
    <t>61PP25A01V   Incoming L1 Voltage      PV  =   94.3 KV   IOP</t>
  </si>
  <si>
    <t>6225B20111KW 62TP20-02   Active Power PV  =    163 KW   IOP</t>
  </si>
  <si>
    <t>61PP25A01VAR Incoming L1 Reactive Pwr PV  =   -4.5 MVAR IOP</t>
  </si>
  <si>
    <t>6225B20111VA 62TP20-02   Reactive Pwr PV  =     40 KVAR IOP</t>
  </si>
  <si>
    <t>61PP25A01KW  Incoming L1 Active Pwr   PV  =   -7.7 MW   IOP</t>
  </si>
  <si>
    <t>61PP25A02A   Incoming L2 Current      PV  =     28 A    IOP</t>
  </si>
  <si>
    <t>61PP25A02V   Incoming L2 Voltage      PV  =   94.6 KV   IOP</t>
  </si>
  <si>
    <t>6225B20111CF 62TP20-02   Power Factor PV  =   0.96 PF   IOP</t>
  </si>
  <si>
    <t>61PP25A02VAR Incoming L2 Reactive Pwr PV  =   -2.0 MVAR IOP</t>
  </si>
  <si>
    <t>61PP25A02KW  Incoming L2 Active Pwr   PV  =   -4.0 MW   IOP</t>
  </si>
  <si>
    <t>6225B20112KW 62TP11B2-01 Active Power PV  =    249 KW   IOP</t>
  </si>
  <si>
    <t>6225B20112VA 62TP11B2-01 Reactive Pwr PV  =    124 KVAR IOP</t>
  </si>
  <si>
    <t>6225B10121T1 04KME01C    Temper. 1    PV  =   56.0 ∞C   IOP</t>
  </si>
  <si>
    <t>6225B10121T2 04KME01C    Temper. 2    PV  =   58.4 ∞C   IOP</t>
  </si>
  <si>
    <t>6225B10121T3 04KME01C    Temper. 3    PV  =   58.2 ∞C   IOP</t>
  </si>
  <si>
    <t>6225B20113A  62TP11A2-01 Current      PV  =     19 A    IOP</t>
  </si>
  <si>
    <t>6225B20113KW 62TP11A2-01 Active Power PV  =    225 KW   IOP</t>
  </si>
  <si>
    <t>6225B20113VA 62TP11A2-01 Reactive Pwr PV  =     21 KVAR IOP</t>
  </si>
  <si>
    <t>6225B20122T3 40PME01D    Temper. 3    PV  =   92.7 ∞C   IOP</t>
  </si>
  <si>
    <t>6225B20123T1 40PME01E    Temper. 1    PV  =   14.0 ∞C   IOP</t>
  </si>
  <si>
    <t>6225B20123T2 40PME01E    Temper. 2    PV  =   14.4 ∞C   IOP</t>
  </si>
  <si>
    <t>6225B20115A  Incoming A  Current      PV  =    384 A    IOP</t>
  </si>
  <si>
    <t>6225B20115V  Incoming A  Voltage      PV  =    6.5 KV   IOP</t>
  </si>
  <si>
    <t>6225B20115KW Incoming A  Active Power PV  =   3931 KW   IOP</t>
  </si>
  <si>
    <t>6225B20115VA Incoming A  Reactive Pwr PV  =   2020 KVAR IOP</t>
  </si>
  <si>
    <t>6525B20302V  03PME03D    Voltage      PV  =    6.5 KV   IOP</t>
  </si>
  <si>
    <t>6225B20115CF Incoming A  Power Factor PV  =   0.88 PF   IOP</t>
  </si>
  <si>
    <t>6225B20120V  04KME01B    Voltage      PV  =    6.5 KV   IOP</t>
  </si>
  <si>
    <t>65TA200103V  65TP11A-01  Voltage      PV  =    6.5 KV   IOP</t>
  </si>
  <si>
    <t>6225B20121A  40PME01B    Current      PV  =      0 A    IOP</t>
  </si>
  <si>
    <t>6225B20121KW 40PME01B    Active Power PV  =      0 KW   IOP</t>
  </si>
  <si>
    <t>6225B20121VA 40PME01B    Reactive Pwr PV  =      0 KVAR IOP</t>
  </si>
  <si>
    <t>6225B20121CF 40PME01B    Power Factor PV  =   0.00 PF   IOP</t>
  </si>
  <si>
    <t>6225B20122A  40PME01D    Current      PV  =    147 A    IOP</t>
  </si>
  <si>
    <t>6225B20122KW 40PME01D    Active Power PV  =   1354 KW   IOP</t>
  </si>
  <si>
    <t>6225B20122VA 40PME01D    Reactive Pwr PV  =   1030 KVAR IOP</t>
  </si>
  <si>
    <t>65TA200105V  65TP20-01   Voltage      PV  =    6.5 KV   IOP</t>
  </si>
  <si>
    <t>6225B20123T3 40PME01E    Temper. 3    PV  =   13.6 ∞C   IOP</t>
  </si>
  <si>
    <t>6225B20129A  05PME01F    Current      PV  =    147 A    IOP</t>
  </si>
  <si>
    <t>6225B20129KW 05PME01F    Active Power PV  =   1545 KW   IOP</t>
  </si>
  <si>
    <t>6225B20129VA 05PME01F    Reactive Pwr PV  =    688 KVAR IOP</t>
  </si>
  <si>
    <t>6225B20130A  05PME01H    Current      PV  =      0 A    IOP</t>
  </si>
  <si>
    <t>6225B20130V  05PME01H    Voltage      PV  =    6.5 KV   IOP</t>
  </si>
  <si>
    <t>6225B20130KW 05PME01H    Active Power PV  =      0 KW   IOP</t>
  </si>
  <si>
    <t>6225B20130VA 05PME01H    Reactive Pwr PV  =      0 KVAR IOP</t>
  </si>
  <si>
    <t>6225B20130CF 05PME01H    Power Factor PV  =   0.00 PF   IOP</t>
  </si>
  <si>
    <t>6225B10120T1 04KME01A    Temper. 1    PV  =   22.9 ∞C   IOP</t>
  </si>
  <si>
    <t>6225B10120T2 04KME01A    Temper. 2    PV  =   22.9 ∞C   IOP</t>
  </si>
  <si>
    <t>6225B10120T3 04KME01A    Temper. 3    PV  =   18.4 ∞C   IOP</t>
  </si>
  <si>
    <t>6225B10122T1 40PME01A    Temper. 1    PV  =   19.5 ∞C   IOP</t>
  </si>
  <si>
    <t>6225B10122T2 40PME01A    Temper. 2    PV  =   10.3 ∞C   IOP</t>
  </si>
  <si>
    <t>6225B10122T3 40PME01A    Temper. 3    PV  =   19.1 ∞C   IOP</t>
  </si>
  <si>
    <t>6225B10123T1 40PME01C    Temper. 1    PV  =   94.3 ∞C   IOP</t>
  </si>
  <si>
    <t>6225B10123T2 40PME01C    Temper. 2    PV  =   94.3 ∞C   IOP</t>
  </si>
  <si>
    <t>6225B10123T3 40PME01C    Temper. 3    PV  =   95.3 ∞C   IOP</t>
  </si>
  <si>
    <t>6225B10133T1 04KME02     Temper. 1    PV  =   23.2 ∞C   IOP</t>
  </si>
  <si>
    <t>6225B20120T3 04KME01B    Temper. 3    PV  =   20.1 ∞C   IOP</t>
  </si>
  <si>
    <t>6225B10133T2 04KME02     Temper. 2    PV  =   21.7 ∞C   IOP</t>
  </si>
  <si>
    <t>6225B20121T1 40PME01B    Temper. 1    PV  =   70.7 ∞C   IOP</t>
  </si>
  <si>
    <t>6225B10133T3 04KME02     Temper. 3    PV  =   23.6 ∞C   IOP</t>
  </si>
  <si>
    <t>65TA200305V  Bus Bar     Voltage      PV  =    417 V    IOP</t>
  </si>
  <si>
    <t>6225B20103HZ SPARE       Frequency    PV  =   49.9 HZ   IOP-</t>
  </si>
  <si>
    <t>6225B20103HZ.IOP-</t>
  </si>
  <si>
    <t>04TI534A     Temp PALIER DE _04K02    PV  =   14.4 degC IOP</t>
  </si>
  <si>
    <t>12DGT021 Maintenance Needed ALM</t>
  </si>
  <si>
    <t>12DGT021MNA.ALM</t>
  </si>
  <si>
    <t>04PDI301     dP FILTRE   1re ETAPE    PV  =  0.250 barg HI</t>
  </si>
  <si>
    <t>04PI302      PRES. ASPI. 1re ETAPE    PV  = -0.104 barg LO</t>
  </si>
  <si>
    <t>05DLT001     DET. FROID  Z5 02T01     PV  =   59.9 degC IOP</t>
  </si>
  <si>
    <t>05DLT001     DET. FROID  Z5 02T01     PV  =  -87.2 degC LTRP</t>
  </si>
  <si>
    <t>08FI105      GNI VERS LI.08D02_02T01  PV  =   6.81 kg/h LO</t>
  </si>
  <si>
    <t>08FI104      GNI VERS LI.08D01_02T01  PV  =   7.69 kg/h LO</t>
  </si>
  <si>
    <t>08FI205      GNI VERS LI.08D02_02T02  PV  =   6.76 kg/h LO</t>
  </si>
  <si>
    <t>08FI002      GNI COL.PSVsORV E/./J    PV  =  1.625 Nm3/h    LO</t>
  </si>
  <si>
    <t>08FI001      GNI COL.PSVsORV A/./D    PV  =  1.645 Nm3/h    LO</t>
  </si>
  <si>
    <t>03PMI02B     PPE IMMERGEE03P02B_02T02 PV  =   55.0 A    HTRP</t>
  </si>
  <si>
    <t>65TA200201IN Incoming    Breaker Ins  ALM</t>
  </si>
  <si>
    <t>65TA200201IN.ALM</t>
  </si>
  <si>
    <t>01TI046A     LI. DECHAR. VERS STOCKA. PV  = -214.3 degC IOP-</t>
  </si>
  <si>
    <t>22DLT004     DET. FROID  Z22 02T03    PV  =  -70.3 degC LTRP</t>
  </si>
  <si>
    <t>22DLT004     DET. FROID  Z22 02T03    PV  =  -10.1 degC IOP</t>
  </si>
  <si>
    <t>22DLT004.IOP</t>
  </si>
  <si>
    <t>22DGT026     DET. GAZ Z2202T03        PV  =   15.4 %LFL HHH</t>
  </si>
  <si>
    <t>22DGT026     DET. GAZ Z2202T03        PV  =   30.4 %LFL HTRP</t>
  </si>
  <si>
    <t>22DGT024     DET. GAZ Z2202T03        PV  =   15.4 %LFL HHH</t>
  </si>
  <si>
    <t>22DGT024     DET. GAZ Z2202T03        PV  =   30.0 %LFL HTRP</t>
  </si>
  <si>
    <t>22DLT005     DET. FROID  Z22 02T03    PV  = -116.8 degC LTRP</t>
  </si>
  <si>
    <t>22DLT006     DET. FROID  Z22 02T03    PV  =  -81.5 degC LTRP</t>
  </si>
  <si>
    <t>22DGT025     DET. GAZ Z2202T03        PV  =   15.3 %LFL HHH</t>
  </si>
  <si>
    <t>22DGT025     DET. GAZ Z2202T03        PV  =   30.3 %LFL HTRP</t>
  </si>
  <si>
    <t>65TA20020186 Incoming    86 - Lockout ALM</t>
  </si>
  <si>
    <t>65TA20020186.ALM</t>
  </si>
  <si>
    <t>20ZIF003 Z20 IN FAIL (FACP) ALM</t>
  </si>
  <si>
    <t>20ZIF003.ALM</t>
  </si>
  <si>
    <t>05FIC801.HI</t>
  </si>
  <si>
    <t>07LI111A     07T02A DRAI._LI. DECHAR. PV  =    201 mm   HI</t>
  </si>
  <si>
    <t>11TI003A     11-TT-003A  SKIN.T. LNG  PV  = -201.5 degC IOP</t>
  </si>
  <si>
    <t>11TI003A.IOP</t>
  </si>
  <si>
    <t>11TI003B.HI</t>
  </si>
  <si>
    <t>11TI003B     11-TT-003B  SKIN.T. LNG  PV  = -172.0 degC IOP</t>
  </si>
  <si>
    <t>11TI003B.IOP</t>
  </si>
  <si>
    <t>11TI003C     11-TT-003C  SKIN.T. LNG  PV  = -104.1 degC IOP</t>
  </si>
  <si>
    <t>11TI003C.IOP</t>
  </si>
  <si>
    <t>11TI003C.HI</t>
  </si>
  <si>
    <t>11TI003D     11-TT-003C  SKIN.T. LNG  PV  = -199.9 degC IOP</t>
  </si>
  <si>
    <t>11TI003D.HI</t>
  </si>
  <si>
    <t>30DGT010B    DET. GAZ Z30LOC.BAT.25B2 PV  =   10.5 %LEL HHH</t>
  </si>
  <si>
    <t>30DGT010B    DET. GAZ Z30LOC.BAT.25B2 PV  =   21.2 %LEL HTRP</t>
  </si>
  <si>
    <t>11TI005A     11-TT-005A  SKIN.T. KBH  PV  = -113.4 degC IOP</t>
  </si>
  <si>
    <t>11TI005A.IOP</t>
  </si>
  <si>
    <t>11TI005A     11-TT-005A  SKIN.T. KBH  PV  =   13.9 degC HI</t>
  </si>
  <si>
    <t>11TI005A.HI</t>
  </si>
  <si>
    <t>11TI005B     11-TT-005B  SKIN.T. KBH  PV  = -199.9 degC IOP</t>
  </si>
  <si>
    <t>11TI005B.IOP</t>
  </si>
  <si>
    <t>11TI005C     11-TT-005C  SKIN.T. KBH  PV  = -199.6 degC IOP</t>
  </si>
  <si>
    <t>11TI005C.IOP</t>
  </si>
  <si>
    <t>11TI005B     11-TT-005B  SKIN.T. KBH  PV  =   14.7 degC HI</t>
  </si>
  <si>
    <t>11TI005B.HI</t>
  </si>
  <si>
    <t>11TI005C     11-TT-005C  SKIN.T. KBH  PV  =   12.6 degC HI</t>
  </si>
  <si>
    <t>11TI005C.HI</t>
  </si>
  <si>
    <t>11TI006A     11-TT-006A  SKIN.T. TSV  PV  = -199.0 degC IOP</t>
  </si>
  <si>
    <t>11TI006A.IOP</t>
  </si>
  <si>
    <t>11TI006C     11-TT-006C  SKIN.T. TSV  PV  =  -97.9 degC HI</t>
  </si>
  <si>
    <t>11TI006C.HI</t>
  </si>
  <si>
    <t>11TI006A     11-TT-006A  SKIN.T. TSV  PV  =   10.5 degC HI</t>
  </si>
  <si>
    <t>11TI006A.HI</t>
  </si>
  <si>
    <t>11TI006B     11-TT-006B  SKIN.T. TSV  PV  = -183.3 degC IOP</t>
  </si>
  <si>
    <t>11TI006B.IOP</t>
  </si>
  <si>
    <t>11TI006C     11-TT-006C  SKIN.T. TSV  PV  = -170.9 degC IOP</t>
  </si>
  <si>
    <t>11TI006C.IOP</t>
  </si>
  <si>
    <t>11TI006B     11-TT-006B  SKIN.T. TSV  PV  =   11.2 degC HI</t>
  </si>
  <si>
    <t>11TI006B.HI</t>
  </si>
  <si>
    <t>11TI006D     11-TT-006D  SKIN.T. TSV  PV  = -199.5 degC IOP</t>
  </si>
  <si>
    <t>11TI006D.IOP</t>
  </si>
  <si>
    <t>11TI006D     11-TT-006D  SKIN.T. TSV  PV  =   10.7 degC HI</t>
  </si>
  <si>
    <t>11TI006D.HI</t>
  </si>
  <si>
    <t>33PIC101.OOP</t>
  </si>
  <si>
    <t>30DGT010C    DET. GAZ Z30LOC.BAT.25B2 PV  =   10.0 %LEL HHH</t>
  </si>
  <si>
    <t>30DGT010C    DET. GAZ Z30LOC.BAT.25B2 PV  =   20.5 %LEL HTRP</t>
  </si>
  <si>
    <t>11TI004      11-TT-004   SKIN.DDRUM   PV  = -199.6 degC IOP</t>
  </si>
  <si>
    <t>11TI004.IOP</t>
  </si>
  <si>
    <t>11TI004      11-TT-004   SKIN.DDRUM   PV  =   13.7 degC HI</t>
  </si>
  <si>
    <t>11TI004.HI</t>
  </si>
  <si>
    <t>29DGT010C    DET. GAZ Z29LOC.BAT.25B1 PV  =   10.0 %LEL HHH</t>
  </si>
  <si>
    <t>29DGT010C    DET. GAZ Z29LOC.BAT.25B1 PV  =   21.9 %LEL HTRP</t>
  </si>
  <si>
    <t>29DGT010B    DET. GAZ Z29LOC.BAT.25B1 PV  =    0.0 %LEL IOP</t>
  </si>
  <si>
    <t>29DGT010B.IOP</t>
  </si>
  <si>
    <t>29DGT010B Maintenance Needed ALM</t>
  </si>
  <si>
    <t>29DGT010BMNA.ALM</t>
  </si>
  <si>
    <t>29DGT010B    DET. GAZ Z29LOC.BAT.25B1 PV  =   10.2 %LEL HHH</t>
  </si>
  <si>
    <t>29DGT010B    DET. GAZ Z29LOC.BAT.25B1 PV  =   20.5 %LEL HTRP</t>
  </si>
  <si>
    <t>03PIC402     Ctrl PRES.  GN DU 03C01  PV  =   7.00 barg HI</t>
  </si>
  <si>
    <t>11FI012.LO</t>
  </si>
  <si>
    <t>30DGT010A    DET. GAZ Z30LOC.BAT.25B2 PV  =    0.0 %LEL IOP</t>
  </si>
  <si>
    <t>30DGT010A.IOP</t>
  </si>
  <si>
    <t>11PI005      11-PT-005   DDRUM PRESS  PV  =    0.0 barg LO</t>
  </si>
  <si>
    <t>11PI005.LO</t>
  </si>
  <si>
    <t>30DGT010A Maintenance Needed ALM</t>
  </si>
  <si>
    <t>30DGT010AMNA.ALM</t>
  </si>
  <si>
    <t>02TI308Q.IOP-</t>
  </si>
  <si>
    <t>11PI005.HI</t>
  </si>
  <si>
    <t>30DGT010B    DET. GAZ Z30LOC.BAT.25B2 PV  =    0.0 %LEL IOP</t>
  </si>
  <si>
    <t>30DGT010B.IOP</t>
  </si>
  <si>
    <t>30DGT010B Maintenance Needed ALM</t>
  </si>
  <si>
    <t>30DGT010BMNA.ALM</t>
  </si>
  <si>
    <t>02TI202B     DETECTION DEFUITE 02T02  PV  = -207.8 degC IOP-</t>
  </si>
  <si>
    <t>02TI202B.IOP-</t>
  </si>
  <si>
    <t>11TI005C.IOP-</t>
  </si>
  <si>
    <t>11TI005A.IOP-</t>
  </si>
  <si>
    <t>11TI005B.IOP-</t>
  </si>
  <si>
    <t>6225B10107IN 03PME01B    Contact Ins  ALM</t>
  </si>
  <si>
    <t>6225B10107IN.ALM</t>
  </si>
  <si>
    <t>44XV201B     LNI VERS    44E02B       PV  =      0      ANS+</t>
  </si>
  <si>
    <t>40DGT011B    DET. GAZ Z40LOC. BAT. 20 PV  =   11.2 %LEL HHH</t>
  </si>
  <si>
    <t>40DGT011B    DET. GAZ Z40LOC. BAT. 20 PV  =   20.6 %LEL HTRP</t>
  </si>
  <si>
    <t>06FIC701     Ctrl DEBIT  GNL 06E01H   PV  =  479.9 m3/h IOP</t>
  </si>
  <si>
    <t>06FIC701.IOP</t>
  </si>
  <si>
    <t>11LI002.IOP</t>
  </si>
  <si>
    <t>11B1HAS001.ALM</t>
  </si>
  <si>
    <t>11LI002.LLL</t>
  </si>
  <si>
    <t>11LI002.LTRP</t>
  </si>
  <si>
    <t>11XV013      11-XV-013   XDV COMMAND  PV  =      2      PERR</t>
  </si>
  <si>
    <t>11XV013.PERR</t>
  </si>
  <si>
    <t>11XV015      11-XV-015   XDV COMMAND  PV  =      0      PERR</t>
  </si>
  <si>
    <t>11XV015.PERR</t>
  </si>
  <si>
    <t>11XV015.ANS-</t>
  </si>
  <si>
    <t>11XV015.ANS+</t>
  </si>
  <si>
    <t>11B1XA001MS  +SPURIOUS CLOS. 11XV109  PV  =      1      OVR</t>
  </si>
  <si>
    <t>11B1XA001MS.OVR</t>
  </si>
  <si>
    <t>11XV013AL.ALM</t>
  </si>
  <si>
    <t>07PI111A     07T02A DRAI._LI. DECHAR. PV  =   6.02 barg HI</t>
  </si>
  <si>
    <t>05PI701      ASPIRA. GNL PPE 05P01H   PV  =   4.00 barg LLL</t>
  </si>
  <si>
    <t>01TI001D     COL. DECHAR.BRAS GNL     PV  = -100.0 degC HI</t>
  </si>
  <si>
    <t>02TI308Q     CAPTEUR DE  TEMP. 17     PV  = -136.2 degC IOP-</t>
  </si>
  <si>
    <t>50LI101      DO 50T03A   DE LA 50P02A PV  =   1312 mm   HI</t>
  </si>
  <si>
    <t>71TI223      Temperature Sortie Vap.  PV  = 107.30 degC IOP</t>
  </si>
  <si>
    <t>06FZI701     Ctrl DEBIT  GNL 06E01H   PV  =    0.0 %    IOP-</t>
  </si>
  <si>
    <t>06FZI701.IOP-</t>
  </si>
  <si>
    <t>06FV701      Ctrl DEBIT  GNL 06E01H   MV  =    0.0 %    OOP</t>
  </si>
  <si>
    <t>06FV701.OOP</t>
  </si>
  <si>
    <t>22DGT011     DET. GAZ Z2202T03        PV  =   15.2 %LFL HHH</t>
  </si>
  <si>
    <t>22DGT011     DET. GAZ Z2202T03        PV  =   30.2 %LFL HTRP</t>
  </si>
  <si>
    <t>22DGT013     DET. GAZ Z2202T03        PV  =   15.3 %LFL HHH</t>
  </si>
  <si>
    <t>22DGT013     DET. GAZ Z2202T03        PV  =   30.3 %LFL HTRP</t>
  </si>
  <si>
    <t>22DGT022     DET. GAZ Z2202T03        PV  =   15.7 %LFL HHH</t>
  </si>
  <si>
    <t>22DGT022     DET. GAZ Z2202T03        PV  =   30.7 %LFL HTRP</t>
  </si>
  <si>
    <t>22DGT020     DET. GAZ Z2202T03        PV  =   15.5 %LFL HHH</t>
  </si>
  <si>
    <t>22DGT020     DET. GAZ Z2202T03        PV  =   30.3 %LFL HTRP</t>
  </si>
  <si>
    <t>22DGT023     DET. GAZ Z2202T03        PV  =   15.1 %LFL HHH</t>
  </si>
  <si>
    <t>22DGT023     DET. GAZ Z2202T03        PV  =   42.8 %LFL HTRP</t>
  </si>
  <si>
    <t>22DGT006     DET. GAZ Z2202T03        PV  =   15.0 %LFL HHH</t>
  </si>
  <si>
    <t>22DGT006     DET. GAZ Z2202T03        PV  =   30.1 %LFL HTRP</t>
  </si>
  <si>
    <t>22DGT007     DET. GAZ Z2202T03        PV  =   15.7 %LFL HHH</t>
  </si>
  <si>
    <t>22DGT007     DET. GAZ Z2202T03        PV  =   30.9 %LFL HTRP</t>
  </si>
  <si>
    <t>22DGT004     DET. GAZ Z2202T03        PV  =    0.0 %LFL IOP</t>
  </si>
  <si>
    <t>22DGT004.IOP</t>
  </si>
  <si>
    <t>22DGT002     DET. GAZ Z2202T03        PV  =   15.6 %LFL HHH</t>
  </si>
  <si>
    <t>22DGT002     DET. GAZ Z2202T03        PV  =   31.1 %LFL HTRP</t>
  </si>
  <si>
    <t>22DGT001     DET. GAZ Z2202T03        PV  =   15.1 %LFL HHH</t>
  </si>
  <si>
    <t>22DGT001     DET. GAZ Z2202T03        PV  =   30.2 %LFL HTRP</t>
  </si>
  <si>
    <t>22DFT008     DET.FLAMME  Z22 02T03    PV  =   98.4 %    HTRP</t>
  </si>
  <si>
    <t>22DGT005     DET. GAZ Z2202T03        PV  =   15.0 %LFL HHH</t>
  </si>
  <si>
    <t>22DGT005     DET. GAZ Z2202T03        PV  =   30.2 %LFL HTRP</t>
  </si>
  <si>
    <t>22DFT006     DET.FLAMME  Z22 02T03    PV  =   98.1 %    HTRP</t>
  </si>
  <si>
    <t>22DFT004     DET.FLAMME  Z22 02T03    PV  =   97.4 %    HTRP</t>
  </si>
  <si>
    <t>22DFT001     DET.FLAMME  Z22 02T03    PV  =   97.9 %    HTRP</t>
  </si>
  <si>
    <t>22DFT002     DET.FLAMME  Z22 02T03    PV  =   97.6 %    HTRP</t>
  </si>
  <si>
    <t>22DFT003     DET.FLAMME  Z22 02T03    PV  =   95.4 %    HTRP</t>
  </si>
  <si>
    <t>22DFT005     DET.FLAMME  Z22 02T03    PV  =   98.6 %    HTRP</t>
  </si>
  <si>
    <t>44PI221A     Ctrl PRES.  RESER.44T02A PV  =   0.03 barg IOP-</t>
  </si>
  <si>
    <t>44PI221A.IOP-</t>
  </si>
  <si>
    <t>44PI221B     Ctrl PRES.  RESER.44T02A PV  =   0.01 barg IOP-</t>
  </si>
  <si>
    <t>44PI221B.IOP-</t>
  </si>
  <si>
    <t>44LI222      NIV. RESER. LNI 44T02B   PV  = 3271.6 mm   HTRP</t>
  </si>
  <si>
    <t>44LI222      NIV. RESER. LNI 44T02B   PV  =  -83.1 mm   IOP</t>
  </si>
  <si>
    <t>11TI003D     11-TT-003C  SKIN.T. LNG  PV  =    9.3 degC IOP-</t>
  </si>
  <si>
    <t>11TI003C     11-TT-003C  SKIN.T. LNG  PV  =  -84.4 degC IOP-</t>
  </si>
  <si>
    <t>11TI003C.IOP-</t>
  </si>
  <si>
    <t>11TI003B     11-TT-003B  SKIN.T. LNG  PV  =   11.1 degC IOP-</t>
  </si>
  <si>
    <t>11TI003B.IOP-</t>
  </si>
  <si>
    <t>11TI003A     11-TT-003A  SKIN.T. LNG  PV  =   10.8 degC IOP-</t>
  </si>
  <si>
    <t>44LI221      NIV. RESER. LNI 44T02B   PV  =   2381 mm   IOP</t>
  </si>
  <si>
    <t>44LI221      NIV. RESER. LNI 44T02B   PV  =     18 mm   IOP-</t>
  </si>
  <si>
    <t>44LI221.IOP-</t>
  </si>
  <si>
    <t>11TI003D     11-TT-003C  SKIN.T. LNG  PV  =  -95.2 degC HI</t>
  </si>
  <si>
    <t>11TI003C     11-TT-003C  SKIN.T. LNG  PV  =  -74.8 degC HI</t>
  </si>
  <si>
    <t>44LI221      NIV. RESER. LNI 44T02B   PV  =   2974 mm   HI</t>
  </si>
  <si>
    <t>11TI003B     11-TT-003B  SKIN.T. LNG  PV  =  -93.8 degC HI</t>
  </si>
  <si>
    <t>11TI003A     11-TT-003A  SKIN.T. LNG  PV  =  -92.4 degC HI</t>
  </si>
  <si>
    <t>11TI005C     11-TT-005C  SKIN.T. KBH  PV  =   11.1 degC IOP-</t>
  </si>
  <si>
    <t>11TI005B     11-TT-005B  SKIN.T. KBH  PV  =   12.6 degC IOP-</t>
  </si>
  <si>
    <t>11TI005A     11-TT-005A  SKIN.T. KBH  PV  =   12.7 degC IOP-</t>
  </si>
  <si>
    <t>11TI005D.HI</t>
  </si>
  <si>
    <t>6225B10123IN 40PME01C    Breaker Ins  ALM</t>
  </si>
  <si>
    <t>6225B10123IN.ALM</t>
  </si>
  <si>
    <t>+07DFT101 Maintenance Needed ALM</t>
  </si>
  <si>
    <t>07DFT101MNA.ALM</t>
  </si>
  <si>
    <t>07DFT101     +D.FLAM.Z07G BAY 1       PV  =    0.0 %    IOP</t>
  </si>
  <si>
    <t>07DFT101.IOP</t>
  </si>
  <si>
    <t>07DFT101     +D.FLAM.Z07G BAY 1       PV  =   95.4 %    HTRP</t>
  </si>
  <si>
    <t>07DFT101.HTRP</t>
  </si>
  <si>
    <t>65XV201      DO VERS 65  T01B_ 65GE02 PV  =      0      ANS+</t>
  </si>
  <si>
    <t>02XA104Q     Armoire B   Defaut I     ALM</t>
  </si>
  <si>
    <t>02XA104Q.ALM</t>
  </si>
  <si>
    <t>07DFT100MNA.ALM</t>
  </si>
  <si>
    <t>07DFT105MNA.ALM</t>
  </si>
  <si>
    <t>07DFT105     +D.FLAM.Z07G DDRUM       PV  =   95.8 %    HTRP</t>
  </si>
  <si>
    <t>07DFT105.HTRP</t>
  </si>
  <si>
    <t>+07DFT104 Maintenance Needed ALM</t>
  </si>
  <si>
    <t>07DFT104MNA.ALM</t>
  </si>
  <si>
    <t>07DFT104     +D.FLAM.Z07G DDRUM       PV  =   96.7 %    HTRP</t>
  </si>
  <si>
    <t>07DFT104.HTRP</t>
  </si>
  <si>
    <t>07DFT104     +D.FLAM.Z07G DDRUM       PV  =    0.0 %    IOP</t>
  </si>
  <si>
    <t>07DFT104.IOP</t>
  </si>
  <si>
    <t>07DFT103.HTRP</t>
  </si>
  <si>
    <t>+07DFT102 Maintenance Needed ALM</t>
  </si>
  <si>
    <t>07DFT102MNA.ALM</t>
  </si>
  <si>
    <t>07DFT102     +D.FLAM.Z07G BAY 1       PV  =   96.1 %    HTRP</t>
  </si>
  <si>
    <t>07DFT102.HTRP</t>
  </si>
  <si>
    <t>11TI005D     11-TT-005D  SKIN.T. KBH  PV  =  -90.3 degC HI</t>
  </si>
  <si>
    <t>06ZIR003H Z06 IN RISK HEAT ALM</t>
  </si>
  <si>
    <t>06ZIR003H.ALM</t>
  </si>
  <si>
    <t>06ZIR004H Z06 IN RISK HEAT ALM</t>
  </si>
  <si>
    <t>06ZIR004H.ALM</t>
  </si>
  <si>
    <t>51PSOV201A SYST. POUDRETK GNL 02T02 ALM</t>
  </si>
  <si>
    <t>51PSOV201AAL.ALM</t>
  </si>
  <si>
    <t>51PSOV201B SYST. POUDRETK GNL 02T02 ALM</t>
  </si>
  <si>
    <t>51PSOV201BAL.ALM</t>
  </si>
  <si>
    <t>06DLT001     DET. FROID  Z6 02T02     PV  =  -50.6 degC LTRP</t>
  </si>
  <si>
    <t>06DLT003     DET. FROID  Z6 02T02     PV  =  -50.6 degC LTRP</t>
  </si>
  <si>
    <t>07DFT100.IOP</t>
  </si>
  <si>
    <t>07DLT030.LTRP</t>
  </si>
  <si>
    <t>07DLT030     +DET.FROID Z07G BAY 1    PV  =  -13.6 degC IOP</t>
  </si>
  <si>
    <t>07DLT030.IOP</t>
  </si>
  <si>
    <t>07DLT031.LTRP</t>
  </si>
  <si>
    <t>07DLT032     +DET.FROID Z07G BAY 1    PV  =  -51.6 degC LTRP</t>
  </si>
  <si>
    <t>07DLT032.LTRP</t>
  </si>
  <si>
    <t>07DLT033.LTRP</t>
  </si>
  <si>
    <t>07DLT033     +DET.FROID Z07G TRENCH   PV  =  -14.0 degC IOP</t>
  </si>
  <si>
    <t>07DLT033.IOP</t>
  </si>
  <si>
    <t>07DLT034.LTRP</t>
  </si>
  <si>
    <t>6311B1104B86 40PME02B    86 - Lockout ALM</t>
  </si>
  <si>
    <t>6311B1104B86.ALM</t>
  </si>
  <si>
    <t>07DLT035.LTRP</t>
  </si>
  <si>
    <t>04XV006      GAZ DE PURGEVERS 04T01   PV  =      1      ANS-</t>
  </si>
  <si>
    <t>07XV223      GAZ DE PURGEVERS 07T04B  PV  =      2      ANS-</t>
  </si>
  <si>
    <t>6311A123A86  04K01CPME32 86 - Lockout ALM</t>
  </si>
  <si>
    <t>6311A123A86.ALM</t>
  </si>
  <si>
    <t>6311A133A86  04K01CVME31B86 - Lockout ALM</t>
  </si>
  <si>
    <t>6311A133A86.ALM</t>
  </si>
  <si>
    <t>6311A1124A86 04K01CPME33B86 - Lockout ALM</t>
  </si>
  <si>
    <t>6311A1124A86.ALM</t>
  </si>
  <si>
    <t>6511A153B86  04K01CPME33A86 - Lockout ALM</t>
  </si>
  <si>
    <t>6511A153B86.ALM</t>
  </si>
  <si>
    <t>07TI010      HP_ORV E/.J _DRAI. INTER PV  =   -5.0 degC LO</t>
  </si>
  <si>
    <t>06PI001      LI. ENTREE  GNL 06E01A   PV  =   54.9 barg LTRP</t>
  </si>
  <si>
    <t>06PI002      LI. SORTIE  GN 06E01A    PV  =   49.9 barg LO</t>
  </si>
  <si>
    <t>06TI004      LI. SORTIE  GN 06E01A    PV  =   -0.1 degC LTRP</t>
  </si>
  <si>
    <t>06TIC002     TOT. SORTIE GN 06E01A    PV  =    1.8 degC LO</t>
  </si>
  <si>
    <t>+07DGT073 Maintenance Needed ALM</t>
  </si>
  <si>
    <t>07DGT073MNA.ALM</t>
  </si>
  <si>
    <t>07DGT073     +D. GAZ Z07G DDRUM       PV  =    0.0 %LFL IOP</t>
  </si>
  <si>
    <t>07DGT073.IOP</t>
  </si>
  <si>
    <t>+07DGT074 Maintenance Needed ALM</t>
  </si>
  <si>
    <t>07DGT074MNA.ALM</t>
  </si>
  <si>
    <t>07DGT074     +D. GAZ Z07G DDRUM       PV  =    0.0 %LFL IOP</t>
  </si>
  <si>
    <t>07DGT074.IOP</t>
  </si>
  <si>
    <t>+07DGT072 Maintenance Needed ALM</t>
  </si>
  <si>
    <t>07DGT072MNA.ALM</t>
  </si>
  <si>
    <t>45FQSHH101MS 45FY101 DEBIT ALARME     PV  =      1      OVR</t>
  </si>
  <si>
    <t>45FQSHH101MS.OVR</t>
  </si>
  <si>
    <t>07DGT072     +D. GAZ Z07G BAY 1       PV  =   15.1 %LFL HHH</t>
  </si>
  <si>
    <t>07DGT072.HHH</t>
  </si>
  <si>
    <t>07DGT072     +D. GAZ Z07G BAY 1       PV  =   30.0 %LFL HTRP</t>
  </si>
  <si>
    <t>07DGT072.HTRP</t>
  </si>
  <si>
    <t>07DGT071.HHH</t>
  </si>
  <si>
    <t>07DGT071.HTRP</t>
  </si>
  <si>
    <t>07DGT070.HHH</t>
  </si>
  <si>
    <t>07DGT070.HTRP</t>
  </si>
  <si>
    <t>+07DGT075 Maintenance Needed ALM</t>
  </si>
  <si>
    <t>07DGT075MNA.ALM</t>
  </si>
  <si>
    <t>07DGT075     +D. GAZ Z07G DDRUM       PV  =   15.2 %LFL HHH</t>
  </si>
  <si>
    <t>07DGT075.HHH</t>
  </si>
  <si>
    <t>07DGT075     +D. GAZ Z07G DDRUM       PV  =   30.0 %LFL HTRP</t>
  </si>
  <si>
    <t>07DGT075.HTRP</t>
  </si>
  <si>
    <t>07DGT074     +D. GAZ Z07G DDRUM       PV  =   15.4 %LFL HHH</t>
  </si>
  <si>
    <t>07DGT074.HHH</t>
  </si>
  <si>
    <t>07DGT074     +D. GAZ Z07G DDRUM       PV  =   30.0 %LFL HTRP</t>
  </si>
  <si>
    <t>07DGT074.HTRP</t>
  </si>
  <si>
    <t>48PI511      Pression    Ballon N∞1   PV  =   -1.0 mbarg    IOP-</t>
  </si>
  <si>
    <t>48LI501      Niveau      DÈversoir    PV  =   5.41 CMG  IOP-</t>
  </si>
  <si>
    <t>48TI501      TempÈrature 1DÈversoir   PV  =  20.30 degC IOP-</t>
  </si>
  <si>
    <t>48TI502      TempÈrature 2DÈversoir   PV  =  19.90 degC IOP-</t>
  </si>
  <si>
    <t>45FI101      DO VERS     65GE01/02    PV  =  -0.05 m3/h IOP-</t>
  </si>
  <si>
    <t>45FI101.IOP-</t>
  </si>
  <si>
    <t>45FI101A     DO VERS     65GE01/02    PV  =  -0.05 m3/h IOP-</t>
  </si>
  <si>
    <t>45FI101A.IOP-</t>
  </si>
  <si>
    <t>45FY101      DET.FUITE GOVERS 65T01AB CPV =   0.00 m3   IOP</t>
  </si>
  <si>
    <t>45FY101.IOP</t>
  </si>
  <si>
    <t>07DGT073.HHH</t>
  </si>
  <si>
    <t>07DGT073.HTRP</t>
  </si>
  <si>
    <t>04PI402      PRES. ASPI. 1re ETAPE    PV  =  0.178 barg IOP</t>
  </si>
  <si>
    <t>11HS020BMS   +T.L. FIELD ESD3.7C_Z07G PV  =      1      OVR</t>
  </si>
  <si>
    <t>11HS020BMS.OVR</t>
  </si>
  <si>
    <t>11HS020CMS   +T.L. FIELD ESD3.7C_Z07G PV  =      1      OVR</t>
  </si>
  <si>
    <t>11HS020CMS.OVR</t>
  </si>
  <si>
    <t>11HS020DMS   +T.L. FIELD ESD3.7C_Z07G PV  =      1      OVR</t>
  </si>
  <si>
    <t>11HS020DMS.OVR</t>
  </si>
  <si>
    <t>11ESV001     11-ESOV-001 ESDV COM DCS PV  =      1      PERR</t>
  </si>
  <si>
    <t>11ESV001.PERR</t>
  </si>
  <si>
    <t>11ESV002     11-ESOV-002 ESDV COM DCS PV  =      1      PERR</t>
  </si>
  <si>
    <t>11ESV002.PERR</t>
  </si>
  <si>
    <t>11ESV013     11-ESOV-013 ESDV COM DCS PV  =      1      PERR</t>
  </si>
  <si>
    <t>11ESV013.PERR</t>
  </si>
  <si>
    <t>11ESV003AAL.ALM</t>
  </si>
  <si>
    <t>+ESD37C ESD 3.7 C ALM</t>
  </si>
  <si>
    <t>ESD37C.ALM</t>
  </si>
  <si>
    <t>11ESV003     11-ESOV-003 ESDV COM DCS PV  =      0      PERR</t>
  </si>
  <si>
    <t>11ESV003.PERR</t>
  </si>
  <si>
    <t>11ESV003     11-ESOV-003 ESDV COM DCS PV  =      0      ANS+</t>
  </si>
  <si>
    <t>11ESV003.ANS+</t>
  </si>
  <si>
    <t>10DHSH019 IOP ALM</t>
  </si>
  <si>
    <t>10DHSH019LF.ALM</t>
  </si>
  <si>
    <t>45FI201      DO VERS FW  50P02A/B     PV  =   0.00 m3/h IOP-</t>
  </si>
  <si>
    <t>45FI201.IOP-</t>
  </si>
  <si>
    <t>45FI201A     DO VERS FW  50P02A/B     PV  =   0.00 m3/h IOP-</t>
  </si>
  <si>
    <t>45FI201A.IOP-</t>
  </si>
  <si>
    <t>45FY201      DET.FUITE GOVERS 50T03AB CPV =   0.19 m3   IOP</t>
  </si>
  <si>
    <t>45FY201.IOP</t>
  </si>
  <si>
    <t>11ESV002.ANS+</t>
  </si>
  <si>
    <t>11ESV002AAL.ALM</t>
  </si>
  <si>
    <t>04XV301      BOG 04K01C  VERS 04S01   PV  =      1      ANS+</t>
  </si>
  <si>
    <t>04XV301.ANS+</t>
  </si>
  <si>
    <t>04XV301      BOG 04K01C  VERS 04S01   PV  =      1      ANS-</t>
  </si>
  <si>
    <t>44PI221B     Ctrl PRES.  RESER.44T02A PV  =  15.00 barg HI</t>
  </si>
  <si>
    <t>41AI101      HUMIDITE AIR41Z01A       PV  =    -30 degC HI</t>
  </si>
  <si>
    <t>11ESV001     11-ESOV-001 ESDV COM DCS PV  =      0      ANS+</t>
  </si>
  <si>
    <t>11ESV001.ANS+</t>
  </si>
  <si>
    <t>11ESV001AAL.ALM</t>
  </si>
  <si>
    <t>44PI221A     Ctrl PRES.  RESER.44T02A PV  =  15.50 barg HI</t>
  </si>
  <si>
    <t>11ESV013AAL.ALM</t>
  </si>
  <si>
    <t>01ESV004     01T01 VERS  LI. DECHAR.  PV  =      0      ANS+</t>
  </si>
  <si>
    <t>07XV212      GNL 07T03   VERS 07T04A  PV  =      1      ANS+</t>
  </si>
  <si>
    <t>01XV004      GNL 01T01 -&gt;LI. DECHAR.  PV  =      0      ANS+</t>
  </si>
  <si>
    <t>01XV004.ANS+</t>
  </si>
  <si>
    <t>61PP25A02KW.IOP-</t>
  </si>
  <si>
    <t>10DHSH018 IOP ALM</t>
  </si>
  <si>
    <t>10DHSH018LF.ALM</t>
  </si>
  <si>
    <t>07DFT055     DET.FLAM.Z7 L. COM. DECH PV  =   95.2 %    HTRP</t>
  </si>
  <si>
    <t>07DFT093     DET.FLAM.Z7 L. COM. DECH PV  =   98.9 %    HTRP</t>
  </si>
  <si>
    <t>07LI201A     07T03 SYST. DRAI. BP/HP  PV  =    972 mm   HI</t>
  </si>
  <si>
    <t>+07DHSH053 DET.CHAL.TRENCH ALM</t>
  </si>
  <si>
    <t>07DHAH053.ALM</t>
  </si>
  <si>
    <t>+07DHSH052 DET.CHAL.TRENCH ALM</t>
  </si>
  <si>
    <t>07DHAH052.ALM</t>
  </si>
  <si>
    <t>+07DHSH051 DET.CHAL.TRENCH ALM</t>
  </si>
  <si>
    <t>07DHAH051.ALM</t>
  </si>
  <si>
    <t>03XV207      DEBIT MIN.  PPE BP_02T02 PV  =      0      PERR</t>
  </si>
  <si>
    <t>03XV207.PERR</t>
  </si>
  <si>
    <t>05FIC601.HI</t>
  </si>
  <si>
    <t>43DHSH002 IOP ALM</t>
  </si>
  <si>
    <t>43DHSH002LF.ALM</t>
  </si>
  <si>
    <t>03VAH301B    Pre alerte B 03P03A      ALM</t>
  </si>
  <si>
    <t>03VAH301B.ALM</t>
  </si>
  <si>
    <t>82PI101      PRESS. TANK NAVIRE       PV  =  174.4 mbarg    IOP</t>
  </si>
  <si>
    <t>01XV301      BRAS 01Y01C DECHAR. GNL  PV  =      1      ANS-</t>
  </si>
  <si>
    <t>06SIC901     VITESSE     05P02        PV  =   3900 rpm  IOP-</t>
  </si>
  <si>
    <t>06SIC901.IOP-</t>
  </si>
  <si>
    <t>24DLT002     D. FROID Z2444T02A/B     PV  =   31.2 degC IOP</t>
  </si>
  <si>
    <t>06FV001      Ctrl DEBIT  GNL 06E01A   MV  =    0.0 %    OOP</t>
  </si>
  <si>
    <t>06FV001.OOP</t>
  </si>
  <si>
    <t>05PI007      GNI PENETRA.ELEC. 05P01A PV  =  2.709 barg LO</t>
  </si>
  <si>
    <t>05PI008      GNI PENETRA.INST. 05P01A PV  =  2.858 barg LO</t>
  </si>
  <si>
    <t>6225B1012786 05DEP01A    86 - Lockout ALM</t>
  </si>
  <si>
    <t>6225B1012786.ALM</t>
  </si>
  <si>
    <t>19DGT001A    DET. GAZ Z19BATIMENT 29  PV  =   31.0 %LFL HHH</t>
  </si>
  <si>
    <t>19DGT001A    DET. GAZ Z19BATIMENT 29  PV  =   31.0 %LFL HTRP</t>
  </si>
  <si>
    <t>19DGT001B    DET. GAZ Z19BATIMENT 29  PV  =   31.0 %LFL HHH</t>
  </si>
  <si>
    <t>19DGT001B    DET. GAZ Z19BATIMENT 29  PV  =   31.0 %LFL HTRP</t>
  </si>
  <si>
    <t>02PI102      PRES. SOUS  DOME 02T01   PV  =   32.8 mbarg    LLL</t>
  </si>
  <si>
    <t>02PI102      PRES. SOUS  DOME 02T01   PV  =    9.9 mbarg    LTRP</t>
  </si>
  <si>
    <t>02PI105      BOG 02T01   VERS COL.BOG PV  =   38.1 mbarg    LLL</t>
  </si>
  <si>
    <t>11FI012.IOP-</t>
  </si>
  <si>
    <t>11FI012.IOP</t>
  </si>
  <si>
    <t>04XV007      GNL 04T01 VERS DRAINAGE  PV  =      1      ANS-</t>
  </si>
  <si>
    <t>05DFT024     DET. FLAMME Z5 02T01     PV  =  100.0 %    HTRP</t>
  </si>
  <si>
    <t>05DFT026     DET. FLAMME Z5 02T01     PV  =  100.0 %    HTRP</t>
  </si>
  <si>
    <t>05DGT003     DET. GAZ Z5 02T01        PV  =   31.0 %LFL HHH</t>
  </si>
  <si>
    <t>05DGT003     DET. GAZ Z5 02T01        PV  =   31.0 %LFL HTRP</t>
  </si>
  <si>
    <t>05DGT004     DET. GAZ Z5 02T01        PV  =   31.0 %LFL HHH</t>
  </si>
  <si>
    <t>05DGT004     DET. GAZ Z5 02T01        PV  =   31.0 %LFL HTRP</t>
  </si>
  <si>
    <t>44LI212      NIV. RESER. LNI 44T02A   PV  = 2056.2 mm   LTRP</t>
  </si>
  <si>
    <t>44LI212      NIV. RESER. LNI 44T02A   PV  = 3132.3 mm   HTRP</t>
  </si>
  <si>
    <t>44LI211      NIV. RESER. LNI 44T02A   PV  =   1992 mm   LO</t>
  </si>
  <si>
    <t>44LI211      NIV. RESER. LNI 44T02A   PV  =   1638 mm   IOP</t>
  </si>
  <si>
    <t>44PI202A     PRES. LNI   RESER 44T02B PV  =   9.47 barg LO</t>
  </si>
  <si>
    <t>44PI202A     PRES. LNI   RESER 44T02B PV  =   9.47 barg LL</t>
  </si>
  <si>
    <t>44PI202B     PRES. LNI   RESER 44T02B PV  =   9.96 barg LO</t>
  </si>
  <si>
    <t>44PI202B     PRES. LNI   RESER 44T02B PV  =   9.96 barg LL</t>
  </si>
  <si>
    <t>44PI202B     PRES. LNI   RESER 44T02B PV  =   0.02 barg IOP-</t>
  </si>
  <si>
    <t>44PI202B.IOP-</t>
  </si>
  <si>
    <t>44PIC202B    VANNE Ctrl P44PV202B     PV  =   0.02 barg IOP-</t>
  </si>
  <si>
    <t>44PIC202B.IOP-</t>
  </si>
  <si>
    <t>44PIC202A    VANNE Ctrl P44PV202A/C   PV  =   0.02 barg IOP-</t>
  </si>
  <si>
    <t>44PIC202A.IOP-</t>
  </si>
  <si>
    <t>20DGT010C    DET. GAZ Z20LOC.BAT. 11A PV  =   31.0 %LEL HHH</t>
  </si>
  <si>
    <t>20DGT010C    DET. GAZ Z20LOC.BAT. 11A PV  =   31.0 %LEL HTRP</t>
  </si>
  <si>
    <t>20DGT002A    DET. GAZ Z20AIR BAT. 11A PV  =   31.0 %LFL HHH</t>
  </si>
  <si>
    <t>20DGT002A    DET. GAZ Z20AIR BAT. 11A PV  =   31.0 %LFL HTRP</t>
  </si>
  <si>
    <t>20DGT004A    DET. GAZ Z20ENTREE 11A   PV  =   30.5 %LFL HTRP</t>
  </si>
  <si>
    <t>20DGT004A Maintenance Needed ALM</t>
  </si>
  <si>
    <t>20DGT004AMNA.ALM</t>
  </si>
  <si>
    <t>20DGT004B    DET. GAZ Z20ENTREE 11A   PV  =   15.1 %LFL HHH</t>
  </si>
  <si>
    <t>20DGT004B    DET. GAZ Z20ENTREE 11A   PV  =   30.5 %LFL HTRP</t>
  </si>
  <si>
    <t>20DGT004C    DET. GAZ Z20ENTREE 11A   PV  =   15.3 %LFL HHH</t>
  </si>
  <si>
    <t>20DGT004C    DET. GAZ Z20ENTREE 11A   PV  =   30.7 %LFL HTRP</t>
  </si>
  <si>
    <t>20DGT003A    DET. GAZ Z20ENTREE 11A   PV  =   15.6 %LFL HHH</t>
  </si>
  <si>
    <t>20DGT003A    DET. GAZ Z20ENTREE 11A   PV  =   30.5 %LFL HTRP</t>
  </si>
  <si>
    <t>20DGT003A Maintenance Needed ALM</t>
  </si>
  <si>
    <t>20DGT003AMNA.ALM</t>
  </si>
  <si>
    <t>05PMI01G     POMPE HP    05P01G       PV  =    0.0 A    IOP</t>
  </si>
  <si>
    <t>06SIC601     VITESSE     05P01G       PV  =   2100 rpm  IOP-</t>
  </si>
  <si>
    <t>06SIC601.IOP-</t>
  </si>
  <si>
    <t>20DGT003B    DET. GAZ Z20ENTREE 11A   PV  =   15.0 %LFL HHH</t>
  </si>
  <si>
    <t>20DGT003B    DET. GAZ Z20ENTREE 11A   PV  =   30.0 %LFL HTRP</t>
  </si>
  <si>
    <t>20DGT003C    DET. GAZ Z20ENTREE 11A   PV  =   15.4 %LFL HHH</t>
  </si>
  <si>
    <t>20DGT003C    DET. GAZ Z20ENTREE 11A   PV  =   30.0 %LFL HTRP</t>
  </si>
  <si>
    <t>20DGT002B    DET. GAZ Z20AIR BAT. 11A PV  =   15.2 %LFL HHH</t>
  </si>
  <si>
    <t>20DGT002B    DET. GAZ Z20AIR BAT. 11A PV  =   30.9 %LFL HTRP</t>
  </si>
  <si>
    <t>20DGT001A    DET. GAZ Z20ENTREE 11A   PV  =   15.6 %LFL HHH</t>
  </si>
  <si>
    <t>20DGT001A    DET. GAZ Z20ENTREE 11A   PV  =   30.0 %LFL HTRP</t>
  </si>
  <si>
    <t>20DGT001B    DET. GAZ Z20ENTREE 11A   PV  =   15.3 %LFL HHH</t>
  </si>
  <si>
    <t>20DGT001B    DET. GAZ Z20ENTREE 11A   PV  =   30.1 %LFL HTRP</t>
  </si>
  <si>
    <t>20DGT001C    DET. GAZ Z20ENTREE 11A   PV  =   15.5 %LFL HHH</t>
  </si>
  <si>
    <t>20DGT001C    DET. GAZ Z20ENTREE 11A   PV  =   31.2 %LFL HTRP</t>
  </si>
  <si>
    <t>61PP25A01KW.IOP-</t>
  </si>
  <si>
    <t>03XV207      DEBIT MIN.  PPE BP_02T02 PV  =      1      ANS+</t>
  </si>
  <si>
    <t>11B1YA001_AN +11-B1YA-001 BAY 1 ALARM ALM</t>
  </si>
  <si>
    <t>11B1YA001_AN.ALM</t>
  </si>
  <si>
    <t>11B1PSDYA001_AN.ALM</t>
  </si>
  <si>
    <t>71PAL105     Pres. basse HydrogËne 1  ALM</t>
  </si>
  <si>
    <t>71TI121      Temperature Vaporiseur   PV  =    0.0 degC IOP</t>
  </si>
  <si>
    <t>71TI122      Temperature Entre Vapor. PV  =    0.0 degC IOP</t>
  </si>
  <si>
    <t>71TI123      Temperature Sortie Vap.  PV  =    0.0 degC IOP</t>
  </si>
  <si>
    <t>71PI121      Pres. AirCylindre        PV  =   0.00 barg IOP</t>
  </si>
  <si>
    <t>71PI122      Pres. sortieBouteil. LAB PV  =   0.00 barg IOP</t>
  </si>
  <si>
    <t>71PI123      Pres.Entre  Echantillon  PV  =   0.00 barg IOP</t>
  </si>
  <si>
    <t>71PI124      Pres. DansCylindre       PV  =   0.00 barg IOP</t>
  </si>
  <si>
    <t>71FI121      Debit       retour(BOG)  PV  =    0.0 Nl/h IOP</t>
  </si>
  <si>
    <t>71LI121      Niveau      du Cylindre  PV  =    0.0 l    IOP</t>
  </si>
  <si>
    <t>71TSP121     Consigne    Temp. Vapo.  PV  =    0.0 degC IOP</t>
  </si>
  <si>
    <t>71TI124      Temp. EntrÈe Echantillon PV  =    0.0 degC IOP</t>
  </si>
  <si>
    <t>71TSP111     Consigne    Temp. Vapo.  PV  =    2.5 degC IOP</t>
  </si>
  <si>
    <t>07DGT170RMS  +D. GAZ Z07G Top BAY 1   PV  =      1      OVR</t>
  </si>
  <si>
    <t>07DGT170RMS.OVR</t>
  </si>
  <si>
    <t>07DGT171RMS  +D. GAZ Z07G Top BAY 1   PV  =      1      OVR</t>
  </si>
  <si>
    <t>07DGT171RMS.OVR</t>
  </si>
  <si>
    <t>64TA11B14AV  Bus Bar A   Voltage      PV  =    425 V    IOP</t>
  </si>
  <si>
    <t>64TA11A013V  Incoming A  Voltage      PV  =    426 V    IOP</t>
  </si>
  <si>
    <t>64TA200203V  Incoming A  Voltage      PV  =    425 V    IOP</t>
  </si>
  <si>
    <t>66ON25B1BUBL 66ON25B1-01BInver B Fail ALM</t>
  </si>
  <si>
    <t>66ON25B1BUBL.ALM</t>
  </si>
  <si>
    <t>66ON25B1BBPS 66ON25B1-01BUPS B switch ALM</t>
  </si>
  <si>
    <t>66ON25B1BBPS.ALM</t>
  </si>
  <si>
    <t>64TA20020386 Incoming A  86 - Lockout ALM</t>
  </si>
  <si>
    <t>64TA20020386.ALM</t>
  </si>
  <si>
    <t>65TA20013BHZ.IOP-</t>
  </si>
  <si>
    <t>65TA20013AHZ.IOP-</t>
  </si>
  <si>
    <t>64TA200104HZ.IOP-</t>
  </si>
  <si>
    <t>64TA11A013HZ.IOP-</t>
  </si>
  <si>
    <t>64TA11A14BHZ.IOP-</t>
  </si>
  <si>
    <t>64TA11A14AHZ.IOP-</t>
  </si>
  <si>
    <t>64TA11A015HZ.IOP-</t>
  </si>
  <si>
    <t>64TA11B013HZ.IOP-</t>
  </si>
  <si>
    <t>64TA11B14BHZ.IOP-</t>
  </si>
  <si>
    <t>64TA11B14AHZ.IOP-</t>
  </si>
  <si>
    <t>64TA11B015HZ.IOP-</t>
  </si>
  <si>
    <t>+07DHSH049 DET.CHAL.BAY 1 ALM</t>
  </si>
  <si>
    <t>07DHAH049.ALM</t>
  </si>
  <si>
    <t>+07DHSH050 DET.CHAL.BAY 1 ALM</t>
  </si>
  <si>
    <t>07DHAH050.ALM</t>
  </si>
  <si>
    <t>+11HS020B ESD 3.7C PB ALM</t>
  </si>
  <si>
    <t>11HS020B.ALM</t>
  </si>
  <si>
    <t>+11HS020C ESD 3.7C PB ALM</t>
  </si>
  <si>
    <t>11HS020C.ALM</t>
  </si>
  <si>
    <t>11B1XAS001.ALM</t>
  </si>
  <si>
    <t>05PMI02      PPE BLENDINGHP 05P02     PV  =   17.1 A    IOP</t>
  </si>
  <si>
    <t>01PI001-DSET COLECT. GNL BRAS DECHAR. SV  =  76.30 barg CNF</t>
  </si>
  <si>
    <t>01FI002A-DSE BRAS DECH. ATK's STOCKA. SV  =      6 Nm3/h    CNF</t>
  </si>
  <si>
    <t>01TI002-DSET COL. DECHAR.BRAS GNL     SV  =-1571.2 barg CNF</t>
  </si>
  <si>
    <t>71TIC121     Point de	Consigne T      SV  =   40.0 degC CNF</t>
  </si>
  <si>
    <t>71AX103C     Sulfure carbone CS2      PV  =14.6021 mg/m3    HI</t>
  </si>
  <si>
    <t>71AX103C.HI</t>
  </si>
  <si>
    <t>71AX103C     Sulfure carbone CS2      PV  =14.6021 mg/m3    HH</t>
  </si>
  <si>
    <t>71AX103C.HH</t>
  </si>
  <si>
    <t>71AX103D     Soulfure  Totale         PV  =24.9503 mg/m3    HI</t>
  </si>
  <si>
    <t>71AX103D.HI</t>
  </si>
  <si>
    <t>71AX103D     Soulfure  Totale         PV  =24.9503 mg/m3    HH</t>
  </si>
  <si>
    <t>71AX103D.HH</t>
  </si>
  <si>
    <t>71AX121B     Alarme       Vaporiseur  ALM</t>
  </si>
  <si>
    <t>71AX121B.ALM</t>
  </si>
  <si>
    <t>71TI121      Temperature Vaporiseur   PV  =   20.0 degC CNF</t>
  </si>
  <si>
    <t>71TI121.CNF</t>
  </si>
  <si>
    <t>71TI122      Temperature Entre Vapor. PV  =    0.0 degC CNF</t>
  </si>
  <si>
    <t>71TI122.CNF</t>
  </si>
  <si>
    <t>71TI123      Temperature Sortie Vap.  PV  =    0.0 degC CNF</t>
  </si>
  <si>
    <t>71TI123.CNF</t>
  </si>
  <si>
    <t>71PI121      Pres. AirCylindre        PV  =   0.00 barg CNF</t>
  </si>
  <si>
    <t>71PI121.CNF</t>
  </si>
  <si>
    <t>71PI122      Pres. sortieBouteil. LAB PV  =   0.00 barg CNF</t>
  </si>
  <si>
    <t>71PI122.CNF</t>
  </si>
  <si>
    <t>71PI123      Pres.Entre  Echantillon  PV  =   0.00 barg CNF</t>
  </si>
  <si>
    <t>71PI123.CNF</t>
  </si>
  <si>
    <t>71PI124      Pres. DansCylindre       PV  =   0.00 barg CNF</t>
  </si>
  <si>
    <t>71PI124.CNF</t>
  </si>
  <si>
    <t>71FI122      Debit       Remplissage  PV  =    0.0 Nl/h CNF</t>
  </si>
  <si>
    <t>71FI122.CNF</t>
  </si>
  <si>
    <t>71FI121      Debit       retour(BOG)  PV  =    0.0 Nl/h CNF</t>
  </si>
  <si>
    <t>71FI121.CNF</t>
  </si>
  <si>
    <t>71LI121      Niveau      du Cylindre  PV  =    0.0 l    CNF</t>
  </si>
  <si>
    <t>71LI121.CNF</t>
  </si>
  <si>
    <t>71TSP121     Consigne    Temp. Vapo.  PV  =    0.0 degC CNF</t>
  </si>
  <si>
    <t>71TI124      Temp. EntrÈe Echantillon PV  =    0.0 degC CNF</t>
  </si>
  <si>
    <t>71TI124.CNF</t>
  </si>
  <si>
    <t>48MZLA112    Disc Fermet AmorÁage 1   ALM</t>
  </si>
  <si>
    <t>48MZLA112.ALM</t>
  </si>
  <si>
    <t>50PMII03A    PPE ELECT.  FW 50P03A    PV  =  165.3 A    HHH</t>
  </si>
  <si>
    <t>50PMII03A    PPE ELECT.  FW 50P03A    PV  =  165.3 A    HTRP</t>
  </si>
  <si>
    <t>48PI111.IOP-</t>
  </si>
  <si>
    <t>48PI121.IOP-</t>
  </si>
  <si>
    <t>48LI101.IOP-</t>
  </si>
  <si>
    <t>48TI101.IOP-</t>
  </si>
  <si>
    <t>48TI102.IOP-</t>
  </si>
  <si>
    <t>48PI122.IOP-</t>
  </si>
  <si>
    <t>48TAL101     TempÈrature Devers &lt; 8∞C ALM</t>
  </si>
  <si>
    <t>48TALL101    TempÈrature Devers &lt; 6∞C ALM</t>
  </si>
  <si>
    <t>48TALL101.ALM</t>
  </si>
  <si>
    <t>48HAL101     AU local    Èlectrique   ALM</t>
  </si>
  <si>
    <t>48HAL102     AU local    pomperie     ALM</t>
  </si>
  <si>
    <t>48HAL102.ALM</t>
  </si>
  <si>
    <t>48NAH101A    Inter gÈnÈ  Process ouv  ALM</t>
  </si>
  <si>
    <t>48NAH101A.ALM</t>
  </si>
  <si>
    <t>48EAL101     DÈfaut U    Arm process  ALM</t>
  </si>
  <si>
    <t>48NAH101B    Disj ouvert Servitude    ALM</t>
  </si>
  <si>
    <t>48NAH101B.ALM</t>
  </si>
  <si>
    <t>48NAH101C    Disj ouvert Prim Transfo ALM</t>
  </si>
  <si>
    <t>48NAH101C.ALM</t>
  </si>
  <si>
    <t>48NAH101F    Disj ouvert Syst Radio   ALM</t>
  </si>
  <si>
    <t>48NAH101F.ALM</t>
  </si>
  <si>
    <t>48NAH101G    Disj ouvert Sorties TOR  ALM</t>
  </si>
  <si>
    <t>48NAH101G.ALM</t>
  </si>
  <si>
    <t>48NAH101H    Disj ouvert EntrÈes ANA  ALM</t>
  </si>
  <si>
    <t>48NAH101H.ALM</t>
  </si>
  <si>
    <t>48EHNAH101A  Inter gÈnÈ  Servit ouv   ALM</t>
  </si>
  <si>
    <t>48EHNAH101A.ALM</t>
  </si>
  <si>
    <t>04DGT018     DET. GAZ Z4 DECHAR. N/E  PV  =   15.2 %LFL HHH</t>
  </si>
  <si>
    <t>04DGT018     DET. GAZ Z4 DECHAR. N/E  PV  =   30.0 %LFL HTRP</t>
  </si>
  <si>
    <t>48MOV103     Vanne purge              PV  =      1      PERR</t>
  </si>
  <si>
    <t>48MOV101R    Vanne Ref P1             PV  =      1      PERR</t>
  </si>
  <si>
    <t>48MOV102R    Vanne Ref P2             PV  =      1      PERR</t>
  </si>
  <si>
    <t>01XV170      01Y01A -    ERC VANNE    PV  =      0      PERR</t>
  </si>
  <si>
    <t>01XV170.PERR</t>
  </si>
  <si>
    <t>47LAH801     +47-LSH-801 TropPlein Li ALM</t>
  </si>
  <si>
    <t>47LAH802     +47-LSH-802 Couche Huile ALM</t>
  </si>
  <si>
    <t>47LAH802.ALM</t>
  </si>
  <si>
    <t>47LAH803     +47-LSH-803 Det.Niv.Boue ALM</t>
  </si>
  <si>
    <t>47LAH803.ALM</t>
  </si>
  <si>
    <t>47LAH901     +47-LSH-901 TropPlein Li ALM</t>
  </si>
  <si>
    <t>47LAH901.ALM</t>
  </si>
  <si>
    <t>47LAH902     +47-LSH-902 Couche Huile ALM</t>
  </si>
  <si>
    <t>47LAH902.ALM</t>
  </si>
  <si>
    <t>47LAH903     +47-LSH-903 Det.Niv.Boue ALM</t>
  </si>
  <si>
    <t>47LAH903.ALM</t>
  </si>
  <si>
    <t>06TI905      LI. ENTREE  EAU 06E01J   PV  =   8.35 degC LO</t>
  </si>
  <si>
    <t>47LAH904     +Drum 3     TropPlein Li ALM</t>
  </si>
  <si>
    <t>47LAH905     +Drum 3     Couche Huile ALM</t>
  </si>
  <si>
    <t>47LAH906     +Drum 3     Det.Niv.Boue ALM</t>
  </si>
  <si>
    <t>50DV038.ANS-</t>
  </si>
  <si>
    <t>+50DPSH038 FW DISCHARGE ALM</t>
  </si>
  <si>
    <t>50DPAH038.ALM</t>
  </si>
  <si>
    <t>08DFT001     DET.FLAM.Z8 PPE _ORV A/B PV  =   96.6 %    HTRP</t>
  </si>
  <si>
    <t>06XV002      GNL ENTREE  ORV 06E01A   PV  =      1      ANS-</t>
  </si>
  <si>
    <t>07DFT004     DET.FLAM.Z7 L. COM. DECH PV  =   97.5 %    HTRP</t>
  </si>
  <si>
    <t>06ESV301     06E01D VERS EMISSION GN  PV  =      1      ANS+</t>
  </si>
  <si>
    <t>06MZI801     EAU DE      MER_06E01I   PV  =  100.0 %    IOP</t>
  </si>
  <si>
    <t>06MHS801A    EAU DE      MER_06E01I   MV  =  100.0 %    OOP</t>
  </si>
  <si>
    <t>06MOV801     EAU DE      MER_06E01I   PV  =      2      IOP</t>
  </si>
  <si>
    <t>02PI105      BOG 02T01   VERS COL.BOG PV  =  250.8 mbarg    HTRP</t>
  </si>
  <si>
    <t>02LI104      NIVEAU GNL  RESER. 02T01 PV  =33096.4 mm   HI</t>
  </si>
  <si>
    <t>02LI104      NIVEAU GNL  RESER. 02T01 PV  =33188.6 mm   HH</t>
  </si>
  <si>
    <t>02LI104      NIVEAU GNL  RESER. 02T01 PV  =34390.1 mm   IOP</t>
  </si>
  <si>
    <t>04DFT002     DET.FLAM.Z4 DECHAR. N/E  PV  =   95.9 %    HTRP</t>
  </si>
  <si>
    <t>02DFT013     DET.FLAM.Z2 APPONTE./AS1 PV  =   95.5 %    HTRP</t>
  </si>
  <si>
    <t>+07DMSH032 FIRE BP ALARM Z07G ALM</t>
  </si>
  <si>
    <t>07DMAH032.ALM</t>
  </si>
  <si>
    <t>02PI205      BOG 02T02   VERS COL.BOG PV  =  250.5 mbarg    HTRP</t>
  </si>
  <si>
    <t>50FI201A     F LI.TEST FW_50P01/2A/2B PV  =   2699 m3/h IOP-</t>
  </si>
  <si>
    <t>50FI201A.IOP-</t>
  </si>
  <si>
    <t>50FI201B     F LI.TEST FW_50P01/2A/2B PV  =   1208 m3/h IOP-</t>
  </si>
  <si>
    <t>50FI201B.IOP-</t>
  </si>
  <si>
    <t>50FRI201     F LI.TEST FW_50P01/2A/2B PV  =******* m3   IOP</t>
  </si>
  <si>
    <t>50FRI201.IOP</t>
  </si>
  <si>
    <t>22ZIR003H Z22 IN RISK HEAT ALM</t>
  </si>
  <si>
    <t>22ZIR003H.ALM</t>
  </si>
  <si>
    <t>22ZIR004H Z22 IN RISK HEAT ALM</t>
  </si>
  <si>
    <t>22ZIR004H.ALM</t>
  </si>
  <si>
    <t>51PSOV301A SYST. POUDRETK GNL 02T03 ALM</t>
  </si>
  <si>
    <t>51PSOV301AAL.ALM</t>
  </si>
  <si>
    <t>51PSOV301B SYST. POUDRETK GNL 02T03 ALM</t>
  </si>
  <si>
    <t>51PSOV301BAL.ALM</t>
  </si>
  <si>
    <t>07DFT009     DET.FLAM.Z7 L. COM. DECH PV  =   97.5 %    HTRP</t>
  </si>
  <si>
    <t>22DLT001     DET. FROID  Z22 02T03    PV  =  -50.6 degC LTRP</t>
  </si>
  <si>
    <t>22DLT003     DET. FROID  Z22 02T03    PV  =  -50.6 degC LTRP</t>
  </si>
  <si>
    <t>11XV016AL.ALM</t>
  </si>
  <si>
    <t>10DFT004     DET.FLAM.Z10PPE _ORV E/F PV  =   98.8 %    HTRP</t>
  </si>
  <si>
    <t>Process Abort HIS.SMB.core.exe Code=C0150010</t>
  </si>
  <si>
    <t>05DFT021     DET. FLAMME Z5 02T01     PV  =   97.5 %    HTRP</t>
  </si>
  <si>
    <t>08TX001      08EH01      CONTROLE     MV  =   70.8 %    OOP</t>
  </si>
  <si>
    <t>05PMI01J     POMPE HP    05P01J       PV  =  177.5 A    HHH</t>
  </si>
  <si>
    <t>06FIC901     Ctrl DEBIT  GNL 06E01J   PV  =   15.0 m3/h LO</t>
  </si>
  <si>
    <t>06TI901      LI. ENTREE  GNL 06E01J   PV  = -109.5 degC HI</t>
  </si>
  <si>
    <t>02TI202B</t>
  </si>
  <si>
    <t>+07DGT170R Maintenance Needed ALM</t>
  </si>
  <si>
    <t>07DGT170RMNA.ALM</t>
  </si>
  <si>
    <t>07DGT171RMNA.ALM</t>
  </si>
  <si>
    <t>21DGT001C    DET. GAZ Z21ENTREE 11B   PV  =   15.1 %LFL HHH</t>
  </si>
  <si>
    <t>21DGT001C    DET. GAZ Z21ENTREE 11B   PV  =   30.0 %LFL HTRP</t>
  </si>
  <si>
    <t>02PI102      PRES. SOUS  DOME 02T01   PV  =  250.1 mbarg    HTRP</t>
  </si>
  <si>
    <t>21DGT001B    DET. GAZ Z21ENTREE 11B   PV  =   15.4 %LFL HHH</t>
  </si>
  <si>
    <t>21DGT001B    DET. GAZ Z21ENTREE 11B   PV  =   30.1 %LFL HTRP</t>
  </si>
  <si>
    <t>21DGT001A    DET. GAZ Z21ENTREE 11B   PV  =   15.4 %LFL HHH</t>
  </si>
  <si>
    <t>21DGT001A    DET. GAZ Z21ENTREE 11B   PV  =   30.2 %LFL HTRP</t>
  </si>
  <si>
    <t>23DFT003     DET.FLAM.Z23PPE _ORV I/J PV  =    0.0 %    IOP</t>
  </si>
  <si>
    <t>23DFT003.IOP</t>
  </si>
  <si>
    <t>21DGT003A    DET. GAZ Z21ENTREE 11B   PV  =   15.7 %LFL HHH</t>
  </si>
  <si>
    <t>21DGT003A    DET. GAZ Z21ENTREE 11B   PV  =   30.3 %LFL HTRP</t>
  </si>
  <si>
    <t>21DGT003B    DET. GAZ Z21ENTREE 11B   PV  =   15.4 %LFL HHH</t>
  </si>
  <si>
    <t>21DGT003B    DET. GAZ Z21ENTREE 11B   PV  =   30.4 %LFL HTRP</t>
  </si>
  <si>
    <t>21DGT003C    DET. GAZ Z21ENTREE 11B   PV  =   15.3 %LFL HHH</t>
  </si>
  <si>
    <t>21DGT003C    DET. GAZ Z21ENTREE 11B   PV  =   30.3 %LFL HTRP</t>
  </si>
  <si>
    <t>02PI305      BOG 02T03   VERS COL.BOG PV  =  250.1 mbarg    HTRP</t>
  </si>
  <si>
    <t>21DGT004A    DET. GAZ Z21ENTREE 11B   PV  =   16.0 %LFL HHH</t>
  </si>
  <si>
    <t>21DGT004A    DET. GAZ Z21ENTREE 11B   PV  =   30.4 %LFL HTRP</t>
  </si>
  <si>
    <t>23DFT006     DET.FLAM.Z23PPE _ORV I/J PV  =    0.0 %    IOP</t>
  </si>
  <si>
    <t>23DFT006.IOP</t>
  </si>
  <si>
    <t>21DGT004B    DET. GAZ Z21ENTREE 11B   PV  =   15.7 %LFL HHH</t>
  </si>
  <si>
    <t>21DGT004B    DET. GAZ Z21ENTREE 11B   PV  =   30.7 %LFL HTRP</t>
  </si>
  <si>
    <t>21DGT004C    DET. GAZ Z21ENTREE 11B   PV  =   15.5 %LFL HHH</t>
  </si>
  <si>
    <t>21DGT004C    DET. GAZ Z21ENTREE 11B   PV  =   30.7 %LFL HTRP</t>
  </si>
  <si>
    <t>02LI102      NIVEAU GNL  RESER. 02T01 PV  =35495.4 mm   HHH</t>
  </si>
  <si>
    <t>02LI102      NIVEAU GNL  RESER. 02T01 PV  =35495.4 mm   HTRP</t>
  </si>
  <si>
    <t>02LI102      NIVEAU GNL  RESER. 02T01 PV  = 8964.6 mm   IOP</t>
  </si>
  <si>
    <t>02LI102.IOP</t>
  </si>
  <si>
    <t>21DGT002B    DET. GAZ Z21AIR BAT. 11B PV  =   15.3 %LFL HHH</t>
  </si>
  <si>
    <t>21DGT002B    DET. GAZ Z21AIR BAT. 11B PV  =   30.1 %LFL HTRP</t>
  </si>
  <si>
    <t>04LI004C     04T01 DRAIN. DU 04S01    PV  =    900 mm   HTRP</t>
  </si>
  <si>
    <t>04XV001      GNL 04S01   VERS 04T01   PV  =      0      ANS+</t>
  </si>
  <si>
    <t>02PI302      PRES. SOUS  DOME 02T03   PV  =   27.3 mbarg    LLL</t>
  </si>
  <si>
    <t>02PI302      PRES. SOUS  DOME 02T03   PV  =    6.9 mbarg    LTRP</t>
  </si>
  <si>
    <t>02PI305      BOG 02T03   VERS COL.BOG PV  =   30.5 mbarg    LLL</t>
  </si>
  <si>
    <t>02PI305      BOG 02T03   VERS COL.BOG PV  =    8.0 mbarg    LTRP</t>
  </si>
  <si>
    <t>71AI103C     Sulfure carbone CS2      PV  = 0.0000 mg/m3    LO</t>
  </si>
  <si>
    <t>71AI103C.LO</t>
  </si>
  <si>
    <t>71AI103C     Sulfure carbone CS2      PV  = 0.0000 mg/m3    LL</t>
  </si>
  <si>
    <t>71AI103C.LL</t>
  </si>
  <si>
    <t>71AI103D     Soulfure  Totale         PV  = 0.0000 mg/m3    LO</t>
  </si>
  <si>
    <t>71AI103D.LO</t>
  </si>
  <si>
    <t>71AI103D     Soulfure  Totale         PV  = 0.0000 mg/m3    LL</t>
  </si>
  <si>
    <t>71AI103D.LL</t>
  </si>
  <si>
    <t>04LIC001     NIV. BALLON ASPIR. 04S01 PV  =  240.3 mm   HI</t>
  </si>
  <si>
    <t>04LI002B     BAL. 04S01  BOG COMPRES. PV  =  335.9 mm   HHH</t>
  </si>
  <si>
    <t>04LI002      BAL. 04S01  BOG COMPRES. PV  =  335.7 mm   HHH</t>
  </si>
  <si>
    <t>03VAH301A    Pre alerte A 03P03A      ALM</t>
  </si>
  <si>
    <t>03VAH301A.ALM</t>
  </si>
  <si>
    <t>03PI212B     GNI PENETRA.ELEC. 03P02B PV  =   2.94 barg LO</t>
  </si>
  <si>
    <t>03PI211B     GNI PENETRA.INST. 03P02B PV  =   2.40 barg LO</t>
  </si>
  <si>
    <t>06FV201      Ctrl DEBIT  GNL 06E01C   MV  =    0.0 %    OOP</t>
  </si>
  <si>
    <t>06FV201.OOP</t>
  </si>
  <si>
    <t>21DGT002A    DET. GAZ Z21AIR BAT. 11B PV  =   31.0 %LFL HHH</t>
  </si>
  <si>
    <t>21DGT002A    DET. GAZ Z21AIR BAT. 11B PV  =   31.0 %LFL HTRP</t>
  </si>
  <si>
    <t>21DGT002C    DET. GAZ Z21AIR BAT. 11B PV  =   31.0 %LFL HHH</t>
  </si>
  <si>
    <t>21DGT002C    DET. GAZ Z21AIR BAT. 11B PV  =   31.0 %LFL HTRP</t>
  </si>
  <si>
    <t>21DGT010C    DET. GAZ Z21LOC.BAT. 11B PV  =   11.0 %LEL HHH</t>
  </si>
  <si>
    <t>21DGT010C    DET. GAZ Z21LOC.BAT. 11B PV  =   31.0 %LEL HTRP</t>
  </si>
  <si>
    <t>02LI304B     NIVEAU DE   LIQUIDE      PV  =   1999 mm   LO</t>
  </si>
  <si>
    <t>11DGT001     DET. GAZ Z11PPE _ORV G/H PV  =   17.0 %LFL HHH</t>
  </si>
  <si>
    <t>11DGT001     DET. GAZ Z11PPE _ORV G/H PV  =   30.3 %LFL HTRP</t>
  </si>
  <si>
    <t>07DGT170R    +D. GAZ Z07G Top BAY 1   PV  =  0.000 LIE-m    IOP</t>
  </si>
  <si>
    <t>07DGT170R.IOP</t>
  </si>
  <si>
    <t>50P05        PPE D'ESSAISFW 50P05     PV  =      0      ANS+</t>
  </si>
  <si>
    <t>50P05.ANS+</t>
  </si>
  <si>
    <t>07DGT170R.HHH</t>
  </si>
  <si>
    <t>07DGT170R.HTRP</t>
  </si>
  <si>
    <t>06MZI001     EAU DE      MER_06E01A   PV  =    0.0 %    IOP</t>
  </si>
  <si>
    <t>06MHS001A    EAU DE      MER_06E01A   MV  =    0.0 %    OOP</t>
  </si>
  <si>
    <t>06MOV001     EAU DE      MER_06E01A   PV  =      0      IOP</t>
  </si>
  <si>
    <t>06MZI301     EAU DE      MER_06E01D   PV  =  100.0 %    IOP</t>
  </si>
  <si>
    <t>06MHS301A    EAU DE      MER_06E01D   MV  =  100.0 %    OOP</t>
  </si>
  <si>
    <t>06MOV301     EAU DE      MER_06E01D   PV  =      2      IOP</t>
  </si>
  <si>
    <t>61PP25A02KW  Incoming L2 Active Pwr   PV  =  -10.4 MW   IOP-</t>
  </si>
  <si>
    <t>06PI401      LI. ENTREE  GNL 06E01E   PV  =   47.7 barg LTRP</t>
  </si>
  <si>
    <t>06TI404      LI. SORTIE  GN 06E01E    PV  =   -1.2 degC LTRP</t>
  </si>
  <si>
    <t>07DGT171R.HTRP</t>
  </si>
  <si>
    <t>06FI402B.IOP</t>
  </si>
  <si>
    <t>06FIC402.IOP-</t>
  </si>
  <si>
    <t>05PI406      LI.GNL DEBITMIN. 05P01E  PV  =  12.53 barg HTRP</t>
  </si>
  <si>
    <t>05PI405      LI.GNL DEBITMIN. 05P01E  PV  =  11.87 barg HI</t>
  </si>
  <si>
    <t>05PI405      LI.GNL DEBITMIN. 05P01E  PV  =  11.87 barg IOP</t>
  </si>
  <si>
    <t>05PI401      ASPIRA. GNL PPE 05P01E   PV  =  11.57 barg HHH</t>
  </si>
  <si>
    <t>05PI401      ASPIRA. GNL PPE 05P01E   PV  =  12.54 barg HTRP</t>
  </si>
  <si>
    <t>09DFT006     DET.FLAM.Z9 PPE _ORV C/D PV  =   97.1 %    HTRP</t>
  </si>
  <si>
    <t>48PI522      Pression    Ppe vide 2   PV  = -319.0 mbarg    IOP-</t>
  </si>
  <si>
    <t>48PI521      Pression    Ballon N∞2   PV  = -756.0 mbarg    IOP-</t>
  </si>
  <si>
    <t>48PI512      Pression    Ppe vide 1   PV  = -655.0 mbarg    IOP-</t>
  </si>
  <si>
    <t>07DFT068     DET.FLAM.Z7 L. COM. DECH PV  =   98.4 %    HTRP</t>
  </si>
  <si>
    <t>02PI305      BOG 02T03   VERS COL.BOG PV  =  220.0 mbarg    HHH</t>
  </si>
  <si>
    <t>06FIC801     Ctrl DEBIT  GNL 06E01I   PV  =  466.4 m3/h HI</t>
  </si>
  <si>
    <t>61PP25A02VAR Incoming L2 Reactive Pwr PV  =   -3.0 MVAR IOP-</t>
  </si>
  <si>
    <t>07LI112.IOP</t>
  </si>
  <si>
    <t>FCS0105  SS-COM Error FIO1 NODE 06 SLOT 04 PORT 01 STN001 Code= A3B0</t>
  </si>
  <si>
    <t>FCS0105</t>
  </si>
  <si>
    <t>06TI005      LI. ENTREE  EAU 06E01A   PV  =   8.71 degC LO</t>
  </si>
  <si>
    <t>06TI605      LI. ENTREE  EAU 06E01G   PV  =   8.21 degC LO</t>
  </si>
  <si>
    <t>48MOV101A    Vanne Aiguil             PV  =      0      PERR</t>
  </si>
  <si>
    <t>48MOV112     AmorÁage 1               PV  =      0      PERR</t>
  </si>
  <si>
    <t>48MOV122     AmorÁage 2               PV  =      0      PERR</t>
  </si>
  <si>
    <t>03FIC302     Ctrl DEBIT  MIN. 03P03B  PV  = 1006.6 m3/h IOP</t>
  </si>
  <si>
    <t>03FIC303     Ctrl DEBIT  MIN. 03P03C  PV  = 1007.6 m3/h IOP</t>
  </si>
  <si>
    <t>03FIC301     Ctrl DEBIT  MIN. 03P03A  PV  =  965.0 m3/h IOP</t>
  </si>
  <si>
    <t>SCS0305  Security Level = 1 Elapsed the Specified Period = 24:00:00</t>
  </si>
  <si>
    <t>FCS0112  41K01A           IN   PI/O not Ready</t>
  </si>
  <si>
    <t>41K01A       COMPRESSEUR D'AIR 41K01A PV  =      0      IOP</t>
  </si>
  <si>
    <t>65LI101      DO 65T01A   DU 65GE01    PV  =    730 mm   LO</t>
  </si>
  <si>
    <t>06ESV201     06E01C VERS EMISSION GN  PV  =      1      ANS+</t>
  </si>
  <si>
    <t>06XV101      DEPRESSURI. ORV 06E01B   PV  =      1      ANS-</t>
  </si>
  <si>
    <t>03PI211C     GNI PENETRA.INST. 03P02C PV  =   2.92 barg LO</t>
  </si>
  <si>
    <t>SCS0315  IOM Channel Error   NODE 02 SLOT 07 CH 06 IOP+(5123)</t>
  </si>
  <si>
    <t>48MZLA111V   Disc Fermet Casse vide 1 ALM</t>
  </si>
  <si>
    <t>48MZLA111V.ALM</t>
  </si>
  <si>
    <t>46FI102      PW VERS     GRT GAZ      PV  =   7.55 m3/h IOP</t>
  </si>
  <si>
    <t>46FI105      DEBIT EAU   INDUSTRIELLE PV  =   0.00 m3/h IOP</t>
  </si>
  <si>
    <t>46FI102      PW VERS     GRT GAZ      PV  =  -0.61 m3/h IOP-</t>
  </si>
  <si>
    <t>46FI105      DEBIT EAU   INDUSTRIELLE PV  =   0.00 m3/h IOP-</t>
  </si>
  <si>
    <t>46FI101      PW DU RESEAUPUBLIC       PV  =  23.30 m3/h IOP</t>
  </si>
  <si>
    <t>82PI101      PRESS. TANK NAVIRE       PV  =  138.2 mbarg    IOP-</t>
  </si>
  <si>
    <t>65LI101      DO 65T01A   DU 65GE01    PV  =   1391 mm   HI</t>
  </si>
  <si>
    <t>46FI103      PW VERS     FW 50T01     PV  =   9.06 m3/h IOP</t>
  </si>
  <si>
    <t>11LI002      +NIV. DRAIN DRUM 11T01   PV  =   -0.5 mm   IOP</t>
  </si>
  <si>
    <t>+11XSOV015 FROM 11T01 TO BOG HEADER ALM</t>
  </si>
  <si>
    <t>11XV015AL.ALM</t>
  </si>
  <si>
    <t>11XV013.ANS+</t>
  </si>
  <si>
    <t>11LI002.HHH</t>
  </si>
  <si>
    <t>11LI002.HTRP</t>
  </si>
  <si>
    <t>11LI002MS    +NIV. DRAIN DRUM 11T01   PV  =      1      OVR</t>
  </si>
  <si>
    <t>11LI002MS.OVR</t>
  </si>
  <si>
    <t>06FI702B     Ctrl DEBIT  EAU 06E01H   PV  =   -3.5 m3/h IOP</t>
  </si>
  <si>
    <t>11LI001      +NIV.  DRAIN DRUM 11T01  PV  =    0.9 mm   IOP</t>
  </si>
  <si>
    <t>11LI001.IOP</t>
  </si>
  <si>
    <t>+ESD5 ESD 5 ALM</t>
  </si>
  <si>
    <t>ESD5.ALM</t>
  </si>
  <si>
    <t>11LI001.HHH</t>
  </si>
  <si>
    <t>11LI001.HTRP</t>
  </si>
  <si>
    <t>11LI001MS    +NIV. DRAIN DRUM 11T01   PV  =      1      OVR</t>
  </si>
  <si>
    <t>11LI001MS.OVR</t>
  </si>
  <si>
    <t>46FIC001     Ctrl DEBIT  MIN.46P01A/B PV  =  15.20 m3/h IOP</t>
  </si>
  <si>
    <t>48LI222      Niveau      Ballon N∞2   PV  =   4.17 m    IOP</t>
  </si>
  <si>
    <t>48LI222.IOP</t>
  </si>
  <si>
    <t>11ESV002     11-ESOV-002 ESDV COM DCS PV  =      0      ANS+</t>
  </si>
  <si>
    <t>11PI004MS    +PRES. DRAIN DRUM 11T01  PV  =      1      OVR</t>
  </si>
  <si>
    <t>11PI004MS.OVR</t>
  </si>
  <si>
    <t>01ESV001     COL. DECHAR.VERS STOCKA. PV  =      0      ANS+</t>
  </si>
  <si>
    <t>01ESV002     LI. RECIRCU.APPONTEMENT  PV  =      0      ANS+</t>
  </si>
  <si>
    <t>07LI121A     07T02B DRAI._LI. DECHAR. PV  =    961 mm   HH</t>
  </si>
  <si>
    <t>07LI111A     07T02A DRAI._LI. DECHAR. PV  =    961 mm   HH</t>
  </si>
  <si>
    <t>07LI101A     07T01 DRAI. _LI. DECHAR. PV  =    961 mm   HI</t>
  </si>
  <si>
    <t>11XV016      11-XV-016   XDV COMMAND  PV  =      1      ANS+</t>
  </si>
  <si>
    <t>11XV016.ANS+</t>
  </si>
  <si>
    <t>46FI104      PW VERS     METHANIER    PV  =   3.38 m3/h IOP</t>
  </si>
  <si>
    <t>46FI104.IOP</t>
  </si>
  <si>
    <t>11ESV013     11-ESOV-013 ESDV COM DCS PV  =      0      ANS+</t>
  </si>
  <si>
    <t>11ESV013.ANS+</t>
  </si>
  <si>
    <t>03MZI302     LI. IMPUL.  GNL _03P03B  PV  =  100.0 %    IOP</t>
  </si>
  <si>
    <t>03MZI302-ADD LI. IMPUL.  GNL _03P03B  CPV =  100.0 %    IOP</t>
  </si>
  <si>
    <t>03MHS302A    LI. IMPUL.  GNL _03P03B  MV  =  100.0 %    OOP</t>
  </si>
  <si>
    <t>03MOV302     LI. IMPUL.  GNL _03P03B  PV  =      2      IOP</t>
  </si>
  <si>
    <t>11LI001      +NIV.  DRAIN DRUM 11T01  PV  =  853.3 mm   HHH</t>
  </si>
  <si>
    <t>11LI001      +NIV.  DRAIN DRUM 11T01  PV  =  853.3 mm   HTRP</t>
  </si>
  <si>
    <t>30ZIF001 Z30 IN FAIL ALM</t>
  </si>
  <si>
    <t>30ZIF001.ALM</t>
  </si>
  <si>
    <t>30DGT010A    DET. GAZ Z30LOC.BAT.25B2 PV  =   11.0 %LEL HHH</t>
  </si>
  <si>
    <t>30DGT010A    DET. GAZ Z30LOC.BAT.25B2 PV  =   32.0 %LEL HTRP</t>
  </si>
  <si>
    <t>29DGT010A    DET. GAZ Z29LOC.BAT.25B1 PV  =    0.0 %LEL IOP</t>
  </si>
  <si>
    <t>29DGT010A.IOP</t>
  </si>
  <si>
    <t>29ZIF001 Z29 IN FAIL ALM</t>
  </si>
  <si>
    <t>29ZIF001.ALM</t>
  </si>
  <si>
    <t>29DGT010A    DET. GAZ Z29LOC.BAT.25B1 PV  =   11.0 %LEL HHH</t>
  </si>
  <si>
    <t>02MZI101     REMPL. 02T01DE LI. DECH. PV  =    1.9 %    IOP</t>
  </si>
  <si>
    <t>02MHS101A    REMPL. 02T01DE LI. DECH. MV  =    1.9 %    OOP</t>
  </si>
  <si>
    <t>02MOV101     REMPL. 02T01DE LI. DECH. MV  =      1      OOP</t>
  </si>
  <si>
    <t>02MOV101.OOP</t>
  </si>
  <si>
    <t>29DGT010A    DET. GAZ Z29LOC.BAT.25B1 PV  =   32.0 %LEL HTRP</t>
  </si>
  <si>
    <t>+07ZIR016H Z07G IN RISK HEAT ALM</t>
  </si>
  <si>
    <t>07ZIR016H.ALM</t>
  </si>
  <si>
    <t>+07ZIR010C Z07G IN RISK COLD ALM</t>
  </si>
  <si>
    <t>07ZIR010C.ALM</t>
  </si>
  <si>
    <t>07DLT034     +DET.FROID Z07G TRENCH   PV  =  -67.6 degC LTRP</t>
  </si>
  <si>
    <t>07DLT033     +DET.FROID Z07G TRENCH   PV  =  -67.8 degC LTRP</t>
  </si>
  <si>
    <t>06XV401      DEPRESSURI. ORV 06E01E   PV  =      2      ANS-</t>
  </si>
  <si>
    <t>07DLT035     +DET.FROID Z07G TRENCH   PV  =  -67.7 degC LTRP</t>
  </si>
  <si>
    <t>06PI301      LI. ENTREE  GNL 06E01D   PV  =   55.0 barg LTRP</t>
  </si>
  <si>
    <t>SCS0408  %PR0510 ALM</t>
  </si>
  <si>
    <t>%AN0510S040801.ALM</t>
  </si>
  <si>
    <t>06XV902      GNL ENTREE  ORV 06E01J   PV  =      1      ANS+</t>
  </si>
  <si>
    <t>06XV902.ANS+</t>
  </si>
  <si>
    <t>11LI002      +NIV. DRAIN DRUM 11T01   PV  =  743.7 mm   HHH</t>
  </si>
  <si>
    <t>11LI002      +NIV. DRAIN DRUM 11T01   PV  =  796.8 mm   HTRP</t>
  </si>
  <si>
    <t>11XV015      11-XV-015   XDV COMMAND  PV  =      1      ANS+</t>
  </si>
  <si>
    <t>11XV013      11-XV-013   XDV COMMAND  PV  =      1      ANS+</t>
  </si>
  <si>
    <t>11LI002      +NIV. DRAIN DRUM 11T01   PV  =  106.3 mm   LLL</t>
  </si>
  <si>
    <t>11LI002      +NIV. DRAIN DRUM 11T01   PV  =  106.3 mm   LTRP</t>
  </si>
  <si>
    <t>07DGT070     +D. GAZ Z07G BAY 1       PV  =   35.0 %LFL HHH</t>
  </si>
  <si>
    <t>07DGT070     +D. GAZ Z07G BAY 1       PV  =   35.0 %LFL HTRP</t>
  </si>
  <si>
    <t>07DGT071     +D. GAZ Z07G BAY 1       PV  =   35.0 %LFL HHH</t>
  </si>
  <si>
    <t>07DGT071     +D. GAZ Z07G BAY 1       PV  =   35.0 %LFL HTRP</t>
  </si>
  <si>
    <t>+FGS07 F&amp;G 0.7 C ALM</t>
  </si>
  <si>
    <t>FGS07C.ALM</t>
  </si>
  <si>
    <t>+11ESOV001B FROM LNG LP HEADER ALM</t>
  </si>
  <si>
    <t>11ESV001BAL.ALM</t>
  </si>
  <si>
    <t>+11ESOV002B TO BOG HEADER ALM</t>
  </si>
  <si>
    <t>11ESV002BAL.ALM</t>
  </si>
  <si>
    <t>+11ESOV003B TO HP PPS KICK BACK ALM</t>
  </si>
  <si>
    <t>11ESV003BAL.ALM</t>
  </si>
  <si>
    <t>+11ESOV013B GNI TO 11T01 ALM</t>
  </si>
  <si>
    <t>11ESV013BAL.ALM</t>
  </si>
  <si>
    <t>07DGT070MS   +D. GAZ Z07G BAY 1       PV  =      1      OVR</t>
  </si>
  <si>
    <t>07DGT070MS.OVR</t>
  </si>
  <si>
    <t>07DGT071MS   +D. GAZ Z07G BAY 1       PV  =      1      OVR</t>
  </si>
  <si>
    <t>07DGT071MS.OVR</t>
  </si>
  <si>
    <t>07DGT171R    +D. GAZ Z07G Top BAY 1   PV  =  3.000 LIE-m    HHH</t>
  </si>
  <si>
    <t>07DGT171R    +D. GAZ Z07G Top BAY 1   PV  =  3.250 LIE-m    HTRP</t>
  </si>
  <si>
    <t>07DGT073     +D. GAZ Z07G DDRUM       PV  =   35.0 %LFL HHH</t>
  </si>
  <si>
    <t>07DGT073     +D. GAZ Z07G DDRUM       PV  =   35.0 %LFL HTRP</t>
  </si>
  <si>
    <t>07DGT170R    +D. GAZ Z07G Top BAY 1   PV  =  3.250 LIE-m    HHH</t>
  </si>
  <si>
    <t>07DGT170R    +D. GAZ Z07G Top BAY 1   PV  =  3.250 LIE-m    HTRP</t>
  </si>
  <si>
    <t>07DFT100.HTRP</t>
  </si>
  <si>
    <t>07DFT103     +D.FLAM.Z07G DDRUM       PV  =  100.0 %    HTRP</t>
  </si>
  <si>
    <t>07DFT103MS   +D.FLAM.Z07G DDRUM       PV  =      1      OVR</t>
  </si>
  <si>
    <t>07DFT103MS.OVR</t>
  </si>
  <si>
    <t>11XV015      11-XV-015   XDV COMMAND  PV  =      1      ANS-</t>
  </si>
  <si>
    <t>41AI102      HUMIDITE AIR41Z01B       PV  =    -87 degC IOP</t>
  </si>
  <si>
    <t>41AI102      HUMIDITE AIR41Z01B       PV  =    -18 degC HH</t>
  </si>
  <si>
    <t>51PSH007 IOP ALM</t>
  </si>
  <si>
    <t>51PSH007LF.ALM</t>
  </si>
  <si>
    <t>40TI304      TEMP. PALIERDE 40PME01C  PV  =   90.0 degC HI</t>
  </si>
  <si>
    <t>02LI104B     NIVEAU DE   LIQUIDE      PV  =   2000 mm   LO</t>
  </si>
  <si>
    <t>02TI200P     TEMP. INST. ECHANT. 16   PV  = -159.7 degC IOP</t>
  </si>
  <si>
    <t>02TI200N     TEMP. INST. ECHANT. 14   PV  = -159.4 degC IOP</t>
  </si>
  <si>
    <t>04LI004A     04T01 DRAIN.DU 04S01     PV  =    800 mm   HI</t>
  </si>
  <si>
    <t>02TI200N.IOP-</t>
  </si>
  <si>
    <t>41AI102      HUMIDITE AIR41Z01B       PV  =    -30 degC HI</t>
  </si>
  <si>
    <t>02TI200O     TEMP. INST. ECHANT. 15   PV  = -158.9 degC IOP</t>
  </si>
  <si>
    <t>04TI004D     04T01 DRAIN.DU 04S01     PV  = -150.0 degC LO</t>
  </si>
  <si>
    <t>23DLT009     D. FROID Z23PPE _ORV I/J PV  =  -55.3 degC LTRP</t>
  </si>
  <si>
    <t>23DLT009     D. FROID Z23PPE _ORV I/J PV  =  -44.4 degC IOP</t>
  </si>
  <si>
    <t>23DLT009.IOP</t>
  </si>
  <si>
    <t>47LI005      BASSIN AS3  DE RETENTION PV  =  729.0 mm   LTRP</t>
  </si>
  <si>
    <t>47LI011      FOSSE TUBES PURGE_AIRE D PV  = 1193.8 mm   LTRP</t>
  </si>
  <si>
    <t>47LI012      FOSSE TUBES PURGE_AIRE M PV  = 1196.4 mm   LTRP</t>
  </si>
  <si>
    <t>23DLT008.IOP</t>
  </si>
  <si>
    <t>61PP25A01VAR Incoming L1 Reactive Pwr PV  =   -5.4 MVAR IOP-</t>
  </si>
  <si>
    <t>23DLT007     D. FROID Z23PPE _ORV I/J PV  =   33.9 degC IOP</t>
  </si>
  <si>
    <t>23DLT007.IOP</t>
  </si>
  <si>
    <t>04DGT104R    DET. GAZ Z4 DECHAR. N/E  PV  =  1.163 LIE-m    HHH</t>
  </si>
  <si>
    <t>23DFT008     DET.FLAM.Z23PPE _ORV I/J PV  =   98.5 %    HTRP</t>
  </si>
  <si>
    <t>23DLT006     D. FROID Z23PPE _ORV I/J PV  =   32.3 degC IOP</t>
  </si>
  <si>
    <t>23DLT006     D. FROID Z23PPE _ORV I/J PV  =  -78.6 degC LTRP</t>
  </si>
  <si>
    <t>23DFT007     DET.FLAM.Z23PPE _ORV I/J PV  =   96.9 %    HTRP</t>
  </si>
  <si>
    <t>23DLT005     D. FROID Z23PPE _ORV I/J PV  =   33.7 degC IOP</t>
  </si>
  <si>
    <t>23DLT005.IOP</t>
  </si>
  <si>
    <t>23DLT005     D. FROID Z23PPE _ORV I/J PV  =  -66.6 degC LTRP</t>
  </si>
  <si>
    <t>50TAL038.ALM</t>
  </si>
  <si>
    <t>+50TSL038   IOP ALM</t>
  </si>
  <si>
    <t>50TSL038LF.ALM</t>
  </si>
  <si>
    <t>23DLT004     D. FROID Z23PPE _ORV I/J PV  =  -84.1 degC LTRP</t>
  </si>
  <si>
    <t>23DLT004     D. FROID Z23PPE _ORV I/J PV  =   -3.7 degC IOP</t>
  </si>
  <si>
    <t>23DLT003     D. FROID Z23PPE _ORV I/J PV  =   30.6 degC IOP</t>
  </si>
  <si>
    <t>23DLT003.IOP</t>
  </si>
  <si>
    <t>23DLT003     D. FROID Z23PPE _ORV I/J PV  =  -67.0 degC LTRP</t>
  </si>
  <si>
    <t>23DFT005     DET.FLAM.Z23PPE _ORV I/J PV  =   96.6 %    HTRP</t>
  </si>
  <si>
    <t>23DLT002     D. FROID Z23PPE _ORV I/J PV  = -104.4 degC LTRP</t>
  </si>
  <si>
    <t>23DLT002     D. FROID Z23PPE _ORV I/J PV  =   23.6 degC IOP</t>
  </si>
  <si>
    <t>23DLT002.IOP</t>
  </si>
  <si>
    <t>23DLT001     D. FROID Z23PPE _ORV I/J PV  =   31.5 degC IOP</t>
  </si>
  <si>
    <t>23DLT001     D. FROID Z23PPE _ORV I/J PV  =  -50.8 degC LTRP</t>
  </si>
  <si>
    <t>23DFT011     DET.FLAM.Z23PPE _ORV I/J PV  =   98.9 %    HTRP</t>
  </si>
  <si>
    <t>23DFT012     DET.FLAM.Z23PPE _ORV I/J PV  =   97.1 %    HTRP</t>
  </si>
  <si>
    <t>23DFT001     DET.FLAM.Z23PPE _ORV I/J PV  =   97.9 %    HTRP</t>
  </si>
  <si>
    <t>1-janv.-19</t>
  </si>
  <si>
    <t>2-janv.-19</t>
  </si>
  <si>
    <t>3-janv.-19</t>
  </si>
  <si>
    <t>4-janv.-19</t>
  </si>
  <si>
    <t>5-janv.-19</t>
  </si>
  <si>
    <t>6-janv.-19</t>
  </si>
  <si>
    <t>7-janv.-19</t>
  </si>
  <si>
    <t>8-janv.-19</t>
  </si>
  <si>
    <t>9-janv.-19</t>
  </si>
  <si>
    <t>10-janv.-19</t>
  </si>
  <si>
    <t>11-janv.-19</t>
  </si>
  <si>
    <t>12-janv.-19</t>
  </si>
  <si>
    <t>13-janv.-19</t>
  </si>
  <si>
    <t>14-janv.-19</t>
  </si>
  <si>
    <t>15-janv.-19</t>
  </si>
  <si>
    <t>16-janv.-19</t>
  </si>
  <si>
    <t>17-janv.-19</t>
  </si>
  <si>
    <t>18-janv.-19</t>
  </si>
  <si>
    <t>19-janv.-19</t>
  </si>
  <si>
    <t>20-janv.-19</t>
  </si>
  <si>
    <t>21-janv.-19</t>
  </si>
  <si>
    <t>22-janv.-19</t>
  </si>
  <si>
    <t>23-janv.-19</t>
  </si>
  <si>
    <t>24-janv.-19</t>
  </si>
  <si>
    <t>25-janv.-19</t>
  </si>
  <si>
    <t>26-janv.-19</t>
  </si>
  <si>
    <t>27-janv.-19</t>
  </si>
  <si>
    <t>28-janv.-19</t>
  </si>
  <si>
    <t>29-janv.-19</t>
  </si>
  <si>
    <t>30-janv.-19</t>
  </si>
  <si>
    <t>31-janv.-19</t>
  </si>
  <si>
    <t>1-févr.-19</t>
  </si>
  <si>
    <t>2-févr.-19</t>
  </si>
  <si>
    <t>3-févr.-19</t>
  </si>
  <si>
    <t>4-févr.-19</t>
  </si>
  <si>
    <t>5-févr.-19</t>
  </si>
  <si>
    <t>6-févr.-19</t>
  </si>
  <si>
    <t>7-févr.-19</t>
  </si>
  <si>
    <t>8-févr.-19</t>
  </si>
  <si>
    <t>9-févr.-19</t>
  </si>
  <si>
    <t>10-févr.-19</t>
  </si>
  <si>
    <t>11-févr.-19</t>
  </si>
  <si>
    <t>12-févr.-19</t>
  </si>
  <si>
    <t>13-févr.-19</t>
  </si>
  <si>
    <t>14-févr.-19</t>
  </si>
  <si>
    <t>15-févr.-19</t>
  </si>
  <si>
    <t>16-févr.-19</t>
  </si>
  <si>
    <t>17-févr.-19</t>
  </si>
  <si>
    <t>18-févr.-19</t>
  </si>
  <si>
    <t>19-févr.-19</t>
  </si>
  <si>
    <t>20-févr.-19</t>
  </si>
  <si>
    <t>21-févr.-19</t>
  </si>
  <si>
    <t>22-févr.-19</t>
  </si>
  <si>
    <t>23-févr.-19</t>
  </si>
  <si>
    <t>24-févr.-19</t>
  </si>
  <si>
    <t>25-févr.-19</t>
  </si>
  <si>
    <t>26-févr.-19</t>
  </si>
  <si>
    <t>27-févr.-19</t>
  </si>
  <si>
    <t>10DFT007     DET.FLAM.Z10PPE _ORV E/F PV  =   96.9 %    HTRP</t>
  </si>
  <si>
    <t>23DLT008     D. FROID Z23PPE _ORV I/J PV  =  -53.7 degC IOP</t>
  </si>
  <si>
    <t>23DFT006     DET.FLAM.Z23PPE _ORV I/J PV  =   98.2 %    HTRP</t>
  </si>
  <si>
    <t>23DGT016     DET. GAZ Z23PPE _ORV I/J PV  =   15.3 %LFL HHH</t>
  </si>
  <si>
    <t>23DGT016     DET. GAZ Z23PPE _ORV I/J PV  =   30.3 %LFL HTRP</t>
  </si>
  <si>
    <t>23DFT002     DET.FLAM.Z23PPE _ORV I/J PV  =   98.0 %    HTRP</t>
  </si>
  <si>
    <t>23DGT017     DET. GAZ Z23PPE _ORV I/J PV  =   15.0 %LFL HHH</t>
  </si>
  <si>
    <t>23DGT017     DET. GAZ Z23PPE _ORV I/J PV  =   30.3 %LFL HTRP</t>
  </si>
  <si>
    <t>04DFT011     DET.FLAM.Z4 DECHAR. N/E  PV  =   95.6 %    HTRP</t>
  </si>
  <si>
    <t>23DGT011     DET. GAZ Z23PPE _ORV I/J PV  =   15.0 %LFL HHH</t>
  </si>
  <si>
    <t>23DGT011     DET. GAZ Z23PPE _ORV I/J PV  =   30.5 %LFL HTRP</t>
  </si>
  <si>
    <t>03PI212D     GNI PENETRA.ELEC. 03P02D PV  =   2.81 barg LO</t>
  </si>
  <si>
    <t>03PI211D     GNI PENETRA.INST. 03P02D PV  =   2.99 barg LO</t>
  </si>
  <si>
    <t>23DGT014     DET. GAZ Z23PPE _ORV I/J PV  =   15.7 %LFL HHH</t>
  </si>
  <si>
    <t>23DGT014     DET. GAZ Z23PPE _ORV I/J PV  =   31.1 %LFL HTRP</t>
  </si>
  <si>
    <t>23DGT015     DET. GAZ Z23PPE _ORV I/J PV  =   15.4 %LFL HHH</t>
  </si>
  <si>
    <t>23DGT015     DET. GAZ Z23PPE _ORV I/J PV  =   30.3 %LFL HTRP</t>
  </si>
  <si>
    <t>23DGT018     DET. GAZ Z23PPE _ORV I/J PV  =   15.2 %LFL HHH</t>
  </si>
  <si>
    <t>23DGT018     DET. GAZ Z23PPE _ORV I/J PV  =   30.1 %LFL HTRP</t>
  </si>
  <si>
    <t>23DGT004     DET. GAZ Z23PPE _ORV I/J PV  =   15.5 %LFL HHH</t>
  </si>
  <si>
    <t>23DGT004     DET. GAZ Z23PPE _ORV I/J PV  =   30.2 %LFL HTRP</t>
  </si>
  <si>
    <t>23DGT019     DET. GAZ Z23PPE _ORV I/J PV  =   15.6 %LFL HHH</t>
  </si>
  <si>
    <t>23DGT020     DET. GAZ Z23PPE _ORV I/J PV  =   15.2 %LFL HHH</t>
  </si>
  <si>
    <t>23DGT020     DET. GAZ Z23PPE _ORV I/J PV  =   30.1 %LFL HTRP</t>
  </si>
  <si>
    <t>23DGT010     DET. GAZ Z23PPE _ORV I/J PV  =   15.7 %LFL HHH</t>
  </si>
  <si>
    <t>23DGT010     DET. GAZ Z23PPE _ORV I/J PV  =   30.0 %LFL HTRP</t>
  </si>
  <si>
    <t>48MOV512     AmorÁage 1               PV  =      2      PERR</t>
  </si>
  <si>
    <t>47LI001B     NIV. BASSIN RETEN. AS1   PV  =    897 mm   HI</t>
  </si>
  <si>
    <t>47LI001B     NIV. BASSIN RETEN. AS1   PV  =    897 mm   HH</t>
  </si>
  <si>
    <t>23DGT008     DET. GAZ Z23PPE _ORV I/J PV  =   15.6 %LFL HHH</t>
  </si>
  <si>
    <t>23DGT008     DET. GAZ Z23PPE _ORV I/J PV  =   30.1 %LFL HTRP</t>
  </si>
  <si>
    <t>23DGT009     DET. GAZ Z23PPE _ORV I/J PV  =   15.9 %LFL HHH</t>
  </si>
  <si>
    <t>23DGT009     DET. GAZ Z23PPE _ORV I/J PV  =   30.1 %LFL HTRP</t>
  </si>
  <si>
    <t>23DFT010     DET.FLAM.Z23PPE _ORV I/J PV  =   96.8 %    HTRP</t>
  </si>
  <si>
    <t>23DFT010.HTRP</t>
  </si>
  <si>
    <t>23DGT007     DET. GAZ Z23PPE _ORV I/J PV  =   15.1 %LFL HHH</t>
  </si>
  <si>
    <t>23DGT007     DET. GAZ Z23PPE _ORV I/J PV  =   30.3 %LFL HTRP</t>
  </si>
  <si>
    <t>23DGT006     DET. GAZ Z23PPE _ORV I/J PV  =   16.0 %LFL HHH</t>
  </si>
  <si>
    <t>23DGT006     DET. GAZ Z23PPE _ORV I/J PV  =   30.1 %LFL HTRP</t>
  </si>
  <si>
    <t>23DGT005     DET. GAZ Z23PPE _ORV I/J PV  =   15.4 %LFL HHH</t>
  </si>
  <si>
    <t>23DGT005     DET. GAZ Z23PPE _ORV I/J PV  =   30.3 %LFL HTRP</t>
  </si>
  <si>
    <t>23DGT003     DET. GAZ Z23PPE _ORV I/J PV  =   15.9 %LFL HHH</t>
  </si>
  <si>
    <t>23DGT003     DET. GAZ Z23PPE _ORV I/J PV  =   30.6 %LFL HTRP</t>
  </si>
  <si>
    <t>23DGT002     DET. GAZ Z23PPE _ORV I/J PV  =   30.7 %LFL HTRP</t>
  </si>
  <si>
    <t>23DGT001     DET. GAZ Z23PPE _ORV I/J PV  =   15.0 %LFL HHH</t>
  </si>
  <si>
    <t>23DGT001     DET. GAZ Z23PPE _ORV I/J PV  =   30.1 %LFL HTRP</t>
  </si>
  <si>
    <t>06TI305      LI. ENTREE  EAU 06E01D   PV  =  -6.41 degC LO</t>
  </si>
  <si>
    <t>MASQUER LE GRAPH APRÈS UTILISATION</t>
  </si>
  <si>
    <t xml:space="preserve">Vibrations pompes BP </t>
  </si>
  <si>
    <t xml:space="preserve">Perte com siphons </t>
  </si>
  <si>
    <t>Total (Without vibrations, tranches, ZIF &amp; MNA)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</si>
  <si>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</si>
  <si>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</si>
  <si>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</si>
  <si>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</si>
  <si>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</si>
  <si>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</si>
  <si>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</si>
  <si>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</si>
  <si>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</t>
  </si>
  <si>
    <t>oct</t>
  </si>
  <si>
    <t>nov</t>
  </si>
  <si>
    <t>dec</t>
  </si>
  <si>
    <t>11DFT001     DET.FLAM.Z11PPE _ORV G/H PV  =   97.8 %    HTRP</t>
  </si>
  <si>
    <t>07DLT030     +DET.FROID Z07G BAY 1    PV  =  -81.3 degC LTRP</t>
  </si>
  <si>
    <t>07DLT031     +DET.FROID Z07G BAY 1    PV  =  -50.5 degC LTRP</t>
  </si>
  <si>
    <t>50XV201      DO VERS 50  T03B_ 50P02B PV  =      1      ANS+</t>
  </si>
  <si>
    <t>07DFT100 Maintenance Needed ALM</t>
  </si>
  <si>
    <t>07DGT171R Maintenance Needed ALM</t>
  </si>
  <si>
    <t>29DFSH401 DET.INCENDIEESS 25B1_Z29 ALM</t>
  </si>
  <si>
    <t>29DFAH401.ALM</t>
  </si>
  <si>
    <t>29ZIR001F Z29 IN RISK FLAME ALM</t>
  </si>
  <si>
    <t>29ZIR001F.ALM</t>
  </si>
  <si>
    <t>03DGT031R    DET. GAZ Z3 DECHAR. NORD PV  =  5.615 LIE-m    HHH</t>
  </si>
  <si>
    <t>03DGT031R    DET. GAZ Z3 DECHAR. NORD PV  =  5.615 LIE-m    HTRP</t>
  </si>
  <si>
    <t>50MOV301     50MOV301 LI.IMPUL.50P01  PV  =      0      ANS+</t>
  </si>
  <si>
    <t>07DFT105 Maintenance Needed ALM</t>
  </si>
  <si>
    <t>11PI005      11-PT-005   DDRUM PRESS  PV  =    6.0 barg HI</t>
  </si>
  <si>
    <t>02TI200N     TEMP. INST. ECHANT. 14   PV  = -159.4 degC IOP-</t>
  </si>
  <si>
    <t>11PI004      PRES. DRAIN DRUM 11T01   PV  =   6.50 barg HHH</t>
  </si>
  <si>
    <t>11PI004      PRES. DRAIN DRUM 11T01   PV  =   6.50 barg HTRP</t>
  </si>
  <si>
    <t>11XSOV013 GNI TO 11T01 ALM</t>
  </si>
  <si>
    <t>11B1HSS001 T.L. BAY 1 PSD ALM</t>
  </si>
  <si>
    <t>50TAL038   L.TEMP. 50DV038 ALM</t>
  </si>
  <si>
    <t>50MOV302     50MOV302 LI.TEST 50P01   PV  =      1      ANS+</t>
  </si>
  <si>
    <t>50MOV302.ANS+</t>
  </si>
  <si>
    <t>50MOV301     50MOV301 LI.IMPUL.50P01  PV  =      1      ANS-</t>
  </si>
  <si>
    <t>50MOV301.ANS-</t>
  </si>
  <si>
    <t>SCS0409  %PR0542 ALM</t>
  </si>
  <si>
    <t>%AN0542S040901.ALM</t>
  </si>
  <si>
    <t>SCS0409  %PR0543 ALM</t>
  </si>
  <si>
    <t>%AN0543S040901.ALM</t>
  </si>
  <si>
    <t>04TI002      TEMP. BOG   AUX COMPRES. PV  =  -80.0 degC HTRP</t>
  </si>
  <si>
    <t>04TI004C     SKIN TEMP.  04T01        PV  = -150.0 degC LO</t>
  </si>
  <si>
    <t>02TI202B     DETECTION DEFUITE 02T02  PV  = -174.5 degC LO</t>
  </si>
  <si>
    <t>05PI603      PRES.REFOUL.PPE 05P01G   PV  =  130.2 barg HI</t>
  </si>
  <si>
    <t>02TI202B     DETECTION DEFUITE 02T02  PV  = -174.6 degC LO</t>
  </si>
  <si>
    <t>27DHSH004MS  DET.CHAL.Z27PPE BLENDING PV  =      1      OVR</t>
  </si>
  <si>
    <t>27DHSH004MS.OVR</t>
  </si>
  <si>
    <t>27DHSH004 DET.CHAL.Z27PPE BLENDING ALM</t>
  </si>
  <si>
    <t>27DHAH004.ALM</t>
  </si>
  <si>
    <t>27DHSH006MS  DET.CHAL.Z27PPE BLENDING PV  =      1      OVR</t>
  </si>
  <si>
    <t>27DHSH006MS.OVR</t>
  </si>
  <si>
    <t>27DHSH006 DET.CHAL.Z27PPE BLENDING ALM</t>
  </si>
  <si>
    <t>27DHAH006.ALM</t>
  </si>
  <si>
    <t>27DHSH005MS  DET.CHAL.Z27PPE BLENDING PV  =      1      OVR</t>
  </si>
  <si>
    <t>27DHSH005MS.OVR</t>
  </si>
  <si>
    <t>27DHSH005 DET.CHAL.Z27PPE BLENDING ALM</t>
  </si>
  <si>
    <t>27DHAH005.ALM</t>
  </si>
  <si>
    <t>27DHSH003MS  DET.CHAL.Z27PPE BLENDING PV  =      1      OVR</t>
  </si>
  <si>
    <t>27DHSH003MS.OVR</t>
  </si>
  <si>
    <t>27DHSH003 DET.CHAL.Z27PPE BLENDING ALM</t>
  </si>
  <si>
    <t>27DHAH003.ALM</t>
  </si>
  <si>
    <t>27DHSH002MS  DET.CHAL.Z27PPE BLENDING PV  =      1      OVR</t>
  </si>
  <si>
    <t>27DHSH002MS.OVR</t>
  </si>
  <si>
    <t>27DHSH002 DET.CHAL.Z27PPE BLENDING ALM</t>
  </si>
  <si>
    <t>27DHAH002.ALM</t>
  </si>
  <si>
    <t>44LI101      RESERVOIR   LNI 44T01    PV  = 1714.2 mm   IOP</t>
  </si>
  <si>
    <t>44LI101.IOP</t>
  </si>
  <si>
    <t>44LI101      RESERVOIR   LNI 44T01    PV  =  -70.6 mm   LO</t>
  </si>
  <si>
    <t>44LI101.LO</t>
  </si>
  <si>
    <t>44LI101      RESERVOIR   LNI 44T01    PV  = 2604.6 mm   HI</t>
  </si>
  <si>
    <t>27DHSH001MS  DET.CHAL.Z27PPE BLENDING PV  =      1      OVR</t>
  </si>
  <si>
    <t>27DHSH001MS.OVR</t>
  </si>
  <si>
    <t>44LI102      RESERVOIR   LNI 44T01    PV  = 2754.0 mm   HTRP</t>
  </si>
  <si>
    <t>44LI102.HTRP</t>
  </si>
  <si>
    <t>44XSOV104 REMPLISSAGE LNI UNITE 1 ALM</t>
  </si>
  <si>
    <t>44XV104AL.ALM</t>
  </si>
  <si>
    <t>27DHSH001 DET.CHAL.Z27PPE BLENDING ALM</t>
  </si>
  <si>
    <t>27DHAH001.ALM</t>
  </si>
  <si>
    <t>27DMSH001MS  BP ALARM Z27PPE BLENDING PV  =      1      OVR</t>
  </si>
  <si>
    <t>27DMSH001MS.OVR</t>
  </si>
  <si>
    <t>27DMSH001 BP ALARM Z27PPE BLENDING ALM</t>
  </si>
  <si>
    <t>27DMAH001.ALM</t>
  </si>
  <si>
    <t>02TAHH104D   TC4 Temp    Tres Haute   ALM</t>
  </si>
  <si>
    <t>02TAHH104D.ALM</t>
  </si>
  <si>
    <t>44PDAH102    44T01 LNI PRESS. DEV.    ALM</t>
  </si>
  <si>
    <t>44PDAH102.ALM</t>
  </si>
  <si>
    <t>44PI102A     PRES. LNI   RESER. 44T01 PV  =   8.58 barg LO</t>
  </si>
  <si>
    <t>44PI102A     PRES. LNI   RESER. 44T01 PV  =   8.58 barg LL</t>
  </si>
  <si>
    <t>22DHSH025 IOP ALM</t>
  </si>
  <si>
    <t>22DHSH025LF.ALM</t>
  </si>
  <si>
    <t>22ZIF001 Z22 IN FAIL ALM</t>
  </si>
  <si>
    <t>22ZIF001.ALM</t>
  </si>
  <si>
    <t>22DHSH026 IOP ALM</t>
  </si>
  <si>
    <t>22DHSH026LF.ALM</t>
  </si>
  <si>
    <t>44PI102A     PRES. LNI   RESER. 44T01 PV  =  15.51 barg HI</t>
  </si>
  <si>
    <t>22ZIR001M Z22 IN RISK MACP ALM</t>
  </si>
  <si>
    <t>22ZIR001M.ALM</t>
  </si>
  <si>
    <t>44PI102B     PRES. LNI   RESER. 44T01 PV  =   9.14 barg LO</t>
  </si>
  <si>
    <t>44PI102B     PRES. LNI   RESER. 44T01 PV  =   9.14 barg LL</t>
  </si>
  <si>
    <t>44PI102B     PRES. LNI   RESER. 44T01 PV  =  15.51 barg HI</t>
  </si>
  <si>
    <t>27DFT001MS   DET.FLAM.Z27PPE BLENDING PV  =      1      OVR</t>
  </si>
  <si>
    <t>27DFT001MS.OVR</t>
  </si>
  <si>
    <t>27DFT001     DET.FLAM.Z27PPE BLENDING PV  =   98.5 %    HTRP</t>
  </si>
  <si>
    <t>27DFT001.HTRP</t>
  </si>
  <si>
    <t>27DFT002MS   DET.FLAM.Z27PPE BLENDING PV  =      1      OVR</t>
  </si>
  <si>
    <t>27DFT002MS.OVR</t>
  </si>
  <si>
    <t>27DFT002     DET.FLAM.Z27PPE BLENDING PV  =   96.7 %    HTRP</t>
  </si>
  <si>
    <t>27DFT002.HTRP</t>
  </si>
  <si>
    <t>27DFT003MS   DET.FLAM.Z27PPE BLENDING PV  =      1      OVR</t>
  </si>
  <si>
    <t>27DFT003MS.OVR</t>
  </si>
  <si>
    <t>27DFT003     DET.FLAM.Z27PPE BLENDING PV  =   97.1 %    HTRP</t>
  </si>
  <si>
    <t>27DFT003.HTRP</t>
  </si>
  <si>
    <t>27DFT006MS   DET.FLAM.Z27PPE BLENDING PV  =      1      OVR</t>
  </si>
  <si>
    <t>27DFT006MS.OVR</t>
  </si>
  <si>
    <t>18DGT030R    DET. GAZ Z18UTILITES EST PV  =  1.363 LIE-m    HHH</t>
  </si>
  <si>
    <t>18DGT030R.HHH</t>
  </si>
  <si>
    <t>27DFT006     DET.FLAM.Z27PPE BLENDING PV  =   95.4 %    HTRP</t>
  </si>
  <si>
    <t>27DFT006.HTRP</t>
  </si>
  <si>
    <t>18DGT030R    DET. GAZ Z18UTILITES EST PV  =  3.239 LIE-m    HTRP</t>
  </si>
  <si>
    <t>18DGT030R.HTRP</t>
  </si>
  <si>
    <t>27DFT005     DET.FLAM.Z27PPE BLENDING PV  =   98.4 %    HTRP</t>
  </si>
  <si>
    <t>27DFT004MS   DET.FLAM.Z27PPE BLENDING PV  =      1      OVR</t>
  </si>
  <si>
    <t>27DFT004MS.OVR</t>
  </si>
  <si>
    <t>27DFT004     DET.FLAM.Z27PPE BLENDING PV  =   97.7 %    HTRP</t>
  </si>
  <si>
    <t>27DFT004.HTRP</t>
  </si>
  <si>
    <t>27DGT005MS   DET. GAZ Z27PPE BLENDING PV  =      1      OVR</t>
  </si>
  <si>
    <t>27DGT005MS.OVR</t>
  </si>
  <si>
    <t>27DGT005     DET. GAZ Z27PPE BLENDING PV  =   15.3 %LFL HHH</t>
  </si>
  <si>
    <t>27DGT005.HHH</t>
  </si>
  <si>
    <t>27DGT005     DET. GAZ Z27PPE BLENDING PV  =   30.5 %LFL HTRP</t>
  </si>
  <si>
    <t>27DGT005.HTRP</t>
  </si>
  <si>
    <t>27DGT004MS   DET. GAZ Z27PPE BLENDING PV  =      1      OVR</t>
  </si>
  <si>
    <t>27DGT004MS.OVR</t>
  </si>
  <si>
    <t>27DGT004     DET. GAZ Z27PPE BLENDING PV  =   15.4 %LFL HHH</t>
  </si>
  <si>
    <t>27DGT004.HHH</t>
  </si>
  <si>
    <t>27DGT004     DET. GAZ Z27PPE BLENDING PV  =   30.1 %LFL HTRP</t>
  </si>
  <si>
    <t>27DGT004.HTRP</t>
  </si>
  <si>
    <t>27DGT006MS   DET. GAZ Z27PPE BLENDING PV  =      1      OVR</t>
  </si>
  <si>
    <t>27DGT006MS.OVR</t>
  </si>
  <si>
    <t>27DGT006     DET. GAZ Z27PPE BLENDING PV  =   15.1 %LFL HHH</t>
  </si>
  <si>
    <t>27DGT006.HHH</t>
  </si>
  <si>
    <t>27DGT006     DET. GAZ Z27PPE BLENDING PV  =   30.4 %LFL HTRP</t>
  </si>
  <si>
    <t>27DGT006.HTRP</t>
  </si>
  <si>
    <t>27DGT001MS   DET. GAZ Z27PPE BLENDING PV  =      1      OVR</t>
  </si>
  <si>
    <t>27DGT001MS.OVR</t>
  </si>
  <si>
    <t>27DGT001     DET. GAZ Z27PPE BLENDING PV  =   15.1 %LFL HHH</t>
  </si>
  <si>
    <t>27DGT001.HHH</t>
  </si>
  <si>
    <t>27DGT001     DET. GAZ Z27PPE BLENDING PV  =   30.2 %LFL HTRP</t>
  </si>
  <si>
    <t>27DGT001.HTRP</t>
  </si>
  <si>
    <t>27DGT002     DET. GAZ Z27PPE BLENDING PV  =   15.2 %LFL HHH</t>
  </si>
  <si>
    <t>27DGT002     DET. GAZ Z27PPE BLENDING PV  =   30.3 %LFL HTRP</t>
  </si>
  <si>
    <t>27DGT003MS   DET. GAZ Z27PPE BLENDING PV  =      1      OVR</t>
  </si>
  <si>
    <t>27DGT003MS.OVR</t>
  </si>
  <si>
    <t>27DGT003     DET. GAZ Z27PPE BLENDING PV  =   15.5 %LFL HHH</t>
  </si>
  <si>
    <t>27DGT003.HHH</t>
  </si>
  <si>
    <t>27DGT003     DET. GAZ Z27PPE BLENDING PV  =   30.4 %LFL HTRP</t>
  </si>
  <si>
    <t>27DGT003.HTRP</t>
  </si>
  <si>
    <t>22DFT024     DET.FLAMME  Z22 02T03    PV  =  100.0 %    HTRP</t>
  </si>
  <si>
    <t>22DFT024.HTRP</t>
  </si>
  <si>
    <t>22DFT026     DET.FLAMME  Z22 02T03    PV  =  100.0 %    HTRP</t>
  </si>
  <si>
    <t>22DFT026.HTRP</t>
  </si>
  <si>
    <t>FGS022 F&amp;G 0.22 ALM</t>
  </si>
  <si>
    <t>FGS022.ALM</t>
  </si>
  <si>
    <t>02ESOV301B REMPL. 02T03DE LI. DECH. ALM</t>
  </si>
  <si>
    <t>02ESV301BAL.ALM</t>
  </si>
  <si>
    <t>11B1XS001 CLOSURE 11XV109 ALM</t>
  </si>
  <si>
    <t>11B1PSDYA001 11-B1PSDYA-001 BAY 1PSD  ALM</t>
  </si>
  <si>
    <t>22DGT004     DET. GAZ Z2202T03        PV  =   31.0 %LFL HHH</t>
  </si>
  <si>
    <t>22DGT004     DET. GAZ Z2202T03        PV  =   31.0 %LFL HTRP</t>
  </si>
  <si>
    <t>22DGT003     DET. GAZ Z2202T03        PV  =   31.0 %LFL HHH</t>
  </si>
  <si>
    <t>22DGT003     DET. GAZ Z2202T03        PV  =   31.0 %LFL HTRP</t>
  </si>
  <si>
    <t>61PP25A01KW  Incoming L1 Active Pwr   PV  =   -9.9 MW   IOP-</t>
  </si>
  <si>
    <t>03P02D       PPE IMMERGEE03P02D_02T02 PV  =      0      ANS+</t>
  </si>
  <si>
    <t>03P02D.ANS+</t>
  </si>
  <si>
    <t>07DGT037     DET. GAZ Z7 L. COM. DECH PV  =    0.0 %LFL IOP</t>
  </si>
  <si>
    <t>07DGT037.IOP</t>
  </si>
  <si>
    <t>27DLT001MS   D. FROID Z27PPE BLENDING PV  =      1      OVR</t>
  </si>
  <si>
    <t>27DLT001MS.OVR</t>
  </si>
  <si>
    <t>27DLT001.LTRP</t>
  </si>
  <si>
    <t>27DLT001     D. FROID Z27PPE BLENDING PV  =   -1.7 degC IOP</t>
  </si>
  <si>
    <t>27DLT001.IOP</t>
  </si>
  <si>
    <t>01HA052      ESD2.2A MAN.BRAS DECHAR. ALM</t>
  </si>
  <si>
    <t>01HA052.ALM</t>
  </si>
  <si>
    <t>01XZSH270A PERDU POS OUV ERS 01Y01B ALM</t>
  </si>
  <si>
    <t>01XZSH270A.ALM</t>
  </si>
  <si>
    <t>27DLT002MS   D. FROID Z27PPE BLENDING PV  =      1      OVR</t>
  </si>
  <si>
    <t>27DLT002MS.OVR</t>
  </si>
  <si>
    <t>27DLT002     D. FROID Z27PPE BLENDING PV  =   60.1 degC IOP</t>
  </si>
  <si>
    <t>27DLT002.IOP</t>
  </si>
  <si>
    <t>27DLT002     D. FROID Z27PPE BLENDING PV  =  -50.4 degC LTRP</t>
  </si>
  <si>
    <t>27DLT002.LTRP</t>
  </si>
  <si>
    <t>27DLT003MS   D. FROID Z27PPE BLENDING PV  =      1      OVR</t>
  </si>
  <si>
    <t>27DLT003MS.OVR</t>
  </si>
  <si>
    <t>27DLT003     D. FROID Z27PPE BLENDING PV  =   29.6 degC IOP</t>
  </si>
  <si>
    <t>27DLT003.IOP</t>
  </si>
  <si>
    <t>27DLT003.LTRP</t>
  </si>
  <si>
    <t>02TYLA352    FO 02T03                 ALM</t>
  </si>
  <si>
    <t>02TYLA352.ALM</t>
  </si>
  <si>
    <t>03XV001      COL. LP VERSLI. RECIRCU. PV  =      2      ANS-</t>
  </si>
  <si>
    <t>05FIC801     REFOULEMENT 05P01I       PV  =  474.0 m3/h HI</t>
  </si>
  <si>
    <t>05FIC601     Ctrl DEBIT  MIN. 05P01G  PV  =  474.1 m3/h HI</t>
  </si>
  <si>
    <t>40PMI01E     POMPE EAU DEMER 40P01E   PV  =   -0.4 A    IOP</t>
  </si>
  <si>
    <t>06MXA501F    06MOV501 OBSTRUEE        ALM</t>
  </si>
  <si>
    <t>06MXA501F.ALM</t>
  </si>
  <si>
    <t>06MOV501     EAU DE      MER_06E01F   PV  =      1      ANS+</t>
  </si>
  <si>
    <t>06MOV501.ANS+</t>
  </si>
  <si>
    <t>05VAHH201 VIBRATION 05P01C ALM</t>
  </si>
  <si>
    <t>05VAHH201.ALM</t>
  </si>
  <si>
    <t>05VAHH201B   Danger B     05P01C      ALM</t>
  </si>
  <si>
    <t>05VAHH201B.ALM</t>
  </si>
  <si>
    <t>25DHSH002MS  DET.CHAL.Z25UNITE AIR/ 1 PV  =      1      OVR</t>
  </si>
  <si>
    <t>25DHSH002MS.OVR</t>
  </si>
  <si>
    <t>FEU_ET_GAZ Z25</t>
  </si>
  <si>
    <t>25DHSH002 DET.CHAL.Z25UNITE AIR/ 1 ALM</t>
  </si>
  <si>
    <t>25DHAH002.ALM</t>
  </si>
  <si>
    <t>25DGT001MS   DET. GAZ Z25UNITE AIR/ 1 PV  =      1      OVR</t>
  </si>
  <si>
    <t>25DGT001MS.OVR</t>
  </si>
  <si>
    <t>25DGT001     DET. GAZ Z25UNITE AIR/ 1 PV  =   15.0 %LFL HHH</t>
  </si>
  <si>
    <t>25DGT001.HHH</t>
  </si>
  <si>
    <t>25DGT001     DET. GAZ Z25UNITE AIR/ 1 PV  =   30.1 %LFL HTRP</t>
  </si>
  <si>
    <t>25DGT001.HTRP</t>
  </si>
  <si>
    <t>25DGT002MS   DET. GAZ Z25UNITE AIR/ 1 PV  =      1      OVR</t>
  </si>
  <si>
    <t>25DGT002MS.OVR</t>
  </si>
  <si>
    <t>25DGT002     DET. GAZ Z25UNITE AIR/ 1 PV  =    0.0 %LFL IOP</t>
  </si>
  <si>
    <t>25DGT002.IOP</t>
  </si>
  <si>
    <t>25DGT002.HHH</t>
  </si>
  <si>
    <t>25DGT002.HTRP</t>
  </si>
  <si>
    <t>25DGT003     DET. GAZ Z25UNITE AIR/ 1 PV  =    0.0 %LFL IOP</t>
  </si>
  <si>
    <t>25DGT003.IOP</t>
  </si>
  <si>
    <t>25ZIF001 Z25 IN FAIL ALM</t>
  </si>
  <si>
    <t>25ZIF001.ALM</t>
  </si>
  <si>
    <t>25DGT003.HHH</t>
  </si>
  <si>
    <t>25DGT003.HTRP</t>
  </si>
  <si>
    <t>25DGT003MS   DET. GAZ Z25UNITE AIR/ 1 PV  =      1      OVR</t>
  </si>
  <si>
    <t>25DGT003MS.OVR</t>
  </si>
  <si>
    <t>25DGT004MS   DET. GAZ Z25UNITE AIR/ 1 PV  =      1      OVR</t>
  </si>
  <si>
    <t>25DGT004MS.OVR</t>
  </si>
  <si>
    <t>25DGT004     DET. GAZ Z25UNITE AIR/ 1 PV  =   15.1 %LFL HHH</t>
  </si>
  <si>
    <t>25DGT004.HHH</t>
  </si>
  <si>
    <t>25DGT004     DET. GAZ Z25UNITE AIR/ 1 PV  =   30.6 %LFL HTRP</t>
  </si>
  <si>
    <t>25DGT004.HTRP</t>
  </si>
  <si>
    <t>25DGT005MS   DET. GAZ Z25UNITE AIR/ 1 PV  =      1      OVR</t>
  </si>
  <si>
    <t>25DGT005MS.OVR</t>
  </si>
  <si>
    <t>25DGT005     DET. GAZ Z25UNITE AIR/ 1 PV  =   15.1 %LFL HHH</t>
  </si>
  <si>
    <t>25DGT005.HHH</t>
  </si>
  <si>
    <t>25DGT005     DET. GAZ Z25UNITE AIR/ 1 PV  =   30.6 %LFL HTRP</t>
  </si>
  <si>
    <t>25DGT005.HTRP</t>
  </si>
  <si>
    <t>25DGT006MS   DET. GAZ Z25UNITE AIR/ 1 PV  =      1      OVR</t>
  </si>
  <si>
    <t>25DGT006MS.OVR</t>
  </si>
  <si>
    <t>25DGT006     DET. GAZ Z25UNITE AIR/ 1 PV  =   15.6 %LFL HHH</t>
  </si>
  <si>
    <t>25DGT006.HHH</t>
  </si>
  <si>
    <t>25DGT006     DET. GAZ Z25UNITE AIR/ 1 PV  =   31.5 %LFL HTRP</t>
  </si>
  <si>
    <t>25DGT006.HTRP</t>
  </si>
  <si>
    <t>08EH01       TORCHE BALLON RECHAUFF   PV  =      0      TRIP</t>
  </si>
  <si>
    <t>08EH01.TRIP</t>
  </si>
  <si>
    <t>25DHSH001MS  DET.CHAL.Z25UNITE AIR/ 1 PV  =      1      OVR</t>
  </si>
  <si>
    <t>25DHSH001MS.OVR</t>
  </si>
  <si>
    <t>25DHSH001 DET.CHAL.Z25UNITE AIR/ 1 ALM</t>
  </si>
  <si>
    <t>25DHAH001.ALM</t>
  </si>
  <si>
    <t>26DGT001MS   DET. GAZ Z26UNITE AIR/ 2 PV  =      1      OVR</t>
  </si>
  <si>
    <t>26DGT001MS.OVR</t>
  </si>
  <si>
    <t>26DHSH001MS  DET.CHAL.Z26UNITE AIR/ 2 PV  =      1      OVR</t>
  </si>
  <si>
    <t>26DHSH001MS.OVR</t>
  </si>
  <si>
    <t>26DHSH001 DET.CHAL.Z26UNITE AIR/ 2 ALM</t>
  </si>
  <si>
    <t>26DHAH001.ALM</t>
  </si>
  <si>
    <t>26DHSH002MS  DET.CHAL.Z26UNITE AIR/ 2 PV  =      1      OVR</t>
  </si>
  <si>
    <t>26DHSH002MS.OVR</t>
  </si>
  <si>
    <t>26DHSH002 DET.CHAL.Z26UNITE AIR/ 2 ALM</t>
  </si>
  <si>
    <t>26DHAH002.ALM</t>
  </si>
  <si>
    <t>10DFT006MS   DET.FLAM.Z10PPE _ORV E/F PV  =      1      OVR</t>
  </si>
  <si>
    <t>10DFT006MS.OVR</t>
  </si>
  <si>
    <t>10DFT006     DET.FLAM.Z10PPE _ORV E/F PV  =   98.2 %    HTRP</t>
  </si>
  <si>
    <t>10DFT006.HTRP</t>
  </si>
  <si>
    <t>22DFT022MS   DET.FLAMME  Z22 02T03    PV  =      1      OVR</t>
  </si>
  <si>
    <t>22DFT022MS.OVR</t>
  </si>
  <si>
    <t>22DFT022     DET.FLAMME  Z22 02T03    PV  =   97.1 %    HTRP</t>
  </si>
  <si>
    <t>22DFT022.HTRP</t>
  </si>
  <si>
    <t>08DGT020     DET. GAZ Z8 PPE _ORV A/B PV  =    0.0 %LFL IOP</t>
  </si>
  <si>
    <t>08DGT020.IOP</t>
  </si>
  <si>
    <t>50PMII03B    PPE ELECT.  FW 50P03B    PV  =  165.6 A    HHH</t>
  </si>
  <si>
    <t>50PMII03B.HHH</t>
  </si>
  <si>
    <t>50PMII03B    PPE ELECT.  FW 50P03B    PV  =  165.6 A    HTRP</t>
  </si>
  <si>
    <t>50PMII03B.HTRP</t>
  </si>
  <si>
    <t>13ZIR001M Z13 IN RISK MACP ALM</t>
  </si>
  <si>
    <t>13ZIR001M.ALM</t>
  </si>
  <si>
    <t>13DFSH501 Alm INCENDIEZ13_ACT CCTV ALM</t>
  </si>
  <si>
    <t>13DFSH501AL.ALM</t>
  </si>
  <si>
    <t>50LI201      DO 50T03B   DE LA 50P02B PV  =   1001 mm   HI</t>
  </si>
  <si>
    <t>50LI201.HI</t>
  </si>
  <si>
    <t>05DFT023     DET. FLAMME Z5 02T01     PV  =    0.0 %    IOP</t>
  </si>
  <si>
    <t>05DFT023.IOP</t>
  </si>
  <si>
    <t>38DHSH001 DET.CHAL.Z38POWER GEN.43 ALM</t>
  </si>
  <si>
    <t>38DHAH001.ALM</t>
  </si>
  <si>
    <t>FEU_ET_GAZ Z38</t>
  </si>
  <si>
    <t>00DFSH207 Alm INCENDIEZ07_ACT PAGA ALM</t>
  </si>
  <si>
    <t>00DFSH207AL.ALM</t>
  </si>
  <si>
    <t>38DHSH003 DET.CHAL.Z38POWER GEN.43 ALM</t>
  </si>
  <si>
    <t>38DHAH003.ALM</t>
  </si>
  <si>
    <t>FGS038 F&amp;G 0.38 ALM</t>
  </si>
  <si>
    <t>FGS038.ALM</t>
  </si>
  <si>
    <t>45PMXSS01AB PPE 45P01A  DO _65G01/02 ALM</t>
  </si>
  <si>
    <t>45PMXSS01ABAL.ALM</t>
  </si>
  <si>
    <t>45PMXSS01BB PPE 45P01B  DO _65G01/02 ALM</t>
  </si>
  <si>
    <t>45PMXSS01BBAL.ALM</t>
  </si>
  <si>
    <t>65GDXSS01 GENERATEUR  DO 65GE01 ALM</t>
  </si>
  <si>
    <t>65GDXSS01AL.ALM</t>
  </si>
  <si>
    <t>65GDXSS02 GENERATEUR  DO_65GE02 ALM</t>
  </si>
  <si>
    <t>65GDXSS02AL.ALM</t>
  </si>
  <si>
    <t>50DV037      50DSOV037 SYST. MOUSSEGE PV  =      0      ANS+</t>
  </si>
  <si>
    <t>50DV037.ANS+</t>
  </si>
  <si>
    <t>38DHSH004 DET.CHAL.Z38POWER GEN.43 ALM</t>
  </si>
  <si>
    <t>38DHAH004.ALM</t>
  </si>
  <si>
    <t>38DHSH006 DET.CHAL.Z38POWER GEN.43 ALM</t>
  </si>
  <si>
    <t>38DHAH006.ALM</t>
  </si>
  <si>
    <t>38DHSH006 IOP ALM</t>
  </si>
  <si>
    <t>38DHSH006LF.ALM</t>
  </si>
  <si>
    <t>38ZIF001 Z38 IN FAIL ALM</t>
  </si>
  <si>
    <t>38ZIF001.ALM</t>
  </si>
  <si>
    <t>38DMSH001 BP ALARM Z38POWER GEN.43 ALM</t>
  </si>
  <si>
    <t>38DMAH001.ALM</t>
  </si>
  <si>
    <t>38ZIR001M Z38 IN RISK MACP ALM</t>
  </si>
  <si>
    <t>38ZIR001M.ALM</t>
  </si>
  <si>
    <t>15DFT009     DET.FLAM.Z15AIRE TORCHES PV  =   96.4 %    HTRP</t>
  </si>
  <si>
    <t>05DFT023MS   DET. FLAMME Z5 02T01     PV  =      1      OVR</t>
  </si>
  <si>
    <t>05DFT023MS.OVR</t>
  </si>
  <si>
    <t>05DFT023.HTRP</t>
  </si>
  <si>
    <t>40PMHSS02A IOP ALM</t>
  </si>
  <si>
    <t>40PMHSS02ALF.ALM</t>
  </si>
  <si>
    <t>04KMXA254    Alm COMMUNE REFRO_04K01B ALM</t>
  </si>
  <si>
    <t>04KMXA254.ALM</t>
  </si>
  <si>
    <t>04K02V52     VENTI. EA52 04K02        PV  =      0      TRIP</t>
  </si>
  <si>
    <t>04K02V52.TRIP</t>
  </si>
  <si>
    <t>05XV302      MAINT.FROID PPE 05P01D   PV  =      0      ANS+</t>
  </si>
  <si>
    <t>06DGT024     DET. GAZ Z6 02T02        PV  =    0.0 %LFL IOP</t>
  </si>
  <si>
    <t>06DGT024.IOP</t>
  </si>
  <si>
    <t>08PI103.LO</t>
  </si>
  <si>
    <t>41AI001      RESEAU IA   ZONE PROCEDE PV  =  -20.0 degC HH</t>
  </si>
  <si>
    <t>01ESV501     GN VERS     BRAS 01Y02   PV  =      0      ANS+</t>
  </si>
  <si>
    <t>01PI021MS    GN DE 01T01 VERS 01Y02   PV  =      1      OVR</t>
  </si>
  <si>
    <t>01PI021MS.OVR</t>
  </si>
  <si>
    <t>07DFT003     DET.FLAM.Z7 L. COM. DECH PV  =   98.6 %    HTRP</t>
  </si>
  <si>
    <t>33PIC101     Ctrl PRES.  RESEAU FG    MV  =  100.0 %    OOP</t>
  </si>
  <si>
    <t>48TALL401    TempÈrature Devers &lt; 6∞C ALM</t>
  </si>
  <si>
    <t>48TALL401.ALM</t>
  </si>
  <si>
    <t>48NAH401A    Inter gÈnÈ  Process ouv  ALM</t>
  </si>
  <si>
    <t>48NAH401A.ALM</t>
  </si>
  <si>
    <t>48EAL401     DÈfaut U    Arm process  ALM</t>
  </si>
  <si>
    <t>48EAL401.ALM</t>
  </si>
  <si>
    <t>48NAH401C    Disj ouvert Prim Transfo ALM</t>
  </si>
  <si>
    <t>48NAH401C.ALM</t>
  </si>
  <si>
    <t>48NAH401D    Disj ouvert Sec Transfo  ALM</t>
  </si>
  <si>
    <t>48NAH401D.ALM</t>
  </si>
  <si>
    <t>48NAH401F    Disj ouvert Syst Radio   ALM</t>
  </si>
  <si>
    <t>48NAH401F.ALM</t>
  </si>
  <si>
    <t>48NAH401G    Disj ouvert Sorties TOR  ALM</t>
  </si>
  <si>
    <t>48NAH401G.ALM</t>
  </si>
  <si>
    <t>48NAH401H    Disj ouvert EntrÈes ANA  ALM</t>
  </si>
  <si>
    <t>48NAH401H.ALM</t>
  </si>
  <si>
    <t>44E04C       RECHAUF. N2 U 2_44EH04C  PV  =      0      TRIP</t>
  </si>
  <si>
    <t>44E04C.TRIP</t>
  </si>
  <si>
    <t>44E04E       RECHAUF. N2 U 2_44EH04E  PV  =      0      TRIP</t>
  </si>
  <si>
    <t>44E04E.TRIP</t>
  </si>
  <si>
    <t>03PMHSS02BB PPE IMMERGEE03P02B_02T02 ALM</t>
  </si>
  <si>
    <t>03PMXA02BB.ALM</t>
  </si>
  <si>
    <t>03PMHSS02CB PPE IMMERGEE03P02C_02T02 ALM</t>
  </si>
  <si>
    <t>03PMXA02CB.ALM</t>
  </si>
  <si>
    <t>03PMHSS02DB PPE IMMERGEE03P02D_02T02 ALM</t>
  </si>
  <si>
    <t>03PMXA02DB.ALM</t>
  </si>
  <si>
    <t>03PMI02A     PPE IMMERGEE03P02A_02T02 PV  =   57.3 A    HTRP</t>
  </si>
  <si>
    <t>03PMI03AMS   PPE IMMERGEE03P03A_02T03 PV  =      1      OVR</t>
  </si>
  <si>
    <t>03PMI03AMS.OVR</t>
  </si>
  <si>
    <t>03PMI02AMS   PPE IMMERGEE03P02A_02T02 PV  =      1      OVR</t>
  </si>
  <si>
    <t>03PMI02AMS.OVR</t>
  </si>
  <si>
    <t>03PMI02C     PPE IMMERGEE03P02C_02T02 PV  =   55.0 A    HTRP</t>
  </si>
  <si>
    <t>03PMI01C.HTRP</t>
  </si>
  <si>
    <t>10DGT011     DET. GAZ Z10PPE _ORV E/F PV  =    0.0 %LFL IOP</t>
  </si>
  <si>
    <t>10DGT011.IOP</t>
  </si>
  <si>
    <t>47LI010      FOSSE KO    08S01_08D01  PV  =   3047 mm   HI</t>
  </si>
  <si>
    <t>47LI010      FOSSE KO    08S01_08D01  PV  =   3047 mm   HH</t>
  </si>
  <si>
    <t>04DGT021     DET. GAZ Z4 DECHAR. N/E  PV  =    0.0 %LFL IOP</t>
  </si>
  <si>
    <t>04DGT021.IOP</t>
  </si>
  <si>
    <t>40MOV101     IMPUL 40P01AVERS ORV's   PV  =      1      ANS-</t>
  </si>
  <si>
    <t>40MOV101.ANS-</t>
  </si>
  <si>
    <t>00EAL251B    DEF. ALIM. B 00TAI11A001 ALM</t>
  </si>
  <si>
    <t>00EAL251B.ALM</t>
  </si>
  <si>
    <t>06DGT024MS   DET. GAZ Z6 02T02        PV  =      1      OVR</t>
  </si>
  <si>
    <t>06DGT024MS.OVR</t>
  </si>
  <si>
    <t>06DGT024     DET. GAZ Z6 02T02        PV  =   15.2 %LFL HHH</t>
  </si>
  <si>
    <t>06DGT024.HHH</t>
  </si>
  <si>
    <t>06DGT024     DET. GAZ Z6 02T02        PV  =   30.1 %LFL HTRP</t>
  </si>
  <si>
    <t>06DGT024.HTRP</t>
  </si>
  <si>
    <t>06DGT020MS   DET. GAZ Z6 02T02        PV  =      1      OVR</t>
  </si>
  <si>
    <t>06DGT020MS.OVR</t>
  </si>
  <si>
    <t>03P02D       PPE IMMERGEE03P02D_02T02 PV  =      2      ANS-</t>
  </si>
  <si>
    <t>03P02D.ANS-</t>
  </si>
  <si>
    <t>06DGT020     DET. GAZ Z6 02T02        PV  =    0.0 %LFL IOP</t>
  </si>
  <si>
    <t>06DGT020.IOP</t>
  </si>
  <si>
    <t>03PMI02DMS   PPE IMMERGEE03P02D_02T02 PV  =      1      OVR</t>
  </si>
  <si>
    <t>03PMI02DMS.OVR</t>
  </si>
  <si>
    <t>05DFT023     DET. FLAMME Z5 02T01     PV  =   98.4 %    HTRP</t>
  </si>
  <si>
    <t>06DGT020     DET. GAZ Z6 02T02        PV  =   15.7 %LFL HHH</t>
  </si>
  <si>
    <t>06DGT020.HHH</t>
  </si>
  <si>
    <t>06DGT020     DET. GAZ Z6 02T02        PV  =   30.2 %LFL HTRP</t>
  </si>
  <si>
    <t>06DGT020.HTRP</t>
  </si>
  <si>
    <t>11DLT002MS   D. FROID Z11PPE _ORV G/H PV  =      1      OVR</t>
  </si>
  <si>
    <t>11DLT002MS.OVR</t>
  </si>
  <si>
    <t>24DGT001MS   DET. GAZ Z24UTILITES SUD PV  =      1      OVR</t>
  </si>
  <si>
    <t>24DGT001MS.OVR</t>
  </si>
  <si>
    <t>24DMSH002MS  BP ALARM Z24UTILITES SUD PV  =      1      OVR</t>
  </si>
  <si>
    <t>24DMSH002MS.OVR</t>
  </si>
  <si>
    <t>24DMSH001MS  BP ALARM Z24UTILITES SUD PV  =      1      OVR</t>
  </si>
  <si>
    <t>24DMSH001MS.OVR</t>
  </si>
  <si>
    <t>24DMSH001 BP ALARM Z24UTILITES SUD ALM</t>
  </si>
  <si>
    <t>24DMAH001.ALM</t>
  </si>
  <si>
    <t>24DGT001     DET. GAZ Z24UTILITES SUD PV  =   15.0 %LFL HHH</t>
  </si>
  <si>
    <t>24DGT001.HHH</t>
  </si>
  <si>
    <t>24DGT001     DET. GAZ Z24UTILITES SUD PV  =   31.0 %LFL HTRP</t>
  </si>
  <si>
    <t>24DGT001.HTRP</t>
  </si>
  <si>
    <t>24DGT002MS   DET. GAZ Z24UTILITES SUD PV  =      1      OVR</t>
  </si>
  <si>
    <t>24DGT002MS.OVR</t>
  </si>
  <si>
    <t>24DGT002     DET. GAZ Z24UTILITES SUD PV  =   15.2 %LFL HHH</t>
  </si>
  <si>
    <t>24DGT002     DET. GAZ Z24UTILITES SUD PV  =   30.6 %LFL HTRP</t>
  </si>
  <si>
    <t>24DFT001     DET.FLAM.Z24UTILITES SUD PV  =   96.4 %    HTRP</t>
  </si>
  <si>
    <t>24DGT003MS   DET. GAZ Z24UTILITES SUD PV  =      1      OVR</t>
  </si>
  <si>
    <t>24DGT003MS.OVR</t>
  </si>
  <si>
    <t>24DGT003     DET. GAZ Z24UTILITES SUD PV  =   15.7 %LFL HHH</t>
  </si>
  <si>
    <t>24DFT002MS   DET.FLAM.Z24UTILITES SUD PV  =      1      OVR</t>
  </si>
  <si>
    <t>24DFT002MS.OVR</t>
  </si>
  <si>
    <t>24DGT003     DET. GAZ Z24UTILITES SUD PV  =   30.4 %LFL HTRP</t>
  </si>
  <si>
    <t>24DFT002     DET.FLAM.Z24UTILITES SUD PV  =   97.5 %    HTRP</t>
  </si>
  <si>
    <t>24DFT003MS   DET.FLAM.Z24UTILITES SUD PV  =      1      OVR</t>
  </si>
  <si>
    <t>24DFT003MS.OVR</t>
  </si>
  <si>
    <t>24DLT003MS   D. FROID Z2444T02A/B     PV  =      1      OVR</t>
  </si>
  <si>
    <t>24DLT003MS.OVR</t>
  </si>
  <si>
    <t>24DFT003     DET.FLAM.Z24UTILITES SUD PV  =    0.0 %    IOP</t>
  </si>
  <si>
    <t>24DFT003.IOP</t>
  </si>
  <si>
    <t>24DLT003     D. FROID Z2444T02A/B     PV  =  -50.0 degC LTRP</t>
  </si>
  <si>
    <t>24DFT003     DET.FLAM.Z24UTILITES SUD PV  =   98.6 %    HTRP</t>
  </si>
  <si>
    <t>24DLT004MS   D. FROID Z2444T02A/B     PV  =      1      OVR</t>
  </si>
  <si>
    <t>24DLT004MS.OVR</t>
  </si>
  <si>
    <t>24DGT030RMS  DET. GAZ Z24UTILITES SUD PV  =      1      OVR</t>
  </si>
  <si>
    <t>24DGT030RMS.OVR</t>
  </si>
  <si>
    <t>24DLT004     D. FROID Z2444T02A/B     PV  =  -50.1 degC LTRP</t>
  </si>
  <si>
    <t>24DLT002MS   D. FROID Z2444T02A/B     PV  =      1      OVR</t>
  </si>
  <si>
    <t>24DLT002MS.OVR</t>
  </si>
  <si>
    <t>24DLT002     D. FROID Z2444T02A/B     PV  =  -50.2 degC LTRP</t>
  </si>
  <si>
    <t>24DLT001MS   D. FROID Z2444T02A/B     PV  =      1      OVR</t>
  </si>
  <si>
    <t>24DLT001MS.OVR</t>
  </si>
  <si>
    <t>24DLT001     D. FROID Z2444T02A/B     PV  = -104.9 degC LTRP</t>
  </si>
  <si>
    <t>24DLT001.LTRP</t>
  </si>
  <si>
    <t>24DGT030R    DET. GAZ Z24UTILITES SUD PV  =  1.022 LIE-m    HHH</t>
  </si>
  <si>
    <t>24DGT030R.HHH</t>
  </si>
  <si>
    <t>24DGT030R    DET. GAZ Z24UTILITES SUD PV  =  3.188 LIE-m    HTRP</t>
  </si>
  <si>
    <t>24DGT030R.HTRP</t>
  </si>
  <si>
    <t>03DGT031RMS  DET. GAZ Z3 DECHAR. NORD PV  =      1      OVR</t>
  </si>
  <si>
    <t>03DGT031RMS.OVR</t>
  </si>
  <si>
    <t>05PMI01E     POMPE HP    05P01E       PV  =  101.1 A    HHH</t>
  </si>
  <si>
    <t>05PMI01E     POMPE HP    05P01E       PV  =  101.1 A    HTRP</t>
  </si>
  <si>
    <t>06XV402      GNL ENTREE  ORV 06E01E   PV  =      1      ANS+</t>
  </si>
  <si>
    <t>06XV402.ANS+</t>
  </si>
  <si>
    <t>01XV501      GN VERS     BRAS 01Y02   PV  =      1      ANS+</t>
  </si>
  <si>
    <t>03DGT021RMS  DET. GAZ Z3 DECHAR. NORD PV  =      1      OVR</t>
  </si>
  <si>
    <t>03DGT021RMS.OVR</t>
  </si>
  <si>
    <t>03DGT021R    DET. GAZ Z3 DECHAR. NORD PV  =  0.000 LIE-m    IOP</t>
  </si>
  <si>
    <t>03DGT021R.IOP</t>
  </si>
  <si>
    <t>40PMI01B     POMPE EAU DEMER 40P01B   PV  =  136.0 A    IOP</t>
  </si>
  <si>
    <t>40PMI01B     POMPE EAU DEMER 40P01B   PV  =  197.0 A    HTRP</t>
  </si>
  <si>
    <t>40PI201      LI. IMPUL.  SW 40P01B    PV  =   4.23 barg HI</t>
  </si>
  <si>
    <t>40PMI01B     POMPE EAU DEMER 40P01B   PV  =   58.1 A    LTRP</t>
  </si>
  <si>
    <t>40PI201      LI. IMPUL.  SW 40P01B    PV  =   1.46 barg LO</t>
  </si>
  <si>
    <t>03DFT017MS   DET.FLAM.Z3 DECHAR. NORD PV  =      1      OVR</t>
  </si>
  <si>
    <t>03DFT017MS.OVR</t>
  </si>
  <si>
    <t>02PI202      PRES. SOUS  DOME 02T02   PV  =   44.8 mbarg    LLL</t>
  </si>
  <si>
    <t>02PI202.LLL</t>
  </si>
  <si>
    <t>02PI202      PRES. SOUS  DOME 02T02   PV  =    6.2 mbarg    LTRP</t>
  </si>
  <si>
    <t>02PI202.LTRP</t>
  </si>
  <si>
    <t>02PI205      BOG 02T02   VERS COL.BOG PV  =   34.4 mbarg    LLL</t>
  </si>
  <si>
    <t>02PI205.LLL</t>
  </si>
  <si>
    <t>02PI205      BOG 02T02   VERS COL.BOG PV  =    9.0 mbarg    LTRP</t>
  </si>
  <si>
    <t>02PI205.LTRP</t>
  </si>
  <si>
    <t>02PI202      PRES. SOUS  DOME 02T02   PV  =  250.3 mbarg    HTRP</t>
  </si>
  <si>
    <t>02PI202.HTRP</t>
  </si>
  <si>
    <t>02ESOV201C REMPL. 02T02DE LI. DECH. ALM</t>
  </si>
  <si>
    <t>02ESV201CAL.ALM</t>
  </si>
  <si>
    <t>02LSHH203 NIVEAU GNL  RESER. 02T02 ALM</t>
  </si>
  <si>
    <t>02LAHH203.ALM</t>
  </si>
  <si>
    <t>11XSOV016 FROM 11T01 TO HP PUMPS ALM</t>
  </si>
  <si>
    <t>03DGT021R.HHH</t>
  </si>
  <si>
    <t>03DGT021R.HTRP</t>
  </si>
  <si>
    <t>02PI302      PRES. SOUS  DOME 02T03   PV  =  250.0 mbarg    HTRP</t>
  </si>
  <si>
    <t>SCS0208  %PR0508 ALM</t>
  </si>
  <si>
    <t>%AN0508S020801.ALM</t>
  </si>
  <si>
    <t>SCS0208  %PR0509 ALM</t>
  </si>
  <si>
    <t>%AN0509S020801.ALM</t>
  </si>
  <si>
    <t>44PIC102B.HI</t>
  </si>
  <si>
    <t>44PIC102A.HI</t>
  </si>
  <si>
    <t>03PIC402     Ctrl PRES.  GN DU 03C01  MV  =    0.0 %    OOP</t>
  </si>
  <si>
    <t>03PIC402.OOP</t>
  </si>
  <si>
    <t>SCS0409  %PR0547 ALM</t>
  </si>
  <si>
    <t>%AN0547S040901.ALM</t>
  </si>
  <si>
    <t>SCS0409  %PR0548 ALM</t>
  </si>
  <si>
    <t>%AN0548S040901.ALM</t>
  </si>
  <si>
    <t>08DGT020MS   DET. GAZ Z8 PPE _ORV A/B PV  =      1      OVR</t>
  </si>
  <si>
    <t>08DGT020MS.OVR</t>
  </si>
  <si>
    <t>08DGT020.HHH</t>
  </si>
  <si>
    <t>08DGT020.HTRP</t>
  </si>
  <si>
    <t>08DGT020     DET. GAZ Z8 PPE _ORV A/B PV  =   30.1 %LFL HTRP</t>
  </si>
  <si>
    <t>06XV302      GNL ENTREE  ORV 06E01D   PV  =      1      ANS-</t>
  </si>
  <si>
    <t>06XV302.ANS-</t>
  </si>
  <si>
    <t>01XV101      BRAS 01Y01A DECHAR. GNL  PV  =      1      ANS-</t>
  </si>
  <si>
    <t>03DFT017.HTRP</t>
  </si>
  <si>
    <t>08DGT020     DET. GAZ Z8 PPE _ORV A/B PV  =   16.8 %LFL HHH</t>
  </si>
  <si>
    <t>08DGT007MS   DET. GAZ Z8 PPE _ORV A/B PV  =      1      OVR</t>
  </si>
  <si>
    <t>08DGT007MS.OVR</t>
  </si>
  <si>
    <t>08DGT007.HHH</t>
  </si>
  <si>
    <t>08DGT007.HTRP</t>
  </si>
  <si>
    <t>06FIC802     Ctrl DEBIT  EAU 06E01I   MV  =   80.0 %    OOP</t>
  </si>
  <si>
    <t>06FIC802.OOP</t>
  </si>
  <si>
    <t>05FIC401.HI</t>
  </si>
  <si>
    <t>06FIC401.HI</t>
  </si>
  <si>
    <t>01PI101      LI. DECHAR. GNL 01Y01A   PV  =   5.02 barg HI</t>
  </si>
  <si>
    <t>05PMI01D     POMPE HP    05P01D       PV  =  193.7 A    HHH</t>
  </si>
  <si>
    <t>05PMI01D     POMPE HP    05P01D       PV  =  193.7 A    HTRP</t>
  </si>
  <si>
    <t>46FI104.IOP-</t>
  </si>
  <si>
    <t>06MXA801F    06MOV801 OBSTRUEE        ALM</t>
  </si>
  <si>
    <t>06MXA801F.ALM</t>
  </si>
  <si>
    <t>06MOV801     EAU DE      MER_06E01I   PV  =      1      ANS-</t>
  </si>
  <si>
    <t>06MOV801.ANS-</t>
  </si>
  <si>
    <t>50DPSH030 RIDEAU D'EAUPOSTE 11B ALM</t>
  </si>
  <si>
    <t>50DPAH030.ALM</t>
  </si>
  <si>
    <t>50DHS030B RIDEAU D'EAUPOSTE 11B ALM</t>
  </si>
  <si>
    <t>50DHS030B.ALM</t>
  </si>
  <si>
    <t>50DV030      50DSOV030 RIDEAU D'EAUPO PV  =      2      ANS-</t>
  </si>
  <si>
    <t>50DV030.ANS-</t>
  </si>
  <si>
    <t>50DPSH005 RIDEAU D'EAUTK GNL 02T03 ALM</t>
  </si>
  <si>
    <t>50DPAH005.ALM</t>
  </si>
  <si>
    <t>50DV005      50DSOV005 RIDEAU D'EAUTK PV  =      2      ANS-</t>
  </si>
  <si>
    <t>50DV005.ANS-</t>
  </si>
  <si>
    <t>44PIC102A    VANNE Ctrl  P_44PV102A   PV  =  15.00 barg HI</t>
  </si>
  <si>
    <t>44PIC102B    VANNE Ctrl  P_44PV102B   PV  =  15.00 barg HI</t>
  </si>
  <si>
    <t>03PMHSS01AB PPE IMMERGEE03P01A_02T01 ALM</t>
  </si>
  <si>
    <t>03PMXA01AB.ALM</t>
  </si>
  <si>
    <t>03PMHSS01DB PPE IMMERGEE03P01D_02T01 ALM</t>
  </si>
  <si>
    <t>03PMXA01DB.ALM</t>
  </si>
  <si>
    <t>03PMHSS01AA PPE IMMERGEE03P01A_02T01 ALM</t>
  </si>
  <si>
    <t>03PMXA01AA.ALM</t>
  </si>
  <si>
    <t>50DV002      50DSOV002 RIDEAU D'EAUPO PV  =      0      ANS+</t>
  </si>
  <si>
    <t>50DV002.ANS+</t>
  </si>
  <si>
    <t>50DHS002B RIDEAU D'EAUPOSTE 20/LAB ALM</t>
  </si>
  <si>
    <t>50DHS002B.ALM</t>
  </si>
  <si>
    <t>Enable</t>
  </si>
  <si>
    <t>03PMI01A     PPE IMMERGEE03P01A_02T01 PV  =   55.0 A    HTRP</t>
  </si>
  <si>
    <t>03PMI01BMS   PPE IMMERGEE03P01B_02T01 PV  =      1      OVR</t>
  </si>
  <si>
    <t>03PMI01BMS.OVR</t>
  </si>
  <si>
    <t>03PMI01CMS   PPE IMMERGEE03P01C_02T01 PV  =      1      OVR</t>
  </si>
  <si>
    <t>03PMI01CMS.OVR</t>
  </si>
  <si>
    <t>03PMI01B     PPE IMMERGEE03P01B_02T01 PV  =   55.1 A    HTRP</t>
  </si>
  <si>
    <t>03PMI01C     PPE IMMERGEE03P01C_02T01 PV  =   55.1 A    HTRP</t>
  </si>
  <si>
    <t>50DV004      50DSOV004 RIDEAU D'EAUBA PV  =      0      ANS+</t>
  </si>
  <si>
    <t>50DV004.ANS+</t>
  </si>
  <si>
    <t>50DHS004B RIDEAU D'EAUBAT ATELIERS ALM</t>
  </si>
  <si>
    <t>50DHS004B.ALM</t>
  </si>
  <si>
    <t>03PMI01AMS   PPE IMMERGEE03P01A_02T01 PV  =      1      OVR</t>
  </si>
  <si>
    <t>03PMI01AMS.OVR</t>
  </si>
  <si>
    <t>03PMI01DMS   PPE IMMERGEE03P01D_02T01 PV  =      1      OVR</t>
  </si>
  <si>
    <t>03PMI01DMS.OVR</t>
  </si>
  <si>
    <t>50DV001      50DSOV001 RIDEAU D'EAUCO PV  =      0      ANS+</t>
  </si>
  <si>
    <t>50DV001.ANS+</t>
  </si>
  <si>
    <t>50DHS001B RIDEAU D'EAUCONTROLE 18 ALM</t>
  </si>
  <si>
    <t>50DHS001B.ALM</t>
  </si>
  <si>
    <t>50DV001      50DSOV001 RIDEAU D'EAUCO MV  =      0      OOP</t>
  </si>
  <si>
    <t>50DV001.OOP</t>
  </si>
  <si>
    <t>WAIT_MODE_415 ALM</t>
  </si>
  <si>
    <t>WAIT_MODE_415.ALM</t>
  </si>
  <si>
    <t>00DGSH103B IOP ALM</t>
  </si>
  <si>
    <t>00DGSH103BLF.ALM</t>
  </si>
  <si>
    <t>00DGSH103C IOP ALM</t>
  </si>
  <si>
    <t>00DGSH103CLF.ALM</t>
  </si>
  <si>
    <t>48PI211      Pression    Ballon N∞1   PV  =    1.0 mbarg    IOP-</t>
  </si>
  <si>
    <t>48PI221      Pression    Ballon N∞2   PV  =    5.0 mbarg    IOP-</t>
  </si>
  <si>
    <t>48LI201      Niveau      DÈversoir    PV  =   5.51 CMG  IOP-</t>
  </si>
  <si>
    <t>48TI201      TempÈrature 1DÈversoir   PV  =  23.90 degC IOP-</t>
  </si>
  <si>
    <t>48TI202      TempÈrature 2DÈversoir   PV  =  23.80 degC IOP-</t>
  </si>
  <si>
    <t>48PI212      Pression    Ppe vide 1   PV  = -146.0 mbarg    IOP-</t>
  </si>
  <si>
    <t>48PI222      Pression    Ppe vide 2   PV  =  -10.0 mbarg    IOP-</t>
  </si>
  <si>
    <t>03PMHSS01DA PPE IMMERGEE03P01D_02T01 ALM</t>
  </si>
  <si>
    <t>03PMXA01DA.ALM</t>
  </si>
  <si>
    <t>05PMXSS801 VIBR. ET NIV.   POMPE 05P01I ALM</t>
  </si>
  <si>
    <t>05PMXSS801AL.ALM</t>
  </si>
  <si>
    <t>05PMI01I     POMPE HP    05P01I       PV  =  204.6 A    HHH</t>
  </si>
  <si>
    <t>05PMI01I     POMPE HP    05P01I       PV  =  204.6 A    HTRP</t>
  </si>
  <si>
    <t>05PMHSS01IMS POMPE HP    05P01I       PV  =      1      OVR</t>
  </si>
  <si>
    <t>05PMHSS01IMS.OVR</t>
  </si>
  <si>
    <t>01TI501      LI. RETOUR  GN 01Y02     PV  = -100.0 degC HI</t>
  </si>
  <si>
    <t>%AN0001S011201</t>
  </si>
  <si>
    <t>06FI802B     Ctrl DEBIT  EAU 06E01I   PV  = 1434.6 m3/h LTRP</t>
  </si>
  <si>
    <t>02TI114A     LI. REMPLIS.BAS 02T01    PV  = -100.0 degC HI</t>
  </si>
  <si>
    <t>02TI114A.HI</t>
  </si>
  <si>
    <t>50DHS003B RIDEAU D'EAUPOSTES 25 ALM</t>
  </si>
  <si>
    <t>50DHS003B.ALM</t>
  </si>
  <si>
    <t>08TAL152     DEF. PILOTE 2_08D01      ALM</t>
  </si>
  <si>
    <t>08TAL152.ALM</t>
  </si>
  <si>
    <t>08TAL153     DEF. PILOTE 3_08D01      ALM</t>
  </si>
  <si>
    <t>08TAL153.ALM</t>
  </si>
  <si>
    <t>02DST151     DET. SMOKE JET. CROMA.   PV  =   71.8 %LFL HHH</t>
  </si>
  <si>
    <t>02DST151     DET. SMOKE JET. CROMA.   PV  =   71.8 %LFL HTRP</t>
  </si>
  <si>
    <t>00PSA601 PRESSURE CABIN PSS_LTR29 ALM</t>
  </si>
  <si>
    <t>00PALL601.ALM</t>
  </si>
  <si>
    <t>08TAL254     DEF. PILOTE 4_08D02      ALM</t>
  </si>
  <si>
    <t>08TAL254.ALM</t>
  </si>
  <si>
    <t>08TAL253     DEF. PILOTE 3_08D02      ALM</t>
  </si>
  <si>
    <t>08TAL253.ALM</t>
  </si>
  <si>
    <t>07DST251     DET. SMOKE PROCESS CROMA PV  =   73.9 %LFL HHH</t>
  </si>
  <si>
    <t>07DST251     DET. SMOKE PROCESS CROMA PV  =   73.9 %LFL HTRP</t>
  </si>
  <si>
    <t>02ESV301     REMPL. 02T03DE LI. DECH. PV  =      1      ANS+</t>
  </si>
  <si>
    <t>02ESV301.ANS+</t>
  </si>
  <si>
    <t>18ZIR001M Z18 IN RISK MACP ALM</t>
  </si>
  <si>
    <t>18ZIR001M.ALM</t>
  </si>
  <si>
    <t>18DFSH501 Alm INCENDIEZ18_ACT CCTV ALM</t>
  </si>
  <si>
    <t>18DFSH501AL.ALM</t>
  </si>
  <si>
    <t>06DMSH001 BP ALARM Z6 02T02 ALM</t>
  </si>
  <si>
    <t>06DMAH001.ALM</t>
  </si>
  <si>
    <t>06ZIR001M Z06 IN RISK MACP ALM</t>
  </si>
  <si>
    <t>06ZIR001M.ALM</t>
  </si>
  <si>
    <t>08DMSH002 BP ALARM Z8 PPE _ORV A/B ALM</t>
  </si>
  <si>
    <t>08DMAH002.ALM</t>
  </si>
  <si>
    <t>08ZIR001M Z08 IN RISK MACP ALM</t>
  </si>
  <si>
    <t>08ZIR001M.ALM</t>
  </si>
  <si>
    <t>08DFSH501 Alm INCENDIEZ08_ACT CCTV ALM</t>
  </si>
  <si>
    <t>08DFSH501AL.ALM</t>
  </si>
  <si>
    <t>00DFSH206 Alm INCENDIEZ06_ACT PAGA ALM</t>
  </si>
  <si>
    <t>00DFSH206AL.ALM</t>
  </si>
  <si>
    <t>16ZIR001M Z16 IN RISK MACP ALM</t>
  </si>
  <si>
    <t>16ZIR001M.ALM</t>
  </si>
  <si>
    <t>16DFSH501 Alm INCENDIEZ16_ACT CCTV ALM</t>
  </si>
  <si>
    <t>16DFSH501AL.ALM</t>
  </si>
  <si>
    <t>04DMSH005 BP ALARM Z4 DECHAR. N/E ALM</t>
  </si>
  <si>
    <t>04DMAH005.ALM</t>
  </si>
  <si>
    <t>04ZIR001M Z04 IN RISK MANUAL ALM</t>
  </si>
  <si>
    <t>04ZIR001M.ALM</t>
  </si>
  <si>
    <t>00DFSH203 Alm INCENDIEZ03_ACT PAGA ALM</t>
  </si>
  <si>
    <t>00DFSH203AL.ALM</t>
  </si>
  <si>
    <t>04DFSH501 Alm INCENDIEZ04_ACT CCTV ALM</t>
  </si>
  <si>
    <t>04DFSH501AL.ALM</t>
  </si>
  <si>
    <t>03DMSH004 BP ALARM Z3 DECHAR. NORD ALM</t>
  </si>
  <si>
    <t>03DMAH004.ALM</t>
  </si>
  <si>
    <t>03ZIR001M Z03 IN RISK MACP ALM</t>
  </si>
  <si>
    <t>03ZIR001M.ALM</t>
  </si>
  <si>
    <t>00DFSH202 Alm INCENDIEZ02_ACT PAGA ALM</t>
  </si>
  <si>
    <t>00DFSH202AL.ALM</t>
  </si>
  <si>
    <t>03DFSH501 Alm INCENDIEZ03_ACT CCTV ALM</t>
  </si>
  <si>
    <t>03DFSH501AL.ALM</t>
  </si>
  <si>
    <t>02DMSH002 BP ALARM Z2 APPONTE./AS1 ALM</t>
  </si>
  <si>
    <t>02DMAH002.ALM</t>
  </si>
  <si>
    <t>02ZIR001M Z02 IN RISK MACP ALM</t>
  </si>
  <si>
    <t>02ZIR001M.ALM</t>
  </si>
  <si>
    <t>02DFSH501 Alm INCENDIEZ02_ACT CCTV ALM</t>
  </si>
  <si>
    <t>02DFSH501AL.ALM</t>
  </si>
  <si>
    <t>50DV038      50DSOV038 SYS. MOUS. TL  PV  =      2      ANS-</t>
  </si>
  <si>
    <t>02XV202      REMPLIS. GNL_FOND 02T02  PV  =      0      ANS+</t>
  </si>
  <si>
    <t>02XV202.ANS+</t>
  </si>
  <si>
    <t>01XSOV202 OOP ALM</t>
  </si>
  <si>
    <t>01XSOV202LF.ALM</t>
  </si>
  <si>
    <t>WAIT_MODE_305 ALM</t>
  </si>
  <si>
    <t>WAIT_MODE_305.ALM</t>
  </si>
  <si>
    <t>05XV202      MAINT.FROID PPE 05P01C   PV  =      1      ANS+</t>
  </si>
  <si>
    <t>05XV202.ANS+</t>
  </si>
  <si>
    <t>08LI002A     K.O. DRUM   08S01_ 08D01 PV  =  903.4 mm   HTRP</t>
  </si>
  <si>
    <t>08LI002A.HTRP</t>
  </si>
  <si>
    <t>00HS101 ARRET TOTAL USINE_ESD 1 ALM</t>
  </si>
  <si>
    <t>00HS101.ALM</t>
  </si>
  <si>
    <t>08LI002B     K.O. DRUM   08S01_ 08D01 PV  =  903.6 mm   HTRP</t>
  </si>
  <si>
    <t>08LI002B.HTRP</t>
  </si>
  <si>
    <t>03XSESD001 BOG 03C01 ISOLATION ALM</t>
  </si>
  <si>
    <t>03XSESD001AL.ALM</t>
  </si>
  <si>
    <t>04KMXSS201C ARRET D'URG.COMP. 04K01B ALM</t>
  </si>
  <si>
    <t>04KMXSS201CAL.ALM</t>
  </si>
  <si>
    <t>04KMXSS501C 04K02 CONTROL ALM</t>
  </si>
  <si>
    <t>04KMXSS501CAL.ALM</t>
  </si>
  <si>
    <t>03XSESD001_DI BOG RECONDENSER ISOLATION ALM</t>
  </si>
  <si>
    <t>03XSESD001_DI.ALM</t>
  </si>
  <si>
    <t>04ESOV001A COL.BOG TK'sVERS 04S01 ALM</t>
  </si>
  <si>
    <t>04ESV001AAL.ALM</t>
  </si>
  <si>
    <t>04ESOV002A COL.BOG COMPVERS 03C01 ALM</t>
  </si>
  <si>
    <t>04ESV002AAL.ALM</t>
  </si>
  <si>
    <t>04ESOV003A GNL VERS    DESUR. 04E01 ALM</t>
  </si>
  <si>
    <t>04ESV003AAL.ALM</t>
  </si>
  <si>
    <t>04KMXSS101C ARRET D'URG.COMP. 04K01A ALM</t>
  </si>
  <si>
    <t>04KMXSS101CAL.ALM</t>
  </si>
  <si>
    <t>04KMXSS301C ARRET D'URG.COMP. 04K01C ALM</t>
  </si>
  <si>
    <t>04KMXSS301CAL.ALM</t>
  </si>
  <si>
    <t>05ESOV001A LIGNE GNL   ASPI. 05P01A ALM</t>
  </si>
  <si>
    <t>05ESV001AAL.ALM</t>
  </si>
  <si>
    <t>05ESOV002A LI.GNL DEBITMIN. 05P01A ALM</t>
  </si>
  <si>
    <t>05ESV002AAL.ALM</t>
  </si>
  <si>
    <t>05ESOV051A GNL INT. HP -&gt;RESERVOIRS ALM</t>
  </si>
  <si>
    <t>05ESV051AAL.ALM</t>
  </si>
  <si>
    <t>05ESOV101A LIGNE GNL   ASPI. 05P01B ALM</t>
  </si>
  <si>
    <t>05ESV101AAL.ALM</t>
  </si>
  <si>
    <t>05ESOV102A LI.GNL DEBITMIN. 05P01B ALM</t>
  </si>
  <si>
    <t>05ESV102AAL.ALM</t>
  </si>
  <si>
    <t>05ESOV201A LIGNE GNL   ASPI. 05P01C ALM</t>
  </si>
  <si>
    <t>05ESV201AAL.ALM</t>
  </si>
  <si>
    <t>05ESOV202A LI.GNL DEBITMIN. 05P01C ALM</t>
  </si>
  <si>
    <t>05ESV202AAL.ALM</t>
  </si>
  <si>
    <t>05ESOV301A LIGNE GNL   ASPI. 05P01D ALM</t>
  </si>
  <si>
    <t>05ESV301AAL.ALM</t>
  </si>
  <si>
    <t>05ESOV302A LI.GNL DEBITMIN. 05P01D ALM</t>
  </si>
  <si>
    <t>05ESV302AAL.ALM</t>
  </si>
  <si>
    <t>05ESOV801A LIGNE GNL   ASPI. 05P01I ALM</t>
  </si>
  <si>
    <t>05ESV801AAL.ALM</t>
  </si>
  <si>
    <t>05ESOV802A LI.GNL DEBITMIN. 05P01I ALM</t>
  </si>
  <si>
    <t>05ESV802AAL.ALM</t>
  </si>
  <si>
    <t>05ESOV951A LIGNE GNL   ASPI. 05P02 ALM</t>
  </si>
  <si>
    <t>05ESV951AAL.ALM</t>
  </si>
  <si>
    <t>05ESOV952A LI.GNL DEBITMIN. 05P02 ALM</t>
  </si>
  <si>
    <t>05ESV952AAL.ALM</t>
  </si>
  <si>
    <t>05XSOV002 M. FROID 0RVA -&gt; INT. HP ALM</t>
  </si>
  <si>
    <t>05XV002AL.ALM</t>
  </si>
  <si>
    <t>05ESOV052A GNL INT. HP -&gt;RESERVOIRS ALM</t>
  </si>
  <si>
    <t>05ESV052AAL.ALM</t>
  </si>
  <si>
    <t>05ESOV401A LIGNE GNL   ASPI. 05P01E ALM</t>
  </si>
  <si>
    <t>05ESV401AAL.ALM</t>
  </si>
  <si>
    <t>05ESOV402A LI.GNL DEBITMIN. 05P01E ALM</t>
  </si>
  <si>
    <t>05ESV402AAL.ALM</t>
  </si>
  <si>
    <t>05ESOV501A LIGNE GNL   ASPI. 05P01F ALM</t>
  </si>
  <si>
    <t>05ESV501AAL.ALM</t>
  </si>
  <si>
    <t>05ESOV502A LI.GNL DEBITMIN. 05P01F ALM</t>
  </si>
  <si>
    <t>05ESV502AAL.ALM</t>
  </si>
  <si>
    <t>05ESOV601A LIGNE GNL   ASPI. 05P01G ALM</t>
  </si>
  <si>
    <t>05ESV601AAL.ALM</t>
  </si>
  <si>
    <t>05ESOV602A LI.GNL DEBITMIN. 05P01G ALM</t>
  </si>
  <si>
    <t>05ESV602AAL.ALM</t>
  </si>
  <si>
    <t>05ESOV701A LIGNE GNL   ASPI. 05P01H ALM</t>
  </si>
  <si>
    <t>05ESV701AAL.ALM</t>
  </si>
  <si>
    <t>05ESOV702A LI.GNL DEBITMIN. 05P01H ALM</t>
  </si>
  <si>
    <t>05ESV702AAL.ALM</t>
  </si>
  <si>
    <t>05ESOV901A LIGNE GNL   ASPI. 05P01J ALM</t>
  </si>
  <si>
    <t>05ESV901AAL.ALM</t>
  </si>
  <si>
    <t>05ESOV902A LI.GNL DEBITMIN. 05P01J ALM</t>
  </si>
  <si>
    <t>05ESV902AAL.ALM</t>
  </si>
  <si>
    <t>05XSOV402 M. FROID 0RVE -&gt; INT. HP ALM</t>
  </si>
  <si>
    <t>05XV402AL.ALM</t>
  </si>
  <si>
    <t>05XSOV502 M. FROID 0RVF -&gt; INT. HP ALM</t>
  </si>
  <si>
    <t>05XV502AL.ALM</t>
  </si>
  <si>
    <t>05XSOV602 M. FROID 0RVG -&gt; INT. HP ALM</t>
  </si>
  <si>
    <t>05XV602AL.ALM</t>
  </si>
  <si>
    <t>05XSOV702 M. FROID 0RVH -&gt; INT. HP ALM</t>
  </si>
  <si>
    <t>05XV702AL.ALM</t>
  </si>
  <si>
    <t>05XSOV902 M. FROID 0RVJ -&gt; INT. HP ALM</t>
  </si>
  <si>
    <t>05XV902AL.ALM</t>
  </si>
  <si>
    <t>06ESOV902A GNL 05P02   VERS 06E01J ALM</t>
  </si>
  <si>
    <t>06ESV902AAL.ALM</t>
  </si>
  <si>
    <t>K.O. DRUM   08S01_ 08D01 ALM</t>
  </si>
  <si>
    <t>08LAHH002.ALM</t>
  </si>
  <si>
    <t>20ESOV002A GN EMISSION VERS 03C01 ALM</t>
  </si>
  <si>
    <t>20ESV002AAL.ALM</t>
  </si>
  <si>
    <t>20ESOV003A GN PIPELINE COMPR. 04K02 ALM</t>
  </si>
  <si>
    <t>20ESV003AAL.ALM</t>
  </si>
  <si>
    <t>33EHXSS01A RECHAUF. FG SYST._33EH01 ALM</t>
  </si>
  <si>
    <t>33EHXSS01AAL.ALM</t>
  </si>
  <si>
    <t>33EHXSS02A RECHAUF. FG SYST._33EH02 ALM</t>
  </si>
  <si>
    <t>33EHXSS02AAL.ALM</t>
  </si>
  <si>
    <t>05XSOV102 M. FROID 0RVB -&gt; INT. HP ALM</t>
  </si>
  <si>
    <t>05XV102AL.ALM</t>
  </si>
  <si>
    <t>05XSOV202 M. FROID 0RVC -&gt; INT. HP ALM</t>
  </si>
  <si>
    <t>05XV202AL.ALM</t>
  </si>
  <si>
    <t>05XSOV302 M. FROID 0RVD -&gt; INT. HP ALM</t>
  </si>
  <si>
    <t>05XV302AL.ALM</t>
  </si>
  <si>
    <t>05XSOV802 M. FROID 0RVI -&gt; INT. HP ALM</t>
  </si>
  <si>
    <t>05XV802AL.ALM</t>
  </si>
  <si>
    <t>05XSOV952 M. FROID 0RVJ -&gt; INT. HP ALM</t>
  </si>
  <si>
    <t>05XV952AL.ALM</t>
  </si>
  <si>
    <t>44EHXSS03AA RECHAUF. N2 U 1_44EH03A ALM</t>
  </si>
  <si>
    <t>44EHXSS03AAAL.ALM</t>
  </si>
  <si>
    <t>44EHXSS03BA RECHAUF. N2 U 1_44EH03B ALM</t>
  </si>
  <si>
    <t>44EHXSS03BAAL.ALM</t>
  </si>
  <si>
    <t>44EHXSS03CA RECHAUF. N2 U 1_44EH03C ALM</t>
  </si>
  <si>
    <t>44EHXSS03CAAL.ALM</t>
  </si>
  <si>
    <t>44EHXSS03DA RECHAUF. N2 U 1_44EH03D ALM</t>
  </si>
  <si>
    <t>44EHXSS03DAAL.ALM</t>
  </si>
  <si>
    <t>44EHXSS03EA RECHAUF. N2 U 1_44EH03E ALM</t>
  </si>
  <si>
    <t>44EHXSS03EAAL.ALM</t>
  </si>
  <si>
    <t>47PMXSS06A POMPE 47P06 VIDANGE AS4 ALM</t>
  </si>
  <si>
    <t>47PMXSS06AAL.ALM</t>
  </si>
  <si>
    <t>47PMXSS07A POMPE 47P07 VIDANGE AS4 ALM</t>
  </si>
  <si>
    <t>47PMXSS07AAL.ALM</t>
  </si>
  <si>
    <t>44EHXSS04AA RECHAUF. N2 U 2_44EH04A ALM</t>
  </si>
  <si>
    <t>44EHXSS04AAAL.ALM</t>
  </si>
  <si>
    <t>44EHXSS04BA RECHAUF. N2 U 2_44EH04B ALM</t>
  </si>
  <si>
    <t>44EHXSS04BAAL.ALM</t>
  </si>
  <si>
    <t>44EHXSS04CA RECHAUF. N2 U 2_44EH04C ALM</t>
  </si>
  <si>
    <t>44EHXSS04CAAL.ALM</t>
  </si>
  <si>
    <t>44EHXSS04DA RECHAUF. N2 U 2_44EH04D ALM</t>
  </si>
  <si>
    <t>44EHXSS04DAAL.ALM</t>
  </si>
  <si>
    <t>44EHXSS04EA RECHAUF. N2 U 2_44EH04E ALM</t>
  </si>
  <si>
    <t>44EHXSS04EAAL.ALM</t>
  </si>
  <si>
    <t>ESD1 ESD 1 ALM</t>
  </si>
  <si>
    <t>ESD1.ALM</t>
  </si>
  <si>
    <t>04KMXSS401C ARRET D'URG.COMP. 04K01D ALM</t>
  </si>
  <si>
    <t>04KMXSS401CAL.ALM</t>
  </si>
  <si>
    <t>ESD1A ALM</t>
  </si>
  <si>
    <t>ESD1A.ALM</t>
  </si>
  <si>
    <t>11B1XSS001 ESD TO BAY 1 ALM</t>
  </si>
  <si>
    <t>44XSOV102 GNI VERS    44EH03 ALM</t>
  </si>
  <si>
    <t>44XV102AL.ALM</t>
  </si>
  <si>
    <t>44XSOV103 GNI U.1 VERSRESEAU AZOTE ALM</t>
  </si>
  <si>
    <t>44XV103AL.ALM</t>
  </si>
  <si>
    <t>20ESOV001A GN EMISSION VERS GRT ALM</t>
  </si>
  <si>
    <t>20ESV001AAL.ALM</t>
  </si>
  <si>
    <t>44XSOV202 GNI VERS    44EH04 ALM</t>
  </si>
  <si>
    <t>44XV202AL.ALM</t>
  </si>
  <si>
    <t>44XSOV203 GNI U.2 VERSRESEAU AZOTE ALM</t>
  </si>
  <si>
    <t>44XV203AL.ALM</t>
  </si>
  <si>
    <t>20ESV002     GN EMISSION VERS 03C01   PV  =      2      ANS-</t>
  </si>
  <si>
    <t>20ESV002.ANS-</t>
  </si>
  <si>
    <t>20ESV003     GN PIPELINE COMPR. 04K02 PV  =      2      ANS-</t>
  </si>
  <si>
    <t>20ESV003.ANS-</t>
  </si>
  <si>
    <t>05PMI01E     POMPE HP    05P01E       PV  =   29.4 A    LTRP</t>
  </si>
  <si>
    <t>05ESV902     LI.GNL DEBITMIN. 05P01J  PV  =      1      ANS-</t>
  </si>
  <si>
    <t>06FIC401.LO</t>
  </si>
  <si>
    <t>05PMXSS01AA POMPE HP    05P01A ALM</t>
  </si>
  <si>
    <t>05PMXSS01AAAL.ALM</t>
  </si>
  <si>
    <t>05PMXSS01BA POMPE HP    05P01B ALM</t>
  </si>
  <si>
    <t>05PMXSS01BAAL.ALM</t>
  </si>
  <si>
    <t>05PMXSS01CA POMPE HP    05P01C ALM</t>
  </si>
  <si>
    <t>05PMXSS01CAAL.ALM</t>
  </si>
  <si>
    <t>05PMXSS01DA POMPE HP    05P01D ALM</t>
  </si>
  <si>
    <t>05PMXSS01DAAL.ALM</t>
  </si>
  <si>
    <t>05PMXSS01IA POMPE HP    05P01I ALM</t>
  </si>
  <si>
    <t>05PMXSS01IAAL.ALM</t>
  </si>
  <si>
    <t>05PMXSS02A PPE BLENDINGHP 05P02 ALM</t>
  </si>
  <si>
    <t>05PMXSS02AAL.ALM</t>
  </si>
  <si>
    <t>05PMXSS01EA POMPE HP    05P01E ALM</t>
  </si>
  <si>
    <t>05PMXSS01EAAL.ALM</t>
  </si>
  <si>
    <t>05PMXSS01FA POMPE HP    05P01F ALM</t>
  </si>
  <si>
    <t>05PMXSS01FAAL.ALM</t>
  </si>
  <si>
    <t>05PMXSS01GA POMPE HP    05P01G ALM</t>
  </si>
  <si>
    <t>05PMXSS01GAAL.ALM</t>
  </si>
  <si>
    <t>05PMXSS01HA POMPE HP    05P01H ALM</t>
  </si>
  <si>
    <t>05PMXSS01HAAL.ALM</t>
  </si>
  <si>
    <t>05PMXSS01JA POMPE HP    05P01J ALM</t>
  </si>
  <si>
    <t>05PMXSS01JAAL.ALM</t>
  </si>
  <si>
    <t>03FI403      COL. PPE BP AU 03C01     PV  =     39 m3/h LO</t>
  </si>
  <si>
    <t>05ESV802     LI.GNL DEBITMIN. 05P01I  PV  =      1      ANS-</t>
  </si>
  <si>
    <t>05ESV802.ANS-</t>
  </si>
  <si>
    <t>06XV402      GNL ENTREE  ORV 06E01E   PV  =      1      ANS-</t>
  </si>
  <si>
    <t>06XV402.ANS-</t>
  </si>
  <si>
    <t>06ESOV501A 06E01F VERS EMISSION GN ALM</t>
  </si>
  <si>
    <t>06ESV501AAL.ALM</t>
  </si>
  <si>
    <t>06ESOV701A 06E01H VERS EMISSION GN ALM</t>
  </si>
  <si>
    <t>06ESV701AAL.ALM</t>
  </si>
  <si>
    <t>06ESOV901A 06E01J VERS EMISSION GN ALM</t>
  </si>
  <si>
    <t>06ESV901AAL.ALM</t>
  </si>
  <si>
    <t>06ESOV001A 06E01A VERS EMISSION GN ALM</t>
  </si>
  <si>
    <t>06ESV001AAL.ALM</t>
  </si>
  <si>
    <t>06ESOV101A 06E01B VERS EMISSION GN ALM</t>
  </si>
  <si>
    <t>06ESV101AAL.ALM</t>
  </si>
  <si>
    <t>06ESOV201A 06E01C VERS EMISSION GN ALM</t>
  </si>
  <si>
    <t>06ESV201AAL.ALM</t>
  </si>
  <si>
    <t>06ESOV301A 06E01D VERS EMISSION GN ALM</t>
  </si>
  <si>
    <t>06ESV301AAL.ALM</t>
  </si>
  <si>
    <t>06ESOV801A 06E01I VERS EMISSION GN ALM</t>
  </si>
  <si>
    <t>06ESV801AAL.ALM</t>
  </si>
  <si>
    <t>06ESOV401A 06E01E VERS EMISSION GN ALM</t>
  </si>
  <si>
    <t>06ESV401AAL.ALM</t>
  </si>
  <si>
    <t>06ESOV601A 06E01G VERS EMISSION GN ALM</t>
  </si>
  <si>
    <t>06ESV601AAL.ALM</t>
  </si>
  <si>
    <t>06ESV601     06E01G VERS EMISSION GN  PV  =      2      ANS-</t>
  </si>
  <si>
    <t>06ESV601.ANS-</t>
  </si>
  <si>
    <t>06PI402      LI. SORTIE  GN 06E01E    PV  =   92.1 barg HI</t>
  </si>
  <si>
    <t>06PI402.HI</t>
  </si>
  <si>
    <t>06PI602.HI</t>
  </si>
  <si>
    <t>03XHSO002A COL. LP VERSDRAIN. LP/HP ALM</t>
  </si>
  <si>
    <t>03XHSO002A.ALM</t>
  </si>
  <si>
    <t>03XV002      COL. LP VERSDRAIN. LP/HP PV  =      1      ANS+</t>
  </si>
  <si>
    <t>03XV002.ANS+</t>
  </si>
  <si>
    <t>06TI401      LI. ENTREE  GNL 06E01E   PV  = -109.3 degC HI</t>
  </si>
  <si>
    <t>06TI401.HI</t>
  </si>
  <si>
    <t>06PI402      LI. SORTIE  GN 06E01E    PV  =  110.0 barg HH</t>
  </si>
  <si>
    <t>06PI402.HH</t>
  </si>
  <si>
    <t>06PI602.HH</t>
  </si>
  <si>
    <t>03XHSC002A COL. LP VERSDRAIN. LP/HP ALM</t>
  </si>
  <si>
    <t>03XHSC002A.ALM</t>
  </si>
  <si>
    <t>03XHSO405A BIPASSE PV  VERS COL.BOG ALM</t>
  </si>
  <si>
    <t>03XHSO405A.ALM</t>
  </si>
  <si>
    <t>03XHSC405A BIPASSE PV  VERS COL.BOG ALM</t>
  </si>
  <si>
    <t>03XHSC405A.ALM</t>
  </si>
  <si>
    <t>07TI009      HP_ORV A/.D _DRAI. INTER PV  =   -5.0 degC LO</t>
  </si>
  <si>
    <t>05PI702      ASPIRA. GNL PPE 05P01H   PV  =   3.50 barg LTRP</t>
  </si>
  <si>
    <t>72YLA401     Poste GRTGazHors ligne   ALM</t>
  </si>
  <si>
    <t>72YLA401.ALM</t>
  </si>
  <si>
    <t>05PI402      ASPIRA. GNL PPE 05P01E   PV  =   3.50 barg LTRP</t>
  </si>
  <si>
    <t>20HZSH501A   20PT501A EN OVERRIDE     ALM</t>
  </si>
  <si>
    <t>20HZSH501A.ALM</t>
  </si>
  <si>
    <t>01ZSV602     VANNE SURGE ZSV RAPIDE   PV  =      1      ANS-</t>
  </si>
  <si>
    <t>01ZSV602.ANS-</t>
  </si>
  <si>
    <t>20PAHH501A   SEUIL DECLE. DU 20PT501A ALM</t>
  </si>
  <si>
    <t>20PAHH501A.ALM</t>
  </si>
  <si>
    <t>20PI501A     PRESSION A  LIGNE HIPPS  PV  =  102.4 barg HI</t>
  </si>
  <si>
    <t>20PI501A.HI</t>
  </si>
  <si>
    <t>03XSOV002 COL. LP VERSDRAIN. LP/HP ALM</t>
  </si>
  <si>
    <t>03XV002AL.ALM</t>
  </si>
  <si>
    <t>20HZSH501B   20PT501B EN OVERRIDE     ALM</t>
  </si>
  <si>
    <t>20HZSH501B.ALM</t>
  </si>
  <si>
    <t>62ESLL001A VOLT LOSS MV 62TA25B1 ALM</t>
  </si>
  <si>
    <t>62EALL001A.ALM</t>
  </si>
  <si>
    <t>62ESLL001B VOLT LOSS MV 62TA25B2 ALM</t>
  </si>
  <si>
    <t>62EALL001B.ALM</t>
  </si>
  <si>
    <t>TOTAL POWER LOSS IN THE TERMINAL ALM</t>
  </si>
  <si>
    <t>62EALL001.ALM</t>
  </si>
  <si>
    <t>20PI501B     PRESSION B  LIGNE HIPPS  PV  =  102.0 barg HI</t>
  </si>
  <si>
    <t>20PI501B.HI</t>
  </si>
  <si>
    <t>20PAHH501B   SEUIL DECLE. DU 20PT501B ALM</t>
  </si>
  <si>
    <t>20PAHH501B.ALM</t>
  </si>
  <si>
    <t>04PI001      PRESSION BOG DANS 04S01  PV  =  265.7 mbarg    IOP</t>
  </si>
  <si>
    <t>04PI001.IOP</t>
  </si>
  <si>
    <t>20HZSH501C   20PT501C EN OVERRIDE     ALM</t>
  </si>
  <si>
    <t>20HZSH501C.ALM</t>
  </si>
  <si>
    <t>20PAHH501C   SEUIL DECLE. DU 20PT501C ALM</t>
  </si>
  <si>
    <t>20PAHH501C.ALM</t>
  </si>
  <si>
    <t>20PI501C     PRESSION C  LIGNE HIPPS  PV  =  102.2 barg HI</t>
  </si>
  <si>
    <t>20PI501C.HI</t>
  </si>
  <si>
    <t>33PI001      FG VERS     RESEAU       PV  =   6.00 barg LO</t>
  </si>
  <si>
    <t>33PIC201     Ctrl PRES.  RESEAU FG    PV  =   6.00 barg LO</t>
  </si>
  <si>
    <t>33PI007      RESERVOIR   TAMPON 33T01 PV  =   6.00 barg LO</t>
  </si>
  <si>
    <t>05LIC501     POT DEGAZAGE05T02F       PV  =    178 mm   LO</t>
  </si>
  <si>
    <t>05LIC501     POT DEGAZAGE05T02F       PV  =   2000 mm   HI</t>
  </si>
  <si>
    <t>05LIC501.HI</t>
  </si>
  <si>
    <t>05LIC301     POT DEGAZAGE05T02D       PV  =    662 mm   IOP</t>
  </si>
  <si>
    <t>05LIC301.IOP</t>
  </si>
  <si>
    <t>20XLA504     HIPPS DECLE. CONDI. EXT. ALM</t>
  </si>
  <si>
    <t>20XLA504.ALM</t>
  </si>
  <si>
    <t>20XLA505     HIPPS DECLE. CONDI. INT. ALM</t>
  </si>
  <si>
    <t>20XLA505.ALM</t>
  </si>
  <si>
    <t>07LI321A     07T06 DRAI. _TSV's       PV  =    200 mm   HI</t>
  </si>
  <si>
    <t>20PA501A     DEF. 20PT501ALIGNE HIPPS ALM</t>
  </si>
  <si>
    <t>20PA501A.ALM</t>
  </si>
  <si>
    <t>03TI406B     LIGNE GNL   VERS 03C01   PV  = -100.0 degC HI</t>
  </si>
  <si>
    <t>03TI406B.HI</t>
  </si>
  <si>
    <t>03TI406A     LIGNE GNL   VERS 03C01   PV  = -100.0 degC HI</t>
  </si>
  <si>
    <t>03TI406A.HI</t>
  </si>
  <si>
    <t>20PA501B     DEF. 20PT501BLIGNE HIPPS ALM</t>
  </si>
  <si>
    <t>20PA501B.ALM</t>
  </si>
  <si>
    <t>08XV003      FG VERS PAN.ALLUMAGE     PV  =      1      ANS+</t>
  </si>
  <si>
    <t>08XV003.ANS+</t>
  </si>
  <si>
    <t>05LIC901     POT DEGAZAGE05T02J       PV  =   2001 mm   HI</t>
  </si>
  <si>
    <t>05LIC901.HI</t>
  </si>
  <si>
    <t>05LIC801     POT DEGAZAGE05T02I       PV  =   2001 mm   HI</t>
  </si>
  <si>
    <t>05LIC101     POT DEGAZAGE05T02B       PV  =   2001 mm   HI</t>
  </si>
  <si>
    <t>08XV003      FG VERS PAN.ALLUMAGE     PV  =      1      ANS-</t>
  </si>
  <si>
    <t>72DFA301     Detection   Incendie GRT ALM</t>
  </si>
  <si>
    <t>72DFA301.ALM</t>
  </si>
  <si>
    <t>01XV503      GAZ DE PURGEVERS 01Y02   PV  =      1      ANS+</t>
  </si>
  <si>
    <t>01XV503.ANS+</t>
  </si>
  <si>
    <t>72DGA301     Detection   Gaz GRT      ALM</t>
  </si>
  <si>
    <t>72DGA301.ALM</t>
  </si>
  <si>
    <t>01TI021B     LI. RECIR.  GNL AU 03C01 PV  = -100.0 degC HI</t>
  </si>
  <si>
    <t>01TI021B.HI</t>
  </si>
  <si>
    <t>01TI025A     LI. RECIR.  GNL AU 03C01 PV  = -100.0 degC HI</t>
  </si>
  <si>
    <t>01TI025A.HI</t>
  </si>
  <si>
    <t>01TI021A     LI. RECIR.  GNL AU 03C01 PV  = -100.0 degC HI</t>
  </si>
  <si>
    <t>01TI021A.HI</t>
  </si>
  <si>
    <t>01TI025B     LI. RECIR.  GNL AU 03C01 PV  = -100.0 degC HI</t>
  </si>
  <si>
    <t>01TI025B.HI</t>
  </si>
  <si>
    <t>01TI028B     LI. RECIR.  GNL AU 03C01 PV  = -100.0 degC HI</t>
  </si>
  <si>
    <t>01TI028B.HI</t>
  </si>
  <si>
    <t>01TI022A     LI. RECIR.  GNL AU 03C01 PV  = -100.0 degC HI</t>
  </si>
  <si>
    <t>01TI022A.HI</t>
  </si>
  <si>
    <t>05ESV052     GNL INT. HP -&gt;RESERVOIRS PV  =      1      ANS-</t>
  </si>
  <si>
    <t>01TI024A     LI. RECIR.  GNL AU 03C01 PV  = -100.0 degC HI</t>
  </si>
  <si>
    <t>01TI024A.HI</t>
  </si>
  <si>
    <t>01TI024AA    LI. RECIR.  GNL AU 03C01 PV  = -100.0 degC HI</t>
  </si>
  <si>
    <t>01TI024AA.HI</t>
  </si>
  <si>
    <t>01TI023A     LI. RECIR.  GNL AU 03C01 PV  = -100.0 degC HI</t>
  </si>
  <si>
    <t>01TI023A.HI</t>
  </si>
  <si>
    <t>01TI022B     LI. RECIR.  GNL AU 03C01 PV  = -100.0 degC HI</t>
  </si>
  <si>
    <t>01TI022B.HI</t>
  </si>
  <si>
    <t>01TI023B     LI. RECIR.  GNL AU 03C01 PV  = -100.0 degC HI</t>
  </si>
  <si>
    <t>01TI023B.HI</t>
  </si>
  <si>
    <t>01TI028A     LI. RECIR.  GNL AU 03C01 PV  = -100.0 degC HI</t>
  </si>
  <si>
    <t>01TI028A.HI</t>
  </si>
  <si>
    <t>01TI027A     LI. RECIR.  GNL AU 03C01 PV  = -100.0 degC HI</t>
  </si>
  <si>
    <t>01TI027A.HI</t>
  </si>
  <si>
    <t>01TI027B     LI. RECIR.  GNL AU 03C01 PV  = -100.0 degC HI</t>
  </si>
  <si>
    <t>01TI027B.HI</t>
  </si>
  <si>
    <t>01TI004C     LI. RECIR.  GNL AU 03C01 PV  = -100.0 degC HI</t>
  </si>
  <si>
    <t>01TI004C.HI</t>
  </si>
  <si>
    <t>01TI024B     LI. RECIR.  GNL AU 03C01 PV  = -100.0 degC HI</t>
  </si>
  <si>
    <t>01TI024B.HI</t>
  </si>
  <si>
    <t>40PI001.LO</t>
  </si>
  <si>
    <t>40PI001.LL</t>
  </si>
  <si>
    <t>40PI002.LO</t>
  </si>
  <si>
    <t>40PI002.LL</t>
  </si>
  <si>
    <t>40PI004.LO</t>
  </si>
  <si>
    <t>40PI004.LL</t>
  </si>
  <si>
    <t>01TI021C     LI. RECIR.  GNL AU 03C01 PV  = -100.0 degC HI</t>
  </si>
  <si>
    <t>01TI021C.HI</t>
  </si>
  <si>
    <t>01TI029A     LI. RECIR.  GNL AU 03C01 PV  = -100.0 degC HI</t>
  </si>
  <si>
    <t>01TI029A.HI</t>
  </si>
  <si>
    <t>01TI026A     LI. RECIR.  GNL AU 03C01 PV  = -100.0 degC HI</t>
  </si>
  <si>
    <t>01TI026A.HI</t>
  </si>
  <si>
    <t>01TI026B     LI. RECIR.  GNL AU 03C01 PV  = -100.0 degC HI</t>
  </si>
  <si>
    <t>01TI026B.HI</t>
  </si>
  <si>
    <t>01TI029B     LI. RECIR.  GNL AU 03C01 PV  = -100.0 degC HI</t>
  </si>
  <si>
    <t>01TI029B.HI</t>
  </si>
  <si>
    <t>01TI004D     LI. RECIR.  GNL AU 03C01 PV  = -100.0 degC HI</t>
  </si>
  <si>
    <t>01TI004D.HI</t>
  </si>
  <si>
    <t>01TI023D     LI. RECIR.  GNL AU 03C01 PV  = -100.0 degC HI</t>
  </si>
  <si>
    <t>01TI023D.HI</t>
  </si>
  <si>
    <t>01TI021D     LI. RECIR.  GNL AU 03C01 PV  = -100.0 degC HI</t>
  </si>
  <si>
    <t>01TI021D.HI</t>
  </si>
  <si>
    <t>01TI024D     LI. RECIR.  GNL AU 03C01 PV  = -100.0 degC HI</t>
  </si>
  <si>
    <t>01TI024D.HI</t>
  </si>
  <si>
    <t>01TI022C     LI. RECIR.  GNL AU 03C01 PV  = -100.0 degC HI</t>
  </si>
  <si>
    <t>01TI022C.HI</t>
  </si>
  <si>
    <t>03PMI01B     PPE IMMERGEE03P01B_02T01 PV  =   46.7 A    HHH</t>
  </si>
  <si>
    <t>01TI022D     LI. RECIR.  GNL AU 03C01 PV  = -100.0 degC HI</t>
  </si>
  <si>
    <t>01TI022D.HI</t>
  </si>
  <si>
    <t>01TI025D     LI. RECIR.  GNL AU 03C01 PV  = -100.0 degC HI</t>
  </si>
  <si>
    <t>01TI025D.HI</t>
  </si>
  <si>
    <t>01TI024C     LI. RECIR.  GNL AU 03C01 PV  = -100.0 degC HI</t>
  </si>
  <si>
    <t>01TI024C.HI</t>
  </si>
  <si>
    <t>01XV170      01Y01A -    ERC VANNE    PV  =      0      IOP</t>
  </si>
  <si>
    <t>01XV170.IOP</t>
  </si>
  <si>
    <t>01XV370      01Y01C -    ERC VANNE    PV  =      0      IOP</t>
  </si>
  <si>
    <t>01XV370.IOP</t>
  </si>
  <si>
    <t>01XV470      01Y01D -    ERC VANNE    PV  =      0      IOP</t>
  </si>
  <si>
    <t>01XV470.IOP</t>
  </si>
  <si>
    <t>01XV270      01Y01B -    ERC VANNE    PV  =      0      IOP</t>
  </si>
  <si>
    <t>01XV270.IOP</t>
  </si>
  <si>
    <t>01XV570      01Y02 -     ERC VANNE    PV  =      0      IOP</t>
  </si>
  <si>
    <t>01XV570.IOP</t>
  </si>
  <si>
    <t>01PI051      PRES. HUILE SYST.HYDRAU. PV  =    0.0 bar  IOP</t>
  </si>
  <si>
    <t>01PI051.IOP</t>
  </si>
  <si>
    <t>01LI051.IOP</t>
  </si>
  <si>
    <t>01TI051.IOP</t>
  </si>
  <si>
    <t>01PI151.IOP</t>
  </si>
  <si>
    <t>01PI152.IOP</t>
  </si>
  <si>
    <t>01PI251.IOP</t>
  </si>
  <si>
    <t>01PI252.IOP</t>
  </si>
  <si>
    <t>01PI351.IOP</t>
  </si>
  <si>
    <t>01PI352.IOP</t>
  </si>
  <si>
    <t>01PI451.IOP</t>
  </si>
  <si>
    <t>01PI452.IOP</t>
  </si>
  <si>
    <t>01PI551.IOP</t>
  </si>
  <si>
    <t>01PI552.IOP</t>
  </si>
  <si>
    <t>01XA063      DEFAUT API  BRAS DECHAR. ALM</t>
  </si>
  <si>
    <t>01XA063.ALM</t>
  </si>
  <si>
    <t>01XZSH170AMS PERDU POS OUV ERS 01Y01A PV  =      1      OVR</t>
  </si>
  <si>
    <t>01XZSH170AMS.OVR</t>
  </si>
  <si>
    <t>01XZSH370AMS PERDU POS OUV ERS 01Y01C PV  =      1      OVR</t>
  </si>
  <si>
    <t>01XZSH370AMS.OVR</t>
  </si>
  <si>
    <t>01XZSH270AMS PERDU POS OUV ERS 01Y01B PV  =      1      OVR</t>
  </si>
  <si>
    <t>01XZSH270AMS.OVR</t>
  </si>
  <si>
    <t>01XZSH470AMS PERDU POS OUV ERS 01Y01D PV  =      1      OVR</t>
  </si>
  <si>
    <t>01XZSH470AMS.OVR</t>
  </si>
  <si>
    <t>01TI023C     LI. RECIR.  GNL AU 03C01 PV  = -100.0 degC HI</t>
  </si>
  <si>
    <t>01TI023C.HI</t>
  </si>
  <si>
    <t>01TI029C     LI. RECIR.  GNL AU 03C01 PV  = -100.0 degC HI</t>
  </si>
  <si>
    <t>01TI029C.HI</t>
  </si>
  <si>
    <t>01TI025C     LI. RECIR.  GNL AU 03C01 PV  = -100.0 degC HI</t>
  </si>
  <si>
    <t>01TI025C.HI</t>
  </si>
  <si>
    <t>01TI029D     LI. RECIR.  GNL AU 03C01 PV  = -100.0 degC HI</t>
  </si>
  <si>
    <t>01TI029D.HI</t>
  </si>
  <si>
    <t>01TI028D     LI. RECIR.  GNL AU 03C01 PV  = -100.0 degC HI</t>
  </si>
  <si>
    <t>01TI028D.HI</t>
  </si>
  <si>
    <t>01TI028C     LI. RECIR.  GNL AU 03C01 PV  = -100.0 degC HI</t>
  </si>
  <si>
    <t>01TI028C.HI</t>
  </si>
  <si>
    <t>01TI026D     LI. RECIR.  GNL AU 03C01 PV  = -100.0 degC HI</t>
  </si>
  <si>
    <t>01TI026D.HI</t>
  </si>
  <si>
    <t>08FIT103     FG PILOTES  TORCHE 08D01 PV  = 67.124 kg/h IOP</t>
  </si>
  <si>
    <t>05PI502MS    ASPIRA. GNL PPE 05P01F   PV  =      1      OVR</t>
  </si>
  <si>
    <t>05PI502MS.OVR</t>
  </si>
  <si>
    <t>06FI502BMS   Ctrl DEBIT  EAU 06E01F   PV  =      1      OVR</t>
  </si>
  <si>
    <t>06FI502BMS.OVR</t>
  </si>
  <si>
    <t>01TI027C     LI. RECIR.  GNL AU 03C01 PV  = -100.0 degC HI</t>
  </si>
  <si>
    <t>01TI027C.HI</t>
  </si>
  <si>
    <t>01TI027D     LI. RECIR.  GNL AU 03C01 PV  = -100.0 degC HI</t>
  </si>
  <si>
    <t>01TI027D.HI</t>
  </si>
  <si>
    <t>01TI026C     LI. RECIR.  GNL AU 03C01 PV  = -100.0 degC HI</t>
  </si>
  <si>
    <t>01TI026C.HI</t>
  </si>
  <si>
    <t>01TI030A     LI. RECIR.  GNL AU 03C01 PV  = -100.0 degC HI</t>
  </si>
  <si>
    <t>01TI030A.HI</t>
  </si>
  <si>
    <t>01TI030B     LI. RECIR.  GNL AU 03C01 PV  = -100.0 degC HI</t>
  </si>
  <si>
    <t>01TI030B.HI</t>
  </si>
  <si>
    <t>03HS001AMS   EMISSION BP ESD 3.7_Z7   PV  =      1      OVR</t>
  </si>
  <si>
    <t>03HS001AMS.OVR</t>
  </si>
  <si>
    <t>03HS001A EMISSION BP ESD 3.7_Z7 ALM</t>
  </si>
  <si>
    <t>03HS001A.ALM</t>
  </si>
  <si>
    <t>07DHSH016 DET.CHAL.Z7 L. COM. DECH ALM</t>
  </si>
  <si>
    <t>07DHAH016.ALM</t>
  </si>
  <si>
    <t>07DHSH017 DET.CHAL.Z7 L. COM. DECH ALM</t>
  </si>
  <si>
    <t>07DHAH017.ALM</t>
  </si>
  <si>
    <t>07ZIR007H Z07 IN RISK HEAT ALM</t>
  </si>
  <si>
    <t>07ZIR007H.ALM</t>
  </si>
  <si>
    <t>ESD37B ESD 3.7 B ALM</t>
  </si>
  <si>
    <t>ESD37B.ALM</t>
  </si>
  <si>
    <t>07DFSH501 Alm INCENDIEZ07_ACT CCTV ALM</t>
  </si>
  <si>
    <t>07DFSH501AL.ALM</t>
  </si>
  <si>
    <t>50DV017      50DSOV017 RIDEAU D'EAURE PV  =      0      ANS+</t>
  </si>
  <si>
    <t>50DV017.ANS+</t>
  </si>
  <si>
    <t>01TI030D     LI. RECIR.  GNL AU 03C01 PV  = -100.0 degC HI</t>
  </si>
  <si>
    <t>01TI030D.HI</t>
  </si>
  <si>
    <t>01TI031B     LI. RECIR.  GNL AU 03C01 PV  = -100.0 degC HI</t>
  </si>
  <si>
    <t>01TI031B.HI</t>
  </si>
  <si>
    <t>ESD37A ESD 3.7 A ALM</t>
  </si>
  <si>
    <t>ESD37A.ALM</t>
  </si>
  <si>
    <t>03HS001B EMISSION BP ESD 3.7_Z7 ALM</t>
  </si>
  <si>
    <t>03HS001B.ALM</t>
  </si>
  <si>
    <t>01TI031A     LI. RECIR.  GNL AU 03C01 PV  = -100.0 degC HI</t>
  </si>
  <si>
    <t>01TI031A.HI</t>
  </si>
  <si>
    <t>01TI030C     LI. RECIR.  GNL AU 03C01 PV  = -100.0 degC HI</t>
  </si>
  <si>
    <t>01TI030C.HI</t>
  </si>
  <si>
    <t>01TI031D     LI. RECIR.  GNL AU 03C01 PV  = -100.0 degC HI</t>
  </si>
  <si>
    <t>01TI031D.HI</t>
  </si>
  <si>
    <t>01TI031C     LI. RECIR.  GNL AU 03C01 PV  = -100.0 degC HI</t>
  </si>
  <si>
    <t>01TI031C.HI</t>
  </si>
  <si>
    <t>65TA20013BV  Bus Bar B   Voltage      PV  =    426 V    IOP</t>
  </si>
  <si>
    <t>64TA200104V  Incoming B  Voltage      PV  =    426 V    IOP</t>
  </si>
  <si>
    <t>08DLT007     D. FROID Z8 PPE _ORV A/B PV  =  -50.4 degC LTRP</t>
  </si>
  <si>
    <t>08DLT007.LTRP</t>
  </si>
  <si>
    <t>01TI032B     LI. RECIR.  GNL AU 03C01 PV  = -100.0 degC HI</t>
  </si>
  <si>
    <t>01TI032B.HI</t>
  </si>
  <si>
    <t>08DLT008     D. FROID Z8 PPE _ORV A/B PV  =  -50.3 degC LTRP</t>
  </si>
  <si>
    <t>08DLT008.LTRP</t>
  </si>
  <si>
    <t>08ZIR003C Z08 IN RISK COLD ALM</t>
  </si>
  <si>
    <t>08ZIR003C.ALM</t>
  </si>
  <si>
    <t>ESD38 ESD 3.8 ALM</t>
  </si>
  <si>
    <t>ESD38.ALM</t>
  </si>
  <si>
    <t>ORDRE OUVERT PORTE 95-GMW21-H-01 ALM</t>
  </si>
  <si>
    <t>00DGAH101A.ALM</t>
  </si>
  <si>
    <t>00DGSH101 CUT POWER SUPPLY FENCE DOOR 95GMW21H01 ALM</t>
  </si>
  <si>
    <t>00DGSH101.ALM</t>
  </si>
  <si>
    <t>50DHS023B RIDEAU D'EAU05P01 A/B ALM</t>
  </si>
  <si>
    <t>50DHS023B.ALM</t>
  </si>
  <si>
    <t>50DHS024B RIDEAU D'EAU06E01 A/B ALM</t>
  </si>
  <si>
    <t>50DHS024B.ALM</t>
  </si>
  <si>
    <t>08DHSH018 DET.CHAL.Z8 PPE _ORV A/B ALM</t>
  </si>
  <si>
    <t>08DHAH018.ALM</t>
  </si>
  <si>
    <t>08DHSH019 DET.CHAL.Z8 PPE _ORV A/B ALM</t>
  </si>
  <si>
    <t>08DHAH019.ALM</t>
  </si>
  <si>
    <t>08ZIR002H  Z08 IN RISK HEAT ALM</t>
  </si>
  <si>
    <t>08ZIR002H.ALM</t>
  </si>
  <si>
    <t>50DV024      50DSOV024 RIDEAU D'EAU06 PV  =      0      ANS+</t>
  </si>
  <si>
    <t>50DV024.ANS+</t>
  </si>
  <si>
    <t>01TI032A     LI. RECIR.  GNL AU 03C01 PV  = -100.0 degC HI</t>
  </si>
  <si>
    <t>01TI032A.HI</t>
  </si>
  <si>
    <t>01TI032D     LI. RECIR.  GNL AU 03C01 PV  = -100.0 degC HI</t>
  </si>
  <si>
    <t>01TI032D.HI</t>
  </si>
  <si>
    <t>09DLT007     D. FROID Z9 PPE _ORV C/D PV  =  -50.4 degC LTRP</t>
  </si>
  <si>
    <t>09DLT007.LTRP</t>
  </si>
  <si>
    <t>09DLT008     D. FROID Z9 PPE _ORV C/D PV  =  -50.3 degC LTRP</t>
  </si>
  <si>
    <t>09DLT008.LTRP</t>
  </si>
  <si>
    <t>09ZIR003C Z09 IN RISK COLD ALM</t>
  </si>
  <si>
    <t>09ZIR003C.ALM</t>
  </si>
  <si>
    <t>ESD39 ESD 3.9 ALM</t>
  </si>
  <si>
    <t>ESD39.ALM</t>
  </si>
  <si>
    <t>09DFSH501 Alm INCENDIEZ09_ACT CCTV ALM</t>
  </si>
  <si>
    <t>09DFSH501AL.ALM</t>
  </si>
  <si>
    <t>09DHSH018 DET.CHAL.Z9 PPE _ORV C/D ALM</t>
  </si>
  <si>
    <t>09DHAH018.ALM</t>
  </si>
  <si>
    <t>09DHSH019 DET.CHAL.Z9 PPE _ORV C/D ALM</t>
  </si>
  <si>
    <t>09DHAH019.ALM</t>
  </si>
  <si>
    <t>09ZIR002H Z09 IN RISK HEAT ALM</t>
  </si>
  <si>
    <t>09ZIR002H.ALM</t>
  </si>
  <si>
    <t>10DLT007     D. FROID Z10PPE _ORV E/F PV  =  -50.4 degC LTRP</t>
  </si>
  <si>
    <t>10DLT007.LTRP</t>
  </si>
  <si>
    <t>10DLT008     D. FROID Z10PPE _ORV E/F PV  =  -50.3 degC LTRP</t>
  </si>
  <si>
    <t>10DLT008.LTRP</t>
  </si>
  <si>
    <t>10ZIR003C Z10 IN RISK COLD ALM</t>
  </si>
  <si>
    <t>10ZIR003C.ALM</t>
  </si>
  <si>
    <t>ESD310 ESD 3.10 ALM</t>
  </si>
  <si>
    <t>ESD310.ALM</t>
  </si>
  <si>
    <t>50DV021      50DSOV021 RIDEAU D'EAU05 PV  =      0      ANS+</t>
  </si>
  <si>
    <t>50DV021.ANS+</t>
  </si>
  <si>
    <t>10DHSH018 DET.CHAL.Z10PPE _ORV E/F ALM</t>
  </si>
  <si>
    <t>10DHAH018.ALM</t>
  </si>
  <si>
    <t>10ZIR002H Z10 IN RISK HEAT ALM</t>
  </si>
  <si>
    <t>10ZIR002H.ALM</t>
  </si>
  <si>
    <t>10DFSH501 Alm INCENDIEZ10_ACT CCTV ALM</t>
  </si>
  <si>
    <t>10DFSH501AL.ALM</t>
  </si>
  <si>
    <t>11DLT007     D. FROID Z11PPE _ORV G/H PV  =  -50.4 degC LTRP</t>
  </si>
  <si>
    <t>11DLT007.LTRP</t>
  </si>
  <si>
    <t>11DLT008     D. FROID Z11PPE _ORV G/H PV  =  -50.4 degC LTRP</t>
  </si>
  <si>
    <t>11DLT008.LTRP</t>
  </si>
  <si>
    <t>11ZIR003C Z11 IN RISK COLD ALM</t>
  </si>
  <si>
    <t>11ZIR003C.ALM</t>
  </si>
  <si>
    <t>ESD311 ESD 3.11 ALM</t>
  </si>
  <si>
    <t>ESD311.ALM</t>
  </si>
  <si>
    <t>11DHSH018 DET.CHAL.Z11PPE _ORV G/H ALM</t>
  </si>
  <si>
    <t>11DHAH018.ALM</t>
  </si>
  <si>
    <t>11DHSH019 DET.CHAL.Z11PPE _ORV G/H ALM</t>
  </si>
  <si>
    <t>11DHAH019.ALM</t>
  </si>
  <si>
    <t>11ZIR002H Z11 IN RISK HEAT ALM</t>
  </si>
  <si>
    <t>11ZIR002H.ALM</t>
  </si>
  <si>
    <t>11DFSH501 Alm INCENDIEZ11_ACT CCTV ALM</t>
  </si>
  <si>
    <t>11DFSH501AL.ALM</t>
  </si>
  <si>
    <t>50DV020      50DSOV020 RIDEAU D'EAU05 PV  =      0      ANS+</t>
  </si>
  <si>
    <t>50DV020.ANS+</t>
  </si>
  <si>
    <t>50DV027      50DSOV027 RIDEAU D'EAU06 PV  =      0      ANS+</t>
  </si>
  <si>
    <t>50DV027.ANS+</t>
  </si>
  <si>
    <t>05PI902MS    ASPIRA. GNL PPE 05P01J   PV  =      1      OVR</t>
  </si>
  <si>
    <t>05PI902MS.OVR</t>
  </si>
  <si>
    <t>05PMI01JMS   POMPE HP    05P01J       PV  =      1      OVR</t>
  </si>
  <si>
    <t>05PMI01JMS.OVR</t>
  </si>
  <si>
    <t>05VSHH901MS  VIBRATION   POMPE 05P01J PV  =      1      OVR</t>
  </si>
  <si>
    <t>05VSHH901MS.OVR</t>
  </si>
  <si>
    <t>23DLT007     D. FROID Z23PPE _ORV I/J PV  =  -50.4 degC LTRP</t>
  </si>
  <si>
    <t>23DLT008     D. FROID Z23PPE _ORV I/J PV  =  -50.1 degC LTRP</t>
  </si>
  <si>
    <t>23ZIR003C Z23 IN RISK COLD ALM</t>
  </si>
  <si>
    <t>23ZIR003C.ALM</t>
  </si>
  <si>
    <t>ESD316 ESD 3.16 ALM</t>
  </si>
  <si>
    <t>ESD316.ALM</t>
  </si>
  <si>
    <t>50DHS028B RIDEAU D'EAU06E01 I/J ALM</t>
  </si>
  <si>
    <t>50DHS028B.ALM</t>
  </si>
  <si>
    <t>50DHS019B RIDEAU D'EAU05P01 I/J ALM</t>
  </si>
  <si>
    <t>50DHS019B.ALM</t>
  </si>
  <si>
    <t>23ZIR002H Z23 IN RISK HEAT ALM</t>
  </si>
  <si>
    <t>23ZIR002H.ALM</t>
  </si>
  <si>
    <t>23DFSH501 Alm INCENDIEZ23_ACT CCTV ALM</t>
  </si>
  <si>
    <t>23DFSH501AL.ALM</t>
  </si>
  <si>
    <t>50DV019      50DSOV019 RIDEAU D'EAU05 PV  =      0      ANS+</t>
  </si>
  <si>
    <t>50DV019.ANS+</t>
  </si>
  <si>
    <t>50DV028      50DSOV028 RIDEAU D'EAU06 PV  =      0      ANS+</t>
  </si>
  <si>
    <t>50DV028.ANS+</t>
  </si>
  <si>
    <t>05PI952MS    ASPIRA. GNL PPE 05P02    PV  =      1      OVR</t>
  </si>
  <si>
    <t>05PI952MS.OVR</t>
  </si>
  <si>
    <t>27DLT001     D. FROID Z27PPE BLENDING PV  =  -50.4 degC LTRP</t>
  </si>
  <si>
    <t>27DLT003     D. FROID Z27PPE BLENDING PV  =  -50.4 degC LTRP</t>
  </si>
  <si>
    <t>27ZIR001C Z27 IN RISK COLD ALM</t>
  </si>
  <si>
    <t>27ZIR001C.ALM</t>
  </si>
  <si>
    <t>ESD317 ESD 3.17 ALM</t>
  </si>
  <si>
    <t>ESD317.ALM</t>
  </si>
  <si>
    <t>50DHS034B RIDEAU D'EAU05P02 ALM</t>
  </si>
  <si>
    <t>50DHS034B.ALM</t>
  </si>
  <si>
    <t>07TI903      EVENT 05P1J_COL.EVENT HP PV  = -150.0 degC LO</t>
  </si>
  <si>
    <t>07TI903.LO</t>
  </si>
  <si>
    <t>27ZIR001H Z27 IN RISK HEAT ALM</t>
  </si>
  <si>
    <t>27ZIR001H.ALM</t>
  </si>
  <si>
    <t>27DFSH501 Alm INCENDIEZ27_ACT CCTV ALM</t>
  </si>
  <si>
    <t>27DFSH501AL.ALM</t>
  </si>
  <si>
    <t>50DV034      50DSOV034 RIDEAU D'EAU05 PV  =      0      ANS+</t>
  </si>
  <si>
    <t>50DV034.ANS+</t>
  </si>
  <si>
    <t>03ESV101     GNL 02T01   VERS 03C01   PV  =      1      ANS-</t>
  </si>
  <si>
    <t>03ESV101.ANS-</t>
  </si>
  <si>
    <t>05LIC901     POT DEGAZAGE05T02J       PV  =   1155 mm   IOP</t>
  </si>
  <si>
    <t>05LIC901.IOP</t>
  </si>
  <si>
    <t>03XV406      GNL 03C01   VERS PPES HP PV  =      1      ANS+</t>
  </si>
  <si>
    <t>03XV406.ANS+</t>
  </si>
  <si>
    <t>07TI203      EVENT 05P1C_COL.EVENT HP PV  = -150.0 degC LO</t>
  </si>
  <si>
    <t>07TI203.LO</t>
  </si>
  <si>
    <t>03PIC401     Ctrl P CASSEVIDE 03C01   PV  =   3.47 barg LO</t>
  </si>
  <si>
    <t>03PIC402     Ctrl PRES.  GN DU 03C01  PV  =   3.47 barg LO</t>
  </si>
  <si>
    <t>03LI405A.LTRP</t>
  </si>
  <si>
    <t>03LI405B     NIVEAU GNL  DU 03C01     PV  =  899.9 mm   LTRP</t>
  </si>
  <si>
    <t>03LI405B.LTRP</t>
  </si>
  <si>
    <t>03LI405C.LTRP</t>
  </si>
  <si>
    <t>03LALL405 NIVEAU GNL  DU 03C01 ALM</t>
  </si>
  <si>
    <t>03LALL405.ALM</t>
  </si>
  <si>
    <t>03LIC403     NIVEAU GNL  DU 03C01     PV  =    895 mm   LO</t>
  </si>
  <si>
    <t>03LIC403.LO</t>
  </si>
  <si>
    <t>03LIC403     NIVEAU GNL  DU 03C01     PV  =    895 mm   LL</t>
  </si>
  <si>
    <t>03LIC403.LL</t>
  </si>
  <si>
    <t>03LI404A     NIVEAU GNL  DU 03C01     PV  =  249.6 mm   LTRP</t>
  </si>
  <si>
    <t>03LI404A.LTRP</t>
  </si>
  <si>
    <t>03LI404B     NIVEAU GNL  DU 03C01     PV  =  249.6 mm   LTRP</t>
  </si>
  <si>
    <t>03LI404B.LTRP</t>
  </si>
  <si>
    <t>03LI404C     NIVEAU GNL  DU 03C01     PV  =  249.7 mm   LTRP</t>
  </si>
  <si>
    <t>03LI404C.LTRP</t>
  </si>
  <si>
    <t>03LT404A/B/C PLUS 03TT403 TRIP ALM</t>
  </si>
  <si>
    <t>03LALLL404.ALM</t>
  </si>
  <si>
    <t>ESD21 ESD 2.1 ALM</t>
  </si>
  <si>
    <t>ESD21.ALM</t>
  </si>
  <si>
    <t>03PI406C     GNL DANS    LE 03C01     PV  =   3.00 barg LTRP</t>
  </si>
  <si>
    <t>03PI406C.LTRP</t>
  </si>
  <si>
    <t>03PI406A     GNL DANS    LE 03C01     PV  =   3.00 barg LTRP</t>
  </si>
  <si>
    <t>03PI406A.LTRP</t>
  </si>
  <si>
    <t>03PI406B     GNL DANS    LE 03C01     PV  =   3.00 barg LTRP</t>
  </si>
  <si>
    <t>03PI406B.LTRP</t>
  </si>
  <si>
    <t>03PSOV402 Ctrl PRES.  GN DU 03C01 ALM</t>
  </si>
  <si>
    <t>03PV402AL.ALM</t>
  </si>
  <si>
    <t>03PALL406 GNL DANS    LE 03C01 ALM</t>
  </si>
  <si>
    <t>03PALL406.ALM</t>
  </si>
  <si>
    <t>05ESV202     LI.GNL DEBITMIN. 05P01C  PV  =      1      ANS-</t>
  </si>
  <si>
    <t>05ESV202.ANS-</t>
  </si>
  <si>
    <t>05LIC701     POT DEGAZAGE05T02H       PV  =   2002 mm   HI</t>
  </si>
  <si>
    <t>07LI321A     07T06 DRAI. _TSV's       PV  =    960 mm   HH</t>
  </si>
  <si>
    <t>07LI321A.HH</t>
  </si>
  <si>
    <t>07LI311A     07T05 DRAI. _TSV's       PV  =    961 mm   HH</t>
  </si>
  <si>
    <t>07LI311A.HH</t>
  </si>
  <si>
    <t>03PI001      LI.COL PPEs BP AU 03C01  PV  =  11.00 barg HHH</t>
  </si>
  <si>
    <t>44FI350      DEBIT N2    CONDEN.02T03 PV  =   49.6 Nl/h LO</t>
  </si>
  <si>
    <t>08TI001      K.O. DRUM   08S01_ 08D01 PV  =  -40.1 degC LO</t>
  </si>
  <si>
    <t>08TI001.LO</t>
  </si>
  <si>
    <t>08EHTALL01   TH RESISTAN.08EH01       ALM</t>
  </si>
  <si>
    <t>08EHTALL01.ALM</t>
  </si>
  <si>
    <t>01PI401      LI. DECHAR. GNL 01Y01D   PV  =   5.01 barg HI</t>
  </si>
  <si>
    <t>01XV201      BRAS 01Y01B DECHAR. GNL  PV  =      1      ANS-</t>
  </si>
  <si>
    <t>08TI103      TEMP. FG    PILOTE 08D01 PV  =   14.2 degC IOP</t>
  </si>
  <si>
    <t>08TI103.IOP</t>
  </si>
  <si>
    <t>08FI103      FG PILOTES  TORCHES      PV  =  37.36 Nm3/h    IOP</t>
  </si>
  <si>
    <t>08FI103C     FG PILOTES  TORCHES      PV  =  0.029 ton/h    IOP</t>
  </si>
  <si>
    <t>08PI103      PRES. FG    PILOTE 08D01 PV  =   1.86 barg IOP-</t>
  </si>
  <si>
    <t>08PI103.IOP-</t>
  </si>
  <si>
    <t>08FI103      FG PILOTES  TORCHES      PV  =  37.35 Nm3/h    IOP-</t>
  </si>
  <si>
    <t>08FI103.IOP-</t>
  </si>
  <si>
    <t>08FI103C     FG PILOTES  TORCHES      PV  =  0.029 ton/h    IOP-</t>
  </si>
  <si>
    <t>08FI103C.IOP-</t>
  </si>
  <si>
    <t>08PI103      PRES. FG    PILOTE 08D01 PV  =   9.02 barg HI</t>
  </si>
  <si>
    <t>08PI103.HI</t>
  </si>
  <si>
    <t>08PI102      FG VERS PL  ALLU.TORCHES PV  =   0.01 barg IOP</t>
  </si>
  <si>
    <t>08PI102.IOP</t>
  </si>
  <si>
    <t>50DV036      50DSOV036 RIDEAU D'EAUUN PV  =      0      ANS+</t>
  </si>
  <si>
    <t>50DV036.ANS+</t>
  </si>
  <si>
    <t>50DHS036B RIDEAU D'EAUUNITE AIR 1 ALM</t>
  </si>
  <si>
    <t>50DHS036B.ALM</t>
  </si>
  <si>
    <t>50DHS018B RIDEAU D'EAUUNITE AIR 2 ALM</t>
  </si>
  <si>
    <t>50DHS018B.ALM</t>
  </si>
  <si>
    <t>50DV018      50DSOV018 RIDEAU D'EAUUN PV  =      0      ANS+</t>
  </si>
  <si>
    <t>50DV018.ANS+</t>
  </si>
  <si>
    <t>65ESH001 IOP ALM</t>
  </si>
  <si>
    <t>65ESH001LF.ALM</t>
  </si>
  <si>
    <t>65GDYLR02 IOP ALM</t>
  </si>
  <si>
    <t>65GDYLR02LF.ALM</t>
  </si>
  <si>
    <t>65GDYLP02 IOP ALM</t>
  </si>
  <si>
    <t>65GDYLP02LF.ALM</t>
  </si>
  <si>
    <t>65GDYLS02 GENERATEUR  DO_65GE43 ALM</t>
  </si>
  <si>
    <t>65GDYLS02A.ALM</t>
  </si>
  <si>
    <t>05PMI01J     POMPE HP    05P01J       PV  =    0.0 A    IOP</t>
  </si>
  <si>
    <t>05PMI01J     POMPE HP    05P01J       PV  =   26.6 A    LLL</t>
  </si>
  <si>
    <t>05PMI01J     POMPE HP    05P01J       PV  =   26.6 A    LTRP</t>
  </si>
  <si>
    <t>05PI903      PRES.REFOUL.PPE 05P01J   PV  =   73.1 barg LO</t>
  </si>
  <si>
    <t>06ESV902     GNL 05P02   VERS 06E01J  PV  =      1      ANS+</t>
  </si>
  <si>
    <t>50DHS017B RIDEAU D'EAURECONDENSEUR ALM</t>
  </si>
  <si>
    <t>50DHS017B.ALM</t>
  </si>
  <si>
    <t>50PMII03A    PPE ELECT.  FW 50P03A    PV  =   72.2 A    IOP</t>
  </si>
  <si>
    <t>06TI805      LI. ENTREE  EAU 06E01I   PV  =   8.37 degC LO</t>
  </si>
  <si>
    <t>08XA351</t>
  </si>
  <si>
    <t>50DHS035B SYST. MOUSSEGENE. 65GE01 ALM</t>
  </si>
  <si>
    <t>50DHS035B.ALM</t>
  </si>
  <si>
    <t>50DHS037B SYST. MOUSSEGENE. 65GE02 ALM</t>
  </si>
  <si>
    <t>50DHS037B.ALM</t>
  </si>
  <si>
    <t>04K02P51A    Ppe A HUILE 04K02        PV  =      0      TRIP</t>
  </si>
  <si>
    <t>04K02P51A.TRIP</t>
  </si>
  <si>
    <t>04K02V55A    VENTI. A CW 04K02        PV  =      0      TRIP</t>
  </si>
  <si>
    <t>04K02V55A.TRIP</t>
  </si>
  <si>
    <t>04EHYLA51    RECHAUFFEUR DISPONIBLE   ALM</t>
  </si>
  <si>
    <t>04EHYLA51.ALM</t>
  </si>
  <si>
    <t>04XV503      VANNE ENTREEBALLON 04S02 PV  =      1      ANS+</t>
  </si>
  <si>
    <t>04XV503.ANS+</t>
  </si>
  <si>
    <t>04PI505      GN DU 04K02 A EMISSION   PV  =   58.4 barg LO</t>
  </si>
  <si>
    <t>04PI505.LO</t>
  </si>
  <si>
    <t>04XV503      VANNE ENTREEBALLON 04S02 PV  =      1      ANS-</t>
  </si>
  <si>
    <t>04XV503.ANS-</t>
  </si>
  <si>
    <t>04XPAL501    PRESS.BALLON AI 04XV501  ALM</t>
  </si>
  <si>
    <t>04XPAL501.ALM</t>
  </si>
  <si>
    <t>04XV501      BOG 04K02   VERS COL.BOG PV  =      2      ANS-</t>
  </si>
  <si>
    <t>04XV501.ANS-</t>
  </si>
  <si>
    <t>04ZAL531     COUVERCLE   VOLANT 04K02 ALM</t>
  </si>
  <si>
    <t>04ZAL531.ALM</t>
  </si>
  <si>
    <t>04PAH515     PAH  PURGE  COMP._04K02  ALM</t>
  </si>
  <si>
    <t>04PAH515.ALM</t>
  </si>
  <si>
    <t>04PAHH516    PAHH  PURGE COMP._04K02  ALM</t>
  </si>
  <si>
    <t>04PAHH516.ALM</t>
  </si>
  <si>
    <t>47XV001      REJET BASSINAS1 A LA MER PV  =      1      ANS-</t>
  </si>
  <si>
    <t>47XV001.ANS-</t>
  </si>
  <si>
    <t>04K01BP23A   Ppe A REFROI04K01B       PV  =      0      TRIP</t>
  </si>
  <si>
    <t>04K01BP23A.TRIP</t>
  </si>
  <si>
    <t>06FZI802.IOP-</t>
  </si>
  <si>
    <t>03FI403</t>
  </si>
  <si>
    <t>04XHSO201A BOG 04K01B  VERS 04S01 ALM</t>
  </si>
  <si>
    <t>04XHSO201A.ALM</t>
  </si>
  <si>
    <t>10DGT011 Maintenance Needed ALM</t>
  </si>
  <si>
    <t>10DGT011MNA.ALM</t>
  </si>
  <si>
    <t>04PAH202     PAH ASPIRA. 1re ETAPE    ALM</t>
  </si>
  <si>
    <t>04PAH202.ALM</t>
  </si>
  <si>
    <t>04PI203      PRES. ASPI. 1re ETAPE    PV  =  2.117 barg IOP</t>
  </si>
  <si>
    <t>04PI202      PRES. ASPI. 1re ETAPE    PV  =  2.187 barg IOP</t>
  </si>
  <si>
    <t>44LI221      NIV. RESER. LNI 44T02B   PV  =   2215 mm   LO</t>
  </si>
  <si>
    <t>50DV028      50DSOV028 RIDEAU D'EAU06 PV  =      2      ANS-</t>
  </si>
  <si>
    <t>50DV028.ANS-</t>
  </si>
  <si>
    <t>50DPSH019 RIDEAU D'EAU05P01 I/J ALM</t>
  </si>
  <si>
    <t>50DPAH019.ALM</t>
  </si>
  <si>
    <t>50DV019      50DSOV019 RIDEAU D'EAU05 PV  =      2      ANS-</t>
  </si>
  <si>
    <t>50DV019.ANS-</t>
  </si>
  <si>
    <t>04XPAL201    PRESS.BALLON AI 04XV201  ALM</t>
  </si>
  <si>
    <t>04XPAL201.ALM</t>
  </si>
  <si>
    <t>04XV201      BOG 04K01B  VERS 04S01   PV  =      1      ANS+</t>
  </si>
  <si>
    <t>04XV201.ANS+</t>
  </si>
  <si>
    <t>09DMSH001 IOP ALM</t>
  </si>
  <si>
    <t>09DMSH001LF.ALM</t>
  </si>
  <si>
    <t>02TI202B     DETECTION DEFUITE 02T02  PV  = -174.4 degC LO</t>
  </si>
  <si>
    <t>05PMI01I     POMPE HP    05P01I       PV  =  104.4 A    IOP</t>
  </si>
  <si>
    <t>06FIC801     Ctrl DEBIT  GNL 06E01I   PV  =  152.8 m3/h LO</t>
  </si>
  <si>
    <t>05FIC801     REFOULEMENT 05P01I       PV  =  131.9 m3/h LO</t>
  </si>
  <si>
    <t>05PMI01I     POMPE HP    05P01I       PV  =   23.1 A    LLL</t>
  </si>
  <si>
    <t>05PMI01I     POMPE HP    05P01I       PV  =   23.1 A    LTRP</t>
  </si>
  <si>
    <t>05PI803      PRES.REFOUL.PPE 05P01I   PV  =   76.2 barg LO</t>
  </si>
  <si>
    <t>06TI801      LI. ENTREE  GNL 06E01I   PV  = -109.6 degC HI</t>
  </si>
  <si>
    <t>33XV003      DEPRESU. FG VERS COL.BOG PV  =      0      PERR</t>
  </si>
  <si>
    <t>33XV003.PERR</t>
  </si>
  <si>
    <t>05FIC201     REFOULEMENT 05P01C       PV  =  478.2 m3/h HI</t>
  </si>
  <si>
    <t>06FI102B     Ctrl DEBIT  EAU 06E01B   PV  =   -3.3 m3/h IOP</t>
  </si>
  <si>
    <t>06FIC102     Ctrl DEBIT  EAU 06E01B   PV  =     19 m3/h IOP-</t>
  </si>
  <si>
    <t>03PI001      LI.COL PPEs BP AU 03C01  PV  =   5.98 barg LLL</t>
  </si>
  <si>
    <t>02TAHH103Q   TS17 Temp   Tres Haute   ALM</t>
  </si>
  <si>
    <t>02TAHH103Q.ALM</t>
  </si>
  <si>
    <t>06FIC101     Ctrl DEBIT  GNL 06E01B   PV  =  354.0 m3/h IOP</t>
  </si>
  <si>
    <t>06FIC101.IOP</t>
  </si>
  <si>
    <t>06FIC201     Ctrl DEBIT  GNL 06E01C   PV  =  468.2 m3/h HI</t>
  </si>
  <si>
    <t>06FI202B     Ctrl DEBIT  EAU 06E01C   PV  =   36.4 m3/h IOP</t>
  </si>
  <si>
    <t>06FIC202     Ctrl DEBIT  EAU 06E01C   PV  =     -1 m3/h IOP-</t>
  </si>
  <si>
    <t>05FIC951     REFOULEMENT 05P02        PV  =   21.4 m3/h IOP</t>
  </si>
  <si>
    <t>05FIC951.IOP</t>
  </si>
  <si>
    <t>05FIC951     REFOULEMENT 05P02        PV  =   82.1 m3/h HI</t>
  </si>
  <si>
    <t>05FIC951.HI</t>
  </si>
  <si>
    <t>05FIC901     REFOULEMENT 05P01J       PV  =   92.0 m3/h LO</t>
  </si>
  <si>
    <t>05FIC901     REFOULEMENT 05P01J       PV  =  476.3 m3/h HI</t>
  </si>
  <si>
    <t>05FIC901.HI</t>
  </si>
  <si>
    <t>01TI103      LI. DRAINAGE01Y01A_01T01 PV  = -150.0 degC LO</t>
  </si>
  <si>
    <t>01XV103      GAZ DE PURGEVERS 01Y01A  PV  =      1      ANS+</t>
  </si>
  <si>
    <t>01TI102B     LI. DECHAR. BRAS 01Y01A  PV  = -100.0 degC HI</t>
  </si>
  <si>
    <t>01TI102B.HI</t>
  </si>
  <si>
    <t>02LI205B.IOP</t>
  </si>
  <si>
    <t>02LI104B.IOP</t>
  </si>
  <si>
    <t>02TI104.IOP</t>
  </si>
  <si>
    <t>02LI103B     NIVEAU DE   LIQUIDE      PV  =  32344 mm   IOP</t>
  </si>
  <si>
    <t>02LI103B.IOP</t>
  </si>
  <si>
    <t>02LI110.IOP</t>
  </si>
  <si>
    <t>02TI110.IOP</t>
  </si>
  <si>
    <t>02DI110.IOP</t>
  </si>
  <si>
    <t>02TI110A.IOP</t>
  </si>
  <si>
    <t>02DI110A.IOP</t>
  </si>
  <si>
    <t>02LI102B.IOP</t>
  </si>
  <si>
    <t>02TI208A.IOP</t>
  </si>
  <si>
    <t>02TI208B.IOP</t>
  </si>
  <si>
    <t>02TI208C.IOP</t>
  </si>
  <si>
    <t>02TI208D.IOP</t>
  </si>
  <si>
    <t>02TI208E.IOP</t>
  </si>
  <si>
    <t>02TI208F.IOP</t>
  </si>
  <si>
    <t>02TI208G.IOP</t>
  </si>
  <si>
    <t>02TI208H.IOP</t>
  </si>
  <si>
    <t>02TI208I.IOP</t>
  </si>
  <si>
    <t>02TI208J.IOP</t>
  </si>
  <si>
    <t>02TI208K.IOP</t>
  </si>
  <si>
    <t>02TI208L.IOP</t>
  </si>
  <si>
    <t>02TI208M.IOP</t>
  </si>
  <si>
    <t>02TI208N.IOP</t>
  </si>
  <si>
    <t>02TI208O.IOP</t>
  </si>
  <si>
    <t>02TI208P.IOP</t>
  </si>
  <si>
    <t>02TI208Q.IOP</t>
  </si>
  <si>
    <t>02LI304B.IOP</t>
  </si>
  <si>
    <t>02TI304.IOP</t>
  </si>
  <si>
    <t>02LI310.IOP</t>
  </si>
  <si>
    <t>02TI310.IOP</t>
  </si>
  <si>
    <t>02DI310.IOP</t>
  </si>
  <si>
    <t>02TI310A.IOP</t>
  </si>
  <si>
    <t>02DI310A.IOP</t>
  </si>
  <si>
    <t>02LI302B.IOP</t>
  </si>
  <si>
    <t>02LI305B.IOP</t>
  </si>
  <si>
    <t>02QI310.CNF</t>
  </si>
  <si>
    <t>02QI310.IOP</t>
  </si>
  <si>
    <t>02WI310.CNF</t>
  </si>
  <si>
    <t>02WI310.IOP</t>
  </si>
  <si>
    <t>02TI308A.IOP</t>
  </si>
  <si>
    <t>02TI308B.IOP</t>
  </si>
  <si>
    <t>02TI308C.IOP</t>
  </si>
  <si>
    <t>02TI308D.IOP</t>
  </si>
  <si>
    <t>02TI308E.IOP</t>
  </si>
  <si>
    <t>02TI308F.IOP</t>
  </si>
  <si>
    <t>02TI308G.IOP</t>
  </si>
  <si>
    <t>02TI308H.IOP</t>
  </si>
  <si>
    <t>02TI308I.IOP</t>
  </si>
  <si>
    <t>02TI308J.IOP</t>
  </si>
  <si>
    <t>02TI308K.IOP</t>
  </si>
  <si>
    <t>02TI308L.IOP</t>
  </si>
  <si>
    <t>02TI308M.IOP</t>
  </si>
  <si>
    <t>02TI308N.IOP</t>
  </si>
  <si>
    <t>02TI308O.IOP</t>
  </si>
  <si>
    <t>02TI308P.IOP</t>
  </si>
  <si>
    <t>02LI105B.IOP</t>
  </si>
  <si>
    <t>02QI110.CNF</t>
  </si>
  <si>
    <t>02QI110.IOP</t>
  </si>
  <si>
    <t>02WI110.CNF</t>
  </si>
  <si>
    <t>02WI110.IOP</t>
  </si>
  <si>
    <t>02TI108A.IOP</t>
  </si>
  <si>
    <t>02TI108B.IOP</t>
  </si>
  <si>
    <t>02TI108C.IOP</t>
  </si>
  <si>
    <t>02TI108D.IOP</t>
  </si>
  <si>
    <t>02TI108E.IOP</t>
  </si>
  <si>
    <t>02TI108F.IOP</t>
  </si>
  <si>
    <t>02TI108G.IOP</t>
  </si>
  <si>
    <t>02TI108H.IOP</t>
  </si>
  <si>
    <t>02TI108I.IOP</t>
  </si>
  <si>
    <t>02TI108J.IOP</t>
  </si>
  <si>
    <t>02TI108K.IOP</t>
  </si>
  <si>
    <t>02TI108L.IOP</t>
  </si>
  <si>
    <t>02TI108M.IOP</t>
  </si>
  <si>
    <t>02TI108N.IOP</t>
  </si>
  <si>
    <t>02TI108O.IOP</t>
  </si>
  <si>
    <t>02TI108P.IOP</t>
  </si>
  <si>
    <t>02TI108Q.IOP</t>
  </si>
  <si>
    <t>02TI100H.IOP</t>
  </si>
  <si>
    <t>02TI100I.IOP</t>
  </si>
  <si>
    <t>02TI100J.IOP</t>
  </si>
  <si>
    <t>02TI100K.IOP</t>
  </si>
  <si>
    <t>02TI100L.IOP</t>
  </si>
  <si>
    <t>02TI100N.IOP</t>
  </si>
  <si>
    <t>02TI100O.IOP</t>
  </si>
  <si>
    <t>02TI100P.IOP</t>
  </si>
  <si>
    <t>02TI100M.IOP</t>
  </si>
  <si>
    <t>02LI204B.IOP</t>
  </si>
  <si>
    <t>02TI204.IOP</t>
  </si>
  <si>
    <t>02LI210.IOP</t>
  </si>
  <si>
    <t>02DI210.IOP</t>
  </si>
  <si>
    <t>02TI210A.IOP</t>
  </si>
  <si>
    <t>02DI210A.IOP</t>
  </si>
  <si>
    <t>02LI202B     NIVEAU DE   LIQUIDE      PV  =  32325 mm   IOP</t>
  </si>
  <si>
    <t>02LI202B.IOP</t>
  </si>
  <si>
    <t>02QI210.CNF</t>
  </si>
  <si>
    <t>02QI210.IOP</t>
  </si>
  <si>
    <t>02WI210.CNF</t>
  </si>
  <si>
    <t>02WI210.IOP</t>
  </si>
  <si>
    <t>02XA110      FCU REDONDANT INACTIF    ALM</t>
  </si>
  <si>
    <t>02XA110.ALM</t>
  </si>
  <si>
    <t>02XA210      FCU REDONDANT INACTIF    ALM</t>
  </si>
  <si>
    <t>02XA210.ALM</t>
  </si>
  <si>
    <t>02XA310      FCU REDONDANT INACTIF    ALM</t>
  </si>
  <si>
    <t>02XA310.ALM</t>
  </si>
  <si>
    <t>02TI210.IOP</t>
  </si>
  <si>
    <t>6225B10120IN 04KME01A    Breaker Ins  ALM</t>
  </si>
  <si>
    <t>6225B10120IN.ALM</t>
  </si>
  <si>
    <t>04PAH102     PAH ASPIRA. 1re ETAPE    ALM</t>
  </si>
  <si>
    <t>04PAH102.ALM</t>
  </si>
  <si>
    <t>6311A114A86  04K01APME13B86 - Lockout ALM</t>
  </si>
  <si>
    <t>6311A114A86.ALM</t>
  </si>
  <si>
    <t>6311A114B86  04K01AVME11B86 - Lockout ALM</t>
  </si>
  <si>
    <t>6311A114B86.ALM</t>
  </si>
  <si>
    <t>04K01AV11B   VENTI. A CW04K01A        PV  =      0      TRIP</t>
  </si>
  <si>
    <t>04K01AV11B.TRIP</t>
  </si>
  <si>
    <t>6311A1104B86 04K01AEH11  86 - Lockout ALM</t>
  </si>
  <si>
    <t>6311A1104B86.ALM</t>
  </si>
  <si>
    <t>6511A153A86  04K01APME13A86 - Lockout ALM</t>
  </si>
  <si>
    <t>6511A153A86.ALM</t>
  </si>
  <si>
    <t>6511A163A86  04K01AVME11A86 - Lockout ALM</t>
  </si>
  <si>
    <t>6511A163A86.ALM</t>
  </si>
  <si>
    <t>07DGT171RMNA</t>
  </si>
  <si>
    <t>04XHSC101A BOG 04K01A  VERS 04S01 ALM</t>
  </si>
  <si>
    <t>04XHSC101A.ALM</t>
  </si>
  <si>
    <t>06FIC402     Ctrl DEBIT  EAU 06E01E   PV  =   2438 m3/h LO</t>
  </si>
  <si>
    <t>06FI402B     Ctrl DEBIT  EAU 06E01E   PV  =   -3.5 m3/h IOP</t>
  </si>
  <si>
    <t>06FIC402     Ctrl DEBIT  EAU 06E01E   PV  =     -2 m3/h IOP-</t>
  </si>
  <si>
    <t>06FIC401     REFOULEMENT 05P01E       PV  =  467.9 m3/h HI</t>
  </si>
  <si>
    <t>06FIC401     REFOULEMENT 05P01E       PV  =  129.9 m3/h LO</t>
  </si>
  <si>
    <t>05FIC401     Ctrl DEBIT  MIN. 05P01E  PV  =  478.4 m3/h HI</t>
  </si>
  <si>
    <t>05FIC401     Ctrl DEBIT  MIN. 05P01E  PV  =   99.2 m3/h LO</t>
  </si>
  <si>
    <t>50DV030      50DSOV030 RIDEAU D'EAUPO PV  =      0      ANS+</t>
  </si>
  <si>
    <t>50DV030.ANS+</t>
  </si>
  <si>
    <t>41K02B       COMPRESSEUR D'AIR 41K02B PV  =      0      IOP</t>
  </si>
  <si>
    <t>50DPSH024 RIDEAU D'EAU06E01 A/B ALM</t>
  </si>
  <si>
    <t>50DPAH024.ALM</t>
  </si>
  <si>
    <t>50DPSH011 RIDEAU D'EAUBAT.SEC. 21B ALM</t>
  </si>
  <si>
    <t>50DPAH011.ALM</t>
  </si>
  <si>
    <t>50DHS011B RIDEAU D'EAUBAT.SEC. 21B ALM</t>
  </si>
  <si>
    <t>50DHS011B.ALM</t>
  </si>
  <si>
    <t>50DV009      50DSOV009 SYST. MOUSSEPU PV  =      0      ANS+</t>
  </si>
  <si>
    <t>50DV009.ANS+</t>
  </si>
  <si>
    <t>06ESV902     GNL 05P02   VERS 06E01J  PV  =      1      PERR</t>
  </si>
  <si>
    <t>50DV110      50DSOV110 SYST. MOUSSEBA MV  =      0      OOP</t>
  </si>
  <si>
    <t>50DV110.OOP</t>
  </si>
  <si>
    <t>WAIT_MODE_404 ALM</t>
  </si>
  <si>
    <t>WAIT_MODE_404.ALM</t>
  </si>
  <si>
    <t>05PMI01E     POMPE HP    05P01E       PV  =   -8.6 A    IOP</t>
  </si>
  <si>
    <t>50DHS109B SYST. MOUSSEBAS.RET. AS2 ALM</t>
  </si>
  <si>
    <t>50DHS109B.ALM</t>
  </si>
  <si>
    <t>02TAHH103C   TS3 Temp    Tres Haute   ALM</t>
  </si>
  <si>
    <t>02TAHH103C.ALM</t>
  </si>
  <si>
    <t>05PI403      PRES.REFOUL.PPE 05P01E   PV  =    4.8 barg LO</t>
  </si>
  <si>
    <t>6225B20121T1 40PME01B    Temper. 1    PV  =   20.2 ∞C   IOP-</t>
  </si>
  <si>
    <t>6225B20121T1.IOP-</t>
  </si>
  <si>
    <t>6225B20121T2.IOP-</t>
  </si>
  <si>
    <t>03LI405B     NIVEAU GNL  DU 03C01     PV  = 4360.4 mm   HTRP</t>
  </si>
  <si>
    <t>03LI405B.HTRP</t>
  </si>
  <si>
    <t>05LSLL502 NIV. GNL FUT PPE 05P01F ALM</t>
  </si>
  <si>
    <t>05LALL502.ALM</t>
  </si>
  <si>
    <t>05PI601      ASPIRA. GNL PPE 05P01G   PV  =   4.00 barg LLL</t>
  </si>
  <si>
    <t>05PMXSS501 VIBR. ET NIV.   POMPE 05P01F ALM</t>
  </si>
  <si>
    <t>05PMXSS501AL.ALM</t>
  </si>
  <si>
    <t>04KME01D     MOT. COMP.  04K01D       PV  =      0      ANS+</t>
  </si>
  <si>
    <t>04KME01D.ANS+</t>
  </si>
  <si>
    <t>01XV202      GNL 01Y01B  VERS 01T01   PV  =      1      ANS+</t>
  </si>
  <si>
    <t>01XV202.ANS+</t>
  </si>
  <si>
    <t>41K01B       COMPRESSEUR D'AIR 41K01B PV  =      0      IOP</t>
  </si>
  <si>
    <t>41KMKQI01B-B HEURES EN   CHAR._41K01B PV  =   5563 hr   IOP</t>
  </si>
  <si>
    <t>6225B20121T2 40PME01B    Temper. 2    PV  =   16.7 ∞C   IOP-</t>
  </si>
  <si>
    <t>05VA301A     DEFAUT A    05P01D       ALM</t>
  </si>
  <si>
    <t>05VA301A.ALM</t>
  </si>
  <si>
    <t>6225B20121T3 40PME01B    Temper. 3    PV  =   17.5 ∞C   IOP-</t>
  </si>
  <si>
    <t>6225B20121T3.IOP-</t>
  </si>
  <si>
    <t>04PA102      MONITO.LIGNE04PIT102     ALM</t>
  </si>
  <si>
    <t>04PA102.ALM</t>
  </si>
  <si>
    <t>04PA103      MONITO.LIGNE04PIT103     ALM</t>
  </si>
  <si>
    <t>04PA103.ALM</t>
  </si>
  <si>
    <t>12DFT035     DET.FLAM.Z12COMPRES. GAZ PV  =    0.0 %    IOP</t>
  </si>
  <si>
    <t>12DFT035.IOP</t>
  </si>
  <si>
    <t>48FALL111    Q min eau   Aux P.Vide 1 ALM</t>
  </si>
  <si>
    <t>48FALL111.ALM</t>
  </si>
  <si>
    <t>06XV702      GNL ENTREE  ORV 06E01H   PV  =      1      ANS-</t>
  </si>
  <si>
    <t>02TI300L     TEMP. INST. ECHANT. 12   PV  = -158.5 degC IOP</t>
  </si>
  <si>
    <t>09DFT006 Maintenance Needed ALM</t>
  </si>
  <si>
    <t>09DFT006MNA.ALM</t>
  </si>
  <si>
    <t>02LI304      NIVEAU GNL  RESER. 02T03 PV  = 2099.9 mm   LL</t>
  </si>
  <si>
    <t>02LI305      NIVEAU GNL  RESER. 02T03 PV  = 1999.6 mm   LO</t>
  </si>
  <si>
    <t>06DFT006 Maintenance Needed ALM</t>
  </si>
  <si>
    <t>06DFT006MNA.ALM</t>
  </si>
  <si>
    <t>06DFT024 Maintenance Needed ALM</t>
  </si>
  <si>
    <t>06DFT024MNA.ALM</t>
  </si>
  <si>
    <t>08DGT007 Maintenance Needed ALM</t>
  </si>
  <si>
    <t>08DGT007MNA.ALM</t>
  </si>
  <si>
    <t>02TAL304J    TC10 Temp    5 degC      ALM</t>
  </si>
  <si>
    <t>02TAL304J.ALM</t>
  </si>
  <si>
    <t>48FALL211    Q min eau   Aux P.Vide 1 ALM</t>
  </si>
  <si>
    <t>48FALL211.ALM</t>
  </si>
  <si>
    <t>02DFT002     DET.FLAM.Z2 APPONTE./AS1 PV  =   97.4 %    HTRP</t>
  </si>
  <si>
    <t>12DFT035     DET.FLAM.Z12COMPRES. GAZ PV  =   96.0 %    HTRP</t>
  </si>
  <si>
    <t>05DFT004     DET. FLAMME Z5 02T01     PV  =   98.5 %    HTRP</t>
  </si>
  <si>
    <t>06DFT001MS   DET. FLAMME Z6 02T02     PV  =      1      OVR</t>
  </si>
  <si>
    <t>06DFT001MS.OVR</t>
  </si>
  <si>
    <t>06DFT001     DET. FLAMME Z6 02T02     PV  =   96.1 %    HTRP</t>
  </si>
  <si>
    <t>06DFT001.HTRP</t>
  </si>
  <si>
    <t>06DFT021     DET. FLAMME Z6 02T02     PV  =   96.3 %    HTRP</t>
  </si>
  <si>
    <t>08XV401      REMPLISSAGE 08T01 PROPA. PV  =      1      ANS-</t>
  </si>
  <si>
    <t>08XV401      REMPLISSAGE 08T01 PROPA. PV  =      1      ANS+</t>
  </si>
  <si>
    <t>04TI009      BOG VERS    DESUR. 04E01 PV  =  -50.0 degC HI</t>
  </si>
  <si>
    <t>33XV003      DEPRESU. FG VERS COL.BOG PV  =      1      ANS-</t>
  </si>
  <si>
    <t>33XV003.ANS-</t>
  </si>
  <si>
    <t>01XV201      BRAS 01Y01B DECHAR. GNL  PV  =      1      ANS+</t>
  </si>
  <si>
    <t>01XV201.ANS+</t>
  </si>
  <si>
    <t>06TI806      LI. DECHAR. EAU 06E01I   PV  =   0.88 degC LO</t>
  </si>
  <si>
    <t>04XHSO501A BOG 04K02   VERS COL.BOG ALM</t>
  </si>
  <si>
    <t>04XHSO501A.ALM</t>
  </si>
  <si>
    <t>04XV501.ANS+</t>
  </si>
  <si>
    <t>04XHSC501A BOG 04K02   VERS COL.BOG ALM</t>
  </si>
  <si>
    <t>04XHSC501A.ALM</t>
  </si>
  <si>
    <t>04XV501      BOG 04K02   VERS COL.BOG PV  =      1      ANS+</t>
  </si>
  <si>
    <t>06TI806      LI. DECHAR. EAU 06E01I   PV  = -23.39 degC IOP-</t>
  </si>
  <si>
    <t>10DLT003MS   D. FROID Z10PPE _ORV E/F PV  =      1      OVR</t>
  </si>
  <si>
    <t>10DLT003MS.OVR</t>
  </si>
  <si>
    <t>08PI103      PRES. FG    PILOTE 08D01 PV  =   1.50 barg LO</t>
  </si>
  <si>
    <t>06DFT022MS   DET. FLAMME Z6 02T02     PV  =      1      OVR</t>
  </si>
  <si>
    <t>06DFT022MS.OVR</t>
  </si>
  <si>
    <t>08PI102      FG VERS PL  ALLU.TORCHES PV  =   3.00 barg LTRP</t>
  </si>
  <si>
    <t>06DFT022.HTRP</t>
  </si>
  <si>
    <t>22DFT021     DET.FLAMME  Z22 02T03    PV  =   96.0 %    HTRP</t>
  </si>
  <si>
    <t>04FI541      DEBIT D'EAU REFR. RETOUR PV  =  -0.01 m3/h IOP</t>
  </si>
  <si>
    <t>04LAL540     NIV. BAS EAURECHAU. ELEC ALM</t>
  </si>
  <si>
    <t>04LAL540.ALM</t>
  </si>
  <si>
    <t>02TA103D     TS4 Defaut               ALM</t>
  </si>
  <si>
    <t>02TA103D.ALM</t>
  </si>
  <si>
    <t>02XA105      Sonde RTD   En Defaut    ALM</t>
  </si>
  <si>
    <t>02XA105.ALM</t>
  </si>
  <si>
    <t>02TAHH103D   TS4 Temp    Tres Haute   ALM</t>
  </si>
  <si>
    <t>02TAHH103D.ALM</t>
  </si>
  <si>
    <t>05PI501      ASPIRA. GNL PPE 05P01F   PV  =   4.00 barg LLL</t>
  </si>
  <si>
    <t>05PI401      ASPIRA. GNL PPE 05P01E   PV  =   4.00 barg LLL</t>
  </si>
  <si>
    <t>05PI801      ASPIRA. GNL PPE 05P01I   PV  =    4.0 barg LLL</t>
  </si>
  <si>
    <t>05PI602      ASPIRA. GNL PPE 05P01G   PV  =   3.49 barg LTRP</t>
  </si>
  <si>
    <t>05PI002      ASPIRA. GNL PPE 05P01A   PV  =    3.5 barg LTRP</t>
  </si>
  <si>
    <t>06XV102      GNL ENTREE  ORV 06E01B   PV  =      1      ANS-</t>
  </si>
  <si>
    <t>04FALL541B   Trip FLL H2OREFR. RETOUR ALM</t>
  </si>
  <si>
    <t>04FALL541B.ALM</t>
  </si>
  <si>
    <t>05PI108      GNI PENETRA.INST. 05P01B PV  =  2.842 barg LO</t>
  </si>
  <si>
    <t>05PI108.LO</t>
  </si>
  <si>
    <t>05PI107      GNI PENETRA.ELEC. 05P01B PV  =  2.961 barg LO</t>
  </si>
  <si>
    <t>05PI107.LO</t>
  </si>
  <si>
    <t>47XV001      REJET BASSINAS1 A LA MER PV  =      1      ANS+</t>
  </si>
  <si>
    <t>47XV001.ANS+</t>
  </si>
  <si>
    <t>06FZI202     Ctrl DEBIT  EAU 06E01C   PV  =   50.5 %    IOP-</t>
  </si>
  <si>
    <t>06FZI202.IOP-</t>
  </si>
  <si>
    <t>06FIC202     Ctrl DEBIT  EAU 06E01C   MV  =   50.0 %    OOP</t>
  </si>
  <si>
    <t>06FIC202.OOP</t>
  </si>
  <si>
    <t>04FAL540     FAL D'EAU   REFR. RETOUR ALM</t>
  </si>
  <si>
    <t>04FAL540.ALM</t>
  </si>
  <si>
    <t>44XV102      GNI VERS    44EH03       PV  =      0      ANS+</t>
  </si>
  <si>
    <t>44XV102.ANS+</t>
  </si>
  <si>
    <t>10DLT003.IOP</t>
  </si>
  <si>
    <t>04TA521      MONITO.LIGNE04TIT521     ALM</t>
  </si>
  <si>
    <t>04TA521.ALM</t>
  </si>
  <si>
    <t>40VA201      DEFAUT       40P01B      ALM</t>
  </si>
  <si>
    <t>40VA201.ALM</t>
  </si>
  <si>
    <t>02LI204      NIVEAU GNL  RESER. 02T02 PV  = 2097.0 mm   LL</t>
  </si>
  <si>
    <t>02LI204B     NIVEAU DE   LIQUIDE      PV  =   2000 mm   LO</t>
  </si>
  <si>
    <t>03PMI01C     PPE IMMERGEE03P01C_02T01 PV  =   40.3 A    HHH</t>
  </si>
  <si>
    <t>03PMI02C     PPE IMMERGEE03P02C_02T02 PV  =    6.5 A    LTRP</t>
  </si>
  <si>
    <t>51PSL201A SYST. POUDRETK GNL 02T02 ALM</t>
  </si>
  <si>
    <t>51PAL201A.ALM</t>
  </si>
  <si>
    <t>04XHSO101A BOG 04K01A  VERS 04S01 ALM</t>
  </si>
  <si>
    <t>04XHSO101A.ALM</t>
  </si>
  <si>
    <t>04ZAL121     CAPOT VOLANT04K01A PRES. ALM</t>
  </si>
  <si>
    <t>04ZAL121.ALM</t>
  </si>
  <si>
    <t>07LI121A     07T02B DRAI._LI. DECHAR. PV  =    203 mm   HI</t>
  </si>
  <si>
    <t>01PI041      LI. DECHAR. VERS STOCKA. PV  =  10.50 barg HI</t>
  </si>
  <si>
    <t>50MOV402     50MOV402 LI.TEST 50P03A  PV  =      0      ANS+</t>
  </si>
  <si>
    <t>50MOV402.ANS+</t>
  </si>
  <si>
    <t>50FIC001     Ctrl DEBIT  MIN. 50P05   PV  =  411.9 m3/h IOP</t>
  </si>
  <si>
    <t>03PMI01A     PPE IMMERGEE03P01A_02T01 PV  =   44.2 A    HHH</t>
  </si>
  <si>
    <t>05FIC301.HI</t>
  </si>
  <si>
    <t>44XV202      GNI VERS    44EH04       PV  =      1      ANS-</t>
  </si>
  <si>
    <t>44XV202.ANS-</t>
  </si>
  <si>
    <t>05PMI01A     POMPE HP    05P01A       PV  =    0.0 A    IOP</t>
  </si>
  <si>
    <t>04XHSC201A BOG 04K01B  VERS 04S01 ALM</t>
  </si>
  <si>
    <t>04XHSC201A.ALM</t>
  </si>
  <si>
    <t>06FI802B     Ctrl DEBIT  EAU 06E01I   PV  =   -3.5 m3/h IOP</t>
  </si>
  <si>
    <t>06FIC802     Ctrl DEBIT  EAU 06E01I   PV  =     -2 m3/h IOP-</t>
  </si>
  <si>
    <t>65LI201      DO 65T01B   DU 65GE02    PV  =  259.6 mm   LO</t>
  </si>
  <si>
    <t>65LI201      DO 65T01B   DU 65GE02    PV  =  259.6 mm   LL</t>
  </si>
  <si>
    <t>06FIC802     Ctrl DEBIT  EAU 06E01I   PV  =     -2 m3/h LO</t>
  </si>
  <si>
    <t>03PMHSS03DB PPE IMMERGEE03P03D_02T03 ALM</t>
  </si>
  <si>
    <t>03PMXA03DB.ALM</t>
  </si>
  <si>
    <t>06TI805      LI. ENTREE  EAU 06E01I   PV  =  22.09 degC IOP-</t>
  </si>
  <si>
    <t>03PMHSS03CB PPE IMMERGEE03P03C_02T03 ALM</t>
  </si>
  <si>
    <t>03PMXA03CB.ALM</t>
  </si>
  <si>
    <t>03PMHSS03BB PPE IMMERGEE03P03B_02T03 ALM</t>
  </si>
  <si>
    <t>03PMXA03BB.ALM</t>
  </si>
  <si>
    <t>03PMHSS03AB PPE IMMERGEE03P03A_02T03 ALM</t>
  </si>
  <si>
    <t>03PMXA03AB.ALM</t>
  </si>
  <si>
    <t>03PMI03A     PPE IMMERGEE03P03A_02T03 PV  =   40.1 A    HHH</t>
  </si>
  <si>
    <t>03PMHSS03DA PPE IMMERGEE03P03D_02T03 ALM</t>
  </si>
  <si>
    <t>03PMXA03DA.ALM</t>
  </si>
  <si>
    <t>03PMI03A     PPE IMMERGEE03P03A_02T03 PV  =   41.1 A    HTRP</t>
  </si>
  <si>
    <t>03PMI03DMS   PPE IMMERGEE03P03D_02T03 PV  =      1      OVR</t>
  </si>
  <si>
    <t>03PMI03DMS.OVR</t>
  </si>
  <si>
    <t>03PMI03CMS   PPE IMMERGEE03P03C_02T03 PV  =      1      OVR</t>
  </si>
  <si>
    <t>03PMI03CMS.OVR</t>
  </si>
  <si>
    <t>03PMI03C     PPE IMMERGEE03P03C_02T03 PV  =    7.1 A    IOP</t>
  </si>
  <si>
    <t>03PMI03C.IOP</t>
  </si>
  <si>
    <t>02LTD110     STATUT DU   CAPTEUR      PV  =      0      IOP</t>
  </si>
  <si>
    <t>02LTD110.IOP</t>
  </si>
  <si>
    <t>02LTD210.IOP</t>
  </si>
  <si>
    <t>02LTD310.IOP</t>
  </si>
  <si>
    <t>02TI110      CAPT. TEMP. NORMALE      PV  = -158.9 degC IOP</t>
  </si>
  <si>
    <t>02LI102B     NIVEAU DE   LIQUIDE      PV  =  32312 mm   IOP</t>
  </si>
  <si>
    <t>02TI108D     CAPTEUR DE  TEMP. 4      PV  = -159.3 degC IOP</t>
  </si>
  <si>
    <t>02TI108H     CAPTEUR DE  TEMP. 8      PV  = -159.4 degC IOP</t>
  </si>
  <si>
    <t>02TI108L     CAPTEUR DE  TEMP. 12     PV  = -159.5 degC IOP</t>
  </si>
  <si>
    <t>02TI100N     TEMP. INST. ECHANT. 14   PV  = -158.7 degC IOP</t>
  </si>
  <si>
    <t>02TI100P     TEMP. INST. ECHANT. 16   PV  = -158.7 degC IOP</t>
  </si>
  <si>
    <t>02LI210      CAPT. POS.  NORMALE      PV  =    498 mm   IOP</t>
  </si>
  <si>
    <t>02LI310      CAPT. POS.  NORMALE      PV  =    498 mm   IOP</t>
  </si>
  <si>
    <t>02TI300H     TEMP. INST. ECHANT. 8    PV  = -158.8 degC IOP</t>
  </si>
  <si>
    <t>02TI300I     TEMP. INST. ECHANT. 9    PV  = -158.6 degC IOP</t>
  </si>
  <si>
    <t>02TI300J     TEMP. INST. ECHANT. 10   PV  = -158.6 degC IOP</t>
  </si>
  <si>
    <t>02TI300K     TEMP. INST. ECHANT. 11   PV  = -158.5 degC IOP</t>
  </si>
  <si>
    <t>02TI300N     TEMP. INST. ECHANT. 14   PV  = -159.1 degC IOP</t>
  </si>
  <si>
    <t>02TI300O     TEMP. INST. ECHANT. 15   PV  = -159.1 degC IOP</t>
  </si>
  <si>
    <t>02TI300P     TEMP. INST. ECHANT. 16   PV  = -158.9 degC IOP</t>
  </si>
  <si>
    <t>02TI300M     TEMP. INST. ECHANT. 13   PV  = -158.6 degC IOP</t>
  </si>
  <si>
    <t>03PMI03BMS   PPE IMMERGEE03P03B_02T03 PV  =      1      OVR</t>
  </si>
  <si>
    <t>03PMI03BMS.OVR</t>
  </si>
  <si>
    <t>06FI302B     Ctrl DEBIT  EAU 06E01D   PV  = 2157.4 m3/h IOP</t>
  </si>
  <si>
    <t>06FIC302     Ctrl DEBIT  EAU 06E01D   PV  =     -0 m3/h IOP-</t>
  </si>
  <si>
    <t>06FIC301     Ctrl DEBIT  GNL 06E01D   PV  =  557.0 m3/h HI</t>
  </si>
  <si>
    <t>06FIC301     Ctrl DEBIT  GNL 06E01D   PV  =   -0.7 m3/h IOP-</t>
  </si>
  <si>
    <t>06FIC301.IOP-</t>
  </si>
  <si>
    <t>05FIC301     REFOULEMENT 05P01D       PV  =   -5.4 m3/h IOP-</t>
  </si>
  <si>
    <t>05FIC301.IOP-</t>
  </si>
  <si>
    <t>44XSOV201A OOP ALM</t>
  </si>
  <si>
    <t>44XSOV201ALF.ALM</t>
  </si>
  <si>
    <t>WAIT_MODE_315 ALM</t>
  </si>
  <si>
    <t>WAIT_MODE_315.ALM</t>
  </si>
  <si>
    <t>05FIC301     REFOULEMENT 05P01D       PV  =  474.9 m3/h HI</t>
  </si>
  <si>
    <t>02LI204      NIVEAU GNL  RESER. 02T02 PV  = 2397.9 mm   LO</t>
  </si>
  <si>
    <t>01ESV101     BRAS 01Y01A DECHAR. GNL  PV  =      0      ANS+</t>
  </si>
  <si>
    <t>48MOV121E    Vanne aux P2             PV  =      0      PERR</t>
  </si>
  <si>
    <t>06FZI802     Ctrl DEBIT  EAU 06E01I   PV  =    2.1 %    IOP-</t>
  </si>
  <si>
    <t>50DV035      50DSOV035 SYST. MOUSSEGE PV  =      0      ANS+</t>
  </si>
  <si>
    <t>50DV035.ANS+</t>
  </si>
  <si>
    <t>50DPSH036 RIDEAU D'EAUUNITE AIR 1 ALM</t>
  </si>
  <si>
    <t>50DPAH036.ALM</t>
  </si>
  <si>
    <t>50DV036      50DSOV036 RIDEAU D'EAUUN PV  =      2      ANS-</t>
  </si>
  <si>
    <t>50DV036.ANS-</t>
  </si>
  <si>
    <t>04TI525      Temp DECHAR.COMP._04K02  PV  =   18.1 degC IOP</t>
  </si>
  <si>
    <t>41KMTI01B    TEMPERATURE DECHA_41K01B PV  =   16.0 degC IOP</t>
  </si>
  <si>
    <t>47LI003      BASSIN AS2  DE RETENTION PV  = 1049.7 mm   LTRP</t>
  </si>
  <si>
    <t>47LI007      BASSIN AS4  DE RETENTION PV  = 1109.7 mm   LTRP</t>
  </si>
  <si>
    <t>47LI013      FOSSE KO    08S01_08D01  PV  = 1066.5 mm   LTRP</t>
  </si>
  <si>
    <t>33EHXSS02BAL</t>
  </si>
  <si>
    <t>33TI002</t>
  </si>
  <si>
    <t>04TI004B     04T01 DRAIN.DU 04S01     PV  = -130.0 degC LO</t>
  </si>
  <si>
    <t>03PMI01D     PPE IMMERGEE03P01D_02T01 PV  =   45.0 A    HHH</t>
  </si>
  <si>
    <t>06FIC601     REFOULEMENT 05P01G       PV  =  466.5 m3/h HI</t>
  </si>
  <si>
    <t>03FI103B     Ctrl DEBIT  MIN. 03P01C  PV  =  237.4 m3/h LTRP</t>
  </si>
  <si>
    <t>50DPSH034 RIDEAU D'EAU05P02 ALM</t>
  </si>
  <si>
    <t>50DPAH034.ALM</t>
  </si>
  <si>
    <t>50DPSH018 RIDEAU D'EAUUNITE AIR 2 ALM</t>
  </si>
  <si>
    <t>50DPAH018.ALM</t>
  </si>
  <si>
    <t>50DV018      50DSOV018 RIDEAU D'EAUUN PV  =      2      ANS-</t>
  </si>
  <si>
    <t>50DV018.ANS-</t>
  </si>
  <si>
    <t>07DFT068 Maintenance Needed ALM</t>
  </si>
  <si>
    <t>07DFT068MNA.ALM</t>
  </si>
  <si>
    <t>07DGT115R    DET. GAZ Z7 L. COM. DECH PV  =  0.000 LIE-m    IOP</t>
  </si>
  <si>
    <t>07DGT115R.IOP</t>
  </si>
  <si>
    <t>07DGT115R Maintenance Needed ALM</t>
  </si>
  <si>
    <t>07DGT115RMNA.ALM</t>
  </si>
  <si>
    <t>07DGT115R_DCS.IOP</t>
  </si>
  <si>
    <t>FCS0101 %DR0040S010101</t>
  </si>
  <si>
    <t>06DFT022 Maintenance Needed ALM</t>
  </si>
  <si>
    <t>06DFT022MNA.ALM</t>
  </si>
  <si>
    <t>02TI200I     TEMP. INST. ECHANT. 9    PV  = -223.9 degC IOP-</t>
  </si>
  <si>
    <t>04TAH204     TAH DECHAR. 2e ETAPE     ALM</t>
  </si>
  <si>
    <t>04TAH204.ALM</t>
  </si>
  <si>
    <t>02LI205      NIVEAU GNL  RESER. 02T02 PV  = 1238.8 mm   LO</t>
  </si>
  <si>
    <t>02LI205.LO</t>
  </si>
  <si>
    <t>03PMI03A     PPE IMMERGEE03P03A_02T03 PV  =   -0.0 A    IOP</t>
  </si>
  <si>
    <t>03PMI03B     PPE IMMERGEE03P03B_02T03 PV  =   41.6 A    HHH</t>
  </si>
  <si>
    <t>03PMI03B     PPE IMMERGEE03P03B_02T03 PV  =   41.6 A    HTRP</t>
  </si>
  <si>
    <t>03PMI03B     PPE IMMERGEE03P03B_02T03 PV  =   41.6 A    IOP</t>
  </si>
  <si>
    <t>03PMI03C     PPE IMMERGEE03P03C_02T03 PV  =   35.4 A    HHH</t>
  </si>
  <si>
    <t>03PMI03C     PPE IMMERGEE03P03C_02T03 PV  =   45.7 A    HTRP</t>
  </si>
  <si>
    <t>05PI203      PRES.REFOUL.PPE 05P01C   PV  =  130.3 barg HI</t>
  </si>
  <si>
    <t>23DFT003     DET.FLAM.Z23PPE _ORV I/J PV  =   96.6 %    HTRP</t>
  </si>
  <si>
    <t>05VA501B     DEFAUT B     05P01F      ALM</t>
  </si>
  <si>
    <t>05VA501B.ALM</t>
  </si>
  <si>
    <t>06FI502B     Ctrl DEBIT  EAU 06E01F   PV  =   -3.2 m3/h IOP</t>
  </si>
  <si>
    <t>06FIC502     Ctrl DEBIT  EAU 06E01F   PV  =     -3 m3/h IOP-</t>
  </si>
  <si>
    <t>05FIC501     REFOULEMENT 05P01F       PV  =   -0.8 m3/h IOP-</t>
  </si>
  <si>
    <t>05FIC501.IOP-</t>
  </si>
  <si>
    <t>05FIC501     REFOULEMENT 05P01F       PV  =  178.1 m3/h IOP</t>
  </si>
  <si>
    <t>05FIC501.IOP</t>
  </si>
  <si>
    <t>06FIC501     Ctrl DEBIT  GNL 06E01F   PV  =   -0.5 m3/h IOP-</t>
  </si>
  <si>
    <t>06FIC501.IOP-</t>
  </si>
  <si>
    <t>02LYA202B</t>
  </si>
  <si>
    <t>07DFT100     D.FLAM.Z07G BAY 1        PV  =    0.0 %    IOP</t>
  </si>
  <si>
    <t>07DFT100MS   D.FLAM.Z07G BAY 1        PV  =      1      OVR</t>
  </si>
  <si>
    <t>07DFT100MS.OVR</t>
  </si>
  <si>
    <t>05PI951      ASPIRA. GNL PPE 05P02    PV  =   11.4 barg HHH</t>
  </si>
  <si>
    <t>05PI951.HHH</t>
  </si>
  <si>
    <t>05PI951      ASPIRA. GNL PPE 05P02    PV  =   12.5 barg HTRP</t>
  </si>
  <si>
    <t>05PI951.HTRP</t>
  </si>
  <si>
    <t>06ESOV902C GNL 05P02   VERS 06E01J ALM</t>
  </si>
  <si>
    <t>06ESV902CAL.ALM</t>
  </si>
  <si>
    <t>06ESV902     GNL 05P02   VERS 06E01J  PV  =      1      ANS-</t>
  </si>
  <si>
    <t>07DFT100     D.FLAM.Z07G BAY 1        PV  =   96.7 %    HTRP</t>
  </si>
  <si>
    <t>05PI955      LI.GNL DEBITMIN. 05P02   PV  =  11.80 barg HI</t>
  </si>
  <si>
    <t>05PI955      LI.GNL DEBITMIN. 05P02   PV  =  11.80 barg IOP</t>
  </si>
  <si>
    <t>05PI955.IOP</t>
  </si>
  <si>
    <t>01ZSV601     VANNE SURGE ZSV RAPIDE   PV  =      0      ANS+</t>
  </si>
  <si>
    <t>06TI305      LI. ENTREE  EAU 06E01D   PV  =  20.28 degC IOP-</t>
  </si>
  <si>
    <t>01ZSV602     VANNE SURGE ZSV RAPIDE   PV  =      1      ANS+</t>
  </si>
  <si>
    <t>06FIC902     Ctrl DEBIT  EAU 06E01J   PV  =   2256 m3/h LO</t>
  </si>
  <si>
    <t>06FIC201     Ctrl DEBIT  GNL 06E01C   PV  =  154.8 m3/h LO</t>
  </si>
  <si>
    <t>04PI102      PRES. ASPI. 1re ETAPE    PV  =  2.183 barg IOP</t>
  </si>
  <si>
    <t>04PI103      PRESS.ASPIR.1re ETAGE    PV  =  2.185 barg IOP</t>
  </si>
  <si>
    <t>10DFT010.HTRP</t>
  </si>
  <si>
    <t>03FI403      COL. PPE BP AU 03C01     PV  =   1524 m3/h HI</t>
  </si>
  <si>
    <t>02TI200I     TEMP. INST. ECHANT. 9    PV  = -223.9 degC IOP</t>
  </si>
  <si>
    <t>05PMI01F     POMPE HP    05P01F       PV  =  199.4 A    HHH</t>
  </si>
  <si>
    <t>05PMI01F     POMPE HP    05P01F       PV  =  199.4 A    HTRP</t>
  </si>
  <si>
    <t>05PMI01F     POMPE HP    05P01F       PV  =  199.4 A    IOP</t>
  </si>
  <si>
    <t>33XSOV003 DEPRESU. FG VERS COL.BOG ALM</t>
  </si>
  <si>
    <t>33XV003AL.ALM</t>
  </si>
  <si>
    <t>25DGT006     DET. GAZ Z25UNITE AIR/ 1 PV  =    0.0 %LFL IOP</t>
  </si>
  <si>
    <t>25DGT006.IOP</t>
  </si>
  <si>
    <t>26DGT006     DET. GAZ Z26UNITE AIR/ 2 PV  =    0.0 %LFL IOP</t>
  </si>
  <si>
    <t>26DGT006.IOP</t>
  </si>
  <si>
    <t>25ZIR001H Z25 IN RISK HEAT ALM</t>
  </si>
  <si>
    <t>25ZIR001H.ALM</t>
  </si>
  <si>
    <t>25DFSH501 Alm INCENDIEZ25_ACT CCTV ALM</t>
  </si>
  <si>
    <t>25DFSH501AL.ALM</t>
  </si>
  <si>
    <t>26ZIR001H Z26 IN RISK HEAT ALM</t>
  </si>
  <si>
    <t>26ZIR001H.ALM</t>
  </si>
  <si>
    <t>26DFSH501 Alm INCENDIEZ26_ACT CCTV ALM</t>
  </si>
  <si>
    <t>26DFSH501AL.ALM</t>
  </si>
  <si>
    <t>25DGT002     DET. GAZ Z25UNITE AIR/ 1 PV  =   31.0 %LFL HHH</t>
  </si>
  <si>
    <t>25DGT002     DET. GAZ Z25UNITE AIR/ 1 PV  =   31.0 %LFL HTRP</t>
  </si>
  <si>
    <t>25DGT003     DET. GAZ Z25UNITE AIR/ 1 PV  =   31.0 %LFL HHH</t>
  </si>
  <si>
    <t>25DGT003     DET. GAZ Z25UNITE AIR/ 1 PV  =   31.0 %LFL HTRP</t>
  </si>
  <si>
    <t>FGS025 F&amp;G 0.25 ALM</t>
  </si>
  <si>
    <t>FGS025.ALM</t>
  </si>
  <si>
    <t>41KMXSS01A COMPRESSEUR D'AIR 41K01A ALM</t>
  </si>
  <si>
    <t>41KMXSS01AAL.ALM</t>
  </si>
  <si>
    <t>41KMXSS01B COMPRESSEUR D'AIR 41K01B ALM</t>
  </si>
  <si>
    <t>41KMXSS01BAL.ALM</t>
  </si>
  <si>
    <t>41AI101</t>
  </si>
  <si>
    <t>41AI102      HUMIDITE AIR41Z01B       PV  =    -37 degC IOP-</t>
  </si>
  <si>
    <t>41KMPI01A    PRESSION   DECHA_41K01A  PV  =   8.20 barg IOP</t>
  </si>
  <si>
    <t>41KMTI01A    TEMPERATURE DECHA_41K01A PV  =   16.0 degC IOP</t>
  </si>
  <si>
    <t>41KMKQI01A-A HEURES EN   SERVI_41K01A PV  =   5974 hr   IOP</t>
  </si>
  <si>
    <t>41KMKQI01A-B HEURES EN   CHAR._41K01A PV  =   4491 hr   IOP</t>
  </si>
  <si>
    <t>41KMPI01B    PRESSION   DECHA_41K01B  PV  =   8.20 barg IOP</t>
  </si>
  <si>
    <t>41KMKQI01B-A HEURES EN   SERVI_41K01B PV  =   7267 hr   IOP</t>
  </si>
  <si>
    <t>06FI002B     Ctrl DEBIT  EAU 06E01A   PV  =   -4.3 m3/h IOP</t>
  </si>
  <si>
    <t>06FIC002     Ctrl DEBIT  EAU 06E01A   PV  =     -2 m3/h IOP-</t>
  </si>
  <si>
    <t>33XHSO003A DEPRESU. FG VERS COL.BOG ALM</t>
  </si>
  <si>
    <t>33XHSO003A.ALM</t>
  </si>
  <si>
    <t>33XHSC003A DEPRESU. FG VERS COL.BOG ALM</t>
  </si>
  <si>
    <t>33XHSC003A.ALM</t>
  </si>
  <si>
    <t>33XV003      DEPRESU. FG VERS COL.BOG PV  =      1      ANS+</t>
  </si>
  <si>
    <t>33XV003.ANS+</t>
  </si>
  <si>
    <t>01HS001 AU 01ESV001/6 LI. DECHAR ALM</t>
  </si>
  <si>
    <t>01HS001.ALM</t>
  </si>
  <si>
    <t>01ESOV001B COL. DECHAR.VERS STOCKA. ALM</t>
  </si>
  <si>
    <t>01ESV001BAL.ALM</t>
  </si>
  <si>
    <t>01ESOV006B LI. DECHAR. VERS STOCKA. ALM</t>
  </si>
  <si>
    <t>01ESV006BAL.ALM</t>
  </si>
  <si>
    <t>01XHSC001A DEPRES. COL.BRAS DECHAR. ALM</t>
  </si>
  <si>
    <t>01XHSC001A.ALM</t>
  </si>
  <si>
    <t>05PMI01A     POMPE HP    05P01A       PV  =   94.1 A    HHH</t>
  </si>
  <si>
    <t>01PI001      COLECT. GNL BRAS DECHAR. PV  =  11.03 barg HI</t>
  </si>
  <si>
    <t>01PI001.HI</t>
  </si>
  <si>
    <t>02TI202B     DETECTION DEFUITE 02T02  PV  = -174.3 degC LO</t>
  </si>
  <si>
    <t>11DGT015MS   DET. GAZ Z11PPE _ORV G/H PV  =      1      OVR</t>
  </si>
  <si>
    <t>11DGT015MS.OVR</t>
  </si>
  <si>
    <t>11DGT015     DET. GAZ Z11PPE _ORV G/H PV  =   16.1 %LFL HHH</t>
  </si>
  <si>
    <t>11DGT015.HHH</t>
  </si>
  <si>
    <t>11DGT015     DET. GAZ Z11PPE _ORV G/H PV  =   30.4 %LFL HTRP</t>
  </si>
  <si>
    <t>11DGT015.HTRP</t>
  </si>
  <si>
    <t>48PMXA101    Disc Marche Ppe1 Aux Eau ALM</t>
  </si>
  <si>
    <t>48PMXA101.ALM</t>
  </si>
  <si>
    <t>01PI042      LI. DECHAR. VERS STOCKA. PV  =  10.52 barg HI</t>
  </si>
  <si>
    <t>01XV042      DEPRES. LI. DECHAR. (2)  PV  =      0      PERR</t>
  </si>
  <si>
    <t>01XV042.PERR</t>
  </si>
  <si>
    <t>01XV042      DEPRES. LI. DECHAR. (2)  PV  =      0      ANS+</t>
  </si>
  <si>
    <t>01XHSO042A DEPRES. LI. DECHAR. (2) ALM</t>
  </si>
  <si>
    <t>01XHSO042A.ALM</t>
  </si>
  <si>
    <t>01XHSC042A DEPRES. LI. DECHAR. (2) ALM</t>
  </si>
  <si>
    <t>01XHSC042A.ALM</t>
  </si>
  <si>
    <t>01XHSO022A DEPRES. LI. RECIRCU. (2) ALM</t>
  </si>
  <si>
    <t>01XHSO022A.ALM</t>
  </si>
  <si>
    <t>01XHSC022A DEPRES. LI. RECIRCU. (2) ALM</t>
  </si>
  <si>
    <t>01XHSC022A.ALM</t>
  </si>
  <si>
    <t>05PI506      LI.GNL DEBITMIN. 05P01F  PV  =  12.50 barg HTRP</t>
  </si>
  <si>
    <t>05PI506.HTRP</t>
  </si>
  <si>
    <t>05ESOV502C LI.GNL DEBITMIN. 05P01F ALM</t>
  </si>
  <si>
    <t>05ESV502CAL.ALM</t>
  </si>
  <si>
    <t>05PI505      LI.GNL DEBITMIN. 05P01F  PV  =  10.99 barg IOP</t>
  </si>
  <si>
    <t>05PI505.IOP</t>
  </si>
  <si>
    <t>05PI806MS    LI.GNL DEBITMIN. 05P01I  PV  =      1      OVR</t>
  </si>
  <si>
    <t>05PI806MS.OVR</t>
  </si>
  <si>
    <t>05PI506MS    LI.GNL DEBITMIN. 05P01F  PV  =      1      OVR</t>
  </si>
  <si>
    <t>05PI506MS.OVR</t>
  </si>
  <si>
    <t>05PI505      LI.GNL DEBITMIN. 05P01F  PV  =  16.66 barg HI</t>
  </si>
  <si>
    <t>05PI505.HI</t>
  </si>
  <si>
    <t>01XHSO043A DEPRES. LI. DECHAR. (3) ALM</t>
  </si>
  <si>
    <t>01XHSO043A.ALM</t>
  </si>
  <si>
    <t>01XHSC043A DEPRES. LI. DECHAR. (3) ALM</t>
  </si>
  <si>
    <t>01XHSC043A.ALM</t>
  </si>
  <si>
    <t>04TIC001</t>
  </si>
  <si>
    <t>05PMI02      PPE BLENDINGHP 05P02     PV  =   64.3 A    HHH</t>
  </si>
  <si>
    <t>05PMI02      PPE BLENDINGHP 05P02     PV  =   65.8 A    HTRP</t>
  </si>
  <si>
    <t>05PMI02      PPE BLENDINGHP 05P02     PV  =   34.4 A    LTRP</t>
  </si>
  <si>
    <t>05PI953      PRES.REFOUL.PPE 05P02    PV  =   33.2 barg LO</t>
  </si>
  <si>
    <t>01XHSO041A DEPRES. LI. DECHAR. (1) ALM</t>
  </si>
  <si>
    <t>01XHSO041A.ALM</t>
  </si>
  <si>
    <t>6425B10101HZ Incoming A  Frequency    PV  =   50.0 HZ   IOP-</t>
  </si>
  <si>
    <t>6425B10102HZ Bus Tie     Frequency    PV  =   50.0 HZ   IOP-</t>
  </si>
  <si>
    <t>6425B20101HZ Tie Switch  Frequency    PV  =   50.0 HZ   IOP-</t>
  </si>
  <si>
    <t>6425B20102HZ Incoming B  Frequency    PV  =   50.0 HZ   IOP-</t>
  </si>
  <si>
    <t>64TA200102HZ Incoming A  Frequency    PV  =   50.0 HZ   IOP-</t>
  </si>
  <si>
    <t>65TA20013BHZ Bus Bar B   Frequency    PV  =   50.0 HZ   IOP-</t>
  </si>
  <si>
    <t>65TA20013AHZ Bus Bar A   Frequency    PV  =   50.0 HZ   IOP-</t>
  </si>
  <si>
    <t>64TA200104HZ Incoming B  Frequency    PV  =   50.0 HZ   IOP-</t>
  </si>
  <si>
    <t>64TA11A013HZ Incoming A  Frequency    PV  =   50.0 HZ   IOP-</t>
  </si>
  <si>
    <t>64TA11A14BHZ Bus Bar B   Frequency    PV  =   50.0 HZ   IOP-</t>
  </si>
  <si>
    <t>64TA11A14AHZ Bus Bar A   Frequency    PV  =   50.0 HZ   IOP-</t>
  </si>
  <si>
    <t>64TA11A015HZ Incoming B  Frequency    PV  =   50.0 HZ   IOP-</t>
  </si>
  <si>
    <t>64TA11B013HZ Incoming A  Frequency    PV  =   50.0 HZ   IOP-</t>
  </si>
  <si>
    <t>64TA11B14BHZ Bus Bar B   Frequency    PV  =   50.0 HZ   IOP-</t>
  </si>
  <si>
    <t>64TA11B14AHZ Bus Bar A   Frequency    PV  =   50.0 HZ   IOP-</t>
  </si>
  <si>
    <t>64TA11B015HZ Incoming B  Frequency    PV  =   50.0 HZ   IOP-</t>
  </si>
  <si>
    <t>01XHSC041A DEPRES. LI. DECHAR. (1) ALM</t>
  </si>
  <si>
    <t>01XHSC041A.ALM</t>
  </si>
  <si>
    <t>01XHSO021A DEPRES. LI. RECIRCU. (1) ALM</t>
  </si>
  <si>
    <t>01XHSO021A.ALM</t>
  </si>
  <si>
    <t>01XHSC021A DEPRES. LI. RECIRCU. (1) ALM</t>
  </si>
  <si>
    <t>01XHSC021A.ALM</t>
  </si>
  <si>
    <t>48PI111      Pression    Ballon N∞1   PV  =    5.0 mbarg    IOP-</t>
  </si>
  <si>
    <t>48PI121      Pression    Ballon N∞2   PV  =   -2.0 mbarg    IOP-</t>
  </si>
  <si>
    <t>48LI101      Niveau      DÈversoir    PV  =   5.54 CMG  IOP-</t>
  </si>
  <si>
    <t>48TI101      TempÈrature 1DÈversoir   PV  =  27.00 degC IOP-</t>
  </si>
  <si>
    <t>48TI102      TempÈrature 2DÈversoir   PV  =  27.00 degC IOP-</t>
  </si>
  <si>
    <t>48PI112      Pression    Ppe vide 1   PV  =    8.0 mbarg    IOP-</t>
  </si>
  <si>
    <t>48PI122      Pression    Ppe vide 2   PV  =   -1.0 mbarg    IOP-</t>
  </si>
  <si>
    <t>01ESV502     LNI VERS    TETE JETEE   PV  =      2      ANS-</t>
  </si>
  <si>
    <t>05LIC951</t>
  </si>
  <si>
    <t>04TAH104     TAH DECHAR. 2e ETAPE     ALM</t>
  </si>
  <si>
    <t>04TAH104.ALM</t>
  </si>
  <si>
    <t>06XV602      GNL ENTREE  ORV 06E01G   PV  =      1      ANS-</t>
  </si>
  <si>
    <t>05XV602      MAINT.FROID PPE 05P01G   PV  =      1      ANS+</t>
  </si>
  <si>
    <t>10DFT010MS   DET.FLAM.Z10PPE _ORV E/F PV  =      1      OVR</t>
  </si>
  <si>
    <t>10DFT010MS.OVR</t>
  </si>
  <si>
    <t>11DGT007MS   DET. GAZ Z11PPE _ORV G/H PV  =      1      OVR</t>
  </si>
  <si>
    <t>11DGT007MS.OVR</t>
  </si>
  <si>
    <t>06FI602B     Ctrl DEBIT  EAU 06E01G   PV  =   -3.2 m3/h IOP</t>
  </si>
  <si>
    <t>06FIC602     Ctrl DEBIT  EAU 06E01G   PV  =   3920 m3/h IOP-</t>
  </si>
  <si>
    <t>05PI208      GNI PENETRA.INST. 05P01C PV  =  2.965 barg LO</t>
  </si>
  <si>
    <t>05PI208.LO</t>
  </si>
  <si>
    <t>05PI207      GNI PENETRA.ELEC. 05P01C PV  =  2.978 barg LO</t>
  </si>
  <si>
    <t>05PI207.LO</t>
  </si>
  <si>
    <t>11DGT004MS   DET. GAZ Z11PPE _ORV G/H PV  =      1      OVR</t>
  </si>
  <si>
    <t>11DGT004MS.OVR</t>
  </si>
  <si>
    <t>11DGT004     DET. GAZ Z11PPE _ORV G/H PV  =   15.5 %LFL HHH</t>
  </si>
  <si>
    <t>11DGT004.HHH</t>
  </si>
  <si>
    <t>11DGT004     DET. GAZ Z11PPE _ORV G/H PV  =   30.0 %LFL HTRP</t>
  </si>
  <si>
    <t>11DGT004.HTRP</t>
  </si>
  <si>
    <t>26DGT002.HHH</t>
  </si>
  <si>
    <t>26DGT003.HHH</t>
  </si>
  <si>
    <t>26DGT003     DET. GAZ Z26UNITE AIR/ 2 PV  =   31.0 %LFL HTRP</t>
  </si>
  <si>
    <t>26DGT003.HTRP</t>
  </si>
  <si>
    <t>26DGT002.HTRP</t>
  </si>
  <si>
    <t>FGS026 F&amp;G 0.26 ALM</t>
  </si>
  <si>
    <t>FGS026.ALM</t>
  </si>
  <si>
    <t>41KMXSS02A COMPRESSEUR D'AIR 41K02A ALM</t>
  </si>
  <si>
    <t>41KMXSS02AAL.ALM</t>
  </si>
  <si>
    <t>41KMXSS02B COMPRESSEUR D'AIR 41K02B ALM</t>
  </si>
  <si>
    <t>41KMXSS02BAL.ALM</t>
  </si>
  <si>
    <t>41XA201      Alm COMMUNE 41Z02A       ALM</t>
  </si>
  <si>
    <t>41XA201.ALM</t>
  </si>
  <si>
    <t>41XA202      Alm COMMUNE 41Z02B       ALM</t>
  </si>
  <si>
    <t>41XA202.ALM</t>
  </si>
  <si>
    <t>41AI201      HUMIDITE AIR41Z02A       PV  =    -51 degC IOP-</t>
  </si>
  <si>
    <t>41AI201.IOP-</t>
  </si>
  <si>
    <t>41AI202      HUMIDITE AIR41Z02B       PV  =    -43 degC IOP-</t>
  </si>
  <si>
    <t>41AI202.IOP-</t>
  </si>
  <si>
    <t>41KMTI02A    TEMPERATURE DECHA_41K02A PV  =   34.0 degC IOP</t>
  </si>
  <si>
    <t>41KMKQI02A-A HEURES EN   SERVI_41K02A PV  =   9100 hr   IOP</t>
  </si>
  <si>
    <t>41KMKQI02A-B HEURES EN   CHAR._41K02A PV  =   6744 hr   IOP</t>
  </si>
  <si>
    <t>11DGT016MS   DET. GAZ Z11PPE _ORV G/H PV  =      1      OVR</t>
  </si>
  <si>
    <t>11DGT016MS.OVR</t>
  </si>
  <si>
    <t>11DGT016.HHH</t>
  </si>
  <si>
    <t>11DGT016.HTRP</t>
  </si>
  <si>
    <t>05FIC601     Ctrl DEBIT  MIN. 05P01G  PV  =  318.5 m3/h IOP</t>
  </si>
  <si>
    <t>05FIC601.IOP</t>
  </si>
  <si>
    <t>11DGT002     DET. GAZ Z11PPE _ORV G/H PV  =   15.0 %LFL HHH</t>
  </si>
  <si>
    <t>11DGT002.HHH</t>
  </si>
  <si>
    <t>11DGT002     DET. GAZ Z11PPE _ORV G/H PV  =   30.0 %LFL HTRP</t>
  </si>
  <si>
    <t>11DGT002.HTRP</t>
  </si>
  <si>
    <t>11DGT007     DET. GAZ Z11PPE _ORV G/H PV  =   15.2 %LFL HHH</t>
  </si>
  <si>
    <t>11DGT007.HHH</t>
  </si>
  <si>
    <t>11DGT007     DET. GAZ Z11PPE _ORV G/H PV  =   30.1 %LFL HTRP</t>
  </si>
  <si>
    <t>11DGT007.HTRP</t>
  </si>
  <si>
    <t>11DGT016     DET. GAZ Z11PPE _ORV G/H PV  =    0.0 %LFL IOP</t>
  </si>
  <si>
    <t>11DGT016.IOP</t>
  </si>
  <si>
    <t>05PI703      PRES.REFOUL.PPE 05P01H   PV  =  130.1 barg HI</t>
  </si>
  <si>
    <t>05FIC701     REFOULEMENT 05P01H       PV  =  210.4 m3/h IOP</t>
  </si>
  <si>
    <t>05FIC701.IOP</t>
  </si>
  <si>
    <t>05LIC901     POT DEGAZAGE05T02J       PV  =    195 mm   LO</t>
  </si>
  <si>
    <t>05LIC901.LO</t>
  </si>
  <si>
    <t>06FIC702     Ctrl DEBIT  EAU 06E01H   PV  =     -0 m3/h IOP-</t>
  </si>
  <si>
    <t>05ESV901     LIGNE GNL   ASPI. 05P01J PV  =      1      ANS+</t>
  </si>
  <si>
    <t>05ESV901.ANS+</t>
  </si>
  <si>
    <t>05ESV901     LIGNE GNL   ASPI. 05P01J PV  =      1      ANS-</t>
  </si>
  <si>
    <t>05ESV901.ANS-</t>
  </si>
  <si>
    <t>05ESV902     LI.GNL DEBITMIN. 05P01J  PV  =      0      ANS+</t>
  </si>
  <si>
    <t>05ESV902.ANS+</t>
  </si>
  <si>
    <t>07TI010      HP_ORV E/.J _DRAI. INTER PV  =  -10.1 degC LL</t>
  </si>
  <si>
    <t>48FALL601    Debit T.Bas Ppe1 Aux Eau ALM</t>
  </si>
  <si>
    <t>48FALL601.ALM</t>
  </si>
  <si>
    <t>07TI009      HP_ORV A/.D _DRAI. INTER PV  =  -10.0 degC LL</t>
  </si>
  <si>
    <t>07TI011      COL. INTER. DRAI. BP/HP  PV  =   -5.0 degC LO</t>
  </si>
  <si>
    <t>07TI011      COL. INTER. DRAI. BP/HP  PV  =  -10.1 degC LL</t>
  </si>
  <si>
    <t>47LAH703</t>
  </si>
  <si>
    <t>07TI013      COL. INTER. DRAI. BP/HP  PV  =   -5.0 degC LO</t>
  </si>
  <si>
    <t>91ZI001A-VIT Vit. Laser 1du mÈthanier PV  =    0.0 cm/s IOP</t>
  </si>
  <si>
    <t>02DGT003     DET. GAZ Z2 APPONTE./AS1 PV  =    0.0 %LFL IOP</t>
  </si>
  <si>
    <t>02DGT003.IOP</t>
  </si>
  <si>
    <t>02ZIF001 Z02 IN FAIL ALM</t>
  </si>
  <si>
    <t>02ZIF001.ALM</t>
  </si>
  <si>
    <t>07DGT115R_DC                          PV  = -0.349 LIE-m    IOP</t>
  </si>
  <si>
    <t>04DGT007     DET. GAZ Z4 DECHAR. N/E  PV  =    0.0 %LFL IOP</t>
  </si>
  <si>
    <t>04DGT007.IOP</t>
  </si>
  <si>
    <t>01XV403      GAZ DE PURGEVERS 01Y01D  PV  =      2      ANS-</t>
  </si>
  <si>
    <t>04TI004D</t>
  </si>
  <si>
    <t>05PI303      PRES.REFOUL.PPE 05P01D   PV  =  130.3 barg HI</t>
  </si>
  <si>
    <t>05PI303.HI</t>
  </si>
  <si>
    <t>03DGT021R    DET. GAZ Z3 DECHAR. NORD PV  =  1.071 LIE-m    HHH</t>
  </si>
  <si>
    <t>03DGT021R    DET. GAZ Z3 DECHAR. NORD PV  =  3.010 LIE-m    HTRP</t>
  </si>
  <si>
    <t>03PMI03D     PPE IMMERGEE03P03D_02T03 PV  =   32.8 A    HHH</t>
  </si>
  <si>
    <t>03PMI03D     PPE IMMERGEE03P03D_02T03 PV  =   41.7 A    HTRP</t>
  </si>
  <si>
    <t>03PMI03D     PPE IMMERGEE03P03D_02T03 PV  =   74.1 A    IOP</t>
  </si>
  <si>
    <t>26DGT001     DET. GAZ Z26UNITE AIR/ 2 PV  =   15.0 %LFL HHH</t>
  </si>
  <si>
    <t>26DGT001.HHH</t>
  </si>
  <si>
    <t>26DGT001     DET. GAZ Z26UNITE AIR/ 2 PV  =   31.5 %LFL HTRP</t>
  </si>
  <si>
    <t>26DGT001.HTRP</t>
  </si>
  <si>
    <t>05PI204      PRES.REFOUL.PPE 05P01C   PV  =  138.3 barg HTRP</t>
  </si>
  <si>
    <t>05PI204.HTRP</t>
  </si>
  <si>
    <t>26DGT002MS   DET. GAZ Z26UNITE AIR/ 2 PV  =      1      OVR</t>
  </si>
  <si>
    <t>26DGT002MS.OVR</t>
  </si>
  <si>
    <t>26DGT002     DET. GAZ Z26UNITE AIR/ 2 PV  =   15.3 %LFL HHH</t>
  </si>
  <si>
    <t>26DGT002     DET. GAZ Z26UNITE AIR/ 2 PV  =   30.6 %LFL HTRP</t>
  </si>
  <si>
    <t>26DGT003MS   DET. GAZ Z26UNITE AIR/ 2 PV  =      1      OVR</t>
  </si>
  <si>
    <t>26DGT003MS.OVR</t>
  </si>
  <si>
    <t>26DGT003     DET. GAZ Z26UNITE AIR/ 2 PV  =   15.9 %LFL HHH</t>
  </si>
  <si>
    <t>41AI101      HUMIDITE AIR41Z01A       PV  =    -36 degC IOP-</t>
  </si>
  <si>
    <t>26DGT004MS   DET. GAZ Z26UNITE AIR/ 2 PV  =      1      OVR</t>
  </si>
  <si>
    <t>26DGT004MS.OVR</t>
  </si>
  <si>
    <t>26DGT004     DET. GAZ Z26UNITE AIR/ 2 PV  =   16.2 %LFL HHH</t>
  </si>
  <si>
    <t>26DGT004.HHH</t>
  </si>
  <si>
    <t>26DGT004     DET. GAZ Z26UNITE AIR/ 2 PV  =   30.8 %LFL HTRP</t>
  </si>
  <si>
    <t>26DGT004.HTRP</t>
  </si>
  <si>
    <t>05LIC201     POT DEGAZAGE05T02C       PV  =   1571 mm   IOP</t>
  </si>
  <si>
    <t>26DGT005     DET. GAZ Z26UNITE AIR/ 2 PV  =   17.2 %LFL HHH</t>
  </si>
  <si>
    <t>26DGT005     DET. GAZ Z26UNITE AIR/ 2 PV  =   30.3 %LFL HTRP</t>
  </si>
  <si>
    <t>05VA201A     DEFAUT A    05P01C       ALM</t>
  </si>
  <si>
    <t>05VA201A.ALM</t>
  </si>
  <si>
    <t>05VA201B     DEFAUT B    05P01C       ALM</t>
  </si>
  <si>
    <t>05VA201B.ALM</t>
  </si>
  <si>
    <t>26DGT006MS   DET. GAZ Z26UNITE AIR/ 2 PV  =      1      OVR</t>
  </si>
  <si>
    <t>26DGT006MS.OVR</t>
  </si>
  <si>
    <t>05PMXSS201 VIBR. ET NIV.   POMPE 05P01C ALM</t>
  </si>
  <si>
    <t>05PMXSS201AL.ALM</t>
  </si>
  <si>
    <t>26DGT006     DET. GAZ Z26UNITE AIR/ 2 PV  =   16.1 %LFL HHH</t>
  </si>
  <si>
    <t>26DGT006.HHH</t>
  </si>
  <si>
    <t>26DGT006     DET. GAZ Z26UNITE AIR/ 2 PV  =   30.5 %LFL HTRP</t>
  </si>
  <si>
    <t>26DGT006.HTRP</t>
  </si>
  <si>
    <t>07LI222      07T04B SYST.DRAI. BP/HP  PV  = 1100.3 mm   HTRP</t>
  </si>
  <si>
    <t>07LI222.HTRP</t>
  </si>
  <si>
    <t>07XSOV224 BOG 07T04B  VERS COL.BOG ALM</t>
  </si>
  <si>
    <t>07XV224AL.ALM</t>
  </si>
  <si>
    <t>05PMI01C     POMPE HP    05P01C       PV  =  202.3 A    HHH</t>
  </si>
  <si>
    <t>05PMI01C     POMPE HP    05P01C       PV  =  202.3 A    HTRP</t>
  </si>
  <si>
    <t>07LI212      07T04A SYST.DRAI. BP/HP  PV  = 1100.1 mm   HTRP</t>
  </si>
  <si>
    <t>07LI212.HTRP</t>
  </si>
  <si>
    <t>07XSOV214 BOG 07T04A  VERS COL.BOG ALM</t>
  </si>
  <si>
    <t>07XV214AL.ALM</t>
  </si>
  <si>
    <t>07XV212      GNL 07T03   VERS 07T04A  PV  =      1      ANS-</t>
  </si>
  <si>
    <t>07XV212.ANS-</t>
  </si>
  <si>
    <t>07LI322      07T06 DRAI. _TSV's       PV  = 1100.0 mm   HTRP</t>
  </si>
  <si>
    <t>07LI322.HTRP</t>
  </si>
  <si>
    <t>07XSOV324 BOG 07T06   VERS COL.BOG ALM</t>
  </si>
  <si>
    <t>07XV324AL.ALM</t>
  </si>
  <si>
    <t>07XV324      BOG 07T06   VERS COL.BOG PV  =      0      ANS+</t>
  </si>
  <si>
    <t>07XV324.ANS+</t>
  </si>
  <si>
    <t>91YLA002     SAS defaill.du systeme   ALM</t>
  </si>
  <si>
    <t>91YLA002.ALM</t>
  </si>
  <si>
    <t>11DGT016     DET. GAZ Z11PPE _ORV G/H PV  =   16.7 %LFL HHH</t>
  </si>
  <si>
    <t>11DGT016     DET. GAZ Z11PPE _ORV G/H PV  =   30.5 %LFL HTRP</t>
  </si>
  <si>
    <t>06FIC701     Ctrl DEBIT  GNL 06E01H   PV  =  469.8 m3/h HI</t>
  </si>
  <si>
    <t>09DGT004MS   DET. GAZ Z9 PPE _ORV C/D PV  =      1      OVR</t>
  </si>
  <si>
    <t>09DGT004MS.OVR</t>
  </si>
  <si>
    <t>09DGT004     DET. GAZ Z9 PPE _ORV C/D PV  =   16.1 %LFL HHH</t>
  </si>
  <si>
    <t>09DGT004.HHH</t>
  </si>
  <si>
    <t>09DGT004     DET. GAZ Z9 PPE _ORV C/D PV  =   30.5 %LFL HTRP</t>
  </si>
  <si>
    <t>09DGT004.HTRP</t>
  </si>
  <si>
    <t>09DGT008MS   DET. GAZ Z9 PPE _ORV C/D PV  =      1      OVR</t>
  </si>
  <si>
    <t>09DGT008MS.OVR</t>
  </si>
  <si>
    <t>05TI902      TEMP.REFOUL.PPE 05P01J   PV  = -120.0 degC HI</t>
  </si>
  <si>
    <t>05TI902.HI</t>
  </si>
  <si>
    <t>09DGT008     DET. GAZ Z9 PPE _ORV C/D PV  =   16.6 %LFL HHH</t>
  </si>
  <si>
    <t>09DGT008.HHH</t>
  </si>
  <si>
    <t>09DGT008     DET. GAZ Z9 PPE _ORV C/D PV  =   30.3 %LFL HTRP</t>
  </si>
  <si>
    <t>09DGT008.HTRP</t>
  </si>
  <si>
    <t>07LI122      07T02B DRAI._LI. DECHAR. PV  = 1100.0 mm   HTRP</t>
  </si>
  <si>
    <t>07LI122.HTRP</t>
  </si>
  <si>
    <t>07XSOV124 BOG 07T02B  VERS COL.BOG ALM</t>
  </si>
  <si>
    <t>07XV124AL.ALM</t>
  </si>
  <si>
    <t>05PI954      PRES.REFOUL.PPE 05P02    PV  =  138.3 barg HTRP</t>
  </si>
  <si>
    <t>05PI954.HTRP</t>
  </si>
  <si>
    <t>05ESOV951C LIGNE GNL   ASPI. 05P02 ALM</t>
  </si>
  <si>
    <t>05ESV951CAL.ALM</t>
  </si>
  <si>
    <t>91ZI001A-DIS Dist.Laser 1au mÈthanier PV  =    5.0 m    IOP</t>
  </si>
  <si>
    <t>91ZI001B-DIS Dist.Laser 2au mÈthanier PV  =    5.1 m    IOP</t>
  </si>
  <si>
    <t>91ZI001A-DIS Dis Cal. BD1au mÈthanier PV  =    0.0 m    IOP</t>
  </si>
  <si>
    <t>91ZI001B-DIS Dis Cal. BD4au mÈthanier PV  =    0.1 m    IOP</t>
  </si>
  <si>
    <t>91ZI001-ANG  Angle       d'accostage  PV  =    0.1 deg  IOP</t>
  </si>
  <si>
    <t>91GI010A     Tension MD6 91W10 Croc 1 PV  =    0.0 Tn   IOP</t>
  </si>
  <si>
    <t>91GI010C     Tension MD6 91W10 Croc 3 PV  =   13.1 Tn   IOP</t>
  </si>
  <si>
    <t>91GI010D     Tension MD6 91W10 Croc 4 PV  =   12.3 Tn   IOP</t>
  </si>
  <si>
    <t>91GI009A     Tension MD5 91W09 Croc 1 PV  =    0.0 Tn   IOP</t>
  </si>
  <si>
    <t>91GI009B     Tension MD5 91W09 Croc 2 PV  =   14.8 Tn   IOP</t>
  </si>
  <si>
    <t>91GI009C     Tension MD5 91W09 Croc 3 PV  =   16.1 Tn   IOP</t>
  </si>
  <si>
    <t>91GI008A     Tension MD4 91W08 Croc 1 PV  =   15.7 Tn   IOP</t>
  </si>
  <si>
    <t>91GI008B     Tension MD4 91W08 Croc 2 PV  =   14.7 Tn   IOP</t>
  </si>
  <si>
    <t>91GI007A     Tension BD4 91W07 Croc 1 PV  =   23.5 Tn   IOP</t>
  </si>
  <si>
    <t>91GI007B     Tension BD4 91W07 Croc 2 PV  =   25.4 Tn   IOP</t>
  </si>
  <si>
    <t>91GI006A     Tension BD3 91W06 Croc 1 PV  =    0.8 Tn   IOP</t>
  </si>
  <si>
    <t>91GI006B     Tension BD3 91W06 Croc 2 PV  =    0.4 Tn   IOP</t>
  </si>
  <si>
    <t>91GI004A     Tension BD1 91W04 Croc 1 PV  =   22.6 Tn   IOP</t>
  </si>
  <si>
    <t>91GI004B     Tension BD1 91W04 Croc 2 PV  =   26.8 Tn   IOP</t>
  </si>
  <si>
    <t>91GI003A     Tension MD3 91W03 Croc 1 PV  =    0.0 Tn   IOP</t>
  </si>
  <si>
    <t>91GI003C     Tension MD3 91W03 Croc 3 PV  =   14.1 Tn   IOP</t>
  </si>
  <si>
    <t>91GI003D     Tension MD3 91W03 Croc 4 PV  =   15.2 Tn   IOP</t>
  </si>
  <si>
    <t>91GI002A     Tension MD2 91W02 Croc 1 PV  =    0.1 Tn   IOP</t>
  </si>
  <si>
    <t>91GI002B     Tension MD2 91W02 Croc 2 PV  =   14.2 Tn   IOP</t>
  </si>
  <si>
    <t>91GI002C     Tension MD2 91W02 Croc 3 PV  =   14.5 Tn   IOP</t>
  </si>
  <si>
    <t>91GI002D     Tension MD2 91W02 Croc 4 PV  =    0.0 Tn   IOP</t>
  </si>
  <si>
    <t>91GI001A     Tension MD1 91W01 Croc 1 PV  =   14.1 Tn   IOP</t>
  </si>
  <si>
    <t>91GI001B     Tension MD1 91W01 Croc 2 PV  =   11.3 Tn   IOP</t>
  </si>
  <si>
    <t>91GI001C     Tension MD1 91W01 Croc 3 PV  =    0.3 Tn   IOP</t>
  </si>
  <si>
    <t>91GI001D     Tension MD1 91W01 Croc 4 PV  =    0.0 Tn   IOP</t>
  </si>
  <si>
    <t>91UI001F-DIR Dir. du vent_appontement PV  =  248.0 deg  IOP</t>
  </si>
  <si>
    <t>91UI001F-VIT Vit. du vent_appontement PV  =   13.4 knot IOP</t>
  </si>
  <si>
    <t>91UI001A     Temp. air   _appontement PV  =  14.50 degC IOP</t>
  </si>
  <si>
    <t>91UI001B     HumiditÈ air_appontement PV  =   83.6 %    IOP</t>
  </si>
  <si>
    <t>91UI001F-VIT Vit. du vent_appontement PV  = 6.8935 m/s  IOP</t>
  </si>
  <si>
    <t>91UI001C     Pres. atmos.appontement  PV  =   1005 hPa  IOP</t>
  </si>
  <si>
    <t>91SI001-VIT  Vit. Courant_appontement PV  =    0.0 knot IOP</t>
  </si>
  <si>
    <t>91SI001-DIR  Dir. Courant_appontement PV  =  119.0 deg  IOP</t>
  </si>
  <si>
    <t>91LI001-VAG  Hauteur     vague_appont PV  =   0.00 m    IOP</t>
  </si>
  <si>
    <t>91LI001-MAR  Niveau de   marÈe_appont PV  =   4.02 m    IOP</t>
  </si>
  <si>
    <t>91UI001E     VisibilitÈ  _appontement PV  =    825 m    IOP</t>
  </si>
  <si>
    <t>91UI001C     Pres. atmos.appontement  PV  =   1005 hPa  IOP-</t>
  </si>
  <si>
    <t>05TI901      ASPIRATION  PPE 05P01J   PV  = -130.0 degC HI</t>
  </si>
  <si>
    <t>05TI901.HI</t>
  </si>
  <si>
    <t>05TI901      ASPIRATION  PPE 05P01J   PV  = -130.0 degC HH</t>
  </si>
  <si>
    <t>05TI901.HH</t>
  </si>
  <si>
    <t>01TI403      LI. DRAINAGE01Y01D_01T01 PV  = -150.0 degC LO</t>
  </si>
  <si>
    <t>15DGT006     DET. GAZ Z15AIRE TORCHES PV  =   16.2 %LFL HHH</t>
  </si>
  <si>
    <t>15DGT006     DET. GAZ Z15AIRE TORCHES PV  =   30.0 %LFL HTRP</t>
  </si>
  <si>
    <t>06DFT024MS   DET. FLAMME Z6 02T02     PV  =      1      OVR</t>
  </si>
  <si>
    <t>06DFT024MS.OVR</t>
  </si>
  <si>
    <t>06DFT024.HTRP</t>
  </si>
  <si>
    <t>05PMI01H     POMPE HP    05P01H       PV  =  194.7 A    HHH</t>
  </si>
  <si>
    <t>05PMI01H     POMPE HP    05P01H       PV  =  194.7 A    HTRP</t>
  </si>
  <si>
    <t>02DFT005     DET.FLAM.Z2 APPONTE./AS1 PV  =   95.2 %    HTRP</t>
  </si>
  <si>
    <t>03VA202B</t>
  </si>
  <si>
    <t>06FIC101     Ctrl DEBIT  GNL 06E01B   PV  =  466.5 m3/h HI</t>
  </si>
  <si>
    <t>05FIC101     REFOULEMENT 05P01B       PV  =  474.1 m3/h HI</t>
  </si>
  <si>
    <t>06FIC501     Ctrl DEBIT  GNL 06E01F   PV  =  466.4 m3/h HI</t>
  </si>
  <si>
    <t>05FIC501     REFOULEMENT 05P01F       PV  =  474.1 m3/h HI</t>
  </si>
  <si>
    <t>06FIC001     Ctrl DEBIT  GNL 06E01A   PV  =  466.4 m3/h HI</t>
  </si>
  <si>
    <t>05FIC001     REFOULEMENT 05P01A       PV  =  474.0 m3/h HI</t>
  </si>
  <si>
    <t>05FIC701     REFOULEMENT 05P01H       PV  =  474.1 m3/h HI</t>
  </si>
  <si>
    <t>08ZIF001</t>
  </si>
  <si>
    <t>07TI013      COL. INTER. DRAI. BP/HP  PV  =  -10.1 degC LL</t>
  </si>
  <si>
    <t>02LI304      NIVEAU GNL  RESER. 02T03 PV  = 2398.3 mm   LO</t>
  </si>
  <si>
    <t>03PMI01A     PPE IMMERGEE03P01A_02T01 PV  =    4.1 A    IOP</t>
  </si>
  <si>
    <t>03PMI01B     PPE IMMERGEE03P01B_02T01 PV  =   17.3 A    IOP</t>
  </si>
  <si>
    <t>03PMI01C     PPE IMMERGEE03P01C_02T01 PV  =   18.2 A    IOP</t>
  </si>
  <si>
    <t>03FIC303     Ctrl DEBIT  MIN. 03P03C  PV  =  179.1 m3/h LO</t>
  </si>
  <si>
    <t>03PMI03D     PPE IMMERGEE03P03D_02T03 PV  =   10.7 A    LLL</t>
  </si>
  <si>
    <t>03PMI03D     PPE IMMERGEE03P03D_02T03 PV  =    5.4 A    LTRP</t>
  </si>
  <si>
    <t>03FIC304     Ctrl DEBIT  MIN. 03P03D  PV  =  155.1 m3/h LO</t>
  </si>
  <si>
    <t>03FI304B     Ctrl DEBIT  MIN. 03P03D  PV  =  133.3 m3/h LTRP</t>
  </si>
  <si>
    <t>03PMI03C     PPE IMMERGEE03P03C_02T03 PV  =    8.2 A    LLL</t>
  </si>
  <si>
    <t>03PMI03C     PPE IMMERGEE03P03C_02T03 PV  =    8.2 A    LTRP</t>
  </si>
  <si>
    <t>03FI303B     Ctrl DEBIT  MIN. 03P03C  PV  =  132.8 m3/h LTRP</t>
  </si>
  <si>
    <t>03FIC301     Ctrl DEBIT  MIN. 03P03A  PV  =  175.0 m3/h LO</t>
  </si>
  <si>
    <t>03PMI03B     PPE IMMERGEE03P03B_02T03 PV  =    7.8 A    LLL</t>
  </si>
  <si>
    <t>03PMI03B     PPE IMMERGEE03P03B_02T03 PV  =    7.8 A    LTRP</t>
  </si>
  <si>
    <t>03FIC302     Ctrl DEBIT  MIN. 03P03B  PV  =  175.4 m3/h LO</t>
  </si>
  <si>
    <t>03FI302B     Ctrl DEBIT  MIN. 03P03B  PV  =  130.6 m3/h LTRP</t>
  </si>
  <si>
    <t>03PMI03A     PPE IMMERGEE03P03A_02T03 PV  =    8.5 A    LLL</t>
  </si>
  <si>
    <t>03PMI03A     PPE IMMERGEE03P03A_02T03 PV  =    8.5 A    LTRP</t>
  </si>
  <si>
    <t>03FI301B     Ctrl DEBIT  MIN. 03P03A  PV  =  131.6 m3/h LTRP</t>
  </si>
  <si>
    <t>05PI308      GNI PENETRA.INST. 05P01D PV  =  2.901 barg LO</t>
  </si>
  <si>
    <t>05PI308.LO</t>
  </si>
  <si>
    <t>05PI307      GNI PENETRA.ELEC. 05P01D PV  =  2.517 barg LO</t>
  </si>
  <si>
    <t>05PI307.LO</t>
  </si>
  <si>
    <t>50PMII03B    PPE ELECT.  FW 50P03B    PV  =    0.1 A    IOP</t>
  </si>
  <si>
    <t>08DGT003</t>
  </si>
  <si>
    <t>06DHSH026 IOP ALM</t>
  </si>
  <si>
    <t>06DHSH026LF.ALM</t>
  </si>
  <si>
    <t>06DMSH003 BP ALARM Z6 02T02 ALM</t>
  </si>
  <si>
    <t>06DMAH003.ALM</t>
  </si>
  <si>
    <t>06DFT024     DET. FLAMME Z6 02T02     PV  =   98.0 %    HTRP</t>
  </si>
  <si>
    <t>06DFT026     DET. FLAMME Z6 02T02     PV  =   98.0 %    HTRP</t>
  </si>
  <si>
    <t>06DFT026.HTRP</t>
  </si>
  <si>
    <t>02ESOV201B REMPL. 02T02DE LI. DECH. ALM</t>
  </si>
  <si>
    <t>02ESV201BAL.ALM</t>
  </si>
  <si>
    <t>FGS06 F&amp;G 0.6 ALM</t>
  </si>
  <si>
    <t>FGS06.ALM</t>
  </si>
  <si>
    <t>SCS0408</t>
  </si>
  <si>
    <t>06DGT003     DET. GAZ Z6 02T02        PV  =   31.0 %LFL HHH</t>
  </si>
  <si>
    <t>06DGT003.HHH</t>
  </si>
  <si>
    <t>06DGT003     DET. GAZ Z6 02T02        PV  =   31.0 %LFL HTRP</t>
  </si>
  <si>
    <t>06DGT003.HTRP</t>
  </si>
  <si>
    <t>06DGT004     DET. GAZ Z6 02T02        PV  =   31.0 %LFL HHH</t>
  </si>
  <si>
    <t>06DGT004.HHH</t>
  </si>
  <si>
    <t>06DGT004     DET. GAZ Z6 02T02        PV  =   31.0 %LFL HTRP</t>
  </si>
  <si>
    <t>06DGT004.HTRP</t>
  </si>
  <si>
    <t>47LAH503</t>
  </si>
  <si>
    <t>33FI001      DEBIT FG    VERS RESEAU  PV  =     19 Nm3/h    LO</t>
  </si>
  <si>
    <t>08DGT007     DET. GAZ Z8 PPE _ORV A/B PV  =   15.2 %LFL HHH</t>
  </si>
  <si>
    <t>08DGT007     DET. GAZ Z8 PPE _ORV A/B PV  =   30.1 %LFL HTRP</t>
  </si>
  <si>
    <t>06DFT022     DET. FLAMME Z6 02T02     PV  =   97.7 %    HTRP</t>
  </si>
  <si>
    <t>08DGT003     DET. GAZ Z8 PPE _ORV A/B PV  =   15.3 %LFL HHH</t>
  </si>
  <si>
    <t>08DGT003     DET. GAZ Z8 PPE _ORV A/B PV  =   30.2 %LFL HTRP</t>
  </si>
  <si>
    <t>09DGT001MS   DET. GAZ Z9 PPE _ORV C/D PV  =      1      OVR</t>
  </si>
  <si>
    <t>09DGT001MS.OVR</t>
  </si>
  <si>
    <t>09DGT001     DET. GAZ Z9 PPE _ORV C/D PV  =   15.3 %LFL HHH</t>
  </si>
  <si>
    <t>09DGT001.HHH</t>
  </si>
  <si>
    <t>09DGT001     DET. GAZ Z9 PPE _ORV C/D PV  =   30.0 %LFL HTRP</t>
  </si>
  <si>
    <t>09DGT001.HTRP</t>
  </si>
  <si>
    <t>10DLT003     D. FROID Z10PPE _ORV E/F PV  =  -78.8 degC IOP</t>
  </si>
  <si>
    <t>00EAL651A    DEF. ALIM. A 00TAI29001  ALM</t>
  </si>
  <si>
    <t>00EAL651A.ALM</t>
  </si>
  <si>
    <t>01FI501A     GN VERS BRASRETOUR 01Y02 PV  =      0 m3/h IOP-</t>
  </si>
  <si>
    <t>01FI501A.IOP-</t>
  </si>
  <si>
    <t>50FI501      LI. TEST FW _50P03A/B    PV  =     42 m3/h IOP-</t>
  </si>
  <si>
    <t>01FI501M     F GN METHA. BRAS 01Y02   PV  =     11 m3/h IOP-</t>
  </si>
  <si>
    <t>01FI501M.IOP-</t>
  </si>
  <si>
    <t>50FRI501     LI. TEST FW _50P03A/B    PV  =2399464 m3   IOP</t>
  </si>
  <si>
    <t>02LI104B     NIVEAU DE   LIQUIDE      PV  =  23803 mm   IOP</t>
  </si>
  <si>
    <t>02TI104      TEMP. MOYEN DU LIQUIDE   PV  = -159.4 degC IOP</t>
  </si>
  <si>
    <t>02LI110      CAPT. POS.  NORMALE      PV  =    498 mm   IOP</t>
  </si>
  <si>
    <t>02DI110      CAPT. DENS. NORMALE      PV  =  434.6 kg/m3    IOP</t>
  </si>
  <si>
    <t>02TI110A     TEMP.DERNIERPROFILE      PV  = -158.9 degC IOP</t>
  </si>
  <si>
    <t>02DI110A     DENS.DERNIERPROFILE      PV  =  434.6 kg/m3    IOP</t>
  </si>
  <si>
    <t>02LI105B     NIVEAU DE   LIQUIDE      PV  =  23804 mm   IOP</t>
  </si>
  <si>
    <t>02QI110      VOLUME GNL  RESERVOIR    PV  = 147714 m3   IOP</t>
  </si>
  <si>
    <t>02WI110      MASSE GNL   RESERVOIR    PV  =  64197 ton  IOP</t>
  </si>
  <si>
    <t>02TI108A     CAPTEUR DE  TEMP. 1      PV  = -159.3 degC IOP</t>
  </si>
  <si>
    <t>02TI108B     CAPTEUR DE  TEMP. 2      PV  = -159.3 degC IOP</t>
  </si>
  <si>
    <t>02TI108C     CAPTEUR DE  TEMP. 3      PV  = -159.4 degC IOP</t>
  </si>
  <si>
    <t>02TI108E     CAPTEUR DE  TEMP. 5      PV  = -159.4 degC IOP</t>
  </si>
  <si>
    <t>02TI108F     CAPTEUR DE  TEMP. 6      PV  = -159.5 degC IOP</t>
  </si>
  <si>
    <t>02TI108G     CAPTEUR DE  TEMP. 7      PV  = -159.5 degC IOP</t>
  </si>
  <si>
    <t>02TI108I     CAPTEUR DE  TEMP. 9      PV  = -159.5 degC IOP</t>
  </si>
  <si>
    <t>02TI108J     CAPTEUR DE  TEMP. 10     PV  = -159.6 degC IOP</t>
  </si>
  <si>
    <t>02TI108K     CAPTEUR DE  TEMP. 11     PV  = -159.5 degC IOP</t>
  </si>
  <si>
    <t>02TI108M     CAPTEUR DE  TEMP. 13     PV  = -158.4 degC IOP</t>
  </si>
  <si>
    <t>02TI108N     CAPTEUR DE  TEMP. 14     PV  = -158.2 degC IOP</t>
  </si>
  <si>
    <t>02TI108O     CAPTEUR DE  TEMP. 15     PV  = -158.0 degC IOP</t>
  </si>
  <si>
    <t>02TI108P     CAPTEUR DE  TEMP. 16     PV  = -157.6 degC IOP</t>
  </si>
  <si>
    <t>02TI108Q     CAPTEUR DE  TEMP. 17     PV  = -152.5 degC IOP</t>
  </si>
  <si>
    <t>02TI100H     TEMP. INST. ECHANT. 8    PV  = -156.5 degC IOP</t>
  </si>
  <si>
    <t>02TI100I     TEMP. INST. ECHANT. 9    PV  = -156.6 degC IOP</t>
  </si>
  <si>
    <t>02TI100J     TEMP. INST. ECHANT. 10   PV  = -157.5 degC IOP</t>
  </si>
  <si>
    <t>02TI100K     TEMP. INST. ECHANT. 11   PV  = -156.5 degC IOP</t>
  </si>
  <si>
    <t>02TI100L     TEMP. INST. ECHANT. 12   PV  = -156.4 degC IOP</t>
  </si>
  <si>
    <t>02TI100O     TEMP. INST. ECHANT. 15   PV  = -158.8 degC IOP</t>
  </si>
  <si>
    <t>02TI100M     TEMP. INST. ECHANT. 13   PV  = -157.7 degC IOP</t>
  </si>
  <si>
    <t>02LI204B     NIVEAU DE   LIQUIDE      PV  =  26268 mm   IOP</t>
  </si>
  <si>
    <t>02TI204      TEMP. MOYEN DU LIQUIDE   PV  = -160.7 degC IOP</t>
  </si>
  <si>
    <t>02LI203B     NIVEAU DE   LIQUIDE      PV  =  32342 mm   IOP</t>
  </si>
  <si>
    <t>02TI210      CAPT. TEMP. NORMALE      PV  = -160.1 degC IOP</t>
  </si>
  <si>
    <t>02DI210      CAPT. DENS. NORMALE      PV  =  450.1 kg/m3    IOP</t>
  </si>
  <si>
    <t>02TI210A     TEMP.DERNIERPROFILE      PV  = -160.1 degC IOP</t>
  </si>
  <si>
    <t>02DI210A     DENS.DERNIERPROFILE      PV  =  450.0 kg/m3    IOP</t>
  </si>
  <si>
    <t>02LI205B     NIVEAU DE   LIQUIDE      PV  =  26289 mm   IOP</t>
  </si>
  <si>
    <t>02QI210      VOLUME GNL  RESERVOIR    PV  = 163024 m3   IOP</t>
  </si>
  <si>
    <t>02WI210      MASSE GNL   RESERVOIR    PV  =  73361 ton  IOP</t>
  </si>
  <si>
    <t>02TI208A     CAPTEUR DE  TEMP. 1      PV  = -160.5 degC IOP</t>
  </si>
  <si>
    <t>02TI208B     CAPTEUR DE  TEMP. 2      PV  = -160.6 degC IOP</t>
  </si>
  <si>
    <t>02TI208C     CAPTEUR DE  TEMP. 3      PV  = -160.5 degC IOP</t>
  </si>
  <si>
    <t>02TI208D     CAPTEUR DE  TEMP. 4      PV  = -160.7 degC IOP</t>
  </si>
  <si>
    <t>02TI208E     CAPTEUR DE  TEMP. 5      PV  = -160.8 degC IOP</t>
  </si>
  <si>
    <t>02TI208F     CAPTEUR DE  TEMP. 6      PV  = -160.7 degC IOP</t>
  </si>
  <si>
    <t>02TI208G     CAPTEUR DE  TEMP. 7      PV  = -160.8 degC IOP</t>
  </si>
  <si>
    <t>02TI208H     CAPTEUR DE  TEMP. 8      PV  = -160.6 degC IOP</t>
  </si>
  <si>
    <t>02TI208I     CAPTEUR DE  TEMP. 9      PV  = -160.8 degC IOP</t>
  </si>
  <si>
    <t>02TI208J     CAPTEUR DE  TEMP. 10     PV  = -160.7 degC IOP</t>
  </si>
  <si>
    <t>02TI208K     CAPTEUR DE  TEMP. 11     PV  = -160.9 degC IOP</t>
  </si>
  <si>
    <t>02TI208L     CAPTEUR DE  TEMP. 12     PV  = -160.8 degC IOP</t>
  </si>
  <si>
    <t>02TI208M     CAPTEUR DE  TEMP. 13     PV  = -160.8 degC IOP</t>
  </si>
  <si>
    <t>02TI208N     CAPTEUR DE  TEMP. 14     PV  = -157.6 degC IOP</t>
  </si>
  <si>
    <t>02TI208O     CAPTEUR DE  TEMP. 15     PV  = -156.5 degC IOP</t>
  </si>
  <si>
    <t>02TI208P     CAPTEUR DE  TEMP. 16     PV  = -156.0 degC IOP</t>
  </si>
  <si>
    <t>02TI208Q     CAPTEUR DE  TEMP. 17     PV  = -150.3 degC IOP</t>
  </si>
  <si>
    <t>02TI200H     TEMP. INST. ECHANT. 8    PV  = -139.1 degC IOP</t>
  </si>
  <si>
    <t>02TI200J     TEMP. INST. ECHANT. 10   PV  = -156.8 degC IOP</t>
  </si>
  <si>
    <t>02TI200K     TEMP. INST. ECHANT. 11   PV  = -156.7 degC IOP</t>
  </si>
  <si>
    <t>02TI200L     TEMP. INST. ECHANT. 12   PV  = -156.5 degC IOP</t>
  </si>
  <si>
    <t>02TI200M     TEMP. INST. ECHANT. 13   PV  = -159.9 degC IOP</t>
  </si>
  <si>
    <t>02LTD210     STATUT DU   CAPTEUR      PV  =      0      IOP</t>
  </si>
  <si>
    <t>02LI304B     NIVEAU DE   LIQUIDE      PV  =   2342 mm   IOP</t>
  </si>
  <si>
    <t>02TI304      TEMP. MOYEN DU LIQUIDE   PV  = -159.5 degC IOP</t>
  </si>
  <si>
    <t>02TI310      CAPT. TEMP. NORMALE      PV  = -159.2 degC IOP</t>
  </si>
  <si>
    <t>02DI310      CAPT. DENS. NORMALE      PV  =  443.8 kg/m3    IOP</t>
  </si>
  <si>
    <t>02TI310A     TEMP.DERNIERPROFILE      PV  = -159.2 degC IOP</t>
  </si>
  <si>
    <t>02DI310A     DENS.DERNIERPROFILE      PV  =  443.9 kg/m3    IOP</t>
  </si>
  <si>
    <t>02LI302B     NIVEAU DE   LIQUIDE      PV  =  32338 mm   IOP</t>
  </si>
  <si>
    <t>02LI305B     NIVEAU DE   LIQUIDE      PV  =   2335 mm   IOP</t>
  </si>
  <si>
    <t>02QI310      VOLUME GNL  RESERVOIR    PV  =  14706 m3   IOP</t>
  </si>
  <si>
    <t>02WI310      MASSE GNL   RESERVOIR    PV  =   6528 ton  IOP</t>
  </si>
  <si>
    <t>02TI308A     CAPTEUR DE  TEMP. 1      PV  = -159.5 degC IOP</t>
  </si>
  <si>
    <t>02TI308B     CAPTEUR DE  TEMP. 2      PV  = -157.5 degC IOP</t>
  </si>
  <si>
    <t>02TI308C     CAPTEUR DE  TEMP. 3      PV  = -156.6 degC IOP</t>
  </si>
  <si>
    <t>02TI308D     CAPTEUR DE  TEMP. 4      PV  = -156.4 degC IOP</t>
  </si>
  <si>
    <t>02TI308E     CAPTEUR DE  TEMP. 5      PV  = -156.2 degC IOP</t>
  </si>
  <si>
    <t>02TI308F     CAPTEUR DE  TEMP. 6      PV  = -155.7 degC IOP</t>
  </si>
  <si>
    <t>02TI308G     CAPTEUR DE  TEMP. 7      PV  = -155.7 degC IOP</t>
  </si>
  <si>
    <t>02TI308H     CAPTEUR DE  TEMP. 8      PV  = -155.4 degC IOP</t>
  </si>
  <si>
    <t>02TI308I     CAPTEUR DE  TEMP. 9      PV  = -155.1 degC IOP</t>
  </si>
  <si>
    <t>02TI308J     CAPTEUR DE  TEMP. 10     PV  = -154.8 degC IOP</t>
  </si>
  <si>
    <t>02TI308K     CAPTEUR DE  TEMP. 11     PV  = -154.6 degC IOP</t>
  </si>
  <si>
    <t>02TI308L     CAPTEUR DE  TEMP. 12     PV  = -154.1 degC IOP</t>
  </si>
  <si>
    <t>02TI308M     CAPTEUR DE  TEMP. 13     PV  = -153.8 degC IOP</t>
  </si>
  <si>
    <t>02TI308N     CAPTEUR DE  TEMP. 14     PV  = -153.2 degC IOP</t>
  </si>
  <si>
    <t>02TI308O     CAPTEUR DE  TEMP. 15     PV  = -152.3 degC IOP</t>
  </si>
  <si>
    <t>02TI308P     CAPTEUR DE  TEMP. 16     PV  = -151.0 degC IOP</t>
  </si>
  <si>
    <t>02TI308Q     CAPTEUR DE  TEMP. 17     PV  = -148.5 degC IOP</t>
  </si>
  <si>
    <t>02LTD310     STATUT DU   CAPTEUR      PV  =      0      IOP</t>
  </si>
  <si>
    <t>71AX102L     Total Molec.No Normalise PV  =104.812 %    IOP</t>
  </si>
  <si>
    <t>71AX102M     Pouvoir Cal.Superieur    PV  =11.9522 kWh/m3   IOP</t>
  </si>
  <si>
    <t>71AX102N     Pouvoir Cal.Inferieur    PV  =10.7785 kWh/m3   IOP</t>
  </si>
  <si>
    <t>71AX102O     Masse       Volumique    PV  = 0.8018 kg/Nm3   IOP</t>
  </si>
  <si>
    <t>71AX102P     Indice  de Wobbe Sup.    PV  =15.1779 kWh/m3   IOP</t>
  </si>
  <si>
    <t>71AX102Q     Indice  de Wobbe Infer.  PV  =13.6875 kWh/m3   IOP</t>
  </si>
  <si>
    <t>71AX102R     Densite du  Gaz Relat.   PV  = 0.6201      IOP</t>
  </si>
  <si>
    <t>71AY102A     En Marche                PV  =    181      IOP</t>
  </si>
  <si>
    <t>71AY102B     Flux Èchant. en Service  PV  =      3      IOP</t>
  </si>
  <si>
    <t>10DLT003     D. FROID Z10PPE _ORV E/F PV  =  -61.4 degC LTRP</t>
  </si>
  <si>
    <t>71AX103A     Sulfure Hydrog. H2S      PV  =  4.819 mg/m3    IOP</t>
  </si>
  <si>
    <t>71AX103B     Oxysulfure carbone COS   PV  = 6.5368 mg/m3    IOP</t>
  </si>
  <si>
    <t>71AX103C     Sulfure carbone CS2      PV  =16.2677 mg/m3    IOP</t>
  </si>
  <si>
    <t>71AX103D     Soulfure  Totale         PV  =27.6233 mg/m3    IOP</t>
  </si>
  <si>
    <t>71AY103A     En Marche                PV  =    131      IOP</t>
  </si>
  <si>
    <t>71AY103B     Flux Èchant. en Service  PV  =      2      IOP</t>
  </si>
  <si>
    <t>71AI101A-1   n-Hexane                 PV  = 0.0014 mol% IOP</t>
  </si>
  <si>
    <t>71AI101B-1   Propane                  PV  = 0.6920 mol% IOP</t>
  </si>
  <si>
    <t>71AI101C-1   i-Butane                 PV  = 0.1927 mol% IOP</t>
  </si>
  <si>
    <t>71AI101D-1   n-Butane                 PV  = 0.1664 mol% IOP</t>
  </si>
  <si>
    <t>71AI101F-1   i-Pentane                PV  = 0.0051 mol% IOP</t>
  </si>
  <si>
    <t>71AI101G-1   n-Pentane                PV  = 0.0011 mol% IOP</t>
  </si>
  <si>
    <t>71AI101K-1   Ethane                   PV  = 3.7999 mol% IOP</t>
  </si>
  <si>
    <t>71AI101H-1   Azote                    PV  =  0.081 mol% IOP</t>
  </si>
  <si>
    <t>71AI101I-1   Methane                  PV  = 95.060 mol% IOP</t>
  </si>
  <si>
    <t>71AI101L-1   Total Molec.No Normalise PV  =100.122 %    IOP</t>
  </si>
  <si>
    <t>71AI101M-1   Pouvoir Cal.Superieur    PV  =11.6105 kWh/m3   IOP</t>
  </si>
  <si>
    <t>71AI101N-1   Pouvoir Cal.Inferieur    PV  =10.4559 kWh/m3   IOP</t>
  </si>
  <si>
    <t>71AI101O-1   Masse       Volumique    PV  = 0.7576 kg/Nm3   IOP</t>
  </si>
  <si>
    <t>71AI101P-1   Indice  de Wobbe Sup.    PV  =15.1673 kWh/m3   IOP</t>
  </si>
  <si>
    <t>71AI101Q-1   Indice  de Wobbe Infer.  PV  =13.6590 kWh/m3   IOP</t>
  </si>
  <si>
    <t>71AI101R-1   Densite du  Gaz Relat.   PV  = 0.5860      IOP</t>
  </si>
  <si>
    <t>71AI101S-1   Facteur de  Compressi._Z PV  =   1.00      IOP</t>
  </si>
  <si>
    <t>71AX101A     n-Hexane                 PV  = 0.0988 mol% IOP</t>
  </si>
  <si>
    <t>71AX101B     Propane                  PV  = 1.0012 mol% IOP</t>
  </si>
  <si>
    <t>71AX101C     i-Butane                 PV  = 0.2001 mol% IOP</t>
  </si>
  <si>
    <t>71AX101D     n-Butane                 PV  = 0.2000 mol% IOP</t>
  </si>
  <si>
    <t>71AX101E     neo-Pentane              PV  = 0.1009 mol% IOP</t>
  </si>
  <si>
    <t>71AX101F     i-Pentane                PV  = 0.0966 mol% IOP</t>
  </si>
  <si>
    <t>71AX101M     Pouvoir Cal.Superieur    PV  =11.9543 kWh/m3   IOP</t>
  </si>
  <si>
    <t>71AX101G     n-Pentane                PV  = 0.1006 mol% IOP</t>
  </si>
  <si>
    <t>71AX101H     Azote                    PV  =  0.797 mol% IOP</t>
  </si>
  <si>
    <t>71AX101N     Pouvoir Cal.Inferieur    PV  =10.7805 kWh/m3   IOP</t>
  </si>
  <si>
    <t>71AX101O     Masse       Volumique    PV  = 0.8018 kg/Nm3   IOP</t>
  </si>
  <si>
    <t>71AX101P     Indice  de Wobbe Sup.    PV  =15.1799 kWh/m3   IOP</t>
  </si>
  <si>
    <t>71AX101Q     Indice  de Wobbe Infer.  PV  =13.6894 kWh/m3   IOP</t>
  </si>
  <si>
    <t>71AX101R     Densite du  Gaz Relat.   PV  = 0.6202      IOP</t>
  </si>
  <si>
    <t>71AY101A     En Marche                PV  =    198      IOP</t>
  </si>
  <si>
    <t>71AY101B     Flux Èchant. en Service  PV  =      1      IOP</t>
  </si>
  <si>
    <t>71AX101I     Methane                  PV  = 90.004 mol% IOP</t>
  </si>
  <si>
    <t>71AX101J     Dioxide de  Carbon CO2   PV  = 0.4001 mol% IOP</t>
  </si>
  <si>
    <t>71AX101K     Ethane                   PV  = 7.0002 mol% IOP</t>
  </si>
  <si>
    <t>71AX101L     Total Molec.No Normalise PV  =100.334 %    IOP</t>
  </si>
  <si>
    <t>71AI102B     Propane                  PV  = 0.0086 mol% IOP</t>
  </si>
  <si>
    <t>71AI102C     i-Butane                 PV  = 0.0014 mol% IOP</t>
  </si>
  <si>
    <t>71AI102D     n-Butane                 PV  = 0.0009 mol% IOP</t>
  </si>
  <si>
    <t>71AI102G     n-Pentane                PV  = 0.0115 mol% IOP</t>
  </si>
  <si>
    <t>71AI102K     Ethane                   PV  = 0.1168 mol% IOP</t>
  </si>
  <si>
    <t>71AI102H     Azote                    PV  = 82.030 mol% IOP</t>
  </si>
  <si>
    <t>71AI102I     Methane                  PV  = 17.831 mol% IOP</t>
  </si>
  <si>
    <t>71AI102L     Total Molec.No Normalise PV  = 99.458 %    IOP</t>
  </si>
  <si>
    <t>71AI102M     Pouvoir Cal.Superieur    PV  = 2.0056 kWh/m3   IOP</t>
  </si>
  <si>
    <t>71AI102N     Pouvoir Cal.Inferieur    PV  = 1.8037 kWh/m3   IOP</t>
  </si>
  <si>
    <t>71AI102O     Masse       Volumique    PV  = 1.1559 kg/Nm3   IOP</t>
  </si>
  <si>
    <t>71AI102P     Indice  de Wobbe Sup.    PV  = 2.1212 kWh/m3   IOP</t>
  </si>
  <si>
    <t>71AI102Q     Indice  de Wobbe Infer.  PV  = 1.9076 kWh/m3   IOP</t>
  </si>
  <si>
    <t>71AI102R     Densite du  Gaz Relat.   PV  = 0.8940      IOP</t>
  </si>
  <si>
    <t>71AI102S     Facteur de  Compressi._Z PV  =   1.00      IOP</t>
  </si>
  <si>
    <t>71AX102A     n-Hexane                 PV  = 0.0997 mol% IOP</t>
  </si>
  <si>
    <t>71AX102B     Propane                  PV  = 1.0044 mol% IOP</t>
  </si>
  <si>
    <t>71AX102C     i-Butane                 PV  = 0.2001 mol% IOP</t>
  </si>
  <si>
    <t>71AX102D     n-Butane                 PV  = 0.1987 mol% IOP</t>
  </si>
  <si>
    <t>71AX102F     i-Pentane                PV  = 0.0978 mol% IOP</t>
  </si>
  <si>
    <t>71AX102G     n-Pentane                PV  = 0.1025 mol% IOP</t>
  </si>
  <si>
    <t>71AX102K     Ethane                   PV  = 6.9758 mol% IOP</t>
  </si>
  <si>
    <t>71AX102H     Azote                    PV  =  0.800 mol% IOP</t>
  </si>
  <si>
    <t>71AX102I     Methane                  PV  = 90.021 mol% IOP</t>
  </si>
  <si>
    <t>71AX102E     neo-Pentane              PV  = 0.0974 mol% IOP</t>
  </si>
  <si>
    <t>71AX102J     Dioxide de  Carbon CO2   PV  = 0.4022 mol% IOP</t>
  </si>
  <si>
    <t>71AI101A-2   n-Hexane                 PV  = 0.0016 mol% IOP</t>
  </si>
  <si>
    <t>71AI101B-2   Propane                  PV  = 0.7254 mol% IOP</t>
  </si>
  <si>
    <t>71AI101C-2   i-Butane                 PV  = 0.1933 mol% IOP</t>
  </si>
  <si>
    <t>71AI101D-2   n-Butane                 PV  = 0.1654 mol% IOP</t>
  </si>
  <si>
    <t>71AI101F-2   i-Pentane                PV  = 0.0068 mol% IOP</t>
  </si>
  <si>
    <t>71AI101G-2   n-Pentane                PV  = 0.0022 mol% IOP</t>
  </si>
  <si>
    <t>71AI101K-2   Ethane                   PV  = 3.8909 mol% IOP</t>
  </si>
  <si>
    <t>71AI101H-2   Azote                    PV  =  0.084 mol% IOP</t>
  </si>
  <si>
    <t>71AI101I-2   Methane                  PV  = 94.924 mol% IOP</t>
  </si>
  <si>
    <t>71AI101L-2   Total Molec.No Normalise PV  =103.638 %    IOP</t>
  </si>
  <si>
    <t>71AI101M-2   Pouvoir Cal.Superieur    PV  =11.6235 kWh/m3   IOP</t>
  </si>
  <si>
    <t>71AI101N-2   Pouvoir Cal.Inferieur    PV  =10.4681 kWh/m3   IOP</t>
  </si>
  <si>
    <t>71AI101O-2   Masse       Volumique    PV  = 0.7588 kg/Nm3   IOP</t>
  </si>
  <si>
    <t>71AI101P-2   Indice  de Wobbe Sup.    PV  =15.1726 kWh/m3   IOP</t>
  </si>
  <si>
    <t>71AI101Q-2   Indice  de Wobbe Infer.  PV  =13.6644 kWh/m3   IOP</t>
  </si>
  <si>
    <t>71AI101R-2   Densite du  Gaz Relat.   PV  = 0.5869      IOP</t>
  </si>
  <si>
    <t>71AI101J-2   Dioxide de  Carbon CO2   PV  = 0.0068 mol% IOP</t>
  </si>
  <si>
    <t>71AI101S-2   Facteur de  Compressi._Z PV  =   1.00      IOP</t>
  </si>
  <si>
    <t>71FAL101     F bas Èchan. 71AE101A    ALM</t>
  </si>
  <si>
    <t>71FAL101.ALM</t>
  </si>
  <si>
    <t>01LI051      NIVEAU HUILESYST.HYDRAU. PV  =   48.0 %    IOP</t>
  </si>
  <si>
    <t>01TI051      Temp HUILE  SYST.HYDRAU. PV  =   31.0 degC IOP</t>
  </si>
  <si>
    <t>01PI151      PRES. ACCU. ERC_01Y01A   PV  =  216.0 bar  IOP</t>
  </si>
  <si>
    <t>01PI152      PRES. ACCU. MANOE_01Y01A PV  =  242.0 bar  IOP</t>
  </si>
  <si>
    <t>01PI251      PRES. ACCU. ERC_01Y01B   PV  =  201.0 bar  IOP</t>
  </si>
  <si>
    <t>01PI252      PRES. ACCU. MANOE_01Y01B PV  =  236.0 bar  IOP</t>
  </si>
  <si>
    <t>01PI351      PRES. ACCU. ERC_01Y01C   PV  =  214.0 bar  IOP</t>
  </si>
  <si>
    <t>01PI352      PRES. ACCU. MANOE_01Y01C PV  =  233.0 bar  IOP</t>
  </si>
  <si>
    <t>01PI451      PRES. ACCU. ERC_01Y01D   PV  =  205.0 bar  IOP</t>
  </si>
  <si>
    <t>01PI452      PRES. ACCU. MANOE_01Y01D PV  =  233.0 bar  IOP</t>
  </si>
  <si>
    <t>01PI551      PRES. ACCU. ERC_01Y02    PV  =  193.0 bar  IOP</t>
  </si>
  <si>
    <t>01PI552      PRES. ACCU. MANOE_01Y02  PV  =  236.0 bar  IOP</t>
  </si>
  <si>
    <t>01PALLX51_SUPGRP</t>
  </si>
  <si>
    <t>02TI202B     DETECTION DEFUITE 02T02  PV  = -174.2 degC LO</t>
  </si>
  <si>
    <t>04KMHS461</t>
  </si>
  <si>
    <t>03DFT017     DET.FLAM.Z3 DECHAR. NORD PV  =    0.0 %    IOP</t>
  </si>
  <si>
    <t>03DFT017.IOP</t>
  </si>
  <si>
    <t>03DFT017     DET.FLAM.Z3 DECHAR. NORD PV  =   97.5 %    HTRP</t>
  </si>
  <si>
    <t>04XV401AL</t>
  </si>
  <si>
    <t>44FI250      DEBIT N2    CONDEN.02T02 PV  =   48.6 Nl/h LO</t>
  </si>
  <si>
    <t>44LI222      NIV. RESER. LNI 44T02B   PV  = 2080.0 mm   LTRP</t>
  </si>
  <si>
    <t>71AX201M     Pouvoir Cal.Superieur    PV  =11.9542 kWh/m3   IOP</t>
  </si>
  <si>
    <t>71AX201M.IOP</t>
  </si>
  <si>
    <t>71AX201N     Pouvoir Cal.Inferieur    PV  =10.7804 kWh/m3   IOP</t>
  </si>
  <si>
    <t>71AX201N.IOP</t>
  </si>
  <si>
    <t>71AX201O     Masse       Volumique    PV  = 0.8019 kg/Nm3   IOP</t>
  </si>
  <si>
    <t>71AX201O.IOP</t>
  </si>
  <si>
    <t>71AX201R     Densite du  Gaz Relat.   PV  = 0.6202      IOP</t>
  </si>
  <si>
    <t>71AX201R.IOP</t>
  </si>
  <si>
    <t>71AX201P     Indice  de Wobbe Sup.    PV  =20.5214 kWh/m3   IOP</t>
  </si>
  <si>
    <t>71AX201P.IOP</t>
  </si>
  <si>
    <t>50PMXSP04A</t>
  </si>
  <si>
    <t>02QI110      VOLUME GNL  RESERVOIR    PV  = 147714 m3   CNF</t>
  </si>
  <si>
    <t>02WI110      MASSE GNL   RESERVOIR    PV  =  64197 ton  CNF</t>
  </si>
  <si>
    <t>02QI210      VOLUME GNL  RESERVOIR    PV  = 163024 m3   CNF</t>
  </si>
  <si>
    <t>02WI210      MASSE GNL   RESERVOIR    PV  =  73361 ton  CNF</t>
  </si>
  <si>
    <t>02QI310      VOLUME GNL  RESERVOIR    PV  =  14706 m3   CNF</t>
  </si>
  <si>
    <t>02WI310      MASSE GNL   RESERVOIR    PV  =   6528 ton  CNF</t>
  </si>
  <si>
    <t>71TI111      Temperature Vaporiseur   PV  =   25.7 degC IOP</t>
  </si>
  <si>
    <t>71TI112      Temperature Entre Vapor. PV  =   24.3 degC IOP</t>
  </si>
  <si>
    <t>71TI113      Temperature Sortie Vap.  PV  =   24.8 degC IOP</t>
  </si>
  <si>
    <t>71TI101      Temperature 71-ANH-J-001 PV  =  20.60 degC IOP</t>
  </si>
  <si>
    <t>71TI114      Temp. EntrÈe Echantillon PV  =   19.5 degC IOP</t>
  </si>
  <si>
    <t>71TI102      Temp. EntrÈe Echantillon PV  =   20.6 degC IOP</t>
  </si>
  <si>
    <t>71PI111      Pression  EntrÈe Vapo.   PV  =    8.9 barg IOP</t>
  </si>
  <si>
    <t>48XYAHHH001  ALM 1 SIPHON Qmax 14500  ALM</t>
  </si>
  <si>
    <t>48XYAHHH001.ALM</t>
  </si>
  <si>
    <t>48LAL202</t>
  </si>
  <si>
    <t>40PI101      LI. IMPUL.  SW 40P01A    PV  =   4.14 barg HI</t>
  </si>
  <si>
    <t>6225B10122T2 40PME01A    Temper. 2    PV  =   34.8 ∞C   IOP-</t>
  </si>
  <si>
    <t>04TI521      Temp DECHAR.3e ETAPE     PV  =   20.8 degC IOP</t>
  </si>
  <si>
    <t>48LAL502</t>
  </si>
  <si>
    <t>41AI101      HUMIDITE AIR41Z01A       PV  =    -19 degC HH</t>
  </si>
  <si>
    <t>91ZI001B-VIT Vit. Laser 2du mÈthanier PV  =   55.3 cm/s IOP</t>
  </si>
  <si>
    <t>91ZI001B-VIT Vit Cal. BD4du mÈthanier PV  =   55.3 cm/s IOP</t>
  </si>
  <si>
    <t>91ZI001A-VIT Vit Cal. BD1du mÈthanier PV  =    2.4 cm/s IOP</t>
  </si>
  <si>
    <t>04PV501      VANNE RECIR.COMP. 04K02  PV  =      2      PERR</t>
  </si>
  <si>
    <t>01PI301      LI. DECHAR. GNL 01Y01C   PV  =   5.01 barg HI</t>
  </si>
  <si>
    <t>01PI201      LI. DECHAR. GNL 01Y01B   PV  =   5.00 barg HI</t>
  </si>
  <si>
    <t>01XV501      GN VERS     BRAS 01Y02   PV  =      1      ANS-</t>
  </si>
  <si>
    <t>01PI501      GN DE 01T01 VERS 01Y02   PV  =  0.904 barg HI</t>
  </si>
  <si>
    <t>04KME01C     MOT. COMP.  04K01C       PV  =      0      IOP</t>
  </si>
  <si>
    <t>04K01CP32    Ppe HUILE   04K01C       PV  =      2      IOP</t>
  </si>
  <si>
    <t>04K01CP33A   Ppe A REFROI04K01C       PV  =      2      IOP</t>
  </si>
  <si>
    <t>04K01CP33B   Ppe B REFROI04K01C       PV  =      0      IOP</t>
  </si>
  <si>
    <t>04K01CP32    Ppe HUILE   04K01C       MV  =      2      OOP</t>
  </si>
  <si>
    <t>04K01CP33A   Ppe A REFROI04K01C       MV  =      2      OOP</t>
  </si>
  <si>
    <t>04K01CP33B   Ppe B REFROI04K01C       MV  =      0      OOP</t>
  </si>
  <si>
    <t>03PMI01D     PPE IMMERGEE03P01D_02T01 PV  =   55.6 A    HTRP</t>
  </si>
  <si>
    <t>04TAHH305    TAHH DECHAR.2e ETAPE     ALM</t>
  </si>
  <si>
    <t>04TAHH305.ALM</t>
  </si>
  <si>
    <t>05LIC951     POT DEGAZAGE05T04        PV  =  196.7 mm   LO</t>
  </si>
  <si>
    <t>02PI302      PRES. SOUS  DOME 02T03   PV  =  220.0 mbarg    HHH</t>
  </si>
  <si>
    <t>08PDAH001    HI TK. PRESS. DIF. 08D01 ALM</t>
  </si>
  <si>
    <t>08PDAH001.ALM</t>
  </si>
  <si>
    <t>02PI205      BOG 02T02   VERS COL.BOG PV  =  220.0 mbarg    HHH</t>
  </si>
  <si>
    <t>02PI202      PRES. SOUS  DOME 02T02   PV  =  220.0 mbarg    HHH</t>
  </si>
  <si>
    <t>02PI105      BOG 02T01   VERS COL.BOG PV  =  220.0 mbarg    HHH</t>
  </si>
  <si>
    <t>02PI102      PRES. SOUS  DOME 02T01   PV  =  220.0 mbarg    HHH</t>
  </si>
  <si>
    <t>05VAH301B</t>
  </si>
  <si>
    <t>04TAHH105    TAHH DECHAR.2e ETAPE     ALM</t>
  </si>
  <si>
    <t>04TAHH105.ALM</t>
  </si>
  <si>
    <t>48LAHH521</t>
  </si>
  <si>
    <t>48LALL225</t>
  </si>
  <si>
    <t>04TAL126</t>
  </si>
  <si>
    <t>48LAHH511</t>
  </si>
  <si>
    <t>11PI005      11-PT-005   DDRUM PRESS  PV  =    0.4 barg IOP-</t>
  </si>
  <si>
    <t>11PI005.IOP-</t>
  </si>
  <si>
    <t>11FI012      11-FT-012   LNG FLOW     PV  =   8.50 m3/h IOP-</t>
  </si>
  <si>
    <t>11FI012      11-FT-012   LNG FLOW     PV  =   0.01 m3/h LO</t>
  </si>
  <si>
    <t>11FI012      11-FT-012   LNG FLOW     PV  =   0.11 m3/h IOP</t>
  </si>
  <si>
    <t>05PMI01C     POMPE HP    05P01C       PV  =   -0.1 A    IOP</t>
  </si>
  <si>
    <t>01TI203      LI. DRAINAGE01Y01B_01T01 PV  = -150.9 degC LO</t>
  </si>
  <si>
    <t>01TI303      LI. DRAINAGE01Y01C_01T01 PV  = -150.1 degC LO</t>
  </si>
  <si>
    <t>05P01G_SUPGRP</t>
  </si>
  <si>
    <t>48MOV413     Vanne iso P1             PV  =      1      PERR</t>
  </si>
  <si>
    <t>48MOV411E    Vanne aux P1             PV  =      1      PERR</t>
  </si>
  <si>
    <t>48MOV401R    Vanne Ref P1             PV  =      1      PERR</t>
  </si>
  <si>
    <t>48MOV402R    Vanne Ref P2             PV  =      1      PERR</t>
  </si>
  <si>
    <t>TRANCHE3_AN</t>
  </si>
  <si>
    <t>TRANCHE5_AN</t>
  </si>
  <si>
    <t>TRANCHE6_AN</t>
  </si>
  <si>
    <t>TRANCHE4_AN</t>
  </si>
  <si>
    <t>48MOV613     Vanne iso P1             PV  =      0      PERR</t>
  </si>
  <si>
    <t>48MOV613.PERR</t>
  </si>
  <si>
    <t>48MOV611E    Vanne aux P1             PV  =      0      PERR</t>
  </si>
  <si>
    <t>48MOV611E.PERR</t>
  </si>
  <si>
    <t>48MOV623     Vanne iso P2             PV  =      0      PERR</t>
  </si>
  <si>
    <t>48MOV621E    Vanne aux P2             PV  =      0      PERR</t>
  </si>
  <si>
    <t>48MOV601A    Vanne Aiguil             PV  =      0      PERR</t>
  </si>
  <si>
    <t>48MOV601A.PERR</t>
  </si>
  <si>
    <t>48MOV603     Vanne purge              PV  =      2      PERR</t>
  </si>
  <si>
    <t>48MOV612     AmorÁage 1               PV  =      0      PERR</t>
  </si>
  <si>
    <t>48MOV612.PERR</t>
  </si>
  <si>
    <t>48MOV622     AmorÁage 2               PV  =      0      PERR</t>
  </si>
  <si>
    <t>48MOV622.PERR</t>
  </si>
  <si>
    <t>48YAL600     ESD siphons dÈclenchÈe   ALM</t>
  </si>
  <si>
    <t>48YAL600.ALM</t>
  </si>
  <si>
    <t>48MNAH611E   Disj ouvert Vanne eau P1 ALM</t>
  </si>
  <si>
    <t>48MNAH611E.ALM</t>
  </si>
  <si>
    <t>48MNAH613    Disj ouvert Vanne iso P1 ALM</t>
  </si>
  <si>
    <t>48MNAH613.ALM</t>
  </si>
  <si>
    <t>48PMNCAH620  Disj ouvert Ctrl Vide 2  ALM</t>
  </si>
  <si>
    <t>48PMNCAH620.ALM</t>
  </si>
  <si>
    <t>48MNAH621E   Disj ouvert Vanne eau P2 ALM</t>
  </si>
  <si>
    <t>48MNAH621E.ALM</t>
  </si>
  <si>
    <t>48MNAH623    Disj ouvert Vanne iso P2 ALM</t>
  </si>
  <si>
    <t>48MNAH623.ALM</t>
  </si>
  <si>
    <t>48MNCAH601A  Disj ouvert Ctrl Aiguill ALM</t>
  </si>
  <si>
    <t>48MNCAH601A.ALM</t>
  </si>
  <si>
    <t>48MNAH601A   Disj ouvert Vanne Aiguil ALM</t>
  </si>
  <si>
    <t>48MNAH601A.ALM</t>
  </si>
  <si>
    <t>48MNCAH610   Disj ouvert Ctl ballon 1 ALM</t>
  </si>
  <si>
    <t>48MNCAH610.ALM</t>
  </si>
  <si>
    <t>48MNAH612    Disj ouvert AmorÁage 1   ALM</t>
  </si>
  <si>
    <t>48MNAH612.ALM</t>
  </si>
  <si>
    <t>48MNCAH620   Disj ouvert Ctl ballon 2 ALM</t>
  </si>
  <si>
    <t>48MNCAH620.ALM</t>
  </si>
  <si>
    <t>48MNAH622    Disj ouvert AmorÁage 2   ALM</t>
  </si>
  <si>
    <t>48MNAH622.ALM</t>
  </si>
  <si>
    <t>48MNAH603    Disj ouvert Vanne Filtre ALM</t>
  </si>
  <si>
    <t>48MNAH603.ALM</t>
  </si>
  <si>
    <t>48PMNCAH600  DJ ctrl Ouv Eau auxiliai ALM</t>
  </si>
  <si>
    <t>48PMNCAH600.ALM</t>
  </si>
  <si>
    <t>48MNA611E    DÈf Èlec DJ Vanne eau P1 ALM</t>
  </si>
  <si>
    <t>48MNA611E.ALM</t>
  </si>
  <si>
    <t>48MNA613     DÈf Èlec DJ Vanne iso P1 ALM</t>
  </si>
  <si>
    <t>48MNA613.ALM</t>
  </si>
  <si>
    <t>48MNA621E    DÈf Èlec DJ Vanne eau P2 ALM</t>
  </si>
  <si>
    <t>48MNA621E.ALM</t>
  </si>
  <si>
    <t>48MNA623     DÈf Èlec DJ Vanne iso P2 ALM</t>
  </si>
  <si>
    <t>48MNA623.ALM</t>
  </si>
  <si>
    <t>48MNA601A    DÈf Èlec DJ Vanne Aiguil ALM</t>
  </si>
  <si>
    <t>48MNA601A.ALM</t>
  </si>
  <si>
    <t>48MNA612     DÈf Èlec DJ AmorÁage 1   ALM</t>
  </si>
  <si>
    <t>48MNA612.ALM</t>
  </si>
  <si>
    <t>48MNA622     DÈf Èlec DJ AmorÁage 2   ALM</t>
  </si>
  <si>
    <t>48MNA622.ALM</t>
  </si>
  <si>
    <t>48PMNA601    DÈf Èlec DJ Ppe1 Aux Eau ALM</t>
  </si>
  <si>
    <t>48PMNA601.ALM</t>
  </si>
  <si>
    <t>48MNA601R    DÈf Èlec DJ Ref1 Au1 Eau ALM</t>
  </si>
  <si>
    <t>48MNA601R.ALM</t>
  </si>
  <si>
    <t>48PMNA602    DÈf Èlec DJ Ppe2 Aux Eau ALM</t>
  </si>
  <si>
    <t>48PMNA602.ALM</t>
  </si>
  <si>
    <t>48MNA603     DÈf Èlec DJ Vanne Filtre ALM</t>
  </si>
  <si>
    <t>48MNA603.ALM</t>
  </si>
  <si>
    <t>46FI104</t>
  </si>
  <si>
    <t>31ZIF002</t>
  </si>
  <si>
    <t>52XA405</t>
  </si>
  <si>
    <t>11DGT001</t>
  </si>
  <si>
    <t>11ZIF001</t>
  </si>
  <si>
    <t>03PMI01D     PPE IMMERGEE03P01D_02T01 PV  =   83.9 A    IOP</t>
  </si>
  <si>
    <t>91UI001F-VIT Vit. du vent_appontement PV  =74.9207 km/h IOP</t>
  </si>
  <si>
    <t>07TI101A</t>
  </si>
  <si>
    <t>07DFT103 Maintenance Needed ALM</t>
  </si>
  <si>
    <t>05FIC601</t>
  </si>
  <si>
    <t>03PMI01C     PPE IMMERGEE03P01C_02T01 PV  =   11.6 A    LLL</t>
  </si>
  <si>
    <t>03PMI01C     PPE IMMERGEE03P01C_02T01 PV  =    5.8 A    LTRP</t>
  </si>
  <si>
    <t>03FIC103     Ctrl DEBIT  MIN. 03P01C  PV  =  108.8 m3/h LO</t>
  </si>
  <si>
    <t>05PMI01G</t>
  </si>
  <si>
    <t>05PI603</t>
  </si>
  <si>
    <t>05PI907      GNI PENETRA.ELEC. 05P01J PV  =  2.930 barg LO</t>
  </si>
  <si>
    <t>05PI908      GNI PENETRA.INST. 05P01J PV  =  2.898 barg LO</t>
  </si>
  <si>
    <t>48MZLA211V   Disc Fermet Casse vide 1 ALM</t>
  </si>
  <si>
    <t>48MZLA211V.ALM</t>
  </si>
  <si>
    <t>41KMPI02B    PRESSION   DECHA_41K02B  PV  =   8.60 barg IOP</t>
  </si>
  <si>
    <t>41KMTI02B    TEMPERATURE DECHA_41K02B PV  =   20.0 degC IOP</t>
  </si>
  <si>
    <t>41KMKQI02B-A HEURES EN   SERVI_41K02B PV  =   6833 hr   IOP</t>
  </si>
  <si>
    <t>41KMKQI02B-B HEURES EN   CHAR._41K02B PV  =   5071 hr   IOP</t>
  </si>
  <si>
    <t>02LI105      NIVEAU GNL  RESER. 02T01 PV  = 2399.9 mm   LO</t>
  </si>
  <si>
    <t>02LI104      NIVEAU GNL  RESER. 02T01 PV  = 2400.0 mm   LO</t>
  </si>
  <si>
    <t>03PMI02A     PPE IMMERGEE03P02A_02T02 PV  =   -0.0 A    IOP</t>
  </si>
  <si>
    <t>03PMI02B</t>
  </si>
  <si>
    <t>03PMI01D     PPE IMMERGEE03P01D_02T01 PV  =   12.8 A    LLL</t>
  </si>
  <si>
    <t>03PMI01D     PPE IMMERGEE03P01D_02T01 PV  =    6.9 A    LTRP</t>
  </si>
  <si>
    <t>03FI104B     Ctrl DEBIT  MIN. 03P01D  PV  =  223.0 m3/h LTRP</t>
  </si>
  <si>
    <t>03FIC104     Ctrl DEBIT  MIN. 03P01D  PV  =  283.6 m3/h LO</t>
  </si>
  <si>
    <t>03PMI02D     PPE IMMERGEE03P02D_02T02 PV  =   41.6 A    HHH</t>
  </si>
  <si>
    <t>03PMI02D     PPE IMMERGEE03P02D_02T02 PV  =   55.4 A    HTRP</t>
  </si>
  <si>
    <t>03PMI02D     PPE IMMERGEE03P02D_02T02 PV  =   84.1 A    IOP</t>
  </si>
  <si>
    <t>02LI104      NIVEAU GNL  RESER. 02T01 PV  = 2099.1 mm   LL</t>
  </si>
  <si>
    <t>03PMI01B     PPE IMMERGEE03P01B_02T01 PV  =   10.9 A    LLL</t>
  </si>
  <si>
    <t>03PMI01B     PPE IMMERGEE03P01B_02T01 PV  =   10.9 A    LTRP</t>
  </si>
  <si>
    <t>03FIC102     Ctrl DEBIT  MIN. 03P01B  PV  =  303.8 m3/h LO</t>
  </si>
  <si>
    <t>03FI102B     Ctrl DEBIT  MIN. 03P01B  PV  =  232.4 m3/h LTRP</t>
  </si>
  <si>
    <t>03FIC101     Ctrl DEBIT  MIN. 03P01A  PV  =  304.4 m3/h LO</t>
  </si>
  <si>
    <t>03PMI01A     PPE IMMERGEE03P01A_02T01 PV  =   20.0 A    LLL</t>
  </si>
  <si>
    <t>03PMI01A     PPE IMMERGEE03P01A_02T01 PV  =    5.7 A    LTRP</t>
  </si>
  <si>
    <t>03FI101B     Ctrl DEBIT  MIN. 03P01A  PV  =  235.2 m3/h LTRP</t>
  </si>
  <si>
    <t>05P01B_SUPGRP</t>
  </si>
  <si>
    <t>05FIC101</t>
  </si>
  <si>
    <t>05PI103      PRES.REFOUL.PPE 05P01B   PV  =  130.1 barg HI</t>
  </si>
  <si>
    <t>05PMI01B</t>
  </si>
  <si>
    <t>06TI101      LI. ENTREE  GNL 06E01B   PV  = -109.7 degC HI</t>
  </si>
  <si>
    <t>50FIC001     Ctrl DEBIT  MIN. 50P05   PV  =  253.8 m3/h HI</t>
  </si>
  <si>
    <t>50DPSH001 RIDEAU D'EAUCONTROLE 18 ALM</t>
  </si>
  <si>
    <t>50DPAH001.ALM</t>
  </si>
  <si>
    <t>50DV001      50DSOV001 RIDEAU D'EAUCO PV  =      2      ANS-</t>
  </si>
  <si>
    <t>50DV001.ANS-</t>
  </si>
  <si>
    <t>50DV003      50DSOV003 RIDEAU D'EAUPO PV  =      0      ANS+</t>
  </si>
  <si>
    <t>50DV003.ANS+</t>
  </si>
  <si>
    <t>50DPSH003 RIDEAU D'EAUPOSTES 25 ALM</t>
  </si>
  <si>
    <t>50DPAH003.ALM</t>
  </si>
  <si>
    <t>50PMYLS04AA</t>
  </si>
  <si>
    <t>50PMXST04A</t>
  </si>
  <si>
    <t>50DV003      50DSOV003 RIDEAU D'EAUPO PV  =      2      ANS-</t>
  </si>
  <si>
    <t>50DV003.ANS-</t>
  </si>
  <si>
    <t>50FIC001     Ctrl DEBIT  MIN. 50P05   PV  =   70.0 m3/h LO</t>
  </si>
  <si>
    <t>71AI202M.IOP</t>
  </si>
  <si>
    <t>71AI202M</t>
  </si>
  <si>
    <t>71AI202O.IOP</t>
  </si>
  <si>
    <t>71AI202O</t>
  </si>
  <si>
    <t>71AI202R.IOP</t>
  </si>
  <si>
    <t>71AI202R</t>
  </si>
  <si>
    <t>71AI201M.IOP</t>
  </si>
  <si>
    <t>71AI201M</t>
  </si>
  <si>
    <t>71AI201O.IOP</t>
  </si>
  <si>
    <t>71AI201O</t>
  </si>
  <si>
    <t>71AI201R.IOP</t>
  </si>
  <si>
    <t>71AI201R</t>
  </si>
  <si>
    <t>04PI311      PRESSION    ALIM. AZOTE  PV  =   5.46 barg IOP</t>
  </si>
  <si>
    <t>04PI333      PRESSION    EAU REFROI.  PV  =   3.33 barg IOP</t>
  </si>
  <si>
    <t>04FZI361     %OUVERTURE  VANNE RECIR. PV  =   -0.6 %    IOP</t>
  </si>
  <si>
    <t>71AI201N.IOP</t>
  </si>
  <si>
    <t>71AI201N</t>
  </si>
  <si>
    <t>71AI201P.IOP</t>
  </si>
  <si>
    <t>71AI201P</t>
  </si>
  <si>
    <t>71AI201Q.IOP</t>
  </si>
  <si>
    <t>71AI201Q</t>
  </si>
  <si>
    <t>71AI203M.IOP</t>
  </si>
  <si>
    <t>71AI203M</t>
  </si>
  <si>
    <t>71AI203N.IOP</t>
  </si>
  <si>
    <t>71AI203N</t>
  </si>
  <si>
    <t>71AI203O.IOP</t>
  </si>
  <si>
    <t>71AI203O</t>
  </si>
  <si>
    <t>71AI203P.IOP</t>
  </si>
  <si>
    <t>71AI203P</t>
  </si>
  <si>
    <t>71AI203R.IOP</t>
  </si>
  <si>
    <t>71AI203R</t>
  </si>
  <si>
    <t>71AI202N.IOP</t>
  </si>
  <si>
    <t>71AI202N</t>
  </si>
  <si>
    <t>71AI202P.IOP</t>
  </si>
  <si>
    <t>71AI202P</t>
  </si>
  <si>
    <t>71AI202Q.IOP</t>
  </si>
  <si>
    <t>71AI202Q</t>
  </si>
  <si>
    <t>71AI203M     Pouvoir Cal.Superieur    PV  = 0.0000 kWh/m3   IOP</t>
  </si>
  <si>
    <t>71AI203N     Pouvoir Cal.Inferieur    PV  = 0.0000 kWh/m3   IOP</t>
  </si>
  <si>
    <t>71AI203O     Masse       Volumique    PV  = 0.0000 kg/Nm3   IOP</t>
  </si>
  <si>
    <t>71AI203P     Indice  de Wobbe Sup.    PV  = 0.0000 kWh/m3   IOP</t>
  </si>
  <si>
    <t>71AI203R     Densite du  Gaz Relat.   PV  = 0.0000      IOP</t>
  </si>
  <si>
    <t>71AI203Q.IOP</t>
  </si>
  <si>
    <t>71AI203Q</t>
  </si>
  <si>
    <t>07XV213</t>
  </si>
  <si>
    <t>71AI202L     Total Molec.No Normalise PV  =114.369 %    IOP</t>
  </si>
  <si>
    <t>71AI202L.IOP</t>
  </si>
  <si>
    <t>71AI201L.IOP</t>
  </si>
  <si>
    <t>71AI203L.IOP</t>
  </si>
  <si>
    <t>03PMI02C     PPE IMMERGEE03P02C_02T02 PV  =   -0.1 A    IOP</t>
  </si>
  <si>
    <t>04XV005      GNL 04T01 VERS DRAINAGE  PV  =      0      ANS+</t>
  </si>
  <si>
    <t>04XV005.ANS+</t>
  </si>
  <si>
    <t>10DFT010     DET.FLAM.Z10PPE _ORV E/F PV  =   98.6 %    HTRP</t>
  </si>
  <si>
    <t>71AI202O     Masse       Volumique    PV  = 0.0000 kg/Nm3   IOP</t>
  </si>
  <si>
    <t>71AI202R     Densite du  Gaz Relat.   PV  = 0.0000      IOP</t>
  </si>
  <si>
    <t>71AI201M     Pouvoir Cal.Superieur    PV  = 0.0000 kWh/m3   IOP</t>
  </si>
  <si>
    <t>71AI201N     Pouvoir Cal.Inferieur    PV  = 0.0000 kWh/m3   IOP</t>
  </si>
  <si>
    <t>71AI201O     Masse       Volumique    PV  = 0.0000 kg/Nm3   IOP</t>
  </si>
  <si>
    <t>71AI201P     Indice  de Wobbe Sup.    PV  = 0.0000 kWh/m3   IOP</t>
  </si>
  <si>
    <t>71AI201R     Densite du  Gaz Relat.   PV  = 0.0000      IOP</t>
  </si>
  <si>
    <t>44PIC102A</t>
  </si>
  <si>
    <t>44PIC102B</t>
  </si>
  <si>
    <t>06FIC701</t>
  </si>
  <si>
    <t>05P01H_SUPGRP</t>
  </si>
  <si>
    <t>05FIC701</t>
  </si>
  <si>
    <t>06XV702</t>
  </si>
  <si>
    <t>05PMI01H</t>
  </si>
  <si>
    <t>05PMXSS01HBAL</t>
  </si>
  <si>
    <t>05PI703</t>
  </si>
  <si>
    <t>05PI703      PRES.REFOUL.PPE 05P01H   PV  =   10.0 barg LO</t>
  </si>
  <si>
    <t>06TI701</t>
  </si>
  <si>
    <t>71AI202Q     Indice  de Wobbe Infer.  PV  =19.6351 kWh/m3   IOP</t>
  </si>
  <si>
    <t>03PDALL410</t>
  </si>
  <si>
    <t>48MOV301A    Vanne Aiguil             PV  =      0      PERR</t>
  </si>
  <si>
    <t>48MOV303     Vanne purge              PV  =      0      PERR</t>
  </si>
  <si>
    <t>05PMI01H     POMPE HP    05P01H       PV  =   91.9 A    IOP</t>
  </si>
  <si>
    <t>05FIC701     REFOULEMENT 05P01H       PV  =  130.8 m3/h LO</t>
  </si>
  <si>
    <t>03PMI02B     PPE IMMERGEE03P02B_02T02 PV  =   -0.1 A    IOP</t>
  </si>
  <si>
    <t>44FI150      DEBIT N2    CONDEN.02T01 PV  =   49.8 Nl/h LO</t>
  </si>
  <si>
    <t>71AI201L     Total Molec.No Normalise PV  =  0.000 %    IOP</t>
  </si>
  <si>
    <t>02TI202B     DETECTION DEFUITE 02T02  PV  = -175.1 degC LO</t>
  </si>
  <si>
    <t>04PI104      PRES.REFOUL. 1re ETAGE   PV  =  0.251 barg LO</t>
  </si>
  <si>
    <t>71AI203L     Total Molec.No Normalise PV  =  0.716 %    IOP</t>
  </si>
  <si>
    <t>05PI905      LI.GNL DEBITMIN. 05P01J  PV  =  11.00 barg HI</t>
  </si>
  <si>
    <t>05PI905.HI</t>
  </si>
  <si>
    <t>05PI906      LI.GNL DEBITMIN. 05P01J  PV  =  12.50 barg HTRP</t>
  </si>
  <si>
    <t>05PI906.HTRP</t>
  </si>
  <si>
    <t>05ESOV902C LI.GNL DEBITMIN. 05P01J ALM</t>
  </si>
  <si>
    <t>05ESV902CAL.ALM</t>
  </si>
  <si>
    <t>05PI902      ASPIRA. GNL PPE 05P01J   PV  =   3.46 barg LTRP</t>
  </si>
  <si>
    <t>02TAH204F</t>
  </si>
  <si>
    <t>71AI201O     Masse       Volumique    PV  = 1.5185 kg/Nm3   IOP</t>
  </si>
  <si>
    <t>71AI203P     Indice  de Wobbe Sup.    PV  =20.7764 kWh/m3   IOP</t>
  </si>
  <si>
    <t>71AI201M     Pouvoir Cal.Superieur    PV  =20.4547 kWh/m3   IOP</t>
  </si>
  <si>
    <t>71AI201N     Pouvoir Cal.Inferieur    PV  =18.8186 kWh/m3   IOP</t>
  </si>
  <si>
    <t>71AI201P     Indice  de Wobbe Sup.    PV  =17.0686 kWh/m3   IOP</t>
  </si>
  <si>
    <t>41AI101      HUMIDITE AIR41Z01A       PV  =    -28 degC HI</t>
  </si>
  <si>
    <t>71AI203M     Pouvoir Cal.Superieur    PV  =18.2881 kWh/m3   IOP</t>
  </si>
  <si>
    <t>71AI203N     Pouvoir Cal.Inferieur    PV  =16.7715 kWh/m3   IOP</t>
  </si>
  <si>
    <t>71AI203O     Masse       Volumique    PV  = 1.4652 kg/Nm3   IOP</t>
  </si>
  <si>
    <t>71AI203P     Indice  de Wobbe Sup.    PV  =16.7247 kWh/m3   IOP</t>
  </si>
  <si>
    <t>71AI203Q     Indice  de Wobbe Infer.  PV  =15.3378 kWh/m3   IOP</t>
  </si>
  <si>
    <t>01PALL551</t>
  </si>
  <si>
    <t>71AI202M     Pouvoir Cal.Superieur    PV  = 0.0000 kWh/m3   IOP</t>
  </si>
  <si>
    <t>71AI202N     Pouvoir Cal.Inferieur    PV  = 0.0000 kWh/m3   IOP</t>
  </si>
  <si>
    <t>71AI202P     Indice  de Wobbe Sup.    PV  = 0.0000 kWh/m3   IOP</t>
  </si>
  <si>
    <t>71AI202Q     Indice  de Wobbe Infer.  PV  = 0.0000 kWh/m3   IOP</t>
  </si>
  <si>
    <t>71AI201M     Pouvoir Cal.Superieur    PV  =20.8045 kWh/m3   IOP</t>
  </si>
  <si>
    <t>71AI201N     Pouvoir Cal.Inferieur    PV  =19.1093 kWh/m3   IOP</t>
  </si>
  <si>
    <t>71AI201P     Indice  de Wobbe Sup.    PV  =17.7719 kWh/m3   IOP</t>
  </si>
  <si>
    <t>71AI203M     Pouvoir Cal.Superieur    PV  =20.5742 kWh/m3   IOP</t>
  </si>
  <si>
    <t>71AI203N     Pouvoir Cal.Inferieur    PV  =18.8540 kWh/m3   IOP</t>
  </si>
  <si>
    <t>71AI203O     Masse       Volumique    PV  = 1.4415 kg/Nm3   IOP</t>
  </si>
  <si>
    <t>71AI203P     Indice  de Wobbe Sup.    PV  =18.9694 kWh/m3   IOP</t>
  </si>
  <si>
    <t>71AI203Q     Indice  de Wobbe Infer.  PV  =17.3834 kWh/m3   IOP</t>
  </si>
  <si>
    <t>07LI112      07T02A DRAI._LI. DECHAR. PV  = 1207.5 mm   HTRP</t>
  </si>
  <si>
    <t>07LI112</t>
  </si>
  <si>
    <t>07LI112      07T02A DRAI._LI. DECHAR. PV  = 1272.0 mm   IOP</t>
  </si>
  <si>
    <t>07XV112AL</t>
  </si>
  <si>
    <t>07XV114AL</t>
  </si>
  <si>
    <t>07XV112</t>
  </si>
  <si>
    <t>07LI112      07T02A DRAI._LI. DECHAR. PV  = 1173.1 mm   HTRP</t>
  </si>
  <si>
    <t>07LI112      07T02A DRAI._LI. DECHAR. PV  = 1254.7 mm   IOP</t>
  </si>
  <si>
    <t>71AI202P     Indice  de Wobbe Sup.    PV  =19.4677 kWh/m3   IOP</t>
  </si>
  <si>
    <t>71AI202Q     Indice  de Wobbe Infer.  PV  =17.9885 kWh/m3   IOP</t>
  </si>
  <si>
    <t>41AI101      HUMIDITE AIR41Z01A       PV  =    -29 degC HI</t>
  </si>
  <si>
    <t>07LI112      07T02A DRAI._LI. DECHAR. PV  = 1217.9 mm   HTRP</t>
  </si>
  <si>
    <t>07LI112      07T02A DRAI._LI. DECHAR. PV  = 1277.5 mm   IOP</t>
  </si>
  <si>
    <t>07LI112      07T02A DRAI._LI. DECHAR. PV  = 1215.6 mm   HTRP</t>
  </si>
  <si>
    <t>07LI112      07T02A DRAI._LI. DECHAR. PV  = 1215.6 mm   IOP</t>
  </si>
  <si>
    <t>71AI201M     Pouvoir Cal.Superieur    PV  =19.0692 kWh/m3   IOP</t>
  </si>
  <si>
    <t>71AI201O     Masse       Volumique    PV  = 1.4429 kg/Nm3   IOP</t>
  </si>
  <si>
    <t>71AI203Q     Indice  de Wobbe Infer.  PV  =20.1612 kWh/m3   IOP</t>
  </si>
  <si>
    <t>01PALL351</t>
  </si>
  <si>
    <t>71AI201N     Pouvoir Cal.Inferieur    PV  =21.1599 kWh/m3   IOP</t>
  </si>
  <si>
    <t>08DGT006</t>
  </si>
  <si>
    <t>09DGT001</t>
  </si>
  <si>
    <t>09ZIF001</t>
  </si>
  <si>
    <t>71AI201M     Pouvoir Cal.Superieur    PV  =14.8302 kWh/m3   IOP</t>
  </si>
  <si>
    <t>71AI201N     Pouvoir Cal.Inferieur    PV  =13.7100 kWh/m3   IOP</t>
  </si>
  <si>
    <t>71AI203M     Pouvoir Cal.Superieur    PV  =15.0251 kWh/m3   IOP</t>
  </si>
  <si>
    <t>71AI203N     Pouvoir Cal.Inferieur    PV  =13.6882 kWh/m3   IOP</t>
  </si>
  <si>
    <t>71AI203O     Masse       Volumique    PV  = 1.1067 kg/Nm3   IOP</t>
  </si>
  <si>
    <t>71AI203P     Indice  de Wobbe Sup.    PV  =15.8104 kWh/m3   IOP</t>
  </si>
  <si>
    <t>71AI203Q     Indice  de Wobbe Infer.  PV  =14.4036 kWh/m3   IOP</t>
  </si>
  <si>
    <t>71AI203R     Densite du  Gaz Relat.   PV  = 0.9031      IOP</t>
  </si>
  <si>
    <t>71AI201P     Indice  de Wobbe Sup.    PV  =20.2974 kWh/m3   IOP</t>
  </si>
  <si>
    <t>71AI201Q     Indice  de Wobbe Infer.  PV  =18.6436 kWh/m3   IOP</t>
  </si>
  <si>
    <t>71AI201M     Pouvoir Cal.Superieur    PV  =15.8914 kWh/m3   IOP</t>
  </si>
  <si>
    <t>71AI201N     Pouvoir Cal.Inferieur    PV  =14.6647 kWh/m3   IOP</t>
  </si>
  <si>
    <t>71AI203M     Pouvoir Cal.Superieur    PV  =18.5091 kWh/m3   IOP</t>
  </si>
  <si>
    <t>71AI203N     Pouvoir Cal.Inferieur    PV  =16.9297 kWh/m3   IOP</t>
  </si>
  <si>
    <t>71AI203O     Masse       Volumique    PV  = 1.2826 kg/Nm3   IOP</t>
  </si>
  <si>
    <t>71AI203P     Indice  de Wobbe Sup.    PV  =18.0916 kWh/m3   IOP</t>
  </si>
  <si>
    <t>71AI203Q     Indice  de Wobbe Infer.  PV  =16.5478 kWh/m3   IOP</t>
  </si>
  <si>
    <t>03VA201B</t>
  </si>
  <si>
    <t>02TI200I</t>
  </si>
  <si>
    <t>46FI104      PW VERS     METHANIER    PV  =  -0.90 m3/h IOP-</t>
  </si>
  <si>
    <t>07DFT105MNA</t>
  </si>
  <si>
    <t>04PDI301     dP FILTRE   1re ETAPE    PV  = -0.003 barg IOP</t>
  </si>
  <si>
    <t>04PDI301</t>
  </si>
  <si>
    <t>04PI302      PRES. ASPI. 1re ETAPE    PV  =  0.115 barg IOP</t>
  </si>
  <si>
    <t>04PI302</t>
  </si>
  <si>
    <t>04PI303      PRES. ASPI. 1re ETAPE    PV  =  0.115 barg IOP</t>
  </si>
  <si>
    <t>04PI303</t>
  </si>
  <si>
    <t>04PI304      PRES.DECHAR.1re ETAPE    PV  =  0.117 barg IOP</t>
  </si>
  <si>
    <t>04PI304</t>
  </si>
  <si>
    <t>04PI305      PRES.DECHAR.2e ETAPE     PV  =   0.11 barg IOP</t>
  </si>
  <si>
    <t>04PI305</t>
  </si>
  <si>
    <t>04PI306      PRES.DECHAR.2e ETAPE     PV  =   0.11 barg IOP</t>
  </si>
  <si>
    <t>04PI306</t>
  </si>
  <si>
    <t>04PI311</t>
  </si>
  <si>
    <t>04PI321      PRESSION    SYSTE. HUILE PV  =   4.15 barg IOP</t>
  </si>
  <si>
    <t>04PI321</t>
  </si>
  <si>
    <t>04PI322      PRESSION    SYSTE. HUILE PV  =   4.15 barg IOP</t>
  </si>
  <si>
    <t>04PI322</t>
  </si>
  <si>
    <t>04PI333</t>
  </si>
  <si>
    <t>04TI301      Temp ASPIRA.1re ETAPE    PV  =   24.3 degC IOP</t>
  </si>
  <si>
    <t>04TI301</t>
  </si>
  <si>
    <t>04TI302      Temp DECHAR.1re ETAPE    PV  =   14.5 degC IOP</t>
  </si>
  <si>
    <t>04TI302</t>
  </si>
  <si>
    <t>04TI303      Temp DECHAR.1re ETAPE    PV  =   15.3 degC IOP</t>
  </si>
  <si>
    <t>04TI303</t>
  </si>
  <si>
    <t>04TI304      Temp DECHAR.2e ETAPE     PV  =   17.0 degC IOP</t>
  </si>
  <si>
    <t>04TI304</t>
  </si>
  <si>
    <t>04TI305      Temp DECHAR.2e ETAPE     PV  =   16.8 degC IOP</t>
  </si>
  <si>
    <t>04TI305</t>
  </si>
  <si>
    <t>04TI326      Temp HUILE  APR. REFROI. PV  =   23.7 degC IOP</t>
  </si>
  <si>
    <t>04TI326</t>
  </si>
  <si>
    <t>04TI331      Temp ALIMEN.EAU REFROI.  PV  =   25.3 degC IOP</t>
  </si>
  <si>
    <t>04TI331</t>
  </si>
  <si>
    <t>04FI331      DEBIT EAU   BAR. THERMI. PV  =  1.935 m3/h IOP</t>
  </si>
  <si>
    <t>04FI331</t>
  </si>
  <si>
    <t>04FI332      DEBIT D'EAU REFR. RETOUR PV  =  10.31 m3/h IOP</t>
  </si>
  <si>
    <t>04FI332</t>
  </si>
  <si>
    <t>04FI333      DEBIT D'EAU REFR. RETOUR PV  =  10.32 m3/h IOP</t>
  </si>
  <si>
    <t>04FI333</t>
  </si>
  <si>
    <t>04VI301      VIBRATION   COMP. 04K01C PV  =   0.20 mm/s IOP</t>
  </si>
  <si>
    <t>04VI301</t>
  </si>
  <si>
    <t>04VI302      VIBRATION   COMP. 04K01C PV  =   0.23 mm/s IOP</t>
  </si>
  <si>
    <t>04VI302</t>
  </si>
  <si>
    <t>04TI321      Temp PALIER NDE 04K01C   PV  =   27.3 degC IOP</t>
  </si>
  <si>
    <t>04TI321</t>
  </si>
  <si>
    <t>04TI322      Temp ENROU.UMOT. 04K01C  PV  =   27.1 degC IOP</t>
  </si>
  <si>
    <t>04TI322</t>
  </si>
  <si>
    <t>04TI323      Temp ENROU.VMOT. 04K01C  PV  =   31.2 degC IOP</t>
  </si>
  <si>
    <t>04TI323</t>
  </si>
  <si>
    <t>04TI324      Temp ENROU.WMOT. 04K01C  PV  =   27.0 degC IOP</t>
  </si>
  <si>
    <t>04TI324</t>
  </si>
  <si>
    <t>04TI325      Temp PALIER DE 04K01C    PV  =   25.6 degC IOP</t>
  </si>
  <si>
    <t>04TI325</t>
  </si>
  <si>
    <t>04FZI361</t>
  </si>
  <si>
    <t>04FV361-MLD</t>
  </si>
  <si>
    <t>04FV361</t>
  </si>
  <si>
    <t>04KMHSA01C</t>
  </si>
  <si>
    <t>04KMHS361</t>
  </si>
  <si>
    <t>04FHS361</t>
  </si>
  <si>
    <t>04FHICZI361</t>
  </si>
  <si>
    <t>04FHIC361</t>
  </si>
  <si>
    <t>04KME01C</t>
  </si>
  <si>
    <t>04K01CP32</t>
  </si>
  <si>
    <t>04K01CP33A</t>
  </si>
  <si>
    <t>04K01CP33B</t>
  </si>
  <si>
    <t>04K01CV31A</t>
  </si>
  <si>
    <t>04K01CV31B</t>
  </si>
  <si>
    <t>71AI201M     Pouvoir Cal.Superieur    PV  =18.5091 kWh/m3   IOP</t>
  </si>
  <si>
    <t>71AI201O     Masse       Volumique    PV  = 1.2826 kg/Nm3   IOP</t>
  </si>
  <si>
    <t>71AI203M     Pouvoir Cal.Superieur    PV  =20.8541 kWh/m3   IOP</t>
  </si>
  <si>
    <t>71AI203N     Pouvoir Cal.Inferieur    PV  =19.2488 kWh/m3   IOP</t>
  </si>
  <si>
    <t>50TAL124</t>
  </si>
  <si>
    <t>06FIC701     Ctrl DEBIT  GNL 06E01H   PV  =  154.7 m3/h LO</t>
  </si>
  <si>
    <t>71AI201N     Pouvoir Cal.Inferieur    PV  =19.5237 kWh/m3   IOP</t>
  </si>
  <si>
    <t>71AI201P     Indice  de Wobbe Sup.    PV  =16.5642 kWh/m3   IOP</t>
  </si>
  <si>
    <t>03FI403      COL. PPE BP AU 03C01     PV  =   1516 m3/h HI</t>
  </si>
  <si>
    <t>05PMI01H     POMPE HP    05P01H       PV  =   26.5 A    LLL</t>
  </si>
  <si>
    <t>05PMI01H     POMPE HP    05P01H       PV  =   26.5 A    LTRP</t>
  </si>
  <si>
    <t>05PI703      PRES.REFOUL.PPE 05P01H   PV  =   75.1 barg LO</t>
  </si>
  <si>
    <t>05FIC701     REFOULEMENT 05P01H       PV  =   17.7 m3/h LO</t>
  </si>
  <si>
    <t>03FI403      COL. PPE BP AU 03C01     PV  =   1521 m3/h HI</t>
  </si>
  <si>
    <t>06TI701      LI. ENTREE  GNL 06E01H   PV  = -109.5 degC HI</t>
  </si>
  <si>
    <t>03FI403      COL. PPE BP AU 03C01     PV  =   1541 m3/h HI</t>
  </si>
  <si>
    <t>06FIC101     Ctrl DEBIT  GNL 06E01B   PV  =  154.5 m3/h LO</t>
  </si>
  <si>
    <t>06FIC101</t>
  </si>
  <si>
    <t>05VAHH301</t>
  </si>
  <si>
    <t>05VAHH301B</t>
  </si>
  <si>
    <t>71AI203P     Indice  de Wobbe Sup.    PV  =21.1403 kWh/m3   IOP</t>
  </si>
  <si>
    <t>05FIC101     REFOULEMENT 05P01B       PV  =  131.6 m3/h LO</t>
  </si>
  <si>
    <t>05FIC101     REFOULEMENT 05P01B       PV  =  130.4 m3/h LO</t>
  </si>
  <si>
    <t>05PI103      PRES.REFOUL.PPE 05P01B   PV  =  130.2 barg HI</t>
  </si>
  <si>
    <t>05PI103</t>
  </si>
  <si>
    <t>05PMI01B     POMPE HP    05P01B       PV  =   22.5 A    LLL</t>
  </si>
  <si>
    <t>05PMI01B     POMPE HP    05P01B       PV  =   22.5 A    LTRP</t>
  </si>
  <si>
    <t>05PMXSS01BBAL</t>
  </si>
  <si>
    <t>05PI103      PRES.REFOUL.PPE 05P01B   PV  =   73.1 barg LO</t>
  </si>
  <si>
    <t>05PI103      PRES.REFOUL.PPE 05P01B   PV  =    9.5 barg LO</t>
  </si>
  <si>
    <t>05FIC101     REFOULEMENT 05P01B       PV  =    2.5 m3/h LO</t>
  </si>
  <si>
    <t>05XV102</t>
  </si>
  <si>
    <t>03FI403      COL. PPE BP AU 03C01     PV  =   1542 m3/h HI</t>
  </si>
  <si>
    <t>06TI101</t>
  </si>
  <si>
    <t>05VAH301A</t>
  </si>
  <si>
    <t>03PMI02D     PPE IMMERGEE03P02D_02T02 PV  =   13.0 A    LLL</t>
  </si>
  <si>
    <t>03PMI02D</t>
  </si>
  <si>
    <t>03P02D_SUPGRP2</t>
  </si>
  <si>
    <t>03PMI02D     PPE IMMERGEE03P02D_02T02 PV  =    7.4 A    LTRP</t>
  </si>
  <si>
    <t>03PMXSS02DBAL</t>
  </si>
  <si>
    <t>03FI204B     Ctrl DEBIT  MIN. 03P02D  PV  =  229.2 m3/h LTRP</t>
  </si>
  <si>
    <t>03FI204B</t>
  </si>
  <si>
    <t>03P02D_SUPGRP</t>
  </si>
  <si>
    <t>03FIC204     Ctrl DEBIT  MIN. 03P02D  PV  =   20.4 m3/h LO</t>
  </si>
  <si>
    <t>03FIC204</t>
  </si>
  <si>
    <t>06FIC201</t>
  </si>
  <si>
    <t>05P01C_SUPGRP</t>
  </si>
  <si>
    <t>05FIC201     REFOULEMENT 05P01C       PV  =  126.1 m3/h LO</t>
  </si>
  <si>
    <t>05FIC201</t>
  </si>
  <si>
    <t>71AI201N     Pouvoir Cal.Inferieur    PV  =16.9297 kWh/m3   IOP</t>
  </si>
  <si>
    <t>71AI201P     Indice  de Wobbe Sup.    PV  =18.0916 kWh/m3   IOP</t>
  </si>
  <si>
    <t>71AI201Q     Indice  de Wobbe Infer.  PV  =16.5478 kWh/m3   IOP</t>
  </si>
  <si>
    <t>06XV202</t>
  </si>
  <si>
    <t>06XV202      GNL ENTREE  ORV 06E01C   PV  =      2      PERR</t>
  </si>
  <si>
    <t>05PMI01C     POMPE HP    05P01C       PV  =   39.6 A    LLL</t>
  </si>
  <si>
    <t>05PMI01C</t>
  </si>
  <si>
    <t>05PMI01C     POMPE HP    05P01C       PV  =   19.7 A    LTRP</t>
  </si>
  <si>
    <t>05PMXSS01CBAL</t>
  </si>
  <si>
    <t>05PI203      PRES.REFOUL.PPE 05P01C   PV  =   74.2 barg LO</t>
  </si>
  <si>
    <t>05PI203</t>
  </si>
  <si>
    <t>05PI203      PRES.REFOUL.PPE 05P01C   PV  =    9.8 barg LO</t>
  </si>
  <si>
    <t>05FIC201     REFOULEMENT 05P01C       PV  =    5.4 m3/h LO</t>
  </si>
  <si>
    <t>05XV202</t>
  </si>
  <si>
    <t>06TI201      LI. ENTREE  GNL 06E01C   PV  = -109.3 degC HI</t>
  </si>
  <si>
    <t>06TI201</t>
  </si>
  <si>
    <t>71AI202M     Pouvoir Cal.Superieur    PV  =18.5091 kWh/m3   IOP</t>
  </si>
  <si>
    <t>71AI202N     Pouvoir Cal.Inferieur    PV  =16.9297 kWh/m3   IOP</t>
  </si>
  <si>
    <t>71AI202O     Masse       Volumique    PV  = 1.2826 kg/Nm3   IOP</t>
  </si>
  <si>
    <t>71AI202P     Indice  de Wobbe Sup.    PV  =18.0916 kWh/m3   IOP</t>
  </si>
  <si>
    <t>71AI202Q     Indice  de Wobbe Infer.  PV  =16.5478 kWh/m3   IOP</t>
  </si>
  <si>
    <t>71AI202R     Densite du  Gaz Relat.   PV  = 1.0467      IOP</t>
  </si>
  <si>
    <t>06FIC301     Ctrl DEBIT  GNL 06E01D   PV  =  153.1 m3/h LO</t>
  </si>
  <si>
    <t>06FIC301</t>
  </si>
  <si>
    <t>05P01D_SUPGRP</t>
  </si>
  <si>
    <t>05FIC301     REFOULEMENT 05P01D       PV  =  131.3 m3/h LO</t>
  </si>
  <si>
    <t>05FIC301</t>
  </si>
  <si>
    <t>05FIC301     REFOULEMENT 05P01D       PV  =  128.4 m3/h LO</t>
  </si>
  <si>
    <t>71AI203M     Pouvoir Cal.Superieur    PV  =11.9345 kWh/m3   IOP</t>
  </si>
  <si>
    <t>71AI203N     Pouvoir Cal.Inferieur    PV  =10.9975 kWh/m3   IOP</t>
  </si>
  <si>
    <t>71AI203P     Indice  de Wobbe Sup.    PV  =10.4879 kWh/m3   IOP</t>
  </si>
  <si>
    <t>71AI203Q     Indice  de Wobbe Infer.  PV  = 9.6645 kWh/m3   IOP</t>
  </si>
  <si>
    <t>05FIC301     REFOULEMENT 05P01D       PV  =  126.7 m3/h LO</t>
  </si>
  <si>
    <t>06XV302</t>
  </si>
  <si>
    <t>71AI202R     Densite du  Gaz Relat.   PV  = 0.9671      IOP</t>
  </si>
  <si>
    <t>05PMI01D     POMPE HP    05P01D       PV  =   39.4 A    LLL</t>
  </si>
  <si>
    <t>05PMI01D</t>
  </si>
  <si>
    <t>05PMI01D     POMPE HP    05P01D       PV  =   19.6 A    LTRP</t>
  </si>
  <si>
    <t>05PMXSS01DBAL</t>
  </si>
  <si>
    <t>05PI303      PRES.REFOUL.PPE 05P01D   PV  =   75.3 barg LO</t>
  </si>
  <si>
    <t>05PI303</t>
  </si>
  <si>
    <t>05FIC301     REFOULEMENT 05P01D       PV  =  130.4 m3/h LO</t>
  </si>
  <si>
    <t>05FIC301     REFOULEMENT 05P01D       PV  =   59.8 m3/h LO</t>
  </si>
  <si>
    <t>05PI303      PRES.REFOUL.PPE 05P01D   PV  =   10.2 barg LO</t>
  </si>
  <si>
    <t>05XV302</t>
  </si>
  <si>
    <t>06TI301      LI. ENTREE  GNL 06E01D   PV  = -109.4 degC HI</t>
  </si>
  <si>
    <t>06TI301</t>
  </si>
  <si>
    <t>32ESV401</t>
  </si>
  <si>
    <t>71AI202M     Pouvoir Cal.Superieur    PV  =21.2023 kWh/m3   IOP</t>
  </si>
  <si>
    <t>71AI202N     Pouvoir Cal.Inferieur    PV  =19.4400 kWh/m3   IOP</t>
  </si>
  <si>
    <t>71AI202O     Masse       Volumique    PV  = 1.4886 kg/Nm3   IOP</t>
  </si>
  <si>
    <t>20TI002A     COL. ORV'S  GN EMISSION  PV  =   -0.1 degC LTRP</t>
  </si>
  <si>
    <t>20TI002A.LTRP</t>
  </si>
  <si>
    <t>20TI002A</t>
  </si>
  <si>
    <t>20TI002B     COL. ORV'S  GN EMISSION  PV  =   -0.1 degC LTRP</t>
  </si>
  <si>
    <t>20TI002B.LTRP</t>
  </si>
  <si>
    <t>20TI002B</t>
  </si>
  <si>
    <t>03ESV201AAL</t>
  </si>
  <si>
    <t>03XSESD001AL</t>
  </si>
  <si>
    <t>04KMXSS201CAL</t>
  </si>
  <si>
    <t>04KMXSS202C</t>
  </si>
  <si>
    <t>04KMXSS501CAL</t>
  </si>
  <si>
    <t>04KMXSS502C</t>
  </si>
  <si>
    <t>05ESV052AAL</t>
  </si>
  <si>
    <t>05ESV401AAL</t>
  </si>
  <si>
    <t>05ESV402AAL</t>
  </si>
  <si>
    <t>05ESV501AAL</t>
  </si>
  <si>
    <t>05ESV502AAL</t>
  </si>
  <si>
    <t>05ESV601AAL</t>
  </si>
  <si>
    <t>05ESV602AAL</t>
  </si>
  <si>
    <t>05ESV701AAL</t>
  </si>
  <si>
    <t>05ESV702AAL</t>
  </si>
  <si>
    <t>05ESV901AAL</t>
  </si>
  <si>
    <t>05ESV902AAL</t>
  </si>
  <si>
    <t>05XV402AL</t>
  </si>
  <si>
    <t>05XV502AL</t>
  </si>
  <si>
    <t>05XV602AL</t>
  </si>
  <si>
    <t>05XV702AL</t>
  </si>
  <si>
    <t>05XV902AL</t>
  </si>
  <si>
    <t>06ESV902AAL</t>
  </si>
  <si>
    <t>03XSESD001_DI</t>
  </si>
  <si>
    <t>03XV401AL</t>
  </si>
  <si>
    <t>03XV402AL</t>
  </si>
  <si>
    <t>03XV403AL</t>
  </si>
  <si>
    <t>03XV404AL</t>
  </si>
  <si>
    <t>03XV406AL</t>
  </si>
  <si>
    <t>03XV407AL</t>
  </si>
  <si>
    <t>04XV007AL</t>
  </si>
  <si>
    <t>20ESV001AAL</t>
  </si>
  <si>
    <t>03ESV101AAL</t>
  </si>
  <si>
    <t>03ESV301AAL</t>
  </si>
  <si>
    <t>04ESV001AAL</t>
  </si>
  <si>
    <t>04ESV002AAL</t>
  </si>
  <si>
    <t>04ESV003AAL</t>
  </si>
  <si>
    <t>04KMXSS101CAL</t>
  </si>
  <si>
    <t>04KMXSS102C</t>
  </si>
  <si>
    <t>04KMXSS301CAL</t>
  </si>
  <si>
    <t>04KMXSS302C</t>
  </si>
  <si>
    <t>05ESV001AAL</t>
  </si>
  <si>
    <t>05ESV002AAL</t>
  </si>
  <si>
    <t>05ESV051AAL</t>
  </si>
  <si>
    <t>05ESV101AAL</t>
  </si>
  <si>
    <t>05ESV102AAL</t>
  </si>
  <si>
    <t>05ESV201AAL</t>
  </si>
  <si>
    <t>05ESV202AAL</t>
  </si>
  <si>
    <t>05ESV301AAL</t>
  </si>
  <si>
    <t>05ESV302AAL</t>
  </si>
  <si>
    <t>05ESV801AAL</t>
  </si>
  <si>
    <t>05ESV802AAL</t>
  </si>
  <si>
    <t>05ESV951AAL</t>
  </si>
  <si>
    <t>05ESV952AAL</t>
  </si>
  <si>
    <t>05XV002AL</t>
  </si>
  <si>
    <t>05XV102AL</t>
  </si>
  <si>
    <t>05XV202AL</t>
  </si>
  <si>
    <t>03ESV101BAL</t>
  </si>
  <si>
    <t>20ESV002AAL</t>
  </si>
  <si>
    <t>20ESV003AAL</t>
  </si>
  <si>
    <t>20TT002A/B/C LL TRIP ALM</t>
  </si>
  <si>
    <t>20TALL002.ALM</t>
  </si>
  <si>
    <t>20TALL002</t>
  </si>
  <si>
    <t>32ESV001AAL</t>
  </si>
  <si>
    <t>33EHXSS01AAL</t>
  </si>
  <si>
    <t>33EHXSS02AAL</t>
  </si>
  <si>
    <t>33ESV001AAL</t>
  </si>
  <si>
    <t>ESD21</t>
  </si>
  <si>
    <t>32ESV401AAL</t>
  </si>
  <si>
    <t>04KMXSS401CAL</t>
  </si>
  <si>
    <t>11ESOV001A  CHRGMNT CAMIONS ALM</t>
  </si>
  <si>
    <t>11ESV001AAL</t>
  </si>
  <si>
    <t>11ESOV002A  CHRGMNT CAMIONS ALM</t>
  </si>
  <si>
    <t>11ESV002AAL</t>
  </si>
  <si>
    <t>11ESOV003A  CHRGMNT CAMIONS ALM</t>
  </si>
  <si>
    <t>11ESV003AAL</t>
  </si>
  <si>
    <t>11ESOV013A  CHRGMNT CAMIONS ALM</t>
  </si>
  <si>
    <t>11ESV013AAL</t>
  </si>
  <si>
    <t>11ESOV004A  CHRGMNT CAMIONS ALM</t>
  </si>
  <si>
    <t>11ESV004AAL.ALM</t>
  </si>
  <si>
    <t>11ESV004AAL</t>
  </si>
  <si>
    <t>11B1XAS001</t>
  </si>
  <si>
    <t>03ESV201BAL</t>
  </si>
  <si>
    <t>05XV302AL</t>
  </si>
  <si>
    <t>05XV802AL</t>
  </si>
  <si>
    <t>05XV952AL</t>
  </si>
  <si>
    <t>47PMXSS06AAL</t>
  </si>
  <si>
    <t>47PMXSS07AAL</t>
  </si>
  <si>
    <t>04KME01D</t>
  </si>
  <si>
    <t>04KMXA456</t>
  </si>
  <si>
    <t>07XV212AL</t>
  </si>
  <si>
    <t>07XV222AL</t>
  </si>
  <si>
    <t>07XV231AL</t>
  </si>
  <si>
    <t>07XV322AL</t>
  </si>
  <si>
    <t>07XV331AL</t>
  </si>
  <si>
    <t>03ESV301BAL</t>
  </si>
  <si>
    <t>01XV025AL</t>
  </si>
  <si>
    <t>03XV405AL</t>
  </si>
  <si>
    <t>04KMXA356</t>
  </si>
  <si>
    <t>04KMXA156</t>
  </si>
  <si>
    <t>04KMXA556</t>
  </si>
  <si>
    <t>04KMXA256</t>
  </si>
  <si>
    <t>20YLA001</t>
  </si>
  <si>
    <t>03XV404</t>
  </si>
  <si>
    <t>20ESV002</t>
  </si>
  <si>
    <t>20ESV003</t>
  </si>
  <si>
    <t>06ESV902</t>
  </si>
  <si>
    <t>05PMI01F     POMPE HP    05P01F       PV  =   30.8 A    LLL</t>
  </si>
  <si>
    <t>05PMI01F</t>
  </si>
  <si>
    <t>05P01F_SUPGRP</t>
  </si>
  <si>
    <t>05PMI01F     POMPE HP    05P01F       PV  =   30.8 A    LTRP</t>
  </si>
  <si>
    <t>05PMI01G     POMPE HP    05P01G       PV  =   31.5 A    LTRP</t>
  </si>
  <si>
    <t>05PMXSS01FBAL</t>
  </si>
  <si>
    <t>05PMXSS01GBAL</t>
  </si>
  <si>
    <t>05PI603      PRES.REFOUL.PPE 05P01G   PV  =   74.9 barg LO</t>
  </si>
  <si>
    <t>05ESV602</t>
  </si>
  <si>
    <t>05ESV702</t>
  </si>
  <si>
    <t>05ESV002     LI.GNL DEBITMIN. 05P01A  PV  =      1      ANS-</t>
  </si>
  <si>
    <t>05ESV002</t>
  </si>
  <si>
    <t>06FIC501     Ctrl DEBIT  GNL 06E01F   PV  =  131.7 m3/h LO</t>
  </si>
  <si>
    <t>06FIC501</t>
  </si>
  <si>
    <t>06FIC601     REFOULEMENT 05P01G       PV  =  147.4 m3/h LO</t>
  </si>
  <si>
    <t>06FIC601</t>
  </si>
  <si>
    <t>03PMXSS02AAAL</t>
  </si>
  <si>
    <t>03PMXSS02BAAL</t>
  </si>
  <si>
    <t>03PMXSS02CAAL</t>
  </si>
  <si>
    <t>03PMXSS02DAAL</t>
  </si>
  <si>
    <t>03PMXSS03CAAL</t>
  </si>
  <si>
    <t>03PMXSS03DAAL</t>
  </si>
  <si>
    <t>05PMXSS01EAAL</t>
  </si>
  <si>
    <t>05PMXSS01FAAL</t>
  </si>
  <si>
    <t>05PMXSS01GAAL</t>
  </si>
  <si>
    <t>05PMXSS01HAAL</t>
  </si>
  <si>
    <t>05PMXSS01JAAL</t>
  </si>
  <si>
    <t>03PMXSS01ACAL</t>
  </si>
  <si>
    <t>03PMXSS01BCAL</t>
  </si>
  <si>
    <t>03PMXSS01CCAL</t>
  </si>
  <si>
    <t>03PMXSS01DCAL</t>
  </si>
  <si>
    <t>03PMXSS03ACAL</t>
  </si>
  <si>
    <t>03EAH201</t>
  </si>
  <si>
    <t>03PMXSS02ACAL</t>
  </si>
  <si>
    <t>03PMXSS02BCAL</t>
  </si>
  <si>
    <t>03PMXSS02CCAL</t>
  </si>
  <si>
    <t>03PMXSS02DCAL</t>
  </si>
  <si>
    <t>03PMXSS03CCAL</t>
  </si>
  <si>
    <t>03PMXSS03DCAL</t>
  </si>
  <si>
    <t>03PMXSS01AAAL</t>
  </si>
  <si>
    <t>03PMXSS01BAAL</t>
  </si>
  <si>
    <t>03PMXSS01CAAL</t>
  </si>
  <si>
    <t>03PMXSS01DAAL</t>
  </si>
  <si>
    <t>03PMXSS03AAAL</t>
  </si>
  <si>
    <t>03PMXSS03BAAL</t>
  </si>
  <si>
    <t>05PMXSS01AAAL</t>
  </si>
  <si>
    <t>05PMXSS01BAAL</t>
  </si>
  <si>
    <t>05PMXSS01CAAL</t>
  </si>
  <si>
    <t>05PMXSS01DAAL</t>
  </si>
  <si>
    <t>05PMXSS01IAAL</t>
  </si>
  <si>
    <t>05PMXSS02AAL</t>
  </si>
  <si>
    <t>03PMXSS03BCAL</t>
  </si>
  <si>
    <t>03PMI02B     PPE IMMERGEE03P02B_02T02 PV  =   14.0 A    LLL</t>
  </si>
  <si>
    <t>03P02B_SUPGRP2</t>
  </si>
  <si>
    <t>03PMI02B     PPE IMMERGEE03P02B_02T02 PV  =    7.0 A    LTRP</t>
  </si>
  <si>
    <t>03PMI02C     PPE IMMERGEE03P02C_02T02 PV  =   13.7 A    LLL</t>
  </si>
  <si>
    <t>03PMI02C</t>
  </si>
  <si>
    <t>03P02C_SUPGRP2</t>
  </si>
  <si>
    <t>03PMI02C     PPE IMMERGEE03P02C_02T02 PV  =    6.8 A    LTRP</t>
  </si>
  <si>
    <t>03PMXSS02BBAL</t>
  </si>
  <si>
    <t>03PMXSS02CBAL</t>
  </si>
  <si>
    <t>05XV902      MAINT.FROID PPE 05P01J   PV  =      2      ANS-</t>
  </si>
  <si>
    <t>05XV902.ANS-</t>
  </si>
  <si>
    <t>05XV902</t>
  </si>
  <si>
    <t>03FIC202     Ctrl DEBIT  MIN. 03P02B  PV  =  269.3 m3/h LO</t>
  </si>
  <si>
    <t>03FIC202</t>
  </si>
  <si>
    <t>03P02B_SUPGRP</t>
  </si>
  <si>
    <t>03FIC203     Ctrl DEBIT  MIN. 03P02C  PV  =  306.8 m3/h LO</t>
  </si>
  <si>
    <t>03FIC203</t>
  </si>
  <si>
    <t>03P02C_SUPGRP</t>
  </si>
  <si>
    <t>03FI202B     Ctrl DEBIT  MIN. 03P02B  PV  =  229.1 m3/h LTRP</t>
  </si>
  <si>
    <t>03FI202B</t>
  </si>
  <si>
    <t>03FI203B     Ctrl DEBIT  MIN. 03P02C  PV  =  225.8 m3/h LTRP</t>
  </si>
  <si>
    <t>03FI203B</t>
  </si>
  <si>
    <t>05PI603      PRES.REFOUL.PPE 05P01G   PV  =   15.2 barg LO</t>
  </si>
  <si>
    <t>05FIC501     REFOULEMENT 05P01F       PV  =    5.5 m3/h LO</t>
  </si>
  <si>
    <t>05FIC501</t>
  </si>
  <si>
    <t>05FIC601     Ctrl DEBIT  MIN. 05P01G  PV  =    3.2 m3/h LO</t>
  </si>
  <si>
    <t>03XV202</t>
  </si>
  <si>
    <t>03FIC203     Ctrl DEBIT  MIN. 03P02C  PV  =    5.8 m3/h LO</t>
  </si>
  <si>
    <t>04XV202</t>
  </si>
  <si>
    <t>03LIC401     Ctrl L GNL  DU 03C01     PV  =   3611 mm   HI</t>
  </si>
  <si>
    <t>03LIC401</t>
  </si>
  <si>
    <t>03FI403      COL. PPE BP AU 03C01     PV  =     38 m3/h LO</t>
  </si>
  <si>
    <t>06XV502      GNL ENTREE  ORV 06E01F   PV  =      2      ANS-</t>
  </si>
  <si>
    <t>06XV502</t>
  </si>
  <si>
    <t>03PI001      LI.COL PPEs BP AU 03C01  PV  =   5.99 barg LLL</t>
  </si>
  <si>
    <t>03PI001</t>
  </si>
  <si>
    <t>03FI403      COL. PPE BP AU 03C01     PV  =     40 m3/h LO</t>
  </si>
  <si>
    <t>03FI403      COL. PPE BP AU 03C01     PV  =     30 m3/h LO</t>
  </si>
  <si>
    <t>06ESV401AAL</t>
  </si>
  <si>
    <t>06ESV701AAL</t>
  </si>
  <si>
    <t>06ESV901AAL</t>
  </si>
  <si>
    <t>06ESV001AAL</t>
  </si>
  <si>
    <t>06ESV101AAL</t>
  </si>
  <si>
    <t>06ESV201AAL</t>
  </si>
  <si>
    <t>06ESV301AAL</t>
  </si>
  <si>
    <t>06ESV801AAL</t>
  </si>
  <si>
    <t>06ESV501AAL</t>
  </si>
  <si>
    <t>06ESV601AAL</t>
  </si>
  <si>
    <t>06ESV701     06E01H VERS EMISSION GN  PV  =      2      ANS-</t>
  </si>
  <si>
    <t>06ESV701</t>
  </si>
  <si>
    <t>06ESV401     06E01E VERS EMISSION GN  PV  =      2      ANS-</t>
  </si>
  <si>
    <t>06ESV401.ANS-</t>
  </si>
  <si>
    <t>06ESV401</t>
  </si>
  <si>
    <t>06ESV601</t>
  </si>
  <si>
    <t>04PAL510</t>
  </si>
  <si>
    <t>72FLA103</t>
  </si>
  <si>
    <t>04PI501      RES. TAMPON DU 04K02     PV  =   3.99 barg LO</t>
  </si>
  <si>
    <t>04PI501</t>
  </si>
  <si>
    <t>05PI401</t>
  </si>
  <si>
    <t>20FIC001     EMISS. DEBIT Ctrl.       PV  =     20 MWh/h    LO</t>
  </si>
  <si>
    <t>20FIC001</t>
  </si>
  <si>
    <t>20FIC002     EMISS. DEBITCtrl.        PV  =     20 MWh/h    LO</t>
  </si>
  <si>
    <t>20FIC002</t>
  </si>
  <si>
    <t>06PI502      LI. SORTIE  GN 06E01F    PV  =   92.1 barg HI</t>
  </si>
  <si>
    <t>06PI502.HI</t>
  </si>
  <si>
    <t>06PI502</t>
  </si>
  <si>
    <t>06PI602      LI. SORTIE  GN 06E01G    PV  =   92.2 barg HI</t>
  </si>
  <si>
    <t>06PI602</t>
  </si>
  <si>
    <t>06XV501AL</t>
  </si>
  <si>
    <t>05PI402</t>
  </si>
  <si>
    <t>06XV301AL</t>
  </si>
  <si>
    <t>50MYSA501</t>
  </si>
  <si>
    <t>50MOV501</t>
  </si>
  <si>
    <t>06ESV501</t>
  </si>
  <si>
    <t>06TI601      LI. ENTREE  GNL 06E01G   PV  = -109.5 degC HI</t>
  </si>
  <si>
    <t>06TI601</t>
  </si>
  <si>
    <t>06PI602      LI. SORTIE  GN 06E01G    PV  =  110.2 barg HH</t>
  </si>
  <si>
    <t>06TI501      LI. ENTREE  GNL 06E01F   PV  = -109.5 degC HI</t>
  </si>
  <si>
    <t>06TI501</t>
  </si>
  <si>
    <t>50MYSA401</t>
  </si>
  <si>
    <t>06XV601AL</t>
  </si>
  <si>
    <t>50MOV401</t>
  </si>
  <si>
    <t>06XV101AL</t>
  </si>
  <si>
    <t>03XV106</t>
  </si>
  <si>
    <t>06XV201AL</t>
  </si>
  <si>
    <t>05PI501</t>
  </si>
  <si>
    <t>06XV401AL</t>
  </si>
  <si>
    <t>06XV701AL</t>
  </si>
  <si>
    <t>05PI502      ASPIRA. GNL PPE 05P01F   PV  =   3.50 barg LTRP</t>
  </si>
  <si>
    <t>05PI502</t>
  </si>
  <si>
    <t>06XV001AL</t>
  </si>
  <si>
    <t>06XV801AL</t>
  </si>
  <si>
    <t>05PI701</t>
  </si>
  <si>
    <t>06XV901AL</t>
  </si>
  <si>
    <t>05PI951</t>
  </si>
  <si>
    <t>05PI702</t>
  </si>
  <si>
    <t>06ESV901</t>
  </si>
  <si>
    <t>04PALL511</t>
  </si>
  <si>
    <t>71AI202P     Indice  de Wobbe Sup.    PV  =20.4699 kWh/m3   IOP</t>
  </si>
  <si>
    <t>05PI952</t>
  </si>
  <si>
    <t>01FIC001     Ctrl F RECIRGNL AU 03C01 PV  =   61.1 m3/h LO</t>
  </si>
  <si>
    <t>01FIC001</t>
  </si>
  <si>
    <t>01FIC001     Ctrl F RECIRGNL AU 03C01 PV  =   70.2 m3/h LO</t>
  </si>
  <si>
    <t>01PI001      COLECT. GNL BRAS DECHAR. PV  =   2.70 barg LO</t>
  </si>
  <si>
    <t>01PI001</t>
  </si>
  <si>
    <t>01FIC001     Ctrl F RECIRGNL AU 03C01 PV  =   68.5 m3/h LO</t>
  </si>
  <si>
    <t>01FIC001     Ctrl F RECIRGNL AU 03C01 PV  =   69.4 m3/h LO</t>
  </si>
  <si>
    <t>04TAL331</t>
  </si>
  <si>
    <t>04KMXA354    Alm COMMUNE REFRO_04K01C ALM</t>
  </si>
  <si>
    <t>04KMXA354.ALM</t>
  </si>
  <si>
    <t>04KMXA354</t>
  </si>
  <si>
    <t>01FIC001     Ctrl F RECIRGNL AU 03C01 PV  =   71.3 m3/h LO</t>
  </si>
  <si>
    <t>01FIC001     Ctrl F RECIRGNL AU 03C01 PV  =   64.7 m3/h LO</t>
  </si>
  <si>
    <t>33FI001</t>
  </si>
  <si>
    <t>33FI001B     FG VERS     RESEAU       PV  =    4.3 m3/h LLL</t>
  </si>
  <si>
    <t>33FI001B</t>
  </si>
  <si>
    <t>33EHXSS01BAL</t>
  </si>
  <si>
    <t>33FI001B     FG VERS     RESEAU       PV  =    0.7 m3/h LTRP</t>
  </si>
  <si>
    <t>06FIC102     Ctrl DEBIT  EAU 06E01B   PV  =   2446 m3/h LO</t>
  </si>
  <si>
    <t>06FIC102</t>
  </si>
  <si>
    <t>07TI403</t>
  </si>
  <si>
    <t>06FI102B     Ctrl DEBIT  EAU 06E01B   PV  = 1358.6 m3/h LTRP</t>
  </si>
  <si>
    <t>06FI102B</t>
  </si>
  <si>
    <t>06XV102AL</t>
  </si>
  <si>
    <t>71AI203M     Pouvoir Cal.Superieur    PV  =11.4867 kWh/m3   IOP</t>
  </si>
  <si>
    <t>71AI203N     Pouvoir Cal.Inferieur    PV  =10.5742 kWh/m3   IOP</t>
  </si>
  <si>
    <t>71AI203P     Indice  de Wobbe Sup.    PV  = 9.5906 kWh/m3   IOP</t>
  </si>
  <si>
    <t>40PI101      LI. IMPUL.  SW 40P01A    PV  =   4.10 barg HI</t>
  </si>
  <si>
    <t>40PI101</t>
  </si>
  <si>
    <t>01FIC001     Ctrl F RECIRGNL AU 03C01 PV  =   59.1 m3/h LO</t>
  </si>
  <si>
    <t>40PMI01A     POMPE EAU DEMER 40P01A   PV  =   50.8 A    LTRP</t>
  </si>
  <si>
    <t>40PMI01A</t>
  </si>
  <si>
    <t>40P01A_SUPGRP</t>
  </si>
  <si>
    <t>40PMXSS01AAL</t>
  </si>
  <si>
    <t>40ZA101</t>
  </si>
  <si>
    <t>40PI101      LI. IMPUL.  SW 40P01A    PV  =   1.98 barg LO</t>
  </si>
  <si>
    <t>06FIC202     Ctrl DEBIT  EAU 06E01C   PV  =   2478 m3/h LO</t>
  </si>
  <si>
    <t>06FIC202</t>
  </si>
  <si>
    <t>06FI202B     Ctrl DEBIT  EAU 06E01C   PV  = 1387.5 m3/h LTRP</t>
  </si>
  <si>
    <t>06FI202B</t>
  </si>
  <si>
    <t>06XV202AL</t>
  </si>
  <si>
    <t>06FIC702     Ctrl DEBIT  EAU 06E01H   PV  =   2204 m3/h LO</t>
  </si>
  <si>
    <t>06FIC702</t>
  </si>
  <si>
    <t>06FI702B     Ctrl DEBIT  EAU 06E01H   PV  = 1446.8 m3/h LTRP</t>
  </si>
  <si>
    <t>06FI702B</t>
  </si>
  <si>
    <t>06XV702AL</t>
  </si>
  <si>
    <t>40PI301      LI. IMPUL.  SW 40P01C    PV  =   4.11 barg HI</t>
  </si>
  <si>
    <t>40PI301</t>
  </si>
  <si>
    <t>40PMI01C     POMPE EAU DEMER 40P01C   PV  =   87.2 A    LTRP</t>
  </si>
  <si>
    <t>40PMI01C</t>
  </si>
  <si>
    <t>40P01C_SUPGRP</t>
  </si>
  <si>
    <t>40PMXSS01CAL</t>
  </si>
  <si>
    <t>40ZA301</t>
  </si>
  <si>
    <t>01FY001      GNL DEBIT  SUM.          PV  =  16052 m3/h HI</t>
  </si>
  <si>
    <t>01FY001</t>
  </si>
  <si>
    <t>06FIC302     Ctrl DEBIT  EAU 06E01D   PV  =   2491 m3/h LO</t>
  </si>
  <si>
    <t>06FIC302</t>
  </si>
  <si>
    <t>40PI301      LI. IMPUL.  SW 40P01C    PV  =   2.00 barg LO</t>
  </si>
  <si>
    <t>06FI302B     Ctrl DEBIT  EAU 06E01D   PV  = 1346.8 m3/h LTRP</t>
  </si>
  <si>
    <t>06FI302B</t>
  </si>
  <si>
    <t>06XV302AL</t>
  </si>
  <si>
    <t>46P04A</t>
  </si>
  <si>
    <t>03MHS301B</t>
  </si>
  <si>
    <t>03MZI301     LI. IMPUL.  GNL _03P03A  PV  =    0.0 %    IOP</t>
  </si>
  <si>
    <t>03MZI301</t>
  </si>
  <si>
    <t>03MZI301-ADD LI. IMPUL.  GNL _03P03A  CPV =    0.0 %    IOP</t>
  </si>
  <si>
    <t>03MZI301-ADD</t>
  </si>
  <si>
    <t>03MHS301A    LI. IMPUL.  GNL _03P03A  MV  =    0.0 %    OOP</t>
  </si>
  <si>
    <t>03MHS301A</t>
  </si>
  <si>
    <t>03MYLR301-NOT</t>
  </si>
  <si>
    <t>03MOV301     LI. IMPUL.  GNL _03P03A  PV  =      0      IOP</t>
  </si>
  <si>
    <t>03MOV301</t>
  </si>
  <si>
    <t>50MYSA402</t>
  </si>
  <si>
    <t>50PMEA03A</t>
  </si>
  <si>
    <t>50PMPAL03A</t>
  </si>
  <si>
    <t>50PMXA03AA</t>
  </si>
  <si>
    <t>50PMYSA03AA</t>
  </si>
  <si>
    <t>44E03A       RECHAUF. N2 U 1_44EH03A  PV  =      0      TRIP</t>
  </si>
  <si>
    <t>44E03A.TRIP</t>
  </si>
  <si>
    <t>44E03A</t>
  </si>
  <si>
    <t>44E03C       RECHAUF. N2 U 1_44EH03C  PV  =      0      TRIP</t>
  </si>
  <si>
    <t>44E03C.TRIP</t>
  </si>
  <si>
    <t>44E03C</t>
  </si>
  <si>
    <t>44E03E</t>
  </si>
  <si>
    <t>03MZI101     LI. IMPUL.  GNL _03P01A  PV  =    0.0 %    IOP</t>
  </si>
  <si>
    <t>03MZI101.IOP</t>
  </si>
  <si>
    <t>03MZI101</t>
  </si>
  <si>
    <t>03MHS101A    LI. IMPUL.  GNL _03P01A  MV  =    0.0 %    OOP</t>
  </si>
  <si>
    <t>03MHS101A.OOP</t>
  </si>
  <si>
    <t>03MHS101A</t>
  </si>
  <si>
    <t>03MOV101     LI. IMPUL.  GNL _03P01A  PV  =      0      IOP</t>
  </si>
  <si>
    <t>03MOV101.IOP</t>
  </si>
  <si>
    <t>03MOV101</t>
  </si>
  <si>
    <t>03MZI103</t>
  </si>
  <si>
    <t>46P03A       PPE 46P03A  EAU GARNITU. PV  =      0      TRIP</t>
  </si>
  <si>
    <t>46P03A.TRIP</t>
  </si>
  <si>
    <t>46P03A</t>
  </si>
  <si>
    <t>33E01        RECHAUF. FG SYST._33EH01 PV  =      0      TRIP</t>
  </si>
  <si>
    <t>33E01.TRIP</t>
  </si>
  <si>
    <t>44E04A       RECHAUF. N2 U 2_44EH04A  PV  =      0      TRIP</t>
  </si>
  <si>
    <t>44E04A.TRIP</t>
  </si>
  <si>
    <t>44E04A</t>
  </si>
  <si>
    <t>44E04C</t>
  </si>
  <si>
    <t>44E04E</t>
  </si>
  <si>
    <t>40MZI201     IMPUL 40P01BVERS ORV's   PV  =    0.0 %    IOP</t>
  </si>
  <si>
    <t>40MZI201.IOP</t>
  </si>
  <si>
    <t>40MZI201</t>
  </si>
  <si>
    <t>40MHS201A    IMPUL 40P01BVERS ORV's   MV  =    0.0 %    OOP</t>
  </si>
  <si>
    <t>40MHS201A.OOP</t>
  </si>
  <si>
    <t>40MHS201A</t>
  </si>
  <si>
    <t>40MOV201     IMPUL 40P01BVERS ORV's   PV  =      0      IOP</t>
  </si>
  <si>
    <t>40MOV201.IOP</t>
  </si>
  <si>
    <t>40MOV201</t>
  </si>
  <si>
    <t>40P02A</t>
  </si>
  <si>
    <t>03MZI201     LI. IMPUL.  GNL _03P02A  PV  =    0.0 %    IOP</t>
  </si>
  <si>
    <t>03MZI201.IOP</t>
  </si>
  <si>
    <t>03MZI201</t>
  </si>
  <si>
    <t>03MHS201A    LI. IMPUL.  GNL _03P02A  MV  =    0.0 %    OOP</t>
  </si>
  <si>
    <t>03MHS201A.OOP</t>
  </si>
  <si>
    <t>03MHS201A</t>
  </si>
  <si>
    <t>03MOV201     LI. IMPUL.  GNL _03P02A  PV  =      0      IOP</t>
  </si>
  <si>
    <t>03MOV201.IOP</t>
  </si>
  <si>
    <t>03MOV201</t>
  </si>
  <si>
    <t>03MZI203     LI. IMPUL.  GNL _03P02C  PV  =    0.0 %    IOP</t>
  </si>
  <si>
    <t>03MZI203.IOP</t>
  </si>
  <si>
    <t>03MZI203</t>
  </si>
  <si>
    <t>03MHS203A    LI. IMPUL.  GNL _03P02C  MV  =    0.0 %    OOP</t>
  </si>
  <si>
    <t>03MHS203A.OOP</t>
  </si>
  <si>
    <t>03MHS203A</t>
  </si>
  <si>
    <t>46P01A</t>
  </si>
  <si>
    <t>47P02</t>
  </si>
  <si>
    <t>47P04</t>
  </si>
  <si>
    <t>06MZI101     EAU DE      MER_06E01B   PV  =    0.0 %    IOP</t>
  </si>
  <si>
    <t>06MZI101</t>
  </si>
  <si>
    <t>06MHS101A    EAU DE      MER_06E01B   MV  =    0.0 %    OOP</t>
  </si>
  <si>
    <t>06MHS101A</t>
  </si>
  <si>
    <t>06MOV101     EAU DE      MER_06E01B   PV  =      0      IOP</t>
  </si>
  <si>
    <t>06MOV101</t>
  </si>
  <si>
    <t>06MZI201     EAU DE      MER_06E01C   PV  =    0.0 %    IOP</t>
  </si>
  <si>
    <t>06MZI201</t>
  </si>
  <si>
    <t>06MHS201A    EAU DE      MER_06E01C   MV  =    0.0 %    OOP</t>
  </si>
  <si>
    <t>06MHS201A</t>
  </si>
  <si>
    <t>06MZI501</t>
  </si>
  <si>
    <t>06MHS501A</t>
  </si>
  <si>
    <t>06MOV501</t>
  </si>
  <si>
    <t>06MZI601     EAU DE      MER_06E01G   PV  =  100.0 %    IOP</t>
  </si>
  <si>
    <t>06MZI601</t>
  </si>
  <si>
    <t>06MHS601A    EAU DE      MER_06E01G   MV  =  100.0 %    OOP</t>
  </si>
  <si>
    <t>06MHS601A</t>
  </si>
  <si>
    <t>03MHS103A</t>
  </si>
  <si>
    <t>03MOV103</t>
  </si>
  <si>
    <t>40MZI301     IMPUL 40P01CVERS ORV's   PV  =    0.0 %    IOP</t>
  </si>
  <si>
    <t>40MZI301</t>
  </si>
  <si>
    <t>40MHS301A    IMPUL 40P01CVERS ORV's   MV  =    0.0 %    OOP</t>
  </si>
  <si>
    <t>40MHS301A</t>
  </si>
  <si>
    <t>40MOV301     IMPUL 40P01CVERS ORV's   PV  =      0      IOP</t>
  </si>
  <si>
    <t>40MOV301</t>
  </si>
  <si>
    <t>50PMYLA04AA PPE JOCKEY  FW 50P04A ALM</t>
  </si>
  <si>
    <t>50PMYLA04AA.ALM</t>
  </si>
  <si>
    <t>50PMYLA04AA</t>
  </si>
  <si>
    <t>50PMYLA05A</t>
  </si>
  <si>
    <t>03MOV203     LI. IMPUL.  GNL _03P02C  PV  =      0      IOP</t>
  </si>
  <si>
    <t>03MOV203.IOP</t>
  </si>
  <si>
    <t>03MOV203</t>
  </si>
  <si>
    <t>04K01DP42A</t>
  </si>
  <si>
    <t>00XA205</t>
  </si>
  <si>
    <t>54EAL231</t>
  </si>
  <si>
    <t>04KMXA454</t>
  </si>
  <si>
    <t>04KMXA455</t>
  </si>
  <si>
    <t>04EHYLA41</t>
  </si>
  <si>
    <t>50MYSA201</t>
  </si>
  <si>
    <t>50MYSA202</t>
  </si>
  <si>
    <t>50PMXA03AB</t>
  </si>
  <si>
    <t>06MOV201     EAU DE      MER_06E01C   PV  =      0      IOP</t>
  </si>
  <si>
    <t>06MOV201</t>
  </si>
  <si>
    <t>06MOV601     EAU DE      MER_06E01G   PV  =      2      IOP</t>
  </si>
  <si>
    <t>06MOV601</t>
  </si>
  <si>
    <t>62EALL001A</t>
  </si>
  <si>
    <t>02MZI203     GNL REFROI._ANNEAU 02T02 PV  =    0.0 %    IOP</t>
  </si>
  <si>
    <t>02MZI203.IOP</t>
  </si>
  <si>
    <t>02MZI203</t>
  </si>
  <si>
    <t>02MHS203A    GNL REFROI._ANNEAU 02T02 MV  =    0.0 %    OOP</t>
  </si>
  <si>
    <t>02MHS203A.OOP</t>
  </si>
  <si>
    <t>02MHS203A</t>
  </si>
  <si>
    <t>02MOV203     GNL REFROI._ANNEAU 02T02 PV  =      0      IOP</t>
  </si>
  <si>
    <t>02MOV203.IOP</t>
  </si>
  <si>
    <t>02MOV203</t>
  </si>
  <si>
    <t>03P01A</t>
  </si>
  <si>
    <t>03P01B</t>
  </si>
  <si>
    <t>03P01C</t>
  </si>
  <si>
    <t>03P03A</t>
  </si>
  <si>
    <t>03P03B</t>
  </si>
  <si>
    <t>05P01B</t>
  </si>
  <si>
    <t>05P01C</t>
  </si>
  <si>
    <t>05P01D</t>
  </si>
  <si>
    <t>05P01I</t>
  </si>
  <si>
    <t>40P01A</t>
  </si>
  <si>
    <t>40P01C</t>
  </si>
  <si>
    <t>46PI301      IMPUL. PPEs 46P04A/B     PV  =  0.522 barg LO</t>
  </si>
  <si>
    <t>46PI301</t>
  </si>
  <si>
    <t>04K01BP23B</t>
  </si>
  <si>
    <t>04K01BV21B</t>
  </si>
  <si>
    <t>04EHYLA31</t>
  </si>
  <si>
    <t>04KMXA254</t>
  </si>
  <si>
    <t>04KMXA255</t>
  </si>
  <si>
    <t>04EHYLA21</t>
  </si>
  <si>
    <t>04K01AP13B</t>
  </si>
  <si>
    <t>04K01AV11B</t>
  </si>
  <si>
    <t>04KMXA154</t>
  </si>
  <si>
    <t>04K02P52B</t>
  </si>
  <si>
    <t>04K02V52</t>
  </si>
  <si>
    <t>04KMXA554</t>
  </si>
  <si>
    <t>04EHYLA51</t>
  </si>
  <si>
    <t>04KME01A</t>
  </si>
  <si>
    <t>04KME02</t>
  </si>
  <si>
    <t>01FDAL002</t>
  </si>
  <si>
    <t>04TAL326</t>
  </si>
  <si>
    <t>20TI002A     COL. ORV'S  GN EMISSION  PV  =   -0.0 degC LTRP</t>
  </si>
  <si>
    <t>04PI001</t>
  </si>
  <si>
    <t>07TI311A</t>
  </si>
  <si>
    <t>03HS111A</t>
  </si>
  <si>
    <t>03HS111B</t>
  </si>
  <si>
    <t>04TAL131</t>
  </si>
  <si>
    <t>44PDAH150    HI PRESS. DIF. N2-02T01  ALM</t>
  </si>
  <si>
    <t>44PDAH150.ALM</t>
  </si>
  <si>
    <t>44PDAH150</t>
  </si>
  <si>
    <t>02PI103A     P SOUS COUV.SUSPE. 02T01 PV  =    5.0 mbarg    LTRP</t>
  </si>
  <si>
    <t>02PI103A.LTRP</t>
  </si>
  <si>
    <t>02PI103A</t>
  </si>
  <si>
    <t>02PI103B     P SOUS COUV.SUSPE. 02T01 PV  =    4.9 mbarg    LTRP</t>
  </si>
  <si>
    <t>02PI103B.LTRP</t>
  </si>
  <si>
    <t>02PI103B</t>
  </si>
  <si>
    <t>02PALLL103 P SOUS COUV.SUSPE. 02T01 ALM</t>
  </si>
  <si>
    <t>02PALLL103.ALM</t>
  </si>
  <si>
    <t>02PALLL103</t>
  </si>
  <si>
    <t>ESD21_02T01 02T01 EMISSION ET BASSE PRESSION ALM</t>
  </si>
  <si>
    <t>ESD21_02T01.ALM</t>
  </si>
  <si>
    <t>ESD21_02T01</t>
  </si>
  <si>
    <t>44PDAH350    HI PRESS. DIF. N2-02T03  ALM</t>
  </si>
  <si>
    <t>44PDAH350.ALM</t>
  </si>
  <si>
    <t>44PDAH350</t>
  </si>
  <si>
    <t>02PI303A     P SOUS COUV.SUSPE. 02T03 PV  =    4.9 mbarg    LTRP</t>
  </si>
  <si>
    <t>02PI303A.LTRP</t>
  </si>
  <si>
    <t>02PI303A</t>
  </si>
  <si>
    <t>02PI303B     P SOUS COUV.SUSPE. 02T03 PV  =    4.9 mbarg    LTRP</t>
  </si>
  <si>
    <t>02PI303B.LTRP</t>
  </si>
  <si>
    <t>02PI303B</t>
  </si>
  <si>
    <t>02PALLL303 P SOUS COUV.SUSPE. 02T03 ALM</t>
  </si>
  <si>
    <t>02PALLL303.ALM</t>
  </si>
  <si>
    <t>02PALLL303</t>
  </si>
  <si>
    <t>ESD21_02T03 02T03 EMISSION ET BASSE PRESSION ALM</t>
  </si>
  <si>
    <t>ESD21_02T03.ALM</t>
  </si>
  <si>
    <t>ESD21_02T03</t>
  </si>
  <si>
    <t>03HS211A</t>
  </si>
  <si>
    <t>03HS211B</t>
  </si>
  <si>
    <t>02TAH203A</t>
  </si>
  <si>
    <t>44PDAH250    HI PRESS. DIF. N2-02T02  ALM</t>
  </si>
  <si>
    <t>44PDAH250.ALM</t>
  </si>
  <si>
    <t>44PDAH250</t>
  </si>
  <si>
    <t>02PI203A     P SOUS COUV.SUSPE. 02T02 PV  =    4.9 mbarg    LTRP</t>
  </si>
  <si>
    <t>02PI203A.LTRP</t>
  </si>
  <si>
    <t>02PI203A</t>
  </si>
  <si>
    <t>02PI203B     P SOUS COUV.SUSPE. 02T02 PV  =    4.9 mbarg    LTRP</t>
  </si>
  <si>
    <t>02PI203B.LTRP</t>
  </si>
  <si>
    <t>02PI203B</t>
  </si>
  <si>
    <t>02PT203A/B/C LLL TRIP ALM</t>
  </si>
  <si>
    <t>02PALLL203.ALM</t>
  </si>
  <si>
    <t>02PALLL203</t>
  </si>
  <si>
    <t>ESD21_02T02 02T02 EMISSION ET BASSE PRESSION ALM</t>
  </si>
  <si>
    <t>ESD21_02T02.ALM</t>
  </si>
  <si>
    <t>ESD21_02T02</t>
  </si>
  <si>
    <t>05LIC401     POT DEGAZAGE05T02E       PV  =    199 mm   LO</t>
  </si>
  <si>
    <t>05LIC401.LO</t>
  </si>
  <si>
    <t>05LIC401</t>
  </si>
  <si>
    <t>71AI203N     Pouvoir Cal.Inferieur    PV  =20.7125 kWh/m3   IOP</t>
  </si>
  <si>
    <t>03FI403      COL. PPE BP AU 03C01     PV  =     23 m3/h LO</t>
  </si>
  <si>
    <t>20ESV002     GN EMISSION VERS 03C01   PV  =      1      ANS-</t>
  </si>
  <si>
    <t>01FIC001     Ctrl F RECIRGNL AU 03C01 PV  =   51.6 m3/h LO</t>
  </si>
  <si>
    <t>32ESV001     GN EMIS._   CA.VIDE TK's PV  =      1      ANS-</t>
  </si>
  <si>
    <t>32ESV001</t>
  </si>
  <si>
    <t>33ESV001</t>
  </si>
  <si>
    <t>33PDI001     FILTRE FG   33S01        PV  =  1.192 bar  HI</t>
  </si>
  <si>
    <t>33PDI001</t>
  </si>
  <si>
    <t>33FI001      DEBIT FG    VERS RESEAU  PV  =    682 Nm3/h    HI</t>
  </si>
  <si>
    <t>03LIC401     Ctrl L GNL  DU 03C01     PV  =   2600 mm   LO</t>
  </si>
  <si>
    <t>04TAL535</t>
  </si>
  <si>
    <t>05PI001      ASPIRA. GNL PPE 05P01A   PV  =    3.9 barg LLL</t>
  </si>
  <si>
    <t>05PI001</t>
  </si>
  <si>
    <t>05PI002</t>
  </si>
  <si>
    <t>05LIC001     POT DEGAZAGE05T02A       PV  =    193 mm   LO</t>
  </si>
  <si>
    <t>05LIC001</t>
  </si>
  <si>
    <t>05ESV402</t>
  </si>
  <si>
    <t>05LIC401     POT DEGAZAGE05T02E       PV  =   1113 mm   IOP</t>
  </si>
  <si>
    <t>05LIC401     POT DEGAZAGE05T02E       PV  =   2186 mm   HI</t>
  </si>
  <si>
    <t>05ESV102</t>
  </si>
  <si>
    <t>03FI403      COL. PPE BP AU 03C01     PV  =     33 m3/h LO</t>
  </si>
  <si>
    <t>05LIC001     POT DEGAZAGE05T02A       PV  =   2003 mm   HI</t>
  </si>
  <si>
    <t>05PI101</t>
  </si>
  <si>
    <t>05PI102</t>
  </si>
  <si>
    <t>05LIC101     POT DEGAZAGE05T02B       PV  =    180 mm   LO</t>
  </si>
  <si>
    <t>05LIC101</t>
  </si>
  <si>
    <t>05PI201</t>
  </si>
  <si>
    <t>05PI202</t>
  </si>
  <si>
    <t>05LIC101     POT DEGAZAGE05T02B       PV  =   2000 mm   HI</t>
  </si>
  <si>
    <t>05ESV502</t>
  </si>
  <si>
    <t>03FI403      COL. PPE BP AU 03C01     PV  =     24 m3/h LO</t>
  </si>
  <si>
    <t>05LIC201     POT DEGAZAGE05T02C       PV  =   2004 mm   HI</t>
  </si>
  <si>
    <t>05LIC201</t>
  </si>
  <si>
    <t>05PI301</t>
  </si>
  <si>
    <t>05PI302</t>
  </si>
  <si>
    <t>05LIC301     POT DEGAZAGE05T02D       PV  =    200 mm   LO</t>
  </si>
  <si>
    <t>05LIC301</t>
  </si>
  <si>
    <t>05ESV952</t>
  </si>
  <si>
    <t>05PI801      ASPIRA. GNL PPE 05P01I   PV  =    3.9 barg LLL</t>
  </si>
  <si>
    <t>05PI801</t>
  </si>
  <si>
    <t>05PI802</t>
  </si>
  <si>
    <t>05ESV951</t>
  </si>
  <si>
    <t>05LIC801     POT DEGAZAGE05T02I       PV  =    180 mm   LO</t>
  </si>
  <si>
    <t>05LIC801</t>
  </si>
  <si>
    <t>05LIC951     POT DEGAZAGE05T04        PV  =  191.5 mm   LO</t>
  </si>
  <si>
    <t>05LIC951     POT DEGAZAGE05T04        PV  =  616.7 mm   HI</t>
  </si>
  <si>
    <t>05LIC801     POT DEGAZAGE05T02I       PV  =   2005 mm   HI</t>
  </si>
  <si>
    <t>07XV322</t>
  </si>
  <si>
    <t>03FI403      COL. PPE BP AU 03C01     PV  =     37 m3/h LO</t>
  </si>
  <si>
    <t>07LI311A     07T05 DRAI. _TSV's       PV  =    200 mm   HI</t>
  </si>
  <si>
    <t>07LI311A</t>
  </si>
  <si>
    <t>07LI311A     07T05 DRAI. _TSV's       PV  =    202 mm   HI</t>
  </si>
  <si>
    <t>04PAH402</t>
  </si>
  <si>
    <t>05ESV052</t>
  </si>
  <si>
    <t>04TAL231</t>
  </si>
  <si>
    <t>05ESV051</t>
  </si>
  <si>
    <t>04ESV003</t>
  </si>
  <si>
    <t>40PMI01A     POMPE EAU DEMER 40P01A   PV  =   -0.0 A    IOP</t>
  </si>
  <si>
    <t>40PI101      LI. IMPUL.  SW 40P01A    PV  =   4.38 barg HI</t>
  </si>
  <si>
    <t>06TDAH005</t>
  </si>
  <si>
    <t>01XS051BMS</t>
  </si>
  <si>
    <t>01XS052BMS</t>
  </si>
  <si>
    <t>06FIC002     Ctrl DEBIT  EAU 06E01A   PV  =   2499 m3/h LO</t>
  </si>
  <si>
    <t>06FIC002</t>
  </si>
  <si>
    <t>01XS053BMS</t>
  </si>
  <si>
    <t>12DLT002     D. FROID Z12COMPRES. GAZ PV  =  -92.1 degC LTRP</t>
  </si>
  <si>
    <t>12DLT002.LTRP</t>
  </si>
  <si>
    <t>12DLT002</t>
  </si>
  <si>
    <t>12DLT003     D. FROID Z12COMPRES. GAZ PV  =  -87.0 degC LTRP</t>
  </si>
  <si>
    <t>12DLT003.LTRP</t>
  </si>
  <si>
    <t>12DLT003</t>
  </si>
  <si>
    <t>12ZIR001C Z12 IN RISK COLD ALM</t>
  </si>
  <si>
    <t>12ZIR001C.ALM</t>
  </si>
  <si>
    <t>12ZIR001C</t>
  </si>
  <si>
    <t>ESD312 ESD 3.12 ALM</t>
  </si>
  <si>
    <t>ESD312.ALM</t>
  </si>
  <si>
    <t>ESD312</t>
  </si>
  <si>
    <t>04XV001AL</t>
  </si>
  <si>
    <t>04XV004AL</t>
  </si>
  <si>
    <t>04XV006AL</t>
  </si>
  <si>
    <t>00DGSH205AL</t>
  </si>
  <si>
    <t>00DGAH101A</t>
  </si>
  <si>
    <t>01XAHH051</t>
  </si>
  <si>
    <t>01ZAH150</t>
  </si>
  <si>
    <t>01XA051B</t>
  </si>
  <si>
    <t>50DHS014B</t>
  </si>
  <si>
    <t>00DGSH101</t>
  </si>
  <si>
    <t>50DHS013B</t>
  </si>
  <si>
    <t>47LAH502     Alrm BLOCAGEEVACU._47S05 ALM</t>
  </si>
  <si>
    <t>47LAH502.ALM</t>
  </si>
  <si>
    <t>47LAH502</t>
  </si>
  <si>
    <t>47LAH501     Alrm NIVEAU HUILE_47S05  ALM</t>
  </si>
  <si>
    <t>47LAH501.ALM</t>
  </si>
  <si>
    <t>47LAH501</t>
  </si>
  <si>
    <t>12DHSH002 DET.CHAL.Z12COMPRES. GAZ ALM</t>
  </si>
  <si>
    <t>12DHAH002.ALM</t>
  </si>
  <si>
    <t>12DHAH002</t>
  </si>
  <si>
    <t>12DHSH003 DET.CHAL.Z12COMPRES. GAZ ALM</t>
  </si>
  <si>
    <t>12DHAH003.ALM</t>
  </si>
  <si>
    <t>12DHAH003</t>
  </si>
  <si>
    <t>12ZIR001H Z12 IN RISK HEAT ALM</t>
  </si>
  <si>
    <t>12ZIR001H.ALM</t>
  </si>
  <si>
    <t>12ZIR001H</t>
  </si>
  <si>
    <t>00DFSH205AL</t>
  </si>
  <si>
    <t>12DFSH501 Alm INCENDIEZ12_ACT CCTV ALM</t>
  </si>
  <si>
    <t>12DFSH501AL.ALM</t>
  </si>
  <si>
    <t>12DFSH501AL</t>
  </si>
  <si>
    <t>50PMII01     PPE ELECT.  FW 50P01     PV  =  136.6 A    IOP</t>
  </si>
  <si>
    <t>50PMII01</t>
  </si>
  <si>
    <t>50PMXA01A</t>
  </si>
  <si>
    <t>50PMXST01AL</t>
  </si>
  <si>
    <t>50PMYLS01A</t>
  </si>
  <si>
    <t>50PI004      RESEAU FW   JOCKEY PPEs  PV  =  11.05 barg HTRP</t>
  </si>
  <si>
    <t>50PI004</t>
  </si>
  <si>
    <t>50PMXSS04A</t>
  </si>
  <si>
    <t>50PMXSS04B</t>
  </si>
  <si>
    <t>50DV013</t>
  </si>
  <si>
    <t>50DV014      50DSOV014 RIDEAU D'EAUBA PV  =      0      ANS+</t>
  </si>
  <si>
    <t>50DV014.ANS+</t>
  </si>
  <si>
    <t>50DV014</t>
  </si>
  <si>
    <t>50PMXSP04B</t>
  </si>
  <si>
    <t>01XA160</t>
  </si>
  <si>
    <t>01XA560</t>
  </si>
  <si>
    <t>07TI321A</t>
  </si>
  <si>
    <t>06PI301</t>
  </si>
  <si>
    <t>01YSA050</t>
  </si>
  <si>
    <t>07LI321A</t>
  </si>
  <si>
    <t>20XHSO001A GN EN AMONT HIPPS-&gt;08D01 ALM</t>
  </si>
  <si>
    <t>20XHSO001A.ALM</t>
  </si>
  <si>
    <t>20XHSO001A</t>
  </si>
  <si>
    <t>20XHSO002A GN EN AVAL  HIPPS-&gt;08D01 ALM</t>
  </si>
  <si>
    <t>20XHSO002A.ALM</t>
  </si>
  <si>
    <t>20XHSO002A</t>
  </si>
  <si>
    <t>20XHSC001A GN EN AMONT HIPPS-&gt;08D01 ALM</t>
  </si>
  <si>
    <t>20XHSC001A.ALM</t>
  </si>
  <si>
    <t>20XHSC001A</t>
  </si>
  <si>
    <t>20XHSC002A GN EN AVAL  HIPPS-&gt;08D01 ALM</t>
  </si>
  <si>
    <t>20XHSC002A.ALM</t>
  </si>
  <si>
    <t>20XHSC002A</t>
  </si>
  <si>
    <t>00HS103C EMISSION HP ESD 3.XX ALM</t>
  </si>
  <si>
    <t>00HS103C.ALM</t>
  </si>
  <si>
    <t>00HS103C</t>
  </si>
  <si>
    <t>20XS501 ARRET D'URG.HIPPS DE ESD ALM</t>
  </si>
  <si>
    <t>20XA501.ALM</t>
  </si>
  <si>
    <t>20XA501</t>
  </si>
  <si>
    <t>ESD310</t>
  </si>
  <si>
    <t>ESD311</t>
  </si>
  <si>
    <t>ESD313 ESD 3.13 ALM</t>
  </si>
  <si>
    <t>ESD313.ALM</t>
  </si>
  <si>
    <t>ESD313</t>
  </si>
  <si>
    <t>ESD314 ESD 3.14 ALM</t>
  </si>
  <si>
    <t>ESD314.ALM</t>
  </si>
  <si>
    <t>ESD314</t>
  </si>
  <si>
    <t>ESD316</t>
  </si>
  <si>
    <t>ESD317</t>
  </si>
  <si>
    <t>ESD37B</t>
  </si>
  <si>
    <t>ESD38</t>
  </si>
  <si>
    <t>ESD39</t>
  </si>
  <si>
    <t>20XA503</t>
  </si>
  <si>
    <t>20XLA504</t>
  </si>
  <si>
    <t>20XLA505</t>
  </si>
  <si>
    <t>20XV001      GN EN AMONT HIPPS-&gt;08D01 PV  =      0      ANS+</t>
  </si>
  <si>
    <t>20XV001.ANS+</t>
  </si>
  <si>
    <t>20XV001</t>
  </si>
  <si>
    <t>20XHSO001B GN EN AMONT HIPPS-&gt;08D01 ALM</t>
  </si>
  <si>
    <t>20XHSO001B.ALM</t>
  </si>
  <si>
    <t>20XHSO001B</t>
  </si>
  <si>
    <t>20XHSC001B GN EN AMONT HIPPS-&gt;08D01 ALM</t>
  </si>
  <si>
    <t>20XHSC001B.ALM</t>
  </si>
  <si>
    <t>20XHSC001B</t>
  </si>
  <si>
    <t>20XV002      GN EN AVAL  HIPPS-&gt;08D01 PV  =      1      ANS+</t>
  </si>
  <si>
    <t>20XV002.ANS+</t>
  </si>
  <si>
    <t>20XV002</t>
  </si>
  <si>
    <t>06PI302</t>
  </si>
  <si>
    <t>20XHSC002B GN EN AVAL  HIPPS-&gt;08D01 ALM</t>
  </si>
  <si>
    <t>20XHSC002B.ALM</t>
  </si>
  <si>
    <t>20XHSC002B</t>
  </si>
  <si>
    <t>20XHSO002B GN EN AVAL  HIPPS-&gt;08D01 ALM</t>
  </si>
  <si>
    <t>20XHSO002B.ALM</t>
  </si>
  <si>
    <t>20XHSO002B</t>
  </si>
  <si>
    <t>01XV503</t>
  </si>
  <si>
    <t>40PMI01E</t>
  </si>
  <si>
    <t>40PI501      LI. IMPUL.  SW 40P01E    PV  =   4.22 barg HI</t>
  </si>
  <si>
    <t>40PI501</t>
  </si>
  <si>
    <t>40PMI01C     POMPE EAU DEMER 40P01C   PV  =  195.1 A    HTRP</t>
  </si>
  <si>
    <t>40PI301      LI. IMPUL.  SW 40P01C    PV  =   4.38 barg HI</t>
  </si>
  <si>
    <t>06TDAH405</t>
  </si>
  <si>
    <t>48PMNAH611</t>
  </si>
  <si>
    <t>48PMNAH622</t>
  </si>
  <si>
    <t>33FI001B     FG VERS     RESEAU       PV  =    7.6 m3/h LLL</t>
  </si>
  <si>
    <t>33FI001B     FG VERS     RESEAU       PV  =    1.6 m3/h LTRP</t>
  </si>
  <si>
    <t>05PI601      ASPIRA. GNL PPE 05P01G   PV  =   3.94 barg LLL</t>
  </si>
  <si>
    <t>05PI601</t>
  </si>
  <si>
    <t>05PI602</t>
  </si>
  <si>
    <t>05LIC601     POT DEGAZAGE05T02G       PV  =    189 mm   LO</t>
  </si>
  <si>
    <t>05LIC601</t>
  </si>
  <si>
    <t>03FI403      COL. PPE BP AU 03C01     PV  =     21 m3/h LO</t>
  </si>
  <si>
    <t>02TI202B     DETECTION DEFUITE 02T02  PV  = -166.0 degC LO</t>
  </si>
  <si>
    <t>06FIC202     Ctrl DEBIT  EAU 06E01C   PV  =   2374 m3/h LO</t>
  </si>
  <si>
    <t>06FIC002     Ctrl DEBIT  EAU 06E01A   PV  =   2427 m3/h LO</t>
  </si>
  <si>
    <t>06FIC302     Ctrl DEBIT  EAU 06E01D   PV  =   2464 m3/h LO</t>
  </si>
  <si>
    <t>06FIC502     Ctrl DEBIT  EAU 06E01F   PV  =   2380 m3/h LO</t>
  </si>
  <si>
    <t>06FIC502</t>
  </si>
  <si>
    <t>06FIC102     Ctrl DEBIT  EAU 06E01B   PV  =   2342 m3/h LO</t>
  </si>
  <si>
    <t>06FIC702     Ctrl DEBIT  EAU 06E01H   PV  =   2469 m3/h LO</t>
  </si>
  <si>
    <t>06FIC602     Ctrl DEBIT  EAU 06E01G   PV  =   2406 m3/h LO</t>
  </si>
  <si>
    <t>06FIC602</t>
  </si>
  <si>
    <t>05XV602</t>
  </si>
  <si>
    <t>48HZAL607</t>
  </si>
  <si>
    <t>48HZAL608</t>
  </si>
  <si>
    <t>20XSOV001 GN EN AMONT HIPPS-&gt;08D01 ALM</t>
  </si>
  <si>
    <t>20XV001AL.ALM</t>
  </si>
  <si>
    <t>20XV001AL</t>
  </si>
  <si>
    <t>06PI301MS    LI. ENTREE  GNL 06E01D   PV  =      1      OVR</t>
  </si>
  <si>
    <t>06PI301MS.OVR</t>
  </si>
  <si>
    <t>06PI301MS</t>
  </si>
  <si>
    <t>05PI302MS    ASPIRA. GNL PPE 05P01D   PV  =      1      OVR</t>
  </si>
  <si>
    <t>05PI302MS.OVR</t>
  </si>
  <si>
    <t>05PI302MS</t>
  </si>
  <si>
    <t>04TAL226</t>
  </si>
  <si>
    <t>03PMI02A     PPE IMMERGEE03P02A_02T02 PV  =   40.5 A    HHH</t>
  </si>
  <si>
    <t>03PMI02A</t>
  </si>
  <si>
    <t>03P02A_SUPGRP2</t>
  </si>
  <si>
    <t>03PMI02A     PPE IMMERGEE03P02A_02T02 PV  =   40.5 A    IOP</t>
  </si>
  <si>
    <t>03VAH201B</t>
  </si>
  <si>
    <t>03XV001</t>
  </si>
  <si>
    <t>05LIC951     POT DEGAZAGE05T04        PV  =  604.6 mm   HI</t>
  </si>
  <si>
    <t>05LIC601     POT DEGAZAGE05T02G       PV  =   2003 mm   HI</t>
  </si>
  <si>
    <t>04TAL412</t>
  </si>
  <si>
    <t>05FIC951     REFOULEMENT 05P02        PV  =   13.0 m3/h LO</t>
  </si>
  <si>
    <t>05FIC951</t>
  </si>
  <si>
    <t>05P02_SUPGRP</t>
  </si>
  <si>
    <t>05PI003      PRES.REFOUL.PPE 05P01A   PV  =    7.0 barg LO</t>
  </si>
  <si>
    <t>05PI003</t>
  </si>
  <si>
    <t>05P01A_SUPGRP</t>
  </si>
  <si>
    <t>05FIC001     REFOULEMENT 05P01A       PV  =   91.4 m3/h LO</t>
  </si>
  <si>
    <t>05FIC001</t>
  </si>
  <si>
    <t>05LIC501     POT DEGAZAGE05T02F       PV  =   2001 mm   HI</t>
  </si>
  <si>
    <t>05LIC501</t>
  </si>
  <si>
    <t>05PMI01A     POMPE HP    05P01A       PV  =  101.3 A    HHH</t>
  </si>
  <si>
    <t>05PMI01A</t>
  </si>
  <si>
    <t>05PMI01A     POMPE HP    05P01A       PV  =  101.3 A    HTRP</t>
  </si>
  <si>
    <t>05PMI01B     POMPE HP    05P01B       PV  =  184.5 A    HHH</t>
  </si>
  <si>
    <t>05PMI01B     POMPE HP    05P01B       PV  =  184.5 A    IOP</t>
  </si>
  <si>
    <t>05PMI01B     POMPE HP    05P01B       PV  =  215.4 A    HTRP</t>
  </si>
  <si>
    <t>05PI701      ASPIRA. GNL PPE 05P01H   PV  =   3.98 barg LLL</t>
  </si>
  <si>
    <t>05PMXSS01ABAL</t>
  </si>
  <si>
    <t>05PMI01A     POMPE HP    05P01A       PV  =   34.2 A    LTRP</t>
  </si>
  <si>
    <t>05PI003      PRES.REFOUL.PPE 05P01A   PV  =   65.2 barg LO</t>
  </si>
  <si>
    <t>05LIC951     POT DEGAZAGE05T04        PV  =  604.0 mm   HI</t>
  </si>
  <si>
    <t>05PI003      PRES.REFOUL.PPE 05P01A   PV  =    7.8 barg LO</t>
  </si>
  <si>
    <t>05FIC001     REFOULEMENT 05P01A       PV  =   64.2 m3/h LO</t>
  </si>
  <si>
    <t>05LIC201     POT DEGAZAGE05T02C       PV  =   2000 mm   HI</t>
  </si>
  <si>
    <t>05LIC701     POT DEGAZAGE05T02H       PV  =   2001 mm   HI</t>
  </si>
  <si>
    <t>05LIC701</t>
  </si>
  <si>
    <t>48LAL102</t>
  </si>
  <si>
    <t>05PI003      PRES.REFOUL.PPE 05P01A   PV  =    8.4 barg LO</t>
  </si>
  <si>
    <t>05FIC001     REFOULEMENT 05P01A       PV  =   97.0 m3/h LO</t>
  </si>
  <si>
    <t>05PMI01A     POMPE HP    05P01A       PV  =   91.7 A    HHH</t>
  </si>
  <si>
    <t>05PMI01A     POMPE HP    05P01A       PV  =  101.8 A    HTRP</t>
  </si>
  <si>
    <t>05LIC001     POT DEGAZAGE05T02A       PV  =   2000 mm   HI</t>
  </si>
  <si>
    <t>05FIC101     REFOULEMENT 05P01B       PV  =  129.8 m3/h LO</t>
  </si>
  <si>
    <t>01FIC001     Ctrl F RECIRGNL AU 03C01 PV  =   67.5 m3/h LO</t>
  </si>
  <si>
    <t>05VAH001B</t>
  </si>
  <si>
    <t>05PI003      PRES.REFOUL.PPE 05P01A   PV  =  130.0 barg HI</t>
  </si>
  <si>
    <t>01FIC001     Ctrl F RECIRGNL AU 03C01 PV  =   68.3 m3/h LO</t>
  </si>
  <si>
    <t>01FIC001     Ctrl F RECIRGNL AU 03C01 PV  =   65.2 m3/h LO</t>
  </si>
  <si>
    <t>01FIC001     Ctrl F RECIRGNL AU 03C01 PV  =   70.3 m3/h LO</t>
  </si>
  <si>
    <t>01FIC001     Ctrl F RECIRGNL AU 03C01 PV  =   71.4 m3/h LO</t>
  </si>
  <si>
    <t>03PMI02B     PPE IMMERGEE03P02B_02T02 PV  =   12.6 A    LLL</t>
  </si>
  <si>
    <t>03PMI02B     PPE IMMERGEE03P02B_02T02 PV  =    6.2 A    LTRP</t>
  </si>
  <si>
    <t>03P02B</t>
  </si>
  <si>
    <t>03FIC202     Ctrl DEBIT  MIN. 03P02B  PV  =  281.3 m3/h LO</t>
  </si>
  <si>
    <t>03FI202B     Ctrl DEBIT  MIN. 03P02B  PV  =  232.0 m3/h LTRP</t>
  </si>
  <si>
    <t>48XYAH001</t>
  </si>
  <si>
    <t>01FIC001     Ctrl F RECIRGNL AU 03C01 PV  =   70.1 m3/h LO</t>
  </si>
  <si>
    <t>40LI001C     POMPERIE    EAU DE MER   PV  =-1569.5 CMG  LLL</t>
  </si>
  <si>
    <t>40LI001C.LLL</t>
  </si>
  <si>
    <t>40LI001C</t>
  </si>
  <si>
    <t>40LI001C     POMPERIE    EAU DE MER   PV  =-1607.1 CMG  LTRP</t>
  </si>
  <si>
    <t>40LI001C.LTRP</t>
  </si>
  <si>
    <t>05VAHH001</t>
  </si>
  <si>
    <t>05VAHH001B</t>
  </si>
  <si>
    <t>40LI001A     POMPERIE    EAU DE MER   PV  =-1534.3 CMG  LLL</t>
  </si>
  <si>
    <t>40LI001A.LLL</t>
  </si>
  <si>
    <t>40LI001A</t>
  </si>
  <si>
    <t>40LAL001 POMPERIE    EAU DE MER ALM</t>
  </si>
  <si>
    <t>40LAL001.ALM</t>
  </si>
  <si>
    <t>40LAL001</t>
  </si>
  <si>
    <t>05PMXSS01EBAL</t>
  </si>
  <si>
    <t>05PMI01B     POMPE HP    05P01B       PV  =   29.2 A    LLL</t>
  </si>
  <si>
    <t>05PMI01B     POMPE HP    05P01B       PV  =   29.2 A    LTRP</t>
  </si>
  <si>
    <t>05PMI01A     POMPE HP    05P01A       PV  =   24.9 A    LTRP</t>
  </si>
  <si>
    <t>03FIC201     Ctrl DEBIT  MIN. 03P02A  PV  =  282.3 m3/h LO</t>
  </si>
  <si>
    <t>03FIC201</t>
  </si>
  <si>
    <t>03P02A_SUPGRP</t>
  </si>
  <si>
    <t>03FI201B     Ctrl DEBIT  MIN. 03P02A  PV  =  230.2 m3/h LTRP</t>
  </si>
  <si>
    <t>03FI201B</t>
  </si>
  <si>
    <t>05PI003      PRES.REFOUL.PPE 05P01A   PV  =   14.3 barg LO</t>
  </si>
  <si>
    <t>05PI103      PRES.REFOUL.PPE 05P01B   PV  =   14.5 barg LO</t>
  </si>
  <si>
    <t>05FIC101     REFOULEMENT 05P01B       PV  =   44.6 m3/h LO</t>
  </si>
  <si>
    <t>05FIC001     REFOULEMENT 05P01A       PV  =   49.8 m3/h LO</t>
  </si>
  <si>
    <t>03PMI02A     PPE IMMERGEE03P02A_02T02 PV  =   10.7 A    LLL</t>
  </si>
  <si>
    <t>03PMI02A     PPE IMMERGEE03P02A_02T02 PV  =   10.7 A    LTRP</t>
  </si>
  <si>
    <t>03PMXSS02ABAL</t>
  </si>
  <si>
    <t>03FI403      COL. PPE BP AU 03C01     PV  =     28 m3/h LO</t>
  </si>
  <si>
    <t>03PI001      LI.COL PPEs BP AU 03C01  PV  =   6.00 barg LLL</t>
  </si>
  <si>
    <t>05PI501      ASPIRA. GNL PPE 05P01F   PV  =   3.99 barg LLL</t>
  </si>
  <si>
    <t>71TI213      Temperature Sortie Vap.  PV  = 103.10 degC IOP</t>
  </si>
  <si>
    <t>71TI213</t>
  </si>
  <si>
    <t>05LIC951     POT DEGAZAGE05T04        PV  =  191.7 mm   LO</t>
  </si>
  <si>
    <t>05PI602      ASPIRA. GNL PPE 05P01G   PV  =   3.50 barg LTRP</t>
  </si>
  <si>
    <t>20XSOV002 GN EN AVAL  HIPPS-&gt;08D01 ALM</t>
  </si>
  <si>
    <t>20XV002AL.ALM</t>
  </si>
  <si>
    <t>20XV002AL</t>
  </si>
  <si>
    <t>01FIC001     Ctrl F RECIRGNL AU 03C01 PV  =   63.0 m3/h LO</t>
  </si>
  <si>
    <t>40LI001C     POMPERIE    EAU DE MER   PV  =-1534.3 CMG  LLL</t>
  </si>
  <si>
    <t>01FIC001     Ctrl F RECIRGNL AU 03C01 PV  =   67.2 m3/h LO</t>
  </si>
  <si>
    <t>40LI001C     POMPERIE    EAU DE MER   PV  =-1622.1 CMG  LTRP</t>
  </si>
  <si>
    <t>40LI001A     POMPERIE    EAU DE MER   PV  =-1622.1 CMG  LTRP</t>
  </si>
  <si>
    <t>40LI001A.LTRP</t>
  </si>
  <si>
    <t>40LALL001 POMPERIE    EAU DE MER ALM</t>
  </si>
  <si>
    <t>40LALL001.ALM</t>
  </si>
  <si>
    <t>40LALL001</t>
  </si>
  <si>
    <t>40P01A       POMPE EAU DEMER 40P01A   PV  =      0      ANS+</t>
  </si>
  <si>
    <t>40P01A.ANS+</t>
  </si>
  <si>
    <t>40P01C       POMPE EAU DEMER 40P01C   PV  =      0      ANS+</t>
  </si>
  <si>
    <t>40P01C.ANS+</t>
  </si>
  <si>
    <t>40PMI01D     POMPE EAU DEMER 40P01D   PV  =   65.0 A    LTRP</t>
  </si>
  <si>
    <t>40PMI01D</t>
  </si>
  <si>
    <t>40P01D_SUPGRP</t>
  </si>
  <si>
    <t>40PMI01E     POMPE EAU DEMER 40P01E   PV  =   63.5 A    LTRP</t>
  </si>
  <si>
    <t>40P01E_SUPGRP</t>
  </si>
  <si>
    <t>40PMXSS01DAL</t>
  </si>
  <si>
    <t>40PMXSS01EAL</t>
  </si>
  <si>
    <t>40P01D       POMPE EAU DEMER 40P01D   PV  =      0      ANS+</t>
  </si>
  <si>
    <t>40P01D.ANS+</t>
  </si>
  <si>
    <t>40P01D</t>
  </si>
  <si>
    <t>40P01E       POMPE EAU DEMER 40P01E   PV  =      0      ANS+</t>
  </si>
  <si>
    <t>40P01E.ANS+</t>
  </si>
  <si>
    <t>40P01E</t>
  </si>
  <si>
    <t>40PMI01A     POMPE EAU DEMER 40P01A   PV  =   65.1 A    LTRP</t>
  </si>
  <si>
    <t>40PMI01C     POMPE EAU DEMER 40P01C   PV  =   50.5 A    LTRP</t>
  </si>
  <si>
    <t>40PI101      LI. IMPUL.  SW 40P01A    PV  =   1.63 barg LO</t>
  </si>
  <si>
    <t>40PI301      LI. IMPUL.  SW 40P01C    PV  =   1.61 barg LO</t>
  </si>
  <si>
    <t>40PI401      LI. IMPUL.  SW 40P01D    PV  =   1.62 barg LO</t>
  </si>
  <si>
    <t>40PI401</t>
  </si>
  <si>
    <t>40PI501      LI. IMPUL.  SW 40P01E    PV  =   1.61 barg LO</t>
  </si>
  <si>
    <t>40PI001      RESEAU SW   40P01B/D     PV  =   1.63 barg LO</t>
  </si>
  <si>
    <t>40PI001</t>
  </si>
  <si>
    <t>40PI001      RESEAU SW   40P01B/D     PV  =   1.63 barg LL</t>
  </si>
  <si>
    <t>40PI002      RESEAU SW   40P01A/C/E   PV  =   1.65 barg LO</t>
  </si>
  <si>
    <t>40PI002</t>
  </si>
  <si>
    <t>40PI002      RESEAU SW   40P01A/C/E   PV  =   1.65 barg LL</t>
  </si>
  <si>
    <t>40PI003      RESEAU SW   06E01A/./D   PV  =   1.89 barg LO</t>
  </si>
  <si>
    <t>40PI003</t>
  </si>
  <si>
    <t>40PI003      RESEAU SW   06E01A/./D   PV  =   1.89 barg LL</t>
  </si>
  <si>
    <t>06FI702B     Ctrl DEBIT  EAU 06E01H   PV  = 1278.9 m3/h LTRP</t>
  </si>
  <si>
    <t>40PI004      RESEAU SW   06E01E/./J   PV  =   1.76 barg LO</t>
  </si>
  <si>
    <t>40PI004</t>
  </si>
  <si>
    <t>40PI004      RESEAU SW   06E01E/./J   PV  =   1.76 barg LL</t>
  </si>
  <si>
    <t>40ZA501</t>
  </si>
  <si>
    <t>06FI602B     Ctrl DEBIT  EAU 06E01G   PV  = 1141.7 m3/h LTRP</t>
  </si>
  <si>
    <t>06FI602B</t>
  </si>
  <si>
    <t>06XV602AL</t>
  </si>
  <si>
    <t>06FI502B     Ctrl DEBIT  EAU 06E01F   PV  = 1220.4 m3/h LTRP</t>
  </si>
  <si>
    <t>06FI502B</t>
  </si>
  <si>
    <t>06XV502AL</t>
  </si>
  <si>
    <t>06FI002B     Ctrl DEBIT  EAU 06E01A   PV  = 1456.1 m3/h LTRP</t>
  </si>
  <si>
    <t>06FI002B</t>
  </si>
  <si>
    <t>06FI102B     Ctrl DEBIT  EAU 06E01B   PV  = 1314.6 m3/h LTRP</t>
  </si>
  <si>
    <t>06FI202B     Ctrl DEBIT  EAU 06E01C   PV  = 1305.0 m3/h LTRP</t>
  </si>
  <si>
    <t>06FI302B     Ctrl DEBIT  EAU 06E01D   PV  = 1310.7 m3/h LTRP</t>
  </si>
  <si>
    <t>06FI402B     Ctrl DEBIT  EAU 06E01E   PV  = 1149.4 m3/h LTRP</t>
  </si>
  <si>
    <t>06FI402B</t>
  </si>
  <si>
    <t>01FIC001     Ctrl F RECIRGNL AU 03C01 PV  =   71.6 m3/h LO</t>
  </si>
  <si>
    <t>46LALL202</t>
  </si>
  <si>
    <t>46LSLL202LF</t>
  </si>
  <si>
    <t>46PMXSS03AAL</t>
  </si>
  <si>
    <t>46PMXSS03BAL</t>
  </si>
  <si>
    <t>46PI201      IMPUL. PPEs 46P03A/B     PV  =   0.77 barg LO</t>
  </si>
  <si>
    <t>46PI201</t>
  </si>
  <si>
    <t>40ZA401      SWITCH AUTO.ROTA. 40P01D ALM</t>
  </si>
  <si>
    <t>40ZA401.ALM</t>
  </si>
  <si>
    <t>40ZA401</t>
  </si>
  <si>
    <t>40PMI01A     POMPE EAU DEMER 40P01A   PV  =  168.5 A    IOP</t>
  </si>
  <si>
    <t>40PMI01A     POMPE EAU DEMER 40P01A   PV  =  196.6 A    HTRP</t>
  </si>
  <si>
    <t>40MXA101F    40MOV101 OBSTRUEE        ALM</t>
  </si>
  <si>
    <t>40MXA101F.ALM</t>
  </si>
  <si>
    <t>40MXA101F</t>
  </si>
  <si>
    <t>40PMI01D     POMPE EAU DEMER 40P01D   PV  =  116.2 A    IOP</t>
  </si>
  <si>
    <t>40PI401      LI. IMPUL.  SW 40P01D    PV  =   4.39 barg HI</t>
  </si>
  <si>
    <t>06FI602B     Ctrl DEBIT  EAU 06E01G   PV  = 1459.3 m3/h LTRP</t>
  </si>
  <si>
    <t>06FI702B     Ctrl DEBIT  EAU 06E01H   PV  = 1340.1 m3/h LTRP</t>
  </si>
  <si>
    <t>33PI001</t>
  </si>
  <si>
    <t>33PIC201</t>
  </si>
  <si>
    <t>33PI007</t>
  </si>
  <si>
    <t>40PMI01C     POMPE EAU DEMER 40P01C   PV  =  190.4 A    HTRP</t>
  </si>
  <si>
    <t>06FI302B     Ctrl DEBIT  EAU 06E01D   PV  = 1395.7 m3/h LTRP</t>
  </si>
  <si>
    <t>40PI301      LI. IMPUL.  SW 40P01C    PV  =   4.21 barg HI</t>
  </si>
  <si>
    <t>06TDAH905</t>
  </si>
  <si>
    <t>01FIC001     Ctrl F RECIRGNL AU 03C01 PV  =   71.9 m3/h LO</t>
  </si>
  <si>
    <t>40PMI01E     POMPE EAU DEMER 40P01E   PV  =   -0.3 A    IOP</t>
  </si>
  <si>
    <t>40PI501      LI. IMPUL.  SW 40P01E    PV  =   4.23 barg HI</t>
  </si>
  <si>
    <t>40PI401      LI. IMPUL.  SW 40P01D    PV  =   4.10 barg HI</t>
  </si>
  <si>
    <t>01FIC001     Ctrl F RECIRGNL AU 03C01 PV  =   71.2 m3/h LO</t>
  </si>
  <si>
    <t>08PI103</t>
  </si>
  <si>
    <t>20PI002A_PSD GN EMIS. EN AMONT HIPPS  PV  =   93.0 barg HHH</t>
  </si>
  <si>
    <t>20PI002A_PSD.HHH</t>
  </si>
  <si>
    <t>20PI002A_PSD</t>
  </si>
  <si>
    <t>20PI002C_PSD GN EMIS. EN AMONT HIPPS  PV  =   93.0 barg HHH</t>
  </si>
  <si>
    <t>20PI002C_PSD.HHH</t>
  </si>
  <si>
    <t>20PI002C_PSD</t>
  </si>
  <si>
    <t>04KMXSS501BAL</t>
  </si>
  <si>
    <t>04KMXSS502B</t>
  </si>
  <si>
    <t>04XV502AL</t>
  </si>
  <si>
    <t>20PAHH002 GN EMIS. EN AMONT HIPPS ALM</t>
  </si>
  <si>
    <t>20PAHH002.ALM</t>
  </si>
  <si>
    <t>20PAHH002</t>
  </si>
  <si>
    <t>05PMXSS02BAL</t>
  </si>
  <si>
    <t>33TI006      FG VERS     RESEAU       PV  =   15.0 degC HI</t>
  </si>
  <si>
    <t>33TI006.HI</t>
  </si>
  <si>
    <t>33TI006</t>
  </si>
  <si>
    <t>48LALL515</t>
  </si>
  <si>
    <t>01FIC001     Ctrl F RECIRGNL AU 03C01 PV  =   70.9 m3/h LO</t>
  </si>
  <si>
    <t>03LI405A     NIVEAU GNL  DU 03C01     PV  =  899.2 mm   LTRP</t>
  </si>
  <si>
    <t>03LI405A</t>
  </si>
  <si>
    <t>48XYAHH001</t>
  </si>
  <si>
    <t>48XYSIP001</t>
  </si>
  <si>
    <t>03LI405C     NIVEAU GNL  DU 03C01     PV  =  898.8 mm   LTRP</t>
  </si>
  <si>
    <t>03LI405C</t>
  </si>
  <si>
    <t>03LALL405</t>
  </si>
  <si>
    <t>01FIC001     Ctrl F RECIRGNL AU 03C01 PV  =   69.5 m3/h LO</t>
  </si>
  <si>
    <t>01FIC001     Ctrl F RECIRGNL AU 03C01 PV  =   69.2 m3/h LO</t>
  </si>
  <si>
    <t>06FI302B     Ctrl DEBIT  EAU 06E01D   PV  = 1312.5 m3/h LTRP</t>
  </si>
  <si>
    <t>01FIC001     Ctrl F RECIRGNL AU 03C01 PV  =   67.0 m3/h LO</t>
  </si>
  <si>
    <t>40PMI01E     POMPE EAU DEMER 40P01E   PV  =   55.2 A    LTRP</t>
  </si>
  <si>
    <t>40PI501      LI. IMPUL.  SW 40P01E    PV  =   2.00 barg LO</t>
  </si>
  <si>
    <t>06FI902B     Ctrl DEBIT  EAU 06E01J   PV  = 1458.4 m3/h LTRP</t>
  </si>
  <si>
    <t>06FI902B</t>
  </si>
  <si>
    <t>48FALL511</t>
  </si>
  <si>
    <t>48FALL521</t>
  </si>
  <si>
    <t>06FI602B     Ctrl DEBIT  EAU 06E01G   PV  = 1469.4 m3/h LTRP</t>
  </si>
  <si>
    <t>01FIC001     Ctrl F RECIRGNL AU 03C01 PV  =   71.5 m3/h LO</t>
  </si>
  <si>
    <t>01FIC001     Ctrl F RECIRGNL AU 03C01 PV  =   68.1 m3/h LO</t>
  </si>
  <si>
    <t>01FIC001     Ctrl F RECIRGNL AU 03C01 PV  =   67.1 m3/h LO</t>
  </si>
  <si>
    <t>01FIC001     Ctrl F RECIRGNL AU 03C01 PV  =   66.4 m3/h LO</t>
  </si>
  <si>
    <t>01FIC001     Ctrl F RECIRGNL AU 03C01 PV  =   61.3 m3/h LO</t>
  </si>
  <si>
    <t>01FIC001     Ctrl F RECIRGNL AU 03C01 PV  =   71.8 m3/h LO</t>
  </si>
  <si>
    <t>01FIC001     Ctrl F RECIRGNL AU 03C01 PV  =   68.7 m3/h LO</t>
  </si>
  <si>
    <t>03TI301      LI. IMPUL.  GNL _03P03A  PV  = -130.0 degC HI</t>
  </si>
  <si>
    <t>03TI301.HI</t>
  </si>
  <si>
    <t>03TI301</t>
  </si>
  <si>
    <t>71FAL203</t>
  </si>
  <si>
    <t>01ZAH250</t>
  </si>
  <si>
    <t>01ZAHH251</t>
  </si>
  <si>
    <t>01ZAHH252</t>
  </si>
  <si>
    <t>33PDI001     FILTRE FG   33S01        PV  =  1.201 bar  HI</t>
  </si>
  <si>
    <t>33FI001      DEBIT FG    VERS RESEAU  PV  =    706 Nm3/h    HI</t>
  </si>
  <si>
    <t>48LALL525</t>
  </si>
  <si>
    <t>33TI003</t>
  </si>
  <si>
    <t>47LAH303</t>
  </si>
  <si>
    <t>20XLA501</t>
  </si>
  <si>
    <t>02TI202B     DETECTION DEFUITE 02T02  PV  = -175.2 degC LO</t>
  </si>
  <si>
    <t>01TI009</t>
  </si>
  <si>
    <t>02TI202B     DETECTION DEFUITE 02T02  PV  = -180.2 degC LO</t>
  </si>
  <si>
    <t>04TAL411</t>
  </si>
  <si>
    <t>02TAHH104C   TC3 Temp    Tres Haute   ALM</t>
  </si>
  <si>
    <t>02TAHH104C.ALM</t>
  </si>
  <si>
    <t>02TAHH104C</t>
  </si>
  <si>
    <t>01FIC001     Ctrl F RECIRGNL AU 03C01 PV  =   60.7 m3/h LO</t>
  </si>
  <si>
    <t>01YL056</t>
  </si>
  <si>
    <t>01TI033A</t>
  </si>
  <si>
    <t>01XA260</t>
  </si>
  <si>
    <t>04TAH201</t>
  </si>
  <si>
    <t>20ESV003     GN PIPELINE COMPR. 04K02 PV  =      1      ANS-</t>
  </si>
  <si>
    <t>08DGT006MS</t>
  </si>
  <si>
    <t>01ZAH350</t>
  </si>
  <si>
    <t>01ZAHH351</t>
  </si>
  <si>
    <t>08DGT006     DET. GAZ Z8 PPE _ORV A/B PV  =   15.4 %LFL HHH</t>
  </si>
  <si>
    <t>08DGT006     DET. GAZ Z8 PPE _ORV A/B PV  =   30.8 %LFL HTRP</t>
  </si>
  <si>
    <t>40PI501      LI. IMPUL.  SW 40P01E    PV  =   4.47 barg HI</t>
  </si>
  <si>
    <t>01XA360</t>
  </si>
  <si>
    <t>01TI036A</t>
  </si>
  <si>
    <t>01ZAH450</t>
  </si>
  <si>
    <t>01ZAHH451</t>
  </si>
  <si>
    <t>01ZAHH452</t>
  </si>
  <si>
    <t>05VAHH901</t>
  </si>
  <si>
    <t>05VA901A</t>
  </si>
  <si>
    <t>05VA901B</t>
  </si>
  <si>
    <t>01TI033B</t>
  </si>
  <si>
    <t>03PDAH406</t>
  </si>
  <si>
    <t>01FIC001     Ctrl F RECIRGNL AU 03C01 PV  =   70.5 m3/h LO</t>
  </si>
  <si>
    <t>01FIC001     Ctrl F RECIRGNL AU 03C01 PV  =   61.6 m3/h LO</t>
  </si>
  <si>
    <t>03PI406A     GNL DANS    LE 03C01     PV  =  11.02 barg HHH</t>
  </si>
  <si>
    <t>03PI406A.HHH</t>
  </si>
  <si>
    <t>03PI406A</t>
  </si>
  <si>
    <t>01FIC001     Ctrl F RECIRGNL AU 03C01 PV  =   70.0 m3/h LO</t>
  </si>
  <si>
    <t>03PI406A     GNL DANS    LE 03C01     PV  =  12.52 barg HTRP</t>
  </si>
  <si>
    <t>03PI406A.HTRP</t>
  </si>
  <si>
    <t>03PI406C     GNL DANS    LE 03C01     PV  =  11.78 barg HHH</t>
  </si>
  <si>
    <t>03PI406C.HHH</t>
  </si>
  <si>
    <t>03PI406C</t>
  </si>
  <si>
    <t>03PSOV401 Ctrl P CASSEVIDE 03C01 ALM</t>
  </si>
  <si>
    <t>03PV401AL.ALM</t>
  </si>
  <si>
    <t>03PV401AL</t>
  </si>
  <si>
    <t>03PAHH406 GNL DANS    LE 03C01 ALM</t>
  </si>
  <si>
    <t>03PAHH406.ALM</t>
  </si>
  <si>
    <t>03PAHH406</t>
  </si>
  <si>
    <t>03PI406C     GNL DANS    LE 03C01     PV  =  12.53 barg HTRP</t>
  </si>
  <si>
    <t>03PI406C.HTRP</t>
  </si>
  <si>
    <t>03PV402AL</t>
  </si>
  <si>
    <t>04KMXSS201BAL</t>
  </si>
  <si>
    <t>03PAHHH406 GNL DANS    LE 03C01 ALM</t>
  </si>
  <si>
    <t>03PAHHH406.ALM</t>
  </si>
  <si>
    <t>03PAHHH406</t>
  </si>
  <si>
    <t>04KMXSS401BAL</t>
  </si>
  <si>
    <t>04KMXSS202B</t>
  </si>
  <si>
    <t>04XV202AL</t>
  </si>
  <si>
    <t>04KMXSS402B</t>
  </si>
  <si>
    <t>04XV402AL</t>
  </si>
  <si>
    <t>04KMXSS101BAL</t>
  </si>
  <si>
    <t>04KMXSS301BAL</t>
  </si>
  <si>
    <t>04KMXSS102B</t>
  </si>
  <si>
    <t>04KMXSS302B</t>
  </si>
  <si>
    <t>04XV102AL</t>
  </si>
  <si>
    <t>04XV302AL</t>
  </si>
  <si>
    <t>03XV404      EMISSION GN VERS 03C01   PV  =      1      ANS-</t>
  </si>
  <si>
    <t>01FIC001     Ctrl F RECIRGNL AU 03C01 PV  =   66.5 m3/h LO</t>
  </si>
  <si>
    <t>01FIC001     Ctrl F RECIRGNL AU 03C01 PV  =   59.8 m3/h LO</t>
  </si>
  <si>
    <t>40TI001      REJET TERMI.DU RESEAU SW PV  =  26.30 degC HI</t>
  </si>
  <si>
    <t>40TI001</t>
  </si>
  <si>
    <t>03FI403      COL. PPE BP AU 03C01     PV  =     26 m3/h LO</t>
  </si>
  <si>
    <t>03FIC203     Ctrl DEBIT  MIN. 03P02C  PV  =   24.9 m3/h LO</t>
  </si>
  <si>
    <t>01TI036B</t>
  </si>
  <si>
    <t>03PMI02C     PPE IMMERGEE03P02C_02T02 PV  =   12.7 A    LLL</t>
  </si>
  <si>
    <t>03PMI02C     PPE IMMERGEE03P02C_02T02 PV  =    6.3 A    LTRP</t>
  </si>
  <si>
    <t>03P02C</t>
  </si>
  <si>
    <t>03FI203B     Ctrl DEBIT  MIN. 03P02C  PV  =  236.0 m3/h LTRP</t>
  </si>
  <si>
    <t>03FIC203     Ctrl DEBIT  MIN. 03P02C  PV  =  188.2 m3/h LO</t>
  </si>
  <si>
    <t>48PMXA111</t>
  </si>
  <si>
    <t>03PMI02B     PPE IMMERGEE03P02B_02T02 PV  =   35.9 A    IOP</t>
  </si>
  <si>
    <t>03PMI02B     PPE IMMERGEE03P02B_02T02 PV  =   41.9 A    HHH</t>
  </si>
  <si>
    <t>01FIC001     Ctrl F RECIRGNL AU 03C01 PV  =   69.7 m3/h LO</t>
  </si>
  <si>
    <t>01FIC001     Ctrl F RECIRGNL AU 03C01 PV  =   62.9 m3/h LO</t>
  </si>
  <si>
    <t>01FIC001     Ctrl F RECIRGNL AU 03C01 PV  =   70.4 m3/h LO</t>
  </si>
  <si>
    <t>01FIC001     Ctrl F RECIRGNL AU 03C01 PV  =   68.4 m3/h LO</t>
  </si>
  <si>
    <t>01FIC001     Ctrl F RECIRGNL AU 03C01 PV  =   65.5 m3/h LO</t>
  </si>
  <si>
    <t>03PMI02B     PPE IMMERGEE03P02B_02T02 PV  =   12.3 A    LLL</t>
  </si>
  <si>
    <t>03PMI02B     PPE IMMERGEE03P02B_02T02 PV  =    6.1 A    LTRP</t>
  </si>
  <si>
    <t>03FIC202     Ctrl DEBIT  MIN. 03P02B  PV  =  316.8 m3/h LO</t>
  </si>
  <si>
    <t>03FI202B     Ctrl DEBIT  MIN. 03P02B  PV  =  239.1 m3/h LTRP</t>
  </si>
  <si>
    <t>03HS311A</t>
  </si>
  <si>
    <t>03HS311B</t>
  </si>
  <si>
    <t>03FI403      COL. PPE BP AU 03C01     PV  =     27 m3/h LO</t>
  </si>
  <si>
    <t>03FIC203     Ctrl DEBIT  MIN. 03P02C  PV  =   30.7 m3/h LO</t>
  </si>
  <si>
    <t>03FI403      COL. PPE BP AU 03C01     PV  =     31 m3/h LO</t>
  </si>
  <si>
    <t>05LIC951     POT DEGAZAGE05T04        PV  =  600.5 mm   HI</t>
  </si>
  <si>
    <t>01TI036C</t>
  </si>
  <si>
    <t>01TI036D</t>
  </si>
  <si>
    <t>05LIC501     POT DEGAZAGE05T02F       PV  =   2002 mm   HI</t>
  </si>
  <si>
    <t>05LIC201     POT DEGAZAGE05T02C       PV  =   2001 mm   HI</t>
  </si>
  <si>
    <t>05LIC601     POT DEGAZAGE05T02G       PV  =   2000 mm   HI</t>
  </si>
  <si>
    <t>05LIC001     POT DEGAZAGE05T02A       PV  =   2001 mm   HI</t>
  </si>
  <si>
    <t>05LIC101     POT DEGAZAGE05T02B       PV  =   2002 mm   HI</t>
  </si>
  <si>
    <t>05LIC301     POT DEGAZAGE05T02D       PV  =   2002 mm   HI</t>
  </si>
  <si>
    <t>01TI033D</t>
  </si>
  <si>
    <t>05LIC401     POT DEGAZAGE05T02E       PV  =   2001 mm   HI</t>
  </si>
  <si>
    <t>01XV025</t>
  </si>
  <si>
    <t>71TI213      Temperature Sortie Vap.  PV  = 106.90 degC IOP</t>
  </si>
  <si>
    <t>03LI405A     NIVEAU GNL  DU 03C01     PV  = 4363.5 mm   HTRP</t>
  </si>
  <si>
    <t>03LI405A.HTRP</t>
  </si>
  <si>
    <t>04TI007      T BOG 03C01 AU COL       PV  = -101.3 degC LTRP</t>
  </si>
  <si>
    <t>04TI007.LTRP</t>
  </si>
  <si>
    <t>04TI007</t>
  </si>
  <si>
    <t>03FSOV401 Ctrl F GNL  HAUT 03C01 ALM</t>
  </si>
  <si>
    <t>03FV401AL.ALM</t>
  </si>
  <si>
    <t>03FV401AL</t>
  </si>
  <si>
    <t>03FSOV402 Ctrl F GNL  BIPAS. 03C01 ALM</t>
  </si>
  <si>
    <t>03FV402AL.ALM</t>
  </si>
  <si>
    <t>03FV402AL</t>
  </si>
  <si>
    <t>03LSOV401 Ctrl L GNL  DU 03C01 ALM</t>
  </si>
  <si>
    <t>03LV401AL.ALM</t>
  </si>
  <si>
    <t>03LV401AL</t>
  </si>
  <si>
    <t>03LAHH405A/B/C PLUS 04TALL007 TRIP GNL  DU 03C01 ALM</t>
  </si>
  <si>
    <t>03LAHHH405.ALM</t>
  </si>
  <si>
    <t>03LAHHH405</t>
  </si>
  <si>
    <t>03PI001      LI.COL PPEs BP AU 03C01  PV  =   5.96 barg LLL</t>
  </si>
  <si>
    <t>03PMI02C     PPE IMMERGEE03P02C_02T02 PV  =   13.2 A    LLL</t>
  </si>
  <si>
    <t>03FI203B     Ctrl DEBIT  MIN. 03P02C  PV  =  237.5 m3/h LTRP</t>
  </si>
  <si>
    <t>05PI701      ASPIRA. GNL PPE 05P01H   PV  =   3.99 barg LLL</t>
  </si>
  <si>
    <t>03FIC203     Ctrl DEBIT  MIN. 03P02C  PV  =  164.3 m3/h LO</t>
  </si>
  <si>
    <t>71TI213      Temperature Sortie Vap.  PV  = 102.90 degC IOP</t>
  </si>
  <si>
    <t>01FIC001     Ctrl F RECIRGNL AU 03C01 PV  =   72.0 m3/h LO</t>
  </si>
  <si>
    <t>03XV206AL</t>
  </si>
  <si>
    <t>03PDY001 LP HEADER ALM</t>
  </si>
  <si>
    <t>03PDAHH001.ALM</t>
  </si>
  <si>
    <t>03PDAHH001</t>
  </si>
  <si>
    <t>03XV106AL</t>
  </si>
  <si>
    <t>03XV306AL</t>
  </si>
  <si>
    <t>01TI033C</t>
  </si>
  <si>
    <t>06FI902B     Ctrl DEBIT  EAU 06E01J   PV  = 1369.1 m3/h LTRP</t>
  </si>
  <si>
    <t>06FI202B     Ctrl DEBIT  EAU 06E01C   PV  = 1439.8 m3/h LTRP</t>
  </si>
  <si>
    <t>40PMI01E     POMPE EAU DEMER 40P01E   PV  =   59.5 A    LTRP</t>
  </si>
  <si>
    <t>40PI501      LI. IMPUL.  SW 40P01E    PV  =   1.85 barg LO</t>
  </si>
  <si>
    <t>02TI202B     DETECTION DEFUITE 02T02  PV  = -167.0 degC LO</t>
  </si>
  <si>
    <t>03PIC402</t>
  </si>
  <si>
    <t>02TI202B     DETECTION DEFUITE 02T02  PV  = -173.6 degC LO</t>
  </si>
  <si>
    <t>01FIC001     Ctrl F RECIRGNL AU 03C01 PV  =   70.7 m3/h LO</t>
  </si>
  <si>
    <t>03PMI02C     PPE IMMERGEE03P02C_02T02 PV  =   39.5 A    IOP</t>
  </si>
  <si>
    <t>03PMI02C     PPE IMMERGEE03P02C_02T02 PV  =   46.1 A    HHH</t>
  </si>
  <si>
    <t>03FIC203     Ctrl DEBIT  MIN. 03P02C  PV  =   45.6 m3/h LO</t>
  </si>
  <si>
    <t>01FIC001     Ctrl F RECIRGNL AU 03C01 PV  =   67.8 m3/h LO</t>
  </si>
  <si>
    <t>05LIC951     POT DEGAZAGE05T04        PV  =  606.5 mm   HI</t>
  </si>
  <si>
    <t>03XV406</t>
  </si>
  <si>
    <t>03LIC401     Ctrl L GNL  DU 03C01     PV  =   2585 mm   LO</t>
  </si>
  <si>
    <t>05FIC951     REFOULEMENT 05P02        PV  =    9.2 m3/h LO</t>
  </si>
  <si>
    <t>01FIC001     Ctrl F RECIRGNL AU 03C01 PV  =   67.7 m3/h LO</t>
  </si>
  <si>
    <t>71TI213      Temperature Sortie Vap.  PV  = 105.40 degC IOP</t>
  </si>
  <si>
    <t>03FIC202     Ctrl DEBIT  MIN. 03P02B  PV  =  268.2 m3/h LO</t>
  </si>
  <si>
    <t>03FI202B     Ctrl DEBIT  MIN. 03P02B  PV  =  223.9 m3/h LTRP</t>
  </si>
  <si>
    <t>03PMI02B     PPE IMMERGEE03P02B_02T02 PV  =   12.2 A    LLL</t>
  </si>
  <si>
    <t>03PMI02B     PPE IMMERGEE03P02B_02T02 PV  =   -0.0 A    IOP</t>
  </si>
  <si>
    <t>05PI003      PRES.REFOUL.PPE 05P01A   PV  =    6.0 barg LO</t>
  </si>
  <si>
    <t>05FIC001     REFOULEMENT 05P01A       PV  =   85.7 m3/h LO</t>
  </si>
  <si>
    <t>05PMI01A     POMPE HP    05P01A       PV  =  104.5 A    HTRP</t>
  </si>
  <si>
    <t>05PMI01B     POMPE HP    05P01B       PV  =  125.7 A    IOP</t>
  </si>
  <si>
    <t>05PMI01B     POMPE HP    05P01B       PV  =  212.4 A    HHH</t>
  </si>
  <si>
    <t>05PMI01B     POMPE HP    05P01B       PV  =  212.4 A    HTRP</t>
  </si>
  <si>
    <t>05FIC101     REFOULEMENT 05P01B       PV  =  127.9 m3/h LO</t>
  </si>
  <si>
    <t>05FIC101     REFOULEMENT 05P01B       PV  =  131.2 m3/h LO</t>
  </si>
  <si>
    <t>02TI202B     DETECTION DEFUITE 02T02  PV  = -177.3 degC LO</t>
  </si>
  <si>
    <t>05LIC801     POT DEGAZAGE05T02I       PV  =   2000 mm   HI</t>
  </si>
  <si>
    <t>05PI603      PRES.REFOUL.PPE 05P01G   PV  =    6.3 barg LO</t>
  </si>
  <si>
    <t>05FIC601     Ctrl DEBIT  MIN. 05P01G  PV  =   71.9 m3/h LO</t>
  </si>
  <si>
    <t>05PMI01G     POMPE HP    05P01G       PV  =  101.7 A    HHH</t>
  </si>
  <si>
    <t>05PMI01G     POMPE HP    05P01G       PV  =  101.7 A    HTRP</t>
  </si>
  <si>
    <t>05FIC601     Ctrl DEBIT  MIN. 05P01G  PV  =  130.3 m3/h LO</t>
  </si>
  <si>
    <t>05LIC701     POT DEGAZAGE05T02H       PV  =   2000 mm   HI</t>
  </si>
  <si>
    <t>02TI202B     DETECTION DEFUITE 02T02  PV  = -164.6 degC LO</t>
  </si>
  <si>
    <t>04TIC001     Ctrl TEMP.  BOG 04E01    PV  =  -89.9 degC HI</t>
  </si>
  <si>
    <t>06TDAH305</t>
  </si>
  <si>
    <t>04TI002MS</t>
  </si>
  <si>
    <t>02TI202B     DETECTION DEFUITE 02T02  PV  = -174.8 degC LO</t>
  </si>
  <si>
    <t>04FAL540</t>
  </si>
  <si>
    <t>03PIC402     Ctrl PRES.  GN DU 03C01  PV  =   7.01 barg HI</t>
  </si>
  <si>
    <t>04PAL520</t>
  </si>
  <si>
    <t>04TAL520</t>
  </si>
  <si>
    <t>02TI202B     DETECTION DEFUITE 02T02  PV  = -172.9 degC LO</t>
  </si>
  <si>
    <t>04XV501AL</t>
  </si>
  <si>
    <t>65TA430101RN-AL</t>
  </si>
  <si>
    <t>04PAL512</t>
  </si>
  <si>
    <t>04PAL513</t>
  </si>
  <si>
    <t>04XV505</t>
  </si>
  <si>
    <t>04PV501</t>
  </si>
  <si>
    <t>04PAH514</t>
  </si>
  <si>
    <t>02TI202B     DETECTION DEFUITE 02T02  PV  = -174.7 degC LO</t>
  </si>
  <si>
    <t>65GDYLS02A</t>
  </si>
  <si>
    <t>02TI202B     DETECTION DEFUITE 02T02  PV  = -174.1 degC LO</t>
  </si>
  <si>
    <t>02TI202B     DETECTION DEFUITE 02T02  PV  = -173.8 degC LO</t>
  </si>
  <si>
    <t>02TI202B     DETECTION DEFUITE 02T02  PV  = -176.8 degC LO</t>
  </si>
  <si>
    <t>02TI202B     DETECTION DEFUITE 02T02  PV  = -175.5 degC LO</t>
  </si>
  <si>
    <t>02TI202B     DETECTION DEFUITE 02T02  PV  = -172.2 degC LO</t>
  </si>
  <si>
    <t>02TI202B     DETECTION DEFUITE 02T02  PV  = -165.7 degC LO</t>
  </si>
  <si>
    <t>02TI202B     DETECTION DEFUITE 02T02  PV  = -161.9 degC LO</t>
  </si>
  <si>
    <t>02TI202B     DETECTION DEFUITE 02T02  PV  = -177.1 degC LO</t>
  </si>
  <si>
    <t>02TI202B     DETECTION DEFUITE 02T02  PV  = -175.8 degC LO</t>
  </si>
  <si>
    <t>06FI702B     Ctrl DEBIT  EAU 06E01H   PV  = 1469.3 m3/h LTRP</t>
  </si>
  <si>
    <t>06MXA701F    06MOV701 OBSTRUEE        ALM</t>
  </si>
  <si>
    <t>06MXA701F.ALM</t>
  </si>
  <si>
    <t>06MXA701F</t>
  </si>
  <si>
    <t>06MOV701     EAU DE      MER_06E01H   PV  =      1      ANS-</t>
  </si>
  <si>
    <t>06MOV701.ANS-</t>
  </si>
  <si>
    <t>06MOV701</t>
  </si>
  <si>
    <t>02TI202B     DETECTION DEFUITE 02T02  PV  = -174.9 degC LO</t>
  </si>
  <si>
    <t>05PMI01D     POMPE HP    05P01D       PV  =   -0.2 A    IOP</t>
  </si>
  <si>
    <t>05PI003      PRES.REFOUL.PPE 05P01A   PV  =  130.2 barg HI</t>
  </si>
  <si>
    <t>06FIC001     Ctrl DEBIT  GNL 06E01A   PV  =  154.2 m3/h LO</t>
  </si>
  <si>
    <t>06FIC001</t>
  </si>
  <si>
    <t>05FIC001     REFOULEMENT 05P01A       PV  =  126.9 m3/h LO</t>
  </si>
  <si>
    <t>05PMI01A     POMPE HP    05P01A       PV  =   36.6 A    LTRP</t>
  </si>
  <si>
    <t>05PI003      PRES.REFOUL.PPE 05P01A   PV  =   72.0 barg LO</t>
  </si>
  <si>
    <t>05PI003      PRES.REFOUL.PPE 05P01A   PV  =   11.6 barg LO</t>
  </si>
  <si>
    <t>05FIC001     REFOULEMENT 05P01A       PV  =    3.7 m3/h LO</t>
  </si>
  <si>
    <t>06TI001      LI. ENTREE  GNL 06E01A   PV  = -109.8 degC HI</t>
  </si>
  <si>
    <t>06TI001</t>
  </si>
  <si>
    <t>02TI202B     DETECTION DEFUITE 02T02  PV  = -173.0 degC LO</t>
  </si>
  <si>
    <t>02TI202B     DETECTION DEFUITE 02T02  PV  = -175.4 degC LO</t>
  </si>
  <si>
    <t>02TI202B     DETECTION DEFUITE 02T02  PV  = -166.6 degC LO</t>
  </si>
  <si>
    <t>03VAHH201B</t>
  </si>
  <si>
    <t>03PMI02A     PPE IMMERGEE03P02A_02T02 PV  =   11.7 A    LLL</t>
  </si>
  <si>
    <t>03PMI02A     PPE IMMERGEE03P02A_02T02 PV  =    5.8 A    LTRP</t>
  </si>
  <si>
    <t>03P02A</t>
  </si>
  <si>
    <t>03FIC201     Ctrl DEBIT  MIN. 03P02A  PV  =  318.3 m3/h LO</t>
  </si>
  <si>
    <t>03FI201B     Ctrl DEBIT  MIN. 03P02A  PV  =  238.5 m3/h LTRP</t>
  </si>
  <si>
    <t>02TI202B     DETECTION DEFUITE 02T02  PV  = -182.0 degC LO</t>
  </si>
  <si>
    <t>02TI202B     DETECTION DEFUITE 02T02  PV  = -168.5 degC 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</si>
</sst>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1"/>
      <color rgb="FFFF0000"/>
      <name val="Calibri"/>
      <family val="2"/>
      <scheme val="minor"/>
    </font>
    <font>
      <sz val="20"/>
      <color rgb="FF000000"/>
      <name val="Calibri"/>
      <family val="2"/>
    </font>
    <font>
      <sz val="20"/>
      <color rgb="FF000000"/>
      <name val="Calibri (Corps)"/>
    </font>
    <font>
      <b/>
      <sz val="22"/>
      <color theme="1"/>
      <name val="Calibri (Corps)_x0000_"/>
    </font>
  </fonts>
  <fills count="5">
    <fill>
      <patternFill patternType="none"/>
    </fill>
    <fill>
      <patternFill patternType="gray125"/>
    </fill>
    <fill>
      <patternFill patternType="solid">
        <fgColor rgb="FFFFC3C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theme="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61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2" xfId="0" applyBorder="1"/>
    <xf numFmtId="1" fontId="0" fillId="0" borderId="2" xfId="0" applyNumberFormat="1" applyBorder="1"/>
    <xf numFmtId="0" fontId="0" fillId="0" borderId="0" xfId="0" applyBorder="1"/>
    <xf numFmtId="0" fontId="2" fillId="2" borderId="0" xfId="0" applyFont="1" applyFill="1"/>
    <xf numFmtId="0" fontId="0" fillId="2" borderId="0" xfId="0" applyFill="1"/>
    <xf numFmtId="0" fontId="2" fillId="0" borderId="0" xfId="0" applyFont="1" applyFill="1"/>
    <xf numFmtId="0" fontId="0" fillId="0" borderId="0" xfId="0" applyFill="1"/>
    <xf numFmtId="0" fontId="0" fillId="3" borderId="0" xfId="0" applyFill="1"/>
    <xf numFmtId="0" fontId="2" fillId="0" borderId="1" xfId="0" applyFont="1" applyBorder="1"/>
    <xf numFmtId="0" fontId="0" fillId="0" borderId="0" xfId="0" applyAlignment="1">
      <alignment vertical="top" wrapText="1"/>
    </xf>
    <xf numFmtId="1" fontId="6" fillId="0" borderId="2" xfId="0" applyNumberFormat="1" applyFont="1" applyBorder="1"/>
    <xf numFmtId="1" fontId="7" fillId="0" borderId="2" xfId="4" applyNumberFormat="1" applyFont="1" applyBorder="1"/>
    <xf numFmtId="1" fontId="8" fillId="0" borderId="2" xfId="0" applyNumberFormat="1" applyFont="1" applyBorder="1"/>
    <xf numFmtId="1" fontId="9" fillId="0" borderId="2" xfId="0" applyNumberFormat="1" applyFont="1" applyBorder="1"/>
    <xf numFmtId="1" fontId="0" fillId="0" borderId="0" xfId="0" applyNumberFormat="1" applyBorder="1"/>
    <xf numFmtId="19" fontId="0" fillId="0" borderId="0" xfId="0" applyNumberFormat="1"/>
    <xf numFmtId="1" fontId="0" fillId="3" borderId="0" xfId="0" applyNumberFormat="1" applyFill="1"/>
    <xf numFmtId="1" fontId="0" fillId="0" borderId="2" xfId="0" quotePrefix="1" applyNumberFormat="1" applyBorder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3" fillId="3" borderId="2" xfId="0" applyFont="1" applyFill="1" applyBorder="1" applyAlignment="1">
      <alignment wrapText="1"/>
    </xf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3" borderId="2" xfId="0" applyFill="1" applyBorder="1" applyAlignment="1">
      <alignment wrapText="1"/>
    </xf>
    <xf numFmtId="0" fontId="0" fillId="3" borderId="0" xfId="0" applyNumberFormat="1" applyFill="1" applyBorder="1"/>
    <xf numFmtId="0" fontId="2" fillId="3" borderId="0" xfId="0" applyFont="1" applyFill="1"/>
    <xf numFmtId="0" fontId="0" fillId="3" borderId="1" xfId="0" applyFill="1" applyBorder="1"/>
    <xf numFmtId="9" fontId="0" fillId="3" borderId="0" xfId="1" applyFont="1" applyFill="1"/>
    <xf numFmtId="2" fontId="0" fillId="3" borderId="0" xfId="0" applyNumberFormat="1" applyFill="1"/>
    <xf numFmtId="0" fontId="0" fillId="0" borderId="2" xfId="0" applyFont="1" applyBorder="1"/>
    <xf numFmtId="1" fontId="0" fillId="0" borderId="3" xfId="0" applyNumberFormat="1" applyBorder="1"/>
    <xf numFmtId="2" fontId="0" fillId="0" borderId="0" xfId="0" applyNumberFormat="1"/>
    <xf numFmtId="14" fontId="2" fillId="3" borderId="0" xfId="0" applyNumberFormat="1" applyFont="1" applyFill="1"/>
    <xf numFmtId="0" fontId="0" fillId="3" borderId="0" xfId="0" applyFont="1" applyFill="1"/>
    <xf numFmtId="9" fontId="0" fillId="3" borderId="0" xfId="0" applyNumberFormat="1" applyFill="1"/>
    <xf numFmtId="0" fontId="2" fillId="3" borderId="0" xfId="0" applyFont="1" applyFill="1" applyBorder="1"/>
    <xf numFmtId="1" fontId="12" fillId="3" borderId="0" xfId="0" applyNumberFormat="1" applyFont="1" applyFill="1"/>
    <xf numFmtId="1" fontId="0" fillId="0" borderId="0" xfId="0" applyNumberFormat="1"/>
    <xf numFmtId="22" fontId="0" fillId="0" borderId="0" xfId="0" applyNumberFormat="1"/>
    <xf numFmtId="11" fontId="0" fillId="0" borderId="0" xfId="0" applyNumberFormat="1"/>
    <xf numFmtId="0" fontId="15" fillId="4" borderId="4" xfId="0" applyFont="1" applyFill="1" applyBorder="1" applyAlignment="1">
      <alignment horizontal="center" vertical="center" wrapText="1" shrinkToFit="1"/>
    </xf>
    <xf numFmtId="0" fontId="15" fillId="4" borderId="5" xfId="0" applyFont="1" applyFill="1" applyBorder="1" applyAlignment="1">
      <alignment horizontal="center" vertical="center" wrapText="1" shrinkToFit="1"/>
    </xf>
    <xf numFmtId="0" fontId="15" fillId="4" borderId="6" xfId="0" applyFont="1" applyFill="1" applyBorder="1" applyAlignment="1">
      <alignment horizontal="center" vertical="center" wrapText="1" shrinkToFit="1"/>
    </xf>
    <xf numFmtId="0" fontId="15" fillId="4" borderId="2" xfId="0" applyFont="1" applyFill="1" applyBorder="1" applyAlignment="1">
      <alignment horizontal="center" vertical="center" wrapText="1" shrinkToFit="1"/>
    </xf>
    <xf numFmtId="0" fontId="15" fillId="4" borderId="7" xfId="0" applyFont="1" applyFill="1" applyBorder="1" applyAlignment="1">
      <alignment horizontal="center" vertical="center" wrapText="1" shrinkToFit="1"/>
    </xf>
    <xf numFmtId="0" fontId="15" fillId="4" borderId="8" xfId="0" applyFont="1" applyFill="1" applyBorder="1" applyAlignment="1">
      <alignment horizontal="center" vertical="center" wrapText="1" shrinkToFit="1"/>
    </xf>
  </cellXfs>
  <cellStyles count="61">
    <cellStyle name="Lien hypertexte" xfId="2" builtinId="8" hidden="1"/>
    <cellStyle name="Lien hypertexte" xfId="4" builtinId="8"/>
    <cellStyle name="Lien hypertexte visité" xfId="3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Normal" xfId="0" builtinId="0"/>
    <cellStyle name="Pourcentage" xfId="1" builtinId="5"/>
  </cellStyles>
  <dxfs count="61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6.xml"/><Relationship Id="rId13" Type="http://schemas.openxmlformats.org/officeDocument/2006/relationships/chartsheet" Target="chartsheets/sheet11.xml"/><Relationship Id="rId18" Type="http://schemas.openxmlformats.org/officeDocument/2006/relationships/worksheet" Target="worksheets/sheet6.xml"/><Relationship Id="rId26" Type="http://schemas.microsoft.com/office/2006/relationships/vbaProject" Target="vbaProject.bin"/><Relationship Id="rId3" Type="http://schemas.openxmlformats.org/officeDocument/2006/relationships/chartsheet" Target="chartsheets/sheet1.xml"/><Relationship Id="rId21" Type="http://schemas.openxmlformats.org/officeDocument/2006/relationships/worksheet" Target="worksheets/sheet9.xml"/><Relationship Id="rId7" Type="http://schemas.openxmlformats.org/officeDocument/2006/relationships/chartsheet" Target="chartsheets/sheet5.xml"/><Relationship Id="rId12" Type="http://schemas.openxmlformats.org/officeDocument/2006/relationships/chartsheet" Target="chartsheets/sheet10.xml"/><Relationship Id="rId17" Type="http://schemas.openxmlformats.org/officeDocument/2006/relationships/worksheet" Target="worksheets/sheet5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4.xml"/><Relationship Id="rId20" Type="http://schemas.openxmlformats.org/officeDocument/2006/relationships/worksheet" Target="worksheets/sheet8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4.xml"/><Relationship Id="rId11" Type="http://schemas.openxmlformats.org/officeDocument/2006/relationships/chartsheet" Target="chartsheets/sheet9.xml"/><Relationship Id="rId24" Type="http://schemas.openxmlformats.org/officeDocument/2006/relationships/sharedStrings" Target="sharedStrings.xml"/><Relationship Id="rId5" Type="http://schemas.openxmlformats.org/officeDocument/2006/relationships/chartsheet" Target="chartsheets/sheet3.xml"/><Relationship Id="rId15" Type="http://schemas.openxmlformats.org/officeDocument/2006/relationships/chartsheet" Target="chartsheets/sheet12.xml"/><Relationship Id="rId23" Type="http://schemas.openxmlformats.org/officeDocument/2006/relationships/styles" Target="styles.xml"/><Relationship Id="rId10" Type="http://schemas.openxmlformats.org/officeDocument/2006/relationships/chartsheet" Target="chartsheets/sheet8.xml"/><Relationship Id="rId19" Type="http://schemas.openxmlformats.org/officeDocument/2006/relationships/worksheet" Target="worksheets/sheet7.xml"/><Relationship Id="rId4" Type="http://schemas.openxmlformats.org/officeDocument/2006/relationships/chartsheet" Target="chartsheets/sheet2.xml"/><Relationship Id="rId9" Type="http://schemas.openxmlformats.org/officeDocument/2006/relationships/chartsheet" Target="chartsheets/sheet7.xml"/><Relationship Id="rId14" Type="http://schemas.openxmlformats.org/officeDocument/2006/relationships/worksheet" Target="worksheets/sheet3.xml"/><Relationship Id="rId22" Type="http://schemas.openxmlformats.org/officeDocument/2006/relationships/theme" Target="theme/theme1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graphiques'!$A$3</c:f>
          <c:strCache>
            <c:ptCount val="1"/>
            <c:pt idx="0">
              <c:v>1125 alarmes en moyenne par jour</c:v>
            </c:pt>
          </c:strCache>
        </c:strRef>
      </c:tx>
      <c:layout>
        <c:manualLayout>
          <c:xMode val="edge"/>
          <c:yMode val="edge"/>
          <c:x val="0.42570200920589268"/>
          <c:y val="1.46378506827264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Summary!$B$3:$AK$3</c:f>
              <c:numCache>
                <c:formatCode>m/d/yyyy</c:formatCode>
                <c:ptCount val="31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</c:numCache>
            </c:numRef>
          </c:cat>
          <c:val>
            <c:numRef>
              <c:f>Summary!$B$30:$AK$30</c:f>
              <c:numCache>
                <c:formatCode>General</c:formatCode>
                <c:ptCount val="31"/>
                <c:pt idx="0">
                  <c:v>560</c:v>
                </c:pt>
                <c:pt idx="1">
                  <c:v>1016</c:v>
                </c:pt>
                <c:pt idx="2">
                  <c:v>2028</c:v>
                </c:pt>
                <c:pt idx="3">
                  <c:v>824</c:v>
                </c:pt>
                <c:pt idx="4">
                  <c:v>1149</c:v>
                </c:pt>
                <c:pt idx="5">
                  <c:v>733</c:v>
                </c:pt>
                <c:pt idx="6">
                  <c:v>783</c:v>
                </c:pt>
                <c:pt idx="7">
                  <c:v>1147</c:v>
                </c:pt>
                <c:pt idx="8">
                  <c:v>1293</c:v>
                </c:pt>
                <c:pt idx="9">
                  <c:v>6148</c:v>
                </c:pt>
                <c:pt idx="10">
                  <c:v>707</c:v>
                </c:pt>
                <c:pt idx="11">
                  <c:v>983</c:v>
                </c:pt>
                <c:pt idx="12">
                  <c:v>3339</c:v>
                </c:pt>
                <c:pt idx="13">
                  <c:v>1331</c:v>
                </c:pt>
                <c:pt idx="14">
                  <c:v>1734</c:v>
                </c:pt>
                <c:pt idx="15">
                  <c:v>2354</c:v>
                </c:pt>
                <c:pt idx="16">
                  <c:v>5079</c:v>
                </c:pt>
                <c:pt idx="17">
                  <c:v>1625</c:v>
                </c:pt>
                <c:pt idx="18">
                  <c:v>1588</c:v>
                </c:pt>
                <c:pt idx="19">
                  <c:v>4826</c:v>
                </c:pt>
                <c:pt idx="20">
                  <c:v>2040</c:v>
                </c:pt>
                <c:pt idx="21">
                  <c:v>2342</c:v>
                </c:pt>
                <c:pt idx="22">
                  <c:v>1929</c:v>
                </c:pt>
                <c:pt idx="23">
                  <c:v>1172</c:v>
                </c:pt>
                <c:pt idx="24">
                  <c:v>1467</c:v>
                </c:pt>
                <c:pt idx="25">
                  <c:v>1799</c:v>
                </c:pt>
                <c:pt idx="26">
                  <c:v>731</c:v>
                </c:pt>
                <c:pt idx="27">
                  <c:v>909</c:v>
                </c:pt>
                <c:pt idx="28">
                  <c:v>1267</c:v>
                </c:pt>
                <c:pt idx="29">
                  <c:v>2782</c:v>
                </c:pt>
                <c:pt idx="30">
                  <c:v>2072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5B4-E84C-B5A0-274250317C48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Summary!$B$3:$AK$3</c:f>
              <c:numCache>
                <c:formatCode>m/d/yyyy</c:formatCode>
                <c:ptCount val="31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</c:numCache>
            </c:numRef>
          </c:cat>
          <c:val>
            <c:numRef>
              <c:f>Summary!$B$31:$AK$31</c:f>
              <c:numCache>
                <c:formatCode>0</c:formatCode>
                <c:ptCount val="31"/>
                <c:pt idx="0">
                  <c:v>358</c:v>
                </c:pt>
                <c:pt idx="1">
                  <c:v>702</c:v>
                </c:pt>
                <c:pt idx="2">
                  <c:v>1113</c:v>
                </c:pt>
                <c:pt idx="3">
                  <c:v>716</c:v>
                </c:pt>
                <c:pt idx="4">
                  <c:v>835</c:v>
                </c:pt>
                <c:pt idx="5">
                  <c:v>499</c:v>
                </c:pt>
                <c:pt idx="6">
                  <c:v>646</c:v>
                </c:pt>
                <c:pt idx="7">
                  <c:v>897</c:v>
                </c:pt>
                <c:pt idx="8">
                  <c:v>709</c:v>
                </c:pt>
                <c:pt idx="9">
                  <c:v>5983</c:v>
                </c:pt>
                <c:pt idx="10">
                  <c:v>699</c:v>
                </c:pt>
                <c:pt idx="11">
                  <c:v>968</c:v>
                </c:pt>
                <c:pt idx="12">
                  <c:v>781</c:v>
                </c:pt>
                <c:pt idx="13">
                  <c:v>1142</c:v>
                </c:pt>
                <c:pt idx="14">
                  <c:v>1617</c:v>
                </c:pt>
                <c:pt idx="15">
                  <c:v>1228</c:v>
                </c:pt>
                <c:pt idx="16">
                  <c:v>1464</c:v>
                </c:pt>
                <c:pt idx="17">
                  <c:v>1351</c:v>
                </c:pt>
                <c:pt idx="18">
                  <c:v>675</c:v>
                </c:pt>
                <c:pt idx="19">
                  <c:v>549</c:v>
                </c:pt>
                <c:pt idx="20">
                  <c:v>1588</c:v>
                </c:pt>
                <c:pt idx="21">
                  <c:v>820</c:v>
                </c:pt>
                <c:pt idx="22">
                  <c:v>1477</c:v>
                </c:pt>
                <c:pt idx="23">
                  <c:v>1091</c:v>
                </c:pt>
                <c:pt idx="24">
                  <c:v>916</c:v>
                </c:pt>
                <c:pt idx="25">
                  <c:v>757</c:v>
                </c:pt>
                <c:pt idx="26">
                  <c:v>485</c:v>
                </c:pt>
                <c:pt idx="27">
                  <c:v>909</c:v>
                </c:pt>
                <c:pt idx="28">
                  <c:v>1119</c:v>
                </c:pt>
                <c:pt idx="29">
                  <c:v>1933</c:v>
                </c:pt>
                <c:pt idx="30">
                  <c:v>832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5B4-E84C-B5A0-274250317C48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Summary!$B$3:$AK$3</c:f>
              <c:numCache>
                <c:formatCode>m/d/yyyy</c:formatCode>
                <c:ptCount val="31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</c:numCache>
            </c:numRef>
          </c:cat>
          <c:val>
            <c:numRef>
              <c:f>Summary!$B$39:$AK$39</c:f>
              <c:numCache>
                <c:formatCode>General</c:formatCode>
                <c:ptCount val="31"/>
                <c:pt idx="0">
                  <c:v>148</c:v>
                </c:pt>
                <c:pt idx="1">
                  <c:v>424</c:v>
                </c:pt>
                <c:pt idx="2">
                  <c:v>678</c:v>
                </c:pt>
                <c:pt idx="3">
                  <c:v>452</c:v>
                </c:pt>
                <c:pt idx="4">
                  <c:v>511</c:v>
                </c:pt>
                <c:pt idx="5">
                  <c:v>211</c:v>
                </c:pt>
                <c:pt idx="6">
                  <c:v>404</c:v>
                </c:pt>
                <c:pt idx="7">
                  <c:v>650</c:v>
                </c:pt>
                <c:pt idx="8">
                  <c:v>512</c:v>
                </c:pt>
                <c:pt idx="9">
                  <c:v>5874</c:v>
                </c:pt>
                <c:pt idx="10">
                  <c:v>483</c:v>
                </c:pt>
                <c:pt idx="11">
                  <c:v>766</c:v>
                </c:pt>
                <c:pt idx="12">
                  <c:v>578</c:v>
                </c:pt>
                <c:pt idx="13">
                  <c:v>854</c:v>
                </c:pt>
                <c:pt idx="14">
                  <c:v>1298</c:v>
                </c:pt>
                <c:pt idx="15">
                  <c:v>1344</c:v>
                </c:pt>
                <c:pt idx="16">
                  <c:v>3437</c:v>
                </c:pt>
                <c:pt idx="17">
                  <c:v>897</c:v>
                </c:pt>
                <c:pt idx="18">
                  <c:v>1262</c:v>
                </c:pt>
                <c:pt idx="19">
                  <c:v>4547</c:v>
                </c:pt>
                <c:pt idx="20">
                  <c:v>903</c:v>
                </c:pt>
                <c:pt idx="21">
                  <c:v>1726</c:v>
                </c:pt>
                <c:pt idx="22">
                  <c:v>792</c:v>
                </c:pt>
                <c:pt idx="23">
                  <c:v>956</c:v>
                </c:pt>
                <c:pt idx="24">
                  <c:v>639</c:v>
                </c:pt>
                <c:pt idx="25">
                  <c:v>504</c:v>
                </c:pt>
                <c:pt idx="26">
                  <c:v>168</c:v>
                </c:pt>
                <c:pt idx="27">
                  <c:v>598</c:v>
                </c:pt>
                <c:pt idx="28">
                  <c:v>681</c:v>
                </c:pt>
                <c:pt idx="29">
                  <c:v>1619</c:v>
                </c:pt>
                <c:pt idx="30">
                  <c:v>1052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5B4-E84C-B5A0-274250317C48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Summary!$B$3:$AK$3</c:f>
              <c:numCache>
                <c:formatCode>m/d/yyyy</c:formatCode>
                <c:ptCount val="31"/>
                <c:pt idx="0">
                  <c:v>43466</c:v>
                </c:pt>
                <c:pt idx="1">
                  <c:v>43467</c:v>
                </c:pt>
                <c:pt idx="2">
                  <c:v>43468</c:v>
                </c:pt>
                <c:pt idx="3">
                  <c:v>43469</c:v>
                </c:pt>
                <c:pt idx="4">
                  <c:v>43470</c:v>
                </c:pt>
                <c:pt idx="5">
                  <c:v>43471</c:v>
                </c:pt>
                <c:pt idx="6">
                  <c:v>43472</c:v>
                </c:pt>
                <c:pt idx="7">
                  <c:v>43473</c:v>
                </c:pt>
                <c:pt idx="8">
                  <c:v>43474</c:v>
                </c:pt>
                <c:pt idx="9">
                  <c:v>43475</c:v>
                </c:pt>
                <c:pt idx="10">
                  <c:v>43476</c:v>
                </c:pt>
                <c:pt idx="11">
                  <c:v>43477</c:v>
                </c:pt>
                <c:pt idx="12">
                  <c:v>43478</c:v>
                </c:pt>
                <c:pt idx="13">
                  <c:v>43479</c:v>
                </c:pt>
                <c:pt idx="14">
                  <c:v>43480</c:v>
                </c:pt>
                <c:pt idx="15">
                  <c:v>43481</c:v>
                </c:pt>
                <c:pt idx="16">
                  <c:v>43482</c:v>
                </c:pt>
                <c:pt idx="17">
                  <c:v>43483</c:v>
                </c:pt>
                <c:pt idx="18">
                  <c:v>43484</c:v>
                </c:pt>
                <c:pt idx="19">
                  <c:v>43485</c:v>
                </c:pt>
                <c:pt idx="20">
                  <c:v>43486</c:v>
                </c:pt>
                <c:pt idx="21">
                  <c:v>43487</c:v>
                </c:pt>
                <c:pt idx="22">
                  <c:v>43488</c:v>
                </c:pt>
                <c:pt idx="23">
                  <c:v>43489</c:v>
                </c:pt>
                <c:pt idx="24">
                  <c:v>43490</c:v>
                </c:pt>
                <c:pt idx="25">
                  <c:v>43491</c:v>
                </c:pt>
                <c:pt idx="26">
                  <c:v>43492</c:v>
                </c:pt>
                <c:pt idx="27">
                  <c:v>43493</c:v>
                </c:pt>
                <c:pt idx="28">
                  <c:v>43494</c:v>
                </c:pt>
                <c:pt idx="29">
                  <c:v>43495</c:v>
                </c:pt>
                <c:pt idx="30">
                  <c:v>43496</c:v>
                </c:pt>
              </c:numCache>
            </c:numRef>
          </c:cat>
          <c:val>
            <c:numRef>
              <c:f>Summary!$B$40:$AK$40</c:f>
              <c:numCache>
                <c:formatCode>0</c:formatCode>
                <c:ptCount val="31"/>
                <c:pt idx="0">
                  <c:v>241</c:v>
                </c:pt>
                <c:pt idx="1">
                  <c:v>323</c:v>
                </c:pt>
                <c:pt idx="2">
                  <c:v>745</c:v>
                </c:pt>
                <c:pt idx="3">
                  <c:v>372</c:v>
                </c:pt>
                <c:pt idx="4">
                  <c:v>359</c:v>
                </c:pt>
                <c:pt idx="5">
                  <c:v>323</c:v>
                </c:pt>
                <c:pt idx="6">
                  <c:v>246</c:v>
                </c:pt>
                <c:pt idx="7">
                  <c:v>256</c:v>
                </c:pt>
                <c:pt idx="8">
                  <c:v>279</c:v>
                </c:pt>
                <c:pt idx="9">
                  <c:v>274</c:v>
                </c:pt>
                <c:pt idx="10">
                  <c:v>224</c:v>
                </c:pt>
                <c:pt idx="11">
                  <c:v>217</c:v>
                </c:pt>
                <c:pt idx="12">
                  <c:v>234</c:v>
                </c:pt>
                <c:pt idx="13">
                  <c:v>297</c:v>
                </c:pt>
                <c:pt idx="14">
                  <c:v>336</c:v>
                </c:pt>
                <c:pt idx="15">
                  <c:v>430</c:v>
                </c:pt>
                <c:pt idx="16">
                  <c:v>1050</c:v>
                </c:pt>
                <c:pt idx="17">
                  <c:v>728</c:v>
                </c:pt>
                <c:pt idx="18">
                  <c:v>316</c:v>
                </c:pt>
                <c:pt idx="19">
                  <c:v>253</c:v>
                </c:pt>
                <c:pt idx="20">
                  <c:v>1137</c:v>
                </c:pt>
                <c:pt idx="21">
                  <c:v>616</c:v>
                </c:pt>
                <c:pt idx="22">
                  <c:v>1137</c:v>
                </c:pt>
                <c:pt idx="23">
                  <c:v>216</c:v>
                </c:pt>
                <c:pt idx="24">
                  <c:v>364</c:v>
                </c:pt>
                <c:pt idx="25">
                  <c:v>326</c:v>
                </c:pt>
                <c:pt idx="26">
                  <c:v>322</c:v>
                </c:pt>
                <c:pt idx="27">
                  <c:v>311</c:v>
                </c:pt>
                <c:pt idx="28">
                  <c:v>586</c:v>
                </c:pt>
                <c:pt idx="29">
                  <c:v>1163</c:v>
                </c:pt>
                <c:pt idx="30">
                  <c:v>395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A5B4-E84C-B5A0-274250317C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4097920"/>
        <c:axId val="214099456"/>
      </c:lineChart>
      <c:dateAx>
        <c:axId val="2140979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099456"/>
        <c:crosses val="autoZero"/>
        <c:auto val="1"/>
        <c:lblOffset val="100"/>
        <c:baseTimeUnit val="days"/>
        <c:majorUnit val="5"/>
        <c:majorTimeUnit val="days"/>
      </c:dateAx>
      <c:valAx>
        <c:axId val="214099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097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graphiques'!$A$4</c:f>
          <c:strCache>
            <c:ptCount val="1"/>
            <c:pt idx="0">
              <c:v>1208 alarmes en moyenne par jour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Summary!$AL$3:$BL$3</c:f>
              <c:numCache>
                <c:formatCode>m/d/yyyy</c:formatCode>
                <c:ptCount val="27"/>
                <c:pt idx="0">
                  <c:v>43497</c:v>
                </c:pt>
                <c:pt idx="1">
                  <c:v>43498</c:v>
                </c:pt>
                <c:pt idx="2">
                  <c:v>43499</c:v>
                </c:pt>
                <c:pt idx="3">
                  <c:v>43500</c:v>
                </c:pt>
                <c:pt idx="4">
                  <c:v>43501</c:v>
                </c:pt>
                <c:pt idx="5">
                  <c:v>43502</c:v>
                </c:pt>
                <c:pt idx="6">
                  <c:v>43503</c:v>
                </c:pt>
                <c:pt idx="7">
                  <c:v>43504</c:v>
                </c:pt>
                <c:pt idx="8">
                  <c:v>43505</c:v>
                </c:pt>
                <c:pt idx="9">
                  <c:v>43506</c:v>
                </c:pt>
                <c:pt idx="10">
                  <c:v>43507</c:v>
                </c:pt>
                <c:pt idx="11">
                  <c:v>43508</c:v>
                </c:pt>
                <c:pt idx="12">
                  <c:v>43509</c:v>
                </c:pt>
                <c:pt idx="13">
                  <c:v>43510</c:v>
                </c:pt>
                <c:pt idx="14">
                  <c:v>43511</c:v>
                </c:pt>
                <c:pt idx="15">
                  <c:v>43512</c:v>
                </c:pt>
                <c:pt idx="16">
                  <c:v>43513</c:v>
                </c:pt>
                <c:pt idx="17">
                  <c:v>43514</c:v>
                </c:pt>
                <c:pt idx="18">
                  <c:v>43515</c:v>
                </c:pt>
                <c:pt idx="19">
                  <c:v>43516</c:v>
                </c:pt>
                <c:pt idx="20">
                  <c:v>43517</c:v>
                </c:pt>
                <c:pt idx="21">
                  <c:v>43518</c:v>
                </c:pt>
                <c:pt idx="22">
                  <c:v>43519</c:v>
                </c:pt>
                <c:pt idx="23">
                  <c:v>43520</c:v>
                </c:pt>
                <c:pt idx="24">
                  <c:v>43521</c:v>
                </c:pt>
                <c:pt idx="25">
                  <c:v>43522</c:v>
                </c:pt>
                <c:pt idx="26">
                  <c:v>43523</c:v>
                </c:pt>
              </c:numCache>
            </c:numRef>
          </c:cat>
          <c:val>
            <c:numRef>
              <c:f>Summary!$AL$30:$BL$30</c:f>
              <c:numCache>
                <c:formatCode>General</c:formatCode>
                <c:ptCount val="27"/>
                <c:pt idx="0">
                  <c:v>1755</c:v>
                </c:pt>
                <c:pt idx="1">
                  <c:v>2077</c:v>
                </c:pt>
                <c:pt idx="2">
                  <c:v>976</c:v>
                </c:pt>
                <c:pt idx="3">
                  <c:v>2678</c:v>
                </c:pt>
                <c:pt idx="4">
                  <c:v>5630</c:v>
                </c:pt>
                <c:pt idx="5">
                  <c:v>5097</c:v>
                </c:pt>
                <c:pt idx="6">
                  <c:v>5154</c:v>
                </c:pt>
                <c:pt idx="7">
                  <c:v>3011</c:v>
                </c:pt>
                <c:pt idx="8">
                  <c:v>2208</c:v>
                </c:pt>
                <c:pt idx="9">
                  <c:v>862</c:v>
                </c:pt>
                <c:pt idx="10">
                  <c:v>888</c:v>
                </c:pt>
                <c:pt idx="11">
                  <c:v>813</c:v>
                </c:pt>
                <c:pt idx="12">
                  <c:v>1084</c:v>
                </c:pt>
                <c:pt idx="13">
                  <c:v>916</c:v>
                </c:pt>
                <c:pt idx="14">
                  <c:v>701</c:v>
                </c:pt>
                <c:pt idx="15">
                  <c:v>308</c:v>
                </c:pt>
                <c:pt idx="16">
                  <c:v>467</c:v>
                </c:pt>
                <c:pt idx="17">
                  <c:v>1781</c:v>
                </c:pt>
                <c:pt idx="18">
                  <c:v>925</c:v>
                </c:pt>
                <c:pt idx="19">
                  <c:v>1400</c:v>
                </c:pt>
                <c:pt idx="20">
                  <c:v>2172</c:v>
                </c:pt>
                <c:pt idx="21">
                  <c:v>932</c:v>
                </c:pt>
                <c:pt idx="22">
                  <c:v>1081</c:v>
                </c:pt>
                <c:pt idx="23">
                  <c:v>351</c:v>
                </c:pt>
                <c:pt idx="24">
                  <c:v>2255</c:v>
                </c:pt>
                <c:pt idx="25">
                  <c:v>1572</c:v>
                </c:pt>
                <c:pt idx="26">
                  <c:v>2324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68A-2442-B801-44AE34641E70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Summary!$AL$3:$BL$3</c:f>
              <c:numCache>
                <c:formatCode>m/d/yyyy</c:formatCode>
                <c:ptCount val="27"/>
                <c:pt idx="0">
                  <c:v>43497</c:v>
                </c:pt>
                <c:pt idx="1">
                  <c:v>43498</c:v>
                </c:pt>
                <c:pt idx="2">
                  <c:v>43499</c:v>
                </c:pt>
                <c:pt idx="3">
                  <c:v>43500</c:v>
                </c:pt>
                <c:pt idx="4">
                  <c:v>43501</c:v>
                </c:pt>
                <c:pt idx="5">
                  <c:v>43502</c:v>
                </c:pt>
                <c:pt idx="6">
                  <c:v>43503</c:v>
                </c:pt>
                <c:pt idx="7">
                  <c:v>43504</c:v>
                </c:pt>
                <c:pt idx="8">
                  <c:v>43505</c:v>
                </c:pt>
                <c:pt idx="9">
                  <c:v>43506</c:v>
                </c:pt>
                <c:pt idx="10">
                  <c:v>43507</c:v>
                </c:pt>
                <c:pt idx="11">
                  <c:v>43508</c:v>
                </c:pt>
                <c:pt idx="12">
                  <c:v>43509</c:v>
                </c:pt>
                <c:pt idx="13">
                  <c:v>43510</c:v>
                </c:pt>
                <c:pt idx="14">
                  <c:v>43511</c:v>
                </c:pt>
                <c:pt idx="15">
                  <c:v>43512</c:v>
                </c:pt>
                <c:pt idx="16">
                  <c:v>43513</c:v>
                </c:pt>
                <c:pt idx="17">
                  <c:v>43514</c:v>
                </c:pt>
                <c:pt idx="18">
                  <c:v>43515</c:v>
                </c:pt>
                <c:pt idx="19">
                  <c:v>43516</c:v>
                </c:pt>
                <c:pt idx="20">
                  <c:v>43517</c:v>
                </c:pt>
                <c:pt idx="21">
                  <c:v>43518</c:v>
                </c:pt>
                <c:pt idx="22">
                  <c:v>43519</c:v>
                </c:pt>
                <c:pt idx="23">
                  <c:v>43520</c:v>
                </c:pt>
                <c:pt idx="24">
                  <c:v>43521</c:v>
                </c:pt>
                <c:pt idx="25">
                  <c:v>43522</c:v>
                </c:pt>
                <c:pt idx="26">
                  <c:v>43523</c:v>
                </c:pt>
              </c:numCache>
            </c:numRef>
          </c:cat>
          <c:val>
            <c:numRef>
              <c:f>Summary!$AL$31:$BL$31</c:f>
              <c:numCache>
                <c:formatCode>0</c:formatCode>
                <c:ptCount val="27"/>
                <c:pt idx="0">
                  <c:v>1654</c:v>
                </c:pt>
                <c:pt idx="1">
                  <c:v>1884</c:v>
                </c:pt>
                <c:pt idx="2">
                  <c:v>825</c:v>
                </c:pt>
                <c:pt idx="3">
                  <c:v>1600</c:v>
                </c:pt>
                <c:pt idx="4">
                  <c:v>2292</c:v>
                </c:pt>
                <c:pt idx="5">
                  <c:v>1665</c:v>
                </c:pt>
                <c:pt idx="6">
                  <c:v>1880</c:v>
                </c:pt>
                <c:pt idx="7">
                  <c:v>1550</c:v>
                </c:pt>
                <c:pt idx="8">
                  <c:v>1152</c:v>
                </c:pt>
                <c:pt idx="9">
                  <c:v>445</c:v>
                </c:pt>
                <c:pt idx="10">
                  <c:v>841</c:v>
                </c:pt>
                <c:pt idx="11">
                  <c:v>742</c:v>
                </c:pt>
                <c:pt idx="12">
                  <c:v>970</c:v>
                </c:pt>
                <c:pt idx="13">
                  <c:v>718</c:v>
                </c:pt>
                <c:pt idx="14">
                  <c:v>607</c:v>
                </c:pt>
                <c:pt idx="15">
                  <c:v>308</c:v>
                </c:pt>
                <c:pt idx="16">
                  <c:v>467</c:v>
                </c:pt>
                <c:pt idx="17">
                  <c:v>1779</c:v>
                </c:pt>
                <c:pt idx="18">
                  <c:v>925</c:v>
                </c:pt>
                <c:pt idx="19">
                  <c:v>1382</c:v>
                </c:pt>
                <c:pt idx="20">
                  <c:v>2128</c:v>
                </c:pt>
                <c:pt idx="21">
                  <c:v>808</c:v>
                </c:pt>
                <c:pt idx="22">
                  <c:v>1079</c:v>
                </c:pt>
                <c:pt idx="23">
                  <c:v>332</c:v>
                </c:pt>
                <c:pt idx="24">
                  <c:v>1982</c:v>
                </c:pt>
                <c:pt idx="25">
                  <c:v>1432</c:v>
                </c:pt>
                <c:pt idx="26">
                  <c:v>1156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68A-2442-B801-44AE34641E70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Summary!$AL$3:$BL$3</c:f>
              <c:numCache>
                <c:formatCode>m/d/yyyy</c:formatCode>
                <c:ptCount val="27"/>
                <c:pt idx="0">
                  <c:v>43497</c:v>
                </c:pt>
                <c:pt idx="1">
                  <c:v>43498</c:v>
                </c:pt>
                <c:pt idx="2">
                  <c:v>43499</c:v>
                </c:pt>
                <c:pt idx="3">
                  <c:v>43500</c:v>
                </c:pt>
                <c:pt idx="4">
                  <c:v>43501</c:v>
                </c:pt>
                <c:pt idx="5">
                  <c:v>43502</c:v>
                </c:pt>
                <c:pt idx="6">
                  <c:v>43503</c:v>
                </c:pt>
                <c:pt idx="7">
                  <c:v>43504</c:v>
                </c:pt>
                <c:pt idx="8">
                  <c:v>43505</c:v>
                </c:pt>
                <c:pt idx="9">
                  <c:v>43506</c:v>
                </c:pt>
                <c:pt idx="10">
                  <c:v>43507</c:v>
                </c:pt>
                <c:pt idx="11">
                  <c:v>43508</c:v>
                </c:pt>
                <c:pt idx="12">
                  <c:v>43509</c:v>
                </c:pt>
                <c:pt idx="13">
                  <c:v>43510</c:v>
                </c:pt>
                <c:pt idx="14">
                  <c:v>43511</c:v>
                </c:pt>
                <c:pt idx="15">
                  <c:v>43512</c:v>
                </c:pt>
                <c:pt idx="16">
                  <c:v>43513</c:v>
                </c:pt>
                <c:pt idx="17">
                  <c:v>43514</c:v>
                </c:pt>
                <c:pt idx="18">
                  <c:v>43515</c:v>
                </c:pt>
                <c:pt idx="19">
                  <c:v>43516</c:v>
                </c:pt>
                <c:pt idx="20">
                  <c:v>43517</c:v>
                </c:pt>
                <c:pt idx="21">
                  <c:v>43518</c:v>
                </c:pt>
                <c:pt idx="22">
                  <c:v>43519</c:v>
                </c:pt>
                <c:pt idx="23">
                  <c:v>43520</c:v>
                </c:pt>
                <c:pt idx="24">
                  <c:v>43521</c:v>
                </c:pt>
                <c:pt idx="25">
                  <c:v>43522</c:v>
                </c:pt>
                <c:pt idx="26">
                  <c:v>43523</c:v>
                </c:pt>
              </c:numCache>
            </c:numRef>
          </c:cat>
          <c:val>
            <c:numRef>
              <c:f>Summary!$AL$39:$BL$39</c:f>
              <c:numCache>
                <c:formatCode>General</c:formatCode>
                <c:ptCount val="27"/>
                <c:pt idx="0">
                  <c:v>1012</c:v>
                </c:pt>
                <c:pt idx="1">
                  <c:v>1515</c:v>
                </c:pt>
                <c:pt idx="2">
                  <c:v>445</c:v>
                </c:pt>
                <c:pt idx="3">
                  <c:v>1976</c:v>
                </c:pt>
                <c:pt idx="4">
                  <c:v>4331</c:v>
                </c:pt>
                <c:pt idx="5">
                  <c:v>3854</c:v>
                </c:pt>
                <c:pt idx="6">
                  <c:v>4467</c:v>
                </c:pt>
                <c:pt idx="7">
                  <c:v>2255</c:v>
                </c:pt>
                <c:pt idx="8">
                  <c:v>1709</c:v>
                </c:pt>
                <c:pt idx="9">
                  <c:v>228</c:v>
                </c:pt>
                <c:pt idx="10">
                  <c:v>426</c:v>
                </c:pt>
                <c:pt idx="11">
                  <c:v>518</c:v>
                </c:pt>
                <c:pt idx="12">
                  <c:v>630</c:v>
                </c:pt>
                <c:pt idx="13">
                  <c:v>425</c:v>
                </c:pt>
                <c:pt idx="14">
                  <c:v>397</c:v>
                </c:pt>
                <c:pt idx="15">
                  <c:v>211</c:v>
                </c:pt>
                <c:pt idx="16">
                  <c:v>403</c:v>
                </c:pt>
                <c:pt idx="17">
                  <c:v>1742</c:v>
                </c:pt>
                <c:pt idx="18">
                  <c:v>722</c:v>
                </c:pt>
                <c:pt idx="19">
                  <c:v>1223</c:v>
                </c:pt>
                <c:pt idx="20">
                  <c:v>2031</c:v>
                </c:pt>
                <c:pt idx="21">
                  <c:v>879</c:v>
                </c:pt>
                <c:pt idx="22">
                  <c:v>804</c:v>
                </c:pt>
                <c:pt idx="23">
                  <c:v>297</c:v>
                </c:pt>
                <c:pt idx="24">
                  <c:v>1938</c:v>
                </c:pt>
                <c:pt idx="25">
                  <c:v>1469</c:v>
                </c:pt>
                <c:pt idx="26">
                  <c:v>2180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68A-2442-B801-44AE34641E70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Summary!$AL$3:$BL$3</c:f>
              <c:numCache>
                <c:formatCode>m/d/yyyy</c:formatCode>
                <c:ptCount val="27"/>
                <c:pt idx="0">
                  <c:v>43497</c:v>
                </c:pt>
                <c:pt idx="1">
                  <c:v>43498</c:v>
                </c:pt>
                <c:pt idx="2">
                  <c:v>43499</c:v>
                </c:pt>
                <c:pt idx="3">
                  <c:v>43500</c:v>
                </c:pt>
                <c:pt idx="4">
                  <c:v>43501</c:v>
                </c:pt>
                <c:pt idx="5">
                  <c:v>43502</c:v>
                </c:pt>
                <c:pt idx="6">
                  <c:v>43503</c:v>
                </c:pt>
                <c:pt idx="7">
                  <c:v>43504</c:v>
                </c:pt>
                <c:pt idx="8">
                  <c:v>43505</c:v>
                </c:pt>
                <c:pt idx="9">
                  <c:v>43506</c:v>
                </c:pt>
                <c:pt idx="10">
                  <c:v>43507</c:v>
                </c:pt>
                <c:pt idx="11">
                  <c:v>43508</c:v>
                </c:pt>
                <c:pt idx="12">
                  <c:v>43509</c:v>
                </c:pt>
                <c:pt idx="13">
                  <c:v>43510</c:v>
                </c:pt>
                <c:pt idx="14">
                  <c:v>43511</c:v>
                </c:pt>
                <c:pt idx="15">
                  <c:v>43512</c:v>
                </c:pt>
                <c:pt idx="16">
                  <c:v>43513</c:v>
                </c:pt>
                <c:pt idx="17">
                  <c:v>43514</c:v>
                </c:pt>
                <c:pt idx="18">
                  <c:v>43515</c:v>
                </c:pt>
                <c:pt idx="19">
                  <c:v>43516</c:v>
                </c:pt>
                <c:pt idx="20">
                  <c:v>43517</c:v>
                </c:pt>
                <c:pt idx="21">
                  <c:v>43518</c:v>
                </c:pt>
                <c:pt idx="22">
                  <c:v>43519</c:v>
                </c:pt>
                <c:pt idx="23">
                  <c:v>43520</c:v>
                </c:pt>
                <c:pt idx="24">
                  <c:v>43521</c:v>
                </c:pt>
                <c:pt idx="25">
                  <c:v>43522</c:v>
                </c:pt>
                <c:pt idx="26">
                  <c:v>43523</c:v>
                </c:pt>
              </c:numCache>
            </c:numRef>
          </c:cat>
          <c:val>
            <c:numRef>
              <c:f>Summary!$AL$40:$BL$40</c:f>
              <c:numCache>
                <c:formatCode>0</c:formatCode>
                <c:ptCount val="27"/>
                <c:pt idx="0">
                  <c:v>653</c:v>
                </c:pt>
                <c:pt idx="1">
                  <c:v>562</c:v>
                </c:pt>
                <c:pt idx="2">
                  <c:v>531</c:v>
                </c:pt>
                <c:pt idx="3">
                  <c:v>599</c:v>
                </c:pt>
                <c:pt idx="4">
                  <c:v>1274</c:v>
                </c:pt>
                <c:pt idx="5">
                  <c:v>1243</c:v>
                </c:pt>
                <c:pt idx="6">
                  <c:v>687</c:v>
                </c:pt>
                <c:pt idx="7">
                  <c:v>418</c:v>
                </c:pt>
                <c:pt idx="8">
                  <c:v>449</c:v>
                </c:pt>
                <c:pt idx="9">
                  <c:v>301</c:v>
                </c:pt>
                <c:pt idx="10">
                  <c:v>441</c:v>
                </c:pt>
                <c:pt idx="11">
                  <c:v>276</c:v>
                </c:pt>
                <c:pt idx="12">
                  <c:v>433</c:v>
                </c:pt>
                <c:pt idx="13">
                  <c:v>459</c:v>
                </c:pt>
                <c:pt idx="14">
                  <c:v>288</c:v>
                </c:pt>
                <c:pt idx="15">
                  <c:v>97</c:v>
                </c:pt>
                <c:pt idx="16">
                  <c:v>64</c:v>
                </c:pt>
                <c:pt idx="17">
                  <c:v>39</c:v>
                </c:pt>
                <c:pt idx="18">
                  <c:v>203</c:v>
                </c:pt>
                <c:pt idx="19">
                  <c:v>159</c:v>
                </c:pt>
                <c:pt idx="20">
                  <c:v>100</c:v>
                </c:pt>
                <c:pt idx="21">
                  <c:v>53</c:v>
                </c:pt>
                <c:pt idx="22">
                  <c:v>277</c:v>
                </c:pt>
                <c:pt idx="23">
                  <c:v>35</c:v>
                </c:pt>
                <c:pt idx="24">
                  <c:v>52</c:v>
                </c:pt>
                <c:pt idx="25">
                  <c:v>103</c:v>
                </c:pt>
                <c:pt idx="26">
                  <c:v>144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68A-2442-B801-44AE34641E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4866560"/>
        <c:axId val="214868352"/>
      </c:lineChart>
      <c:dateAx>
        <c:axId val="2148665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868352"/>
        <c:crosses val="autoZero"/>
        <c:auto val="1"/>
        <c:lblOffset val="100"/>
        <c:baseTimeUnit val="days"/>
        <c:majorUnit val="5"/>
        <c:majorTimeUnit val="days"/>
        <c:minorUnit val="1"/>
        <c:minorTimeUnit val="days"/>
      </c:dateAx>
      <c:valAx>
        <c:axId val="214868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866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graphiques'!$A$6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5095923486565881E-2"/>
          <c:y val="7.9561357702349886E-2"/>
          <c:w val="0.93991259440099795"/>
          <c:h val="0.79417544869554491"/>
        </c:manualLayout>
      </c:layout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Summary!$CB$3:$DE$3</c:f>
              <c:numCache>
                <c:formatCode>m/d/yyyy</c:formatCode>
                <c:ptCount val="30"/>
                <c:pt idx="0">
                  <c:v>43556</c:v>
                </c:pt>
                <c:pt idx="1">
                  <c:v>43557</c:v>
                </c:pt>
                <c:pt idx="2">
                  <c:v>43558</c:v>
                </c:pt>
                <c:pt idx="3">
                  <c:v>43559</c:v>
                </c:pt>
                <c:pt idx="4">
                  <c:v>43560</c:v>
                </c:pt>
                <c:pt idx="5">
                  <c:v>43561</c:v>
                </c:pt>
                <c:pt idx="6">
                  <c:v>43562</c:v>
                </c:pt>
                <c:pt idx="7">
                  <c:v>43563</c:v>
                </c:pt>
                <c:pt idx="8">
                  <c:v>43564</c:v>
                </c:pt>
                <c:pt idx="9">
                  <c:v>43565</c:v>
                </c:pt>
                <c:pt idx="10">
                  <c:v>43566</c:v>
                </c:pt>
                <c:pt idx="11">
                  <c:v>43567</c:v>
                </c:pt>
                <c:pt idx="12">
                  <c:v>43568</c:v>
                </c:pt>
                <c:pt idx="13">
                  <c:v>43569</c:v>
                </c:pt>
                <c:pt idx="14">
                  <c:v>43570</c:v>
                </c:pt>
                <c:pt idx="15">
                  <c:v>43571</c:v>
                </c:pt>
                <c:pt idx="16">
                  <c:v>43572</c:v>
                </c:pt>
                <c:pt idx="17">
                  <c:v>43573</c:v>
                </c:pt>
                <c:pt idx="18">
                  <c:v>43574</c:v>
                </c:pt>
                <c:pt idx="19">
                  <c:v>43575</c:v>
                </c:pt>
                <c:pt idx="20">
                  <c:v>43576</c:v>
                </c:pt>
                <c:pt idx="21">
                  <c:v>43577</c:v>
                </c:pt>
                <c:pt idx="22">
                  <c:v>43578</c:v>
                </c:pt>
                <c:pt idx="23">
                  <c:v>43579</c:v>
                </c:pt>
                <c:pt idx="24">
                  <c:v>43580</c:v>
                </c:pt>
                <c:pt idx="25">
                  <c:v>43581</c:v>
                </c:pt>
                <c:pt idx="26">
                  <c:v>43582</c:v>
                </c:pt>
                <c:pt idx="27">
                  <c:v>43583</c:v>
                </c:pt>
                <c:pt idx="28">
                  <c:v>43584</c:v>
                </c:pt>
                <c:pt idx="29">
                  <c:v>43585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1C1-D044-88DE-B40AAADE4D09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Summary!$CB$3:$DE$3</c:f>
              <c:numCache>
                <c:formatCode>m/d/yyyy</c:formatCode>
                <c:ptCount val="30"/>
                <c:pt idx="0">
                  <c:v>43556</c:v>
                </c:pt>
                <c:pt idx="1">
                  <c:v>43557</c:v>
                </c:pt>
                <c:pt idx="2">
                  <c:v>43558</c:v>
                </c:pt>
                <c:pt idx="3">
                  <c:v>43559</c:v>
                </c:pt>
                <c:pt idx="4">
                  <c:v>43560</c:v>
                </c:pt>
                <c:pt idx="5">
                  <c:v>43561</c:v>
                </c:pt>
                <c:pt idx="6">
                  <c:v>43562</c:v>
                </c:pt>
                <c:pt idx="7">
                  <c:v>43563</c:v>
                </c:pt>
                <c:pt idx="8">
                  <c:v>43564</c:v>
                </c:pt>
                <c:pt idx="9">
                  <c:v>43565</c:v>
                </c:pt>
                <c:pt idx="10">
                  <c:v>43566</c:v>
                </c:pt>
                <c:pt idx="11">
                  <c:v>43567</c:v>
                </c:pt>
                <c:pt idx="12">
                  <c:v>43568</c:v>
                </c:pt>
                <c:pt idx="13">
                  <c:v>43569</c:v>
                </c:pt>
                <c:pt idx="14">
                  <c:v>43570</c:v>
                </c:pt>
                <c:pt idx="15">
                  <c:v>43571</c:v>
                </c:pt>
                <c:pt idx="16">
                  <c:v>43572</c:v>
                </c:pt>
                <c:pt idx="17">
                  <c:v>43573</c:v>
                </c:pt>
                <c:pt idx="18">
                  <c:v>43574</c:v>
                </c:pt>
                <c:pt idx="19">
                  <c:v>43575</c:v>
                </c:pt>
                <c:pt idx="20">
                  <c:v>43576</c:v>
                </c:pt>
                <c:pt idx="21">
                  <c:v>43577</c:v>
                </c:pt>
                <c:pt idx="22">
                  <c:v>43578</c:v>
                </c:pt>
                <c:pt idx="23">
                  <c:v>43579</c:v>
                </c:pt>
                <c:pt idx="24">
                  <c:v>43580</c:v>
                </c:pt>
                <c:pt idx="25">
                  <c:v>43581</c:v>
                </c:pt>
                <c:pt idx="26">
                  <c:v>43582</c:v>
                </c:pt>
                <c:pt idx="27">
                  <c:v>43583</c:v>
                </c:pt>
                <c:pt idx="28">
                  <c:v>43584</c:v>
                </c:pt>
                <c:pt idx="29">
                  <c:v>43585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1C1-D044-88DE-B40AAADE4D09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Summary!$CB$3:$DE$3</c:f>
              <c:numCache>
                <c:formatCode>m/d/yyyy</c:formatCode>
                <c:ptCount val="30"/>
                <c:pt idx="0">
                  <c:v>43556</c:v>
                </c:pt>
                <c:pt idx="1">
                  <c:v>43557</c:v>
                </c:pt>
                <c:pt idx="2">
                  <c:v>43558</c:v>
                </c:pt>
                <c:pt idx="3">
                  <c:v>43559</c:v>
                </c:pt>
                <c:pt idx="4">
                  <c:v>43560</c:v>
                </c:pt>
                <c:pt idx="5">
                  <c:v>43561</c:v>
                </c:pt>
                <c:pt idx="6">
                  <c:v>43562</c:v>
                </c:pt>
                <c:pt idx="7">
                  <c:v>43563</c:v>
                </c:pt>
                <c:pt idx="8">
                  <c:v>43564</c:v>
                </c:pt>
                <c:pt idx="9">
                  <c:v>43565</c:v>
                </c:pt>
                <c:pt idx="10">
                  <c:v>43566</c:v>
                </c:pt>
                <c:pt idx="11">
                  <c:v>43567</c:v>
                </c:pt>
                <c:pt idx="12">
                  <c:v>43568</c:v>
                </c:pt>
                <c:pt idx="13">
                  <c:v>43569</c:v>
                </c:pt>
                <c:pt idx="14">
                  <c:v>43570</c:v>
                </c:pt>
                <c:pt idx="15">
                  <c:v>43571</c:v>
                </c:pt>
                <c:pt idx="16">
                  <c:v>43572</c:v>
                </c:pt>
                <c:pt idx="17">
                  <c:v>43573</c:v>
                </c:pt>
                <c:pt idx="18">
                  <c:v>43574</c:v>
                </c:pt>
                <c:pt idx="19">
                  <c:v>43575</c:v>
                </c:pt>
                <c:pt idx="20">
                  <c:v>43576</c:v>
                </c:pt>
                <c:pt idx="21">
                  <c:v>43577</c:v>
                </c:pt>
                <c:pt idx="22">
                  <c:v>43578</c:v>
                </c:pt>
                <c:pt idx="23">
                  <c:v>43579</c:v>
                </c:pt>
                <c:pt idx="24">
                  <c:v>43580</c:v>
                </c:pt>
                <c:pt idx="25">
                  <c:v>43581</c:v>
                </c:pt>
                <c:pt idx="26">
                  <c:v>43582</c:v>
                </c:pt>
                <c:pt idx="27">
                  <c:v>43583</c:v>
                </c:pt>
                <c:pt idx="28">
                  <c:v>43584</c:v>
                </c:pt>
                <c:pt idx="29">
                  <c:v>43585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1C1-D044-88DE-B40AAADE4D09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Summary!$CB$3:$DE$3</c:f>
              <c:numCache>
                <c:formatCode>m/d/yyyy</c:formatCode>
                <c:ptCount val="30"/>
                <c:pt idx="0">
                  <c:v>43556</c:v>
                </c:pt>
                <c:pt idx="1">
                  <c:v>43557</c:v>
                </c:pt>
                <c:pt idx="2">
                  <c:v>43558</c:v>
                </c:pt>
                <c:pt idx="3">
                  <c:v>43559</c:v>
                </c:pt>
                <c:pt idx="4">
                  <c:v>43560</c:v>
                </c:pt>
                <c:pt idx="5">
                  <c:v>43561</c:v>
                </c:pt>
                <c:pt idx="6">
                  <c:v>43562</c:v>
                </c:pt>
                <c:pt idx="7">
                  <c:v>43563</c:v>
                </c:pt>
                <c:pt idx="8">
                  <c:v>43564</c:v>
                </c:pt>
                <c:pt idx="9">
                  <c:v>43565</c:v>
                </c:pt>
                <c:pt idx="10">
                  <c:v>43566</c:v>
                </c:pt>
                <c:pt idx="11">
                  <c:v>43567</c:v>
                </c:pt>
                <c:pt idx="12">
                  <c:v>43568</c:v>
                </c:pt>
                <c:pt idx="13">
                  <c:v>43569</c:v>
                </c:pt>
                <c:pt idx="14">
                  <c:v>43570</c:v>
                </c:pt>
                <c:pt idx="15">
                  <c:v>43571</c:v>
                </c:pt>
                <c:pt idx="16">
                  <c:v>43572</c:v>
                </c:pt>
                <c:pt idx="17">
                  <c:v>43573</c:v>
                </c:pt>
                <c:pt idx="18">
                  <c:v>43574</c:v>
                </c:pt>
                <c:pt idx="19">
                  <c:v>43575</c:v>
                </c:pt>
                <c:pt idx="20">
                  <c:v>43576</c:v>
                </c:pt>
                <c:pt idx="21">
                  <c:v>43577</c:v>
                </c:pt>
                <c:pt idx="22">
                  <c:v>43578</c:v>
                </c:pt>
                <c:pt idx="23">
                  <c:v>43579</c:v>
                </c:pt>
                <c:pt idx="24">
                  <c:v>43580</c:v>
                </c:pt>
                <c:pt idx="25">
                  <c:v>43581</c:v>
                </c:pt>
                <c:pt idx="26">
                  <c:v>43582</c:v>
                </c:pt>
                <c:pt idx="27">
                  <c:v>43583</c:v>
                </c:pt>
                <c:pt idx="28">
                  <c:v>43584</c:v>
                </c:pt>
                <c:pt idx="29">
                  <c:v>43585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1C1-D044-88DE-B40AAADE4D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4599168"/>
        <c:axId val="214600704"/>
      </c:lineChart>
      <c:dateAx>
        <c:axId val="2145991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600704"/>
        <c:crosses val="autoZero"/>
        <c:auto val="1"/>
        <c:lblOffset val="100"/>
        <c:baseTimeUnit val="days"/>
        <c:majorUnit val="4"/>
        <c:majorTimeUnit val="days"/>
      </c:dateAx>
      <c:valAx>
        <c:axId val="214600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599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graphiques'!$A$7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1404633237342408E-2"/>
          <c:y val="7.7480077841454054E-2"/>
          <c:w val="0.93357640330550506"/>
          <c:h val="0.79415554177892167"/>
        </c:manualLayout>
      </c:layout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Summary!$DF$3:$EI$3</c:f>
              <c:numCache>
                <c:formatCode>m/d/yyyy</c:formatCode>
                <c:ptCount val="30"/>
                <c:pt idx="0">
                  <c:v>43586</c:v>
                </c:pt>
                <c:pt idx="1">
                  <c:v>43587</c:v>
                </c:pt>
                <c:pt idx="2">
                  <c:v>43588</c:v>
                </c:pt>
                <c:pt idx="3">
                  <c:v>43589</c:v>
                </c:pt>
                <c:pt idx="4">
                  <c:v>43590</c:v>
                </c:pt>
                <c:pt idx="5">
                  <c:v>43591</c:v>
                </c:pt>
                <c:pt idx="6">
                  <c:v>43592</c:v>
                </c:pt>
                <c:pt idx="7">
                  <c:v>43593</c:v>
                </c:pt>
                <c:pt idx="8">
                  <c:v>43594</c:v>
                </c:pt>
                <c:pt idx="9">
                  <c:v>43595</c:v>
                </c:pt>
                <c:pt idx="10">
                  <c:v>43596</c:v>
                </c:pt>
                <c:pt idx="11">
                  <c:v>43597</c:v>
                </c:pt>
                <c:pt idx="12">
                  <c:v>43598</c:v>
                </c:pt>
                <c:pt idx="13">
                  <c:v>43599</c:v>
                </c:pt>
                <c:pt idx="14">
                  <c:v>43600</c:v>
                </c:pt>
                <c:pt idx="15">
                  <c:v>43601</c:v>
                </c:pt>
                <c:pt idx="16">
                  <c:v>43602</c:v>
                </c:pt>
                <c:pt idx="17">
                  <c:v>43603</c:v>
                </c:pt>
                <c:pt idx="18">
                  <c:v>43604</c:v>
                </c:pt>
                <c:pt idx="19">
                  <c:v>43605</c:v>
                </c:pt>
                <c:pt idx="20">
                  <c:v>43606</c:v>
                </c:pt>
                <c:pt idx="21">
                  <c:v>43607</c:v>
                </c:pt>
                <c:pt idx="22">
                  <c:v>43608</c:v>
                </c:pt>
                <c:pt idx="23">
                  <c:v>43609</c:v>
                </c:pt>
                <c:pt idx="24">
                  <c:v>43610</c:v>
                </c:pt>
                <c:pt idx="25">
                  <c:v>43611</c:v>
                </c:pt>
                <c:pt idx="26">
                  <c:v>43612</c:v>
                </c:pt>
                <c:pt idx="27">
                  <c:v>43613</c:v>
                </c:pt>
                <c:pt idx="28">
                  <c:v>43614</c:v>
                </c:pt>
                <c:pt idx="29">
                  <c:v>43615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12B-8B47-8368-F11C04FFE9C9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Summary!$DF$3:$EI$3</c:f>
              <c:numCache>
                <c:formatCode>m/d/yyyy</c:formatCode>
                <c:ptCount val="30"/>
                <c:pt idx="0">
                  <c:v>43586</c:v>
                </c:pt>
                <c:pt idx="1">
                  <c:v>43587</c:v>
                </c:pt>
                <c:pt idx="2">
                  <c:v>43588</c:v>
                </c:pt>
                <c:pt idx="3">
                  <c:v>43589</c:v>
                </c:pt>
                <c:pt idx="4">
                  <c:v>43590</c:v>
                </c:pt>
                <c:pt idx="5">
                  <c:v>43591</c:v>
                </c:pt>
                <c:pt idx="6">
                  <c:v>43592</c:v>
                </c:pt>
                <c:pt idx="7">
                  <c:v>43593</c:v>
                </c:pt>
                <c:pt idx="8">
                  <c:v>43594</c:v>
                </c:pt>
                <c:pt idx="9">
                  <c:v>43595</c:v>
                </c:pt>
                <c:pt idx="10">
                  <c:v>43596</c:v>
                </c:pt>
                <c:pt idx="11">
                  <c:v>43597</c:v>
                </c:pt>
                <c:pt idx="12">
                  <c:v>43598</c:v>
                </c:pt>
                <c:pt idx="13">
                  <c:v>43599</c:v>
                </c:pt>
                <c:pt idx="14">
                  <c:v>43600</c:v>
                </c:pt>
                <c:pt idx="15">
                  <c:v>43601</c:v>
                </c:pt>
                <c:pt idx="16">
                  <c:v>43602</c:v>
                </c:pt>
                <c:pt idx="17">
                  <c:v>43603</c:v>
                </c:pt>
                <c:pt idx="18">
                  <c:v>43604</c:v>
                </c:pt>
                <c:pt idx="19">
                  <c:v>43605</c:v>
                </c:pt>
                <c:pt idx="20">
                  <c:v>43606</c:v>
                </c:pt>
                <c:pt idx="21">
                  <c:v>43607</c:v>
                </c:pt>
                <c:pt idx="22">
                  <c:v>43608</c:v>
                </c:pt>
                <c:pt idx="23">
                  <c:v>43609</c:v>
                </c:pt>
                <c:pt idx="24">
                  <c:v>43610</c:v>
                </c:pt>
                <c:pt idx="25">
                  <c:v>43611</c:v>
                </c:pt>
                <c:pt idx="26">
                  <c:v>43612</c:v>
                </c:pt>
                <c:pt idx="27">
                  <c:v>43613</c:v>
                </c:pt>
                <c:pt idx="28">
                  <c:v>43614</c:v>
                </c:pt>
                <c:pt idx="29">
                  <c:v>43615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12B-8B47-8368-F11C04FFE9C9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Summary!$DF$3:$EI$3</c:f>
              <c:numCache>
                <c:formatCode>m/d/yyyy</c:formatCode>
                <c:ptCount val="30"/>
                <c:pt idx="0">
                  <c:v>43586</c:v>
                </c:pt>
                <c:pt idx="1">
                  <c:v>43587</c:v>
                </c:pt>
                <c:pt idx="2">
                  <c:v>43588</c:v>
                </c:pt>
                <c:pt idx="3">
                  <c:v>43589</c:v>
                </c:pt>
                <c:pt idx="4">
                  <c:v>43590</c:v>
                </c:pt>
                <c:pt idx="5">
                  <c:v>43591</c:v>
                </c:pt>
                <c:pt idx="6">
                  <c:v>43592</c:v>
                </c:pt>
                <c:pt idx="7">
                  <c:v>43593</c:v>
                </c:pt>
                <c:pt idx="8">
                  <c:v>43594</c:v>
                </c:pt>
                <c:pt idx="9">
                  <c:v>43595</c:v>
                </c:pt>
                <c:pt idx="10">
                  <c:v>43596</c:v>
                </c:pt>
                <c:pt idx="11">
                  <c:v>43597</c:v>
                </c:pt>
                <c:pt idx="12">
                  <c:v>43598</c:v>
                </c:pt>
                <c:pt idx="13">
                  <c:v>43599</c:v>
                </c:pt>
                <c:pt idx="14">
                  <c:v>43600</c:v>
                </c:pt>
                <c:pt idx="15">
                  <c:v>43601</c:v>
                </c:pt>
                <c:pt idx="16">
                  <c:v>43602</c:v>
                </c:pt>
                <c:pt idx="17">
                  <c:v>43603</c:v>
                </c:pt>
                <c:pt idx="18">
                  <c:v>43604</c:v>
                </c:pt>
                <c:pt idx="19">
                  <c:v>43605</c:v>
                </c:pt>
                <c:pt idx="20">
                  <c:v>43606</c:v>
                </c:pt>
                <c:pt idx="21">
                  <c:v>43607</c:v>
                </c:pt>
                <c:pt idx="22">
                  <c:v>43608</c:v>
                </c:pt>
                <c:pt idx="23">
                  <c:v>43609</c:v>
                </c:pt>
                <c:pt idx="24">
                  <c:v>43610</c:v>
                </c:pt>
                <c:pt idx="25">
                  <c:v>43611</c:v>
                </c:pt>
                <c:pt idx="26">
                  <c:v>43612</c:v>
                </c:pt>
                <c:pt idx="27">
                  <c:v>43613</c:v>
                </c:pt>
                <c:pt idx="28">
                  <c:v>43614</c:v>
                </c:pt>
                <c:pt idx="29">
                  <c:v>43615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E12B-8B47-8368-F11C04FFE9C9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Summary!$DF$3:$EI$3</c:f>
              <c:numCache>
                <c:formatCode>m/d/yyyy</c:formatCode>
                <c:ptCount val="30"/>
                <c:pt idx="0">
                  <c:v>43586</c:v>
                </c:pt>
                <c:pt idx="1">
                  <c:v>43587</c:v>
                </c:pt>
                <c:pt idx="2">
                  <c:v>43588</c:v>
                </c:pt>
                <c:pt idx="3">
                  <c:v>43589</c:v>
                </c:pt>
                <c:pt idx="4">
                  <c:v>43590</c:v>
                </c:pt>
                <c:pt idx="5">
                  <c:v>43591</c:v>
                </c:pt>
                <c:pt idx="6">
                  <c:v>43592</c:v>
                </c:pt>
                <c:pt idx="7">
                  <c:v>43593</c:v>
                </c:pt>
                <c:pt idx="8">
                  <c:v>43594</c:v>
                </c:pt>
                <c:pt idx="9">
                  <c:v>43595</c:v>
                </c:pt>
                <c:pt idx="10">
                  <c:v>43596</c:v>
                </c:pt>
                <c:pt idx="11">
                  <c:v>43597</c:v>
                </c:pt>
                <c:pt idx="12">
                  <c:v>43598</c:v>
                </c:pt>
                <c:pt idx="13">
                  <c:v>43599</c:v>
                </c:pt>
                <c:pt idx="14">
                  <c:v>43600</c:v>
                </c:pt>
                <c:pt idx="15">
                  <c:v>43601</c:v>
                </c:pt>
                <c:pt idx="16">
                  <c:v>43602</c:v>
                </c:pt>
                <c:pt idx="17">
                  <c:v>43603</c:v>
                </c:pt>
                <c:pt idx="18">
                  <c:v>43604</c:v>
                </c:pt>
                <c:pt idx="19">
                  <c:v>43605</c:v>
                </c:pt>
                <c:pt idx="20">
                  <c:v>43606</c:v>
                </c:pt>
                <c:pt idx="21">
                  <c:v>43607</c:v>
                </c:pt>
                <c:pt idx="22">
                  <c:v>43608</c:v>
                </c:pt>
                <c:pt idx="23">
                  <c:v>43609</c:v>
                </c:pt>
                <c:pt idx="24">
                  <c:v>43610</c:v>
                </c:pt>
                <c:pt idx="25">
                  <c:v>43611</c:v>
                </c:pt>
                <c:pt idx="26">
                  <c:v>43612</c:v>
                </c:pt>
                <c:pt idx="27">
                  <c:v>43613</c:v>
                </c:pt>
                <c:pt idx="28">
                  <c:v>43614</c:v>
                </c:pt>
                <c:pt idx="29">
                  <c:v>43615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E12B-8B47-8368-F11C04FFE9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4784256"/>
        <c:axId val="214786048"/>
      </c:lineChart>
      <c:dateAx>
        <c:axId val="2147842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786048"/>
        <c:crosses val="autoZero"/>
        <c:auto val="1"/>
        <c:lblOffset val="100"/>
        <c:baseTimeUnit val="days"/>
        <c:majorUnit val="5"/>
        <c:majorTimeUnit val="days"/>
      </c:dateAx>
      <c:valAx>
        <c:axId val="214786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784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graphiques'!$A$8</c:f>
          <c:strCache>
            <c:ptCount val="1"/>
            <c:pt idx="0">
              <c:v>#DIV/0!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Summary!$EJ$3:$FM$3</c:f>
              <c:numCache>
                <c:formatCode>m/d/yyyy</c:formatCode>
                <c:ptCount val="30"/>
                <c:pt idx="0">
                  <c:v>43616</c:v>
                </c:pt>
                <c:pt idx="1">
                  <c:v>43617</c:v>
                </c:pt>
                <c:pt idx="2">
                  <c:v>43618</c:v>
                </c:pt>
                <c:pt idx="3">
                  <c:v>43619</c:v>
                </c:pt>
                <c:pt idx="4">
                  <c:v>43620</c:v>
                </c:pt>
                <c:pt idx="5">
                  <c:v>43621</c:v>
                </c:pt>
                <c:pt idx="6">
                  <c:v>43622</c:v>
                </c:pt>
                <c:pt idx="7">
                  <c:v>43623</c:v>
                </c:pt>
                <c:pt idx="8">
                  <c:v>43624</c:v>
                </c:pt>
                <c:pt idx="9">
                  <c:v>43625</c:v>
                </c:pt>
                <c:pt idx="10">
                  <c:v>43626</c:v>
                </c:pt>
                <c:pt idx="11">
                  <c:v>43627</c:v>
                </c:pt>
                <c:pt idx="12">
                  <c:v>43628</c:v>
                </c:pt>
                <c:pt idx="13">
                  <c:v>43629</c:v>
                </c:pt>
                <c:pt idx="14">
                  <c:v>43630</c:v>
                </c:pt>
                <c:pt idx="15">
                  <c:v>43631</c:v>
                </c:pt>
                <c:pt idx="16">
                  <c:v>43632</c:v>
                </c:pt>
                <c:pt idx="17">
                  <c:v>43633</c:v>
                </c:pt>
                <c:pt idx="18">
                  <c:v>43634</c:v>
                </c:pt>
                <c:pt idx="19">
                  <c:v>43635</c:v>
                </c:pt>
                <c:pt idx="20">
                  <c:v>43636</c:v>
                </c:pt>
                <c:pt idx="21">
                  <c:v>43637</c:v>
                </c:pt>
                <c:pt idx="22">
                  <c:v>43638</c:v>
                </c:pt>
                <c:pt idx="23">
                  <c:v>43639</c:v>
                </c:pt>
                <c:pt idx="24">
                  <c:v>43640</c:v>
                </c:pt>
                <c:pt idx="25">
                  <c:v>43641</c:v>
                </c:pt>
                <c:pt idx="26">
                  <c:v>43642</c:v>
                </c:pt>
                <c:pt idx="27">
                  <c:v>43643</c:v>
                </c:pt>
                <c:pt idx="28">
                  <c:v>43644</c:v>
                </c:pt>
                <c:pt idx="29">
                  <c:v>43645</c:v>
                </c:pt>
              </c:numCache>
            </c:numRef>
          </c:cat>
          <c:val>
            <c:numRef>
              <c:f>Summary!$BM$30:$CE$30</c:f>
              <c:numCache>
                <c:formatCode>General</c:formatCode>
                <c:ptCount val="19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3BA-0447-AF9C-B23F00431343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Summary!$EJ$3:$FM$3</c:f>
              <c:numCache>
                <c:formatCode>m/d/yyyy</c:formatCode>
                <c:ptCount val="30"/>
                <c:pt idx="0">
                  <c:v>43616</c:v>
                </c:pt>
                <c:pt idx="1">
                  <c:v>43617</c:v>
                </c:pt>
                <c:pt idx="2">
                  <c:v>43618</c:v>
                </c:pt>
                <c:pt idx="3">
                  <c:v>43619</c:v>
                </c:pt>
                <c:pt idx="4">
                  <c:v>43620</c:v>
                </c:pt>
                <c:pt idx="5">
                  <c:v>43621</c:v>
                </c:pt>
                <c:pt idx="6">
                  <c:v>43622</c:v>
                </c:pt>
                <c:pt idx="7">
                  <c:v>43623</c:v>
                </c:pt>
                <c:pt idx="8">
                  <c:v>43624</c:v>
                </c:pt>
                <c:pt idx="9">
                  <c:v>43625</c:v>
                </c:pt>
                <c:pt idx="10">
                  <c:v>43626</c:v>
                </c:pt>
                <c:pt idx="11">
                  <c:v>43627</c:v>
                </c:pt>
                <c:pt idx="12">
                  <c:v>43628</c:v>
                </c:pt>
                <c:pt idx="13">
                  <c:v>43629</c:v>
                </c:pt>
                <c:pt idx="14">
                  <c:v>43630</c:v>
                </c:pt>
                <c:pt idx="15">
                  <c:v>43631</c:v>
                </c:pt>
                <c:pt idx="16">
                  <c:v>43632</c:v>
                </c:pt>
                <c:pt idx="17">
                  <c:v>43633</c:v>
                </c:pt>
                <c:pt idx="18">
                  <c:v>43634</c:v>
                </c:pt>
                <c:pt idx="19">
                  <c:v>43635</c:v>
                </c:pt>
                <c:pt idx="20">
                  <c:v>43636</c:v>
                </c:pt>
                <c:pt idx="21">
                  <c:v>43637</c:v>
                </c:pt>
                <c:pt idx="22">
                  <c:v>43638</c:v>
                </c:pt>
                <c:pt idx="23">
                  <c:v>43639</c:v>
                </c:pt>
                <c:pt idx="24">
                  <c:v>43640</c:v>
                </c:pt>
                <c:pt idx="25">
                  <c:v>43641</c:v>
                </c:pt>
                <c:pt idx="26">
                  <c:v>43642</c:v>
                </c:pt>
                <c:pt idx="27">
                  <c:v>43643</c:v>
                </c:pt>
                <c:pt idx="28">
                  <c:v>43644</c:v>
                </c:pt>
                <c:pt idx="29">
                  <c:v>43645</c:v>
                </c:pt>
              </c:numCache>
            </c:numRef>
          </c:cat>
          <c:val>
            <c:numRef>
              <c:f>Summary!$BM$31:$CE$31</c:f>
              <c:numCache>
                <c:formatCode>General</c:formatCode>
                <c:ptCount val="19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3BA-0447-AF9C-B23F00431343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Summary!$EJ$3:$FM$3</c:f>
              <c:numCache>
                <c:formatCode>m/d/yyyy</c:formatCode>
                <c:ptCount val="30"/>
                <c:pt idx="0">
                  <c:v>43616</c:v>
                </c:pt>
                <c:pt idx="1">
                  <c:v>43617</c:v>
                </c:pt>
                <c:pt idx="2">
                  <c:v>43618</c:v>
                </c:pt>
                <c:pt idx="3">
                  <c:v>43619</c:v>
                </c:pt>
                <c:pt idx="4">
                  <c:v>43620</c:v>
                </c:pt>
                <c:pt idx="5">
                  <c:v>43621</c:v>
                </c:pt>
                <c:pt idx="6">
                  <c:v>43622</c:v>
                </c:pt>
                <c:pt idx="7">
                  <c:v>43623</c:v>
                </c:pt>
                <c:pt idx="8">
                  <c:v>43624</c:v>
                </c:pt>
                <c:pt idx="9">
                  <c:v>43625</c:v>
                </c:pt>
                <c:pt idx="10">
                  <c:v>43626</c:v>
                </c:pt>
                <c:pt idx="11">
                  <c:v>43627</c:v>
                </c:pt>
                <c:pt idx="12">
                  <c:v>43628</c:v>
                </c:pt>
                <c:pt idx="13">
                  <c:v>43629</c:v>
                </c:pt>
                <c:pt idx="14">
                  <c:v>43630</c:v>
                </c:pt>
                <c:pt idx="15">
                  <c:v>43631</c:v>
                </c:pt>
                <c:pt idx="16">
                  <c:v>43632</c:v>
                </c:pt>
                <c:pt idx="17">
                  <c:v>43633</c:v>
                </c:pt>
                <c:pt idx="18">
                  <c:v>43634</c:v>
                </c:pt>
                <c:pt idx="19">
                  <c:v>43635</c:v>
                </c:pt>
                <c:pt idx="20">
                  <c:v>43636</c:v>
                </c:pt>
                <c:pt idx="21">
                  <c:v>43637</c:v>
                </c:pt>
                <c:pt idx="22">
                  <c:v>43638</c:v>
                </c:pt>
                <c:pt idx="23">
                  <c:v>43639</c:v>
                </c:pt>
                <c:pt idx="24">
                  <c:v>43640</c:v>
                </c:pt>
                <c:pt idx="25">
                  <c:v>43641</c:v>
                </c:pt>
                <c:pt idx="26">
                  <c:v>43642</c:v>
                </c:pt>
                <c:pt idx="27">
                  <c:v>43643</c:v>
                </c:pt>
                <c:pt idx="28">
                  <c:v>43644</c:v>
                </c:pt>
                <c:pt idx="29">
                  <c:v>43645</c:v>
                </c:pt>
              </c:numCache>
            </c:numRef>
          </c:cat>
          <c:val>
            <c:numRef>
              <c:f>Summary!$BM$39:$CE$39</c:f>
              <c:numCache>
                <c:formatCode>General</c:formatCode>
                <c:ptCount val="19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F3BA-0447-AF9C-B23F00431343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Summary!$EJ$3:$FM$3</c:f>
              <c:numCache>
                <c:formatCode>m/d/yyyy</c:formatCode>
                <c:ptCount val="30"/>
                <c:pt idx="0">
                  <c:v>43616</c:v>
                </c:pt>
                <c:pt idx="1">
                  <c:v>43617</c:v>
                </c:pt>
                <c:pt idx="2">
                  <c:v>43618</c:v>
                </c:pt>
                <c:pt idx="3">
                  <c:v>43619</c:v>
                </c:pt>
                <c:pt idx="4">
                  <c:v>43620</c:v>
                </c:pt>
                <c:pt idx="5">
                  <c:v>43621</c:v>
                </c:pt>
                <c:pt idx="6">
                  <c:v>43622</c:v>
                </c:pt>
                <c:pt idx="7">
                  <c:v>43623</c:v>
                </c:pt>
                <c:pt idx="8">
                  <c:v>43624</c:v>
                </c:pt>
                <c:pt idx="9">
                  <c:v>43625</c:v>
                </c:pt>
                <c:pt idx="10">
                  <c:v>43626</c:v>
                </c:pt>
                <c:pt idx="11">
                  <c:v>43627</c:v>
                </c:pt>
                <c:pt idx="12">
                  <c:v>43628</c:v>
                </c:pt>
                <c:pt idx="13">
                  <c:v>43629</c:v>
                </c:pt>
                <c:pt idx="14">
                  <c:v>43630</c:v>
                </c:pt>
                <c:pt idx="15">
                  <c:v>43631</c:v>
                </c:pt>
                <c:pt idx="16">
                  <c:v>43632</c:v>
                </c:pt>
                <c:pt idx="17">
                  <c:v>43633</c:v>
                </c:pt>
                <c:pt idx="18">
                  <c:v>43634</c:v>
                </c:pt>
                <c:pt idx="19">
                  <c:v>43635</c:v>
                </c:pt>
                <c:pt idx="20">
                  <c:v>43636</c:v>
                </c:pt>
                <c:pt idx="21">
                  <c:v>43637</c:v>
                </c:pt>
                <c:pt idx="22">
                  <c:v>43638</c:v>
                </c:pt>
                <c:pt idx="23">
                  <c:v>43639</c:v>
                </c:pt>
                <c:pt idx="24">
                  <c:v>43640</c:v>
                </c:pt>
                <c:pt idx="25">
                  <c:v>43641</c:v>
                </c:pt>
                <c:pt idx="26">
                  <c:v>43642</c:v>
                </c:pt>
                <c:pt idx="27">
                  <c:v>43643</c:v>
                </c:pt>
                <c:pt idx="28">
                  <c:v>43644</c:v>
                </c:pt>
                <c:pt idx="29">
                  <c:v>43645</c:v>
                </c:pt>
              </c:numCache>
            </c:numRef>
          </c:cat>
          <c:val>
            <c:numRef>
              <c:f>Summary!$BM$40:$CE$40</c:f>
              <c:numCache>
                <c:formatCode>General</c:formatCode>
                <c:ptCount val="19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F3BA-0447-AF9C-B23F004313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5179648"/>
        <c:axId val="215181184"/>
      </c:lineChart>
      <c:dateAx>
        <c:axId val="21517964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181184"/>
        <c:crosses val="autoZero"/>
        <c:auto val="1"/>
        <c:lblOffset val="100"/>
        <c:baseTimeUnit val="days"/>
        <c:majorUnit val="4"/>
        <c:majorTimeUnit val="days"/>
      </c:dateAx>
      <c:valAx>
        <c:axId val="215181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179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graphiques'!$A$9</c:f>
          <c:strCache>
            <c:ptCount val="1"/>
            <c:pt idx="0">
              <c:v>#DIV/0!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Summary!$FN$3:$GR$3</c:f>
              <c:numCache>
                <c:formatCode>m/d/yyyy</c:formatCode>
                <c:ptCount val="31"/>
                <c:pt idx="0">
                  <c:v>43646</c:v>
                </c:pt>
                <c:pt idx="1">
                  <c:v>43647</c:v>
                </c:pt>
                <c:pt idx="2">
                  <c:v>43648</c:v>
                </c:pt>
                <c:pt idx="3">
                  <c:v>43649</c:v>
                </c:pt>
                <c:pt idx="4">
                  <c:v>43650</c:v>
                </c:pt>
                <c:pt idx="5">
                  <c:v>43651</c:v>
                </c:pt>
                <c:pt idx="6">
                  <c:v>43652</c:v>
                </c:pt>
                <c:pt idx="7">
                  <c:v>43653</c:v>
                </c:pt>
                <c:pt idx="8">
                  <c:v>43654</c:v>
                </c:pt>
                <c:pt idx="9">
                  <c:v>43655</c:v>
                </c:pt>
                <c:pt idx="10">
                  <c:v>43656</c:v>
                </c:pt>
                <c:pt idx="11">
                  <c:v>43657</c:v>
                </c:pt>
                <c:pt idx="12">
                  <c:v>43658</c:v>
                </c:pt>
                <c:pt idx="13">
                  <c:v>43659</c:v>
                </c:pt>
                <c:pt idx="14">
                  <c:v>43660</c:v>
                </c:pt>
                <c:pt idx="15">
                  <c:v>43661</c:v>
                </c:pt>
                <c:pt idx="16">
                  <c:v>43662</c:v>
                </c:pt>
                <c:pt idx="17">
                  <c:v>43663</c:v>
                </c:pt>
                <c:pt idx="18">
                  <c:v>43664</c:v>
                </c:pt>
                <c:pt idx="19">
                  <c:v>43665</c:v>
                </c:pt>
                <c:pt idx="20">
                  <c:v>43666</c:v>
                </c:pt>
                <c:pt idx="21">
                  <c:v>43667</c:v>
                </c:pt>
                <c:pt idx="22">
                  <c:v>43668</c:v>
                </c:pt>
                <c:pt idx="23">
                  <c:v>43669</c:v>
                </c:pt>
                <c:pt idx="24">
                  <c:v>43670</c:v>
                </c:pt>
                <c:pt idx="25">
                  <c:v>43671</c:v>
                </c:pt>
                <c:pt idx="26">
                  <c:v>43672</c:v>
                </c:pt>
                <c:pt idx="27">
                  <c:v>43673</c:v>
                </c:pt>
                <c:pt idx="28">
                  <c:v>43674</c:v>
                </c:pt>
                <c:pt idx="29">
                  <c:v>43675</c:v>
                </c:pt>
                <c:pt idx="30">
                  <c:v>43676</c:v>
                </c:pt>
              </c:numCache>
            </c:numRef>
          </c:cat>
          <c:val>
            <c:numRef>
              <c:f>Summary!$CF$30:$DJ$30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DAC-2B46-9E9D-8324D5E41BFB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Summary!$FN$3:$GR$3</c:f>
              <c:numCache>
                <c:formatCode>m/d/yyyy</c:formatCode>
                <c:ptCount val="31"/>
                <c:pt idx="0">
                  <c:v>43646</c:v>
                </c:pt>
                <c:pt idx="1">
                  <c:v>43647</c:v>
                </c:pt>
                <c:pt idx="2">
                  <c:v>43648</c:v>
                </c:pt>
                <c:pt idx="3">
                  <c:v>43649</c:v>
                </c:pt>
                <c:pt idx="4">
                  <c:v>43650</c:v>
                </c:pt>
                <c:pt idx="5">
                  <c:v>43651</c:v>
                </c:pt>
                <c:pt idx="6">
                  <c:v>43652</c:v>
                </c:pt>
                <c:pt idx="7">
                  <c:v>43653</c:v>
                </c:pt>
                <c:pt idx="8">
                  <c:v>43654</c:v>
                </c:pt>
                <c:pt idx="9">
                  <c:v>43655</c:v>
                </c:pt>
                <c:pt idx="10">
                  <c:v>43656</c:v>
                </c:pt>
                <c:pt idx="11">
                  <c:v>43657</c:v>
                </c:pt>
                <c:pt idx="12">
                  <c:v>43658</c:v>
                </c:pt>
                <c:pt idx="13">
                  <c:v>43659</c:v>
                </c:pt>
                <c:pt idx="14">
                  <c:v>43660</c:v>
                </c:pt>
                <c:pt idx="15">
                  <c:v>43661</c:v>
                </c:pt>
                <c:pt idx="16">
                  <c:v>43662</c:v>
                </c:pt>
                <c:pt idx="17">
                  <c:v>43663</c:v>
                </c:pt>
                <c:pt idx="18">
                  <c:v>43664</c:v>
                </c:pt>
                <c:pt idx="19">
                  <c:v>43665</c:v>
                </c:pt>
                <c:pt idx="20">
                  <c:v>43666</c:v>
                </c:pt>
                <c:pt idx="21">
                  <c:v>43667</c:v>
                </c:pt>
                <c:pt idx="22">
                  <c:v>43668</c:v>
                </c:pt>
                <c:pt idx="23">
                  <c:v>43669</c:v>
                </c:pt>
                <c:pt idx="24">
                  <c:v>43670</c:v>
                </c:pt>
                <c:pt idx="25">
                  <c:v>43671</c:v>
                </c:pt>
                <c:pt idx="26">
                  <c:v>43672</c:v>
                </c:pt>
                <c:pt idx="27">
                  <c:v>43673</c:v>
                </c:pt>
                <c:pt idx="28">
                  <c:v>43674</c:v>
                </c:pt>
                <c:pt idx="29">
                  <c:v>43675</c:v>
                </c:pt>
                <c:pt idx="30">
                  <c:v>43676</c:v>
                </c:pt>
              </c:numCache>
            </c:numRef>
          </c:cat>
          <c:val>
            <c:numRef>
              <c:f>Summary!$CF$31:$DJ$31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DAC-2B46-9E9D-8324D5E41BFB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Summary!$FN$3:$GR$3</c:f>
              <c:numCache>
                <c:formatCode>m/d/yyyy</c:formatCode>
                <c:ptCount val="31"/>
                <c:pt idx="0">
                  <c:v>43646</c:v>
                </c:pt>
                <c:pt idx="1">
                  <c:v>43647</c:v>
                </c:pt>
                <c:pt idx="2">
                  <c:v>43648</c:v>
                </c:pt>
                <c:pt idx="3">
                  <c:v>43649</c:v>
                </c:pt>
                <c:pt idx="4">
                  <c:v>43650</c:v>
                </c:pt>
                <c:pt idx="5">
                  <c:v>43651</c:v>
                </c:pt>
                <c:pt idx="6">
                  <c:v>43652</c:v>
                </c:pt>
                <c:pt idx="7">
                  <c:v>43653</c:v>
                </c:pt>
                <c:pt idx="8">
                  <c:v>43654</c:v>
                </c:pt>
                <c:pt idx="9">
                  <c:v>43655</c:v>
                </c:pt>
                <c:pt idx="10">
                  <c:v>43656</c:v>
                </c:pt>
                <c:pt idx="11">
                  <c:v>43657</c:v>
                </c:pt>
                <c:pt idx="12">
                  <c:v>43658</c:v>
                </c:pt>
                <c:pt idx="13">
                  <c:v>43659</c:v>
                </c:pt>
                <c:pt idx="14">
                  <c:v>43660</c:v>
                </c:pt>
                <c:pt idx="15">
                  <c:v>43661</c:v>
                </c:pt>
                <c:pt idx="16">
                  <c:v>43662</c:v>
                </c:pt>
                <c:pt idx="17">
                  <c:v>43663</c:v>
                </c:pt>
                <c:pt idx="18">
                  <c:v>43664</c:v>
                </c:pt>
                <c:pt idx="19">
                  <c:v>43665</c:v>
                </c:pt>
                <c:pt idx="20">
                  <c:v>43666</c:v>
                </c:pt>
                <c:pt idx="21">
                  <c:v>43667</c:v>
                </c:pt>
                <c:pt idx="22">
                  <c:v>43668</c:v>
                </c:pt>
                <c:pt idx="23">
                  <c:v>43669</c:v>
                </c:pt>
                <c:pt idx="24">
                  <c:v>43670</c:v>
                </c:pt>
                <c:pt idx="25">
                  <c:v>43671</c:v>
                </c:pt>
                <c:pt idx="26">
                  <c:v>43672</c:v>
                </c:pt>
                <c:pt idx="27">
                  <c:v>43673</c:v>
                </c:pt>
                <c:pt idx="28">
                  <c:v>43674</c:v>
                </c:pt>
                <c:pt idx="29">
                  <c:v>43675</c:v>
                </c:pt>
                <c:pt idx="30">
                  <c:v>43676</c:v>
                </c:pt>
              </c:numCache>
            </c:numRef>
          </c:cat>
          <c:val>
            <c:numRef>
              <c:f>Summary!$CF$39:$DJ$39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6DAC-2B46-9E9D-8324D5E41BFB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Summary!$FN$3:$GR$3</c:f>
              <c:numCache>
                <c:formatCode>m/d/yyyy</c:formatCode>
                <c:ptCount val="31"/>
                <c:pt idx="0">
                  <c:v>43646</c:v>
                </c:pt>
                <c:pt idx="1">
                  <c:v>43647</c:v>
                </c:pt>
                <c:pt idx="2">
                  <c:v>43648</c:v>
                </c:pt>
                <c:pt idx="3">
                  <c:v>43649</c:v>
                </c:pt>
                <c:pt idx="4">
                  <c:v>43650</c:v>
                </c:pt>
                <c:pt idx="5">
                  <c:v>43651</c:v>
                </c:pt>
                <c:pt idx="6">
                  <c:v>43652</c:v>
                </c:pt>
                <c:pt idx="7">
                  <c:v>43653</c:v>
                </c:pt>
                <c:pt idx="8">
                  <c:v>43654</c:v>
                </c:pt>
                <c:pt idx="9">
                  <c:v>43655</c:v>
                </c:pt>
                <c:pt idx="10">
                  <c:v>43656</c:v>
                </c:pt>
                <c:pt idx="11">
                  <c:v>43657</c:v>
                </c:pt>
                <c:pt idx="12">
                  <c:v>43658</c:v>
                </c:pt>
                <c:pt idx="13">
                  <c:v>43659</c:v>
                </c:pt>
                <c:pt idx="14">
                  <c:v>43660</c:v>
                </c:pt>
                <c:pt idx="15">
                  <c:v>43661</c:v>
                </c:pt>
                <c:pt idx="16">
                  <c:v>43662</c:v>
                </c:pt>
                <c:pt idx="17">
                  <c:v>43663</c:v>
                </c:pt>
                <c:pt idx="18">
                  <c:v>43664</c:v>
                </c:pt>
                <c:pt idx="19">
                  <c:v>43665</c:v>
                </c:pt>
                <c:pt idx="20">
                  <c:v>43666</c:v>
                </c:pt>
                <c:pt idx="21">
                  <c:v>43667</c:v>
                </c:pt>
                <c:pt idx="22">
                  <c:v>43668</c:v>
                </c:pt>
                <c:pt idx="23">
                  <c:v>43669</c:v>
                </c:pt>
                <c:pt idx="24">
                  <c:v>43670</c:v>
                </c:pt>
                <c:pt idx="25">
                  <c:v>43671</c:v>
                </c:pt>
                <c:pt idx="26">
                  <c:v>43672</c:v>
                </c:pt>
                <c:pt idx="27">
                  <c:v>43673</c:v>
                </c:pt>
                <c:pt idx="28">
                  <c:v>43674</c:v>
                </c:pt>
                <c:pt idx="29">
                  <c:v>43675</c:v>
                </c:pt>
                <c:pt idx="30">
                  <c:v>43676</c:v>
                </c:pt>
              </c:numCache>
            </c:numRef>
          </c:cat>
          <c:val>
            <c:numRef>
              <c:f>Summary!$CF$40:$DJ$40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6DAC-2B46-9E9D-8324D5E41B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5018496"/>
        <c:axId val="215020288"/>
      </c:lineChart>
      <c:dateAx>
        <c:axId val="2150184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020288"/>
        <c:crosses val="autoZero"/>
        <c:auto val="1"/>
        <c:lblOffset val="100"/>
        <c:baseTimeUnit val="days"/>
        <c:majorUnit val="5"/>
        <c:majorTimeUnit val="days"/>
      </c:dateAx>
      <c:valAx>
        <c:axId val="215020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018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graphiques'!$A$10</c:f>
          <c:strCache>
            <c:ptCount val="1"/>
            <c:pt idx="0">
              <c:v>#DIV/0!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Summary!$GS$3:$HW$3</c:f>
              <c:numCache>
                <c:formatCode>m/d/yyyy</c:formatCode>
                <c:ptCount val="31"/>
                <c:pt idx="0">
                  <c:v>43677</c:v>
                </c:pt>
                <c:pt idx="1">
                  <c:v>43678</c:v>
                </c:pt>
                <c:pt idx="2">
                  <c:v>43679</c:v>
                </c:pt>
                <c:pt idx="3">
                  <c:v>43680</c:v>
                </c:pt>
                <c:pt idx="4">
                  <c:v>43681</c:v>
                </c:pt>
                <c:pt idx="5">
                  <c:v>43682</c:v>
                </c:pt>
                <c:pt idx="6">
                  <c:v>43683</c:v>
                </c:pt>
                <c:pt idx="7">
                  <c:v>43684</c:v>
                </c:pt>
                <c:pt idx="8">
                  <c:v>43685</c:v>
                </c:pt>
                <c:pt idx="9">
                  <c:v>43686</c:v>
                </c:pt>
                <c:pt idx="10">
                  <c:v>43687</c:v>
                </c:pt>
                <c:pt idx="11">
                  <c:v>43688</c:v>
                </c:pt>
                <c:pt idx="12">
                  <c:v>43689</c:v>
                </c:pt>
                <c:pt idx="13">
                  <c:v>43690</c:v>
                </c:pt>
                <c:pt idx="14">
                  <c:v>43691</c:v>
                </c:pt>
                <c:pt idx="15">
                  <c:v>43692</c:v>
                </c:pt>
                <c:pt idx="16">
                  <c:v>43693</c:v>
                </c:pt>
                <c:pt idx="17">
                  <c:v>43694</c:v>
                </c:pt>
                <c:pt idx="18">
                  <c:v>43695</c:v>
                </c:pt>
                <c:pt idx="19">
                  <c:v>43696</c:v>
                </c:pt>
                <c:pt idx="20">
                  <c:v>43697</c:v>
                </c:pt>
                <c:pt idx="21">
                  <c:v>43698</c:v>
                </c:pt>
                <c:pt idx="22">
                  <c:v>43699</c:v>
                </c:pt>
                <c:pt idx="23">
                  <c:v>43700</c:v>
                </c:pt>
                <c:pt idx="24">
                  <c:v>43701</c:v>
                </c:pt>
                <c:pt idx="25">
                  <c:v>43702</c:v>
                </c:pt>
                <c:pt idx="26">
                  <c:v>43703</c:v>
                </c:pt>
                <c:pt idx="27">
                  <c:v>43704</c:v>
                </c:pt>
                <c:pt idx="28">
                  <c:v>43705</c:v>
                </c:pt>
                <c:pt idx="29">
                  <c:v>43706</c:v>
                </c:pt>
                <c:pt idx="30">
                  <c:v>43707</c:v>
                </c:pt>
              </c:numCache>
            </c:numRef>
          </c:cat>
          <c:val>
            <c:numRef>
              <c:f>Summary!$DK$30:$EO$30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D7D-E246-992D-6323C5DC6ED5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Summary!$GS$3:$HW$3</c:f>
              <c:numCache>
                <c:formatCode>m/d/yyyy</c:formatCode>
                <c:ptCount val="31"/>
                <c:pt idx="0">
                  <c:v>43677</c:v>
                </c:pt>
                <c:pt idx="1">
                  <c:v>43678</c:v>
                </c:pt>
                <c:pt idx="2">
                  <c:v>43679</c:v>
                </c:pt>
                <c:pt idx="3">
                  <c:v>43680</c:v>
                </c:pt>
                <c:pt idx="4">
                  <c:v>43681</c:v>
                </c:pt>
                <c:pt idx="5">
                  <c:v>43682</c:v>
                </c:pt>
                <c:pt idx="6">
                  <c:v>43683</c:v>
                </c:pt>
                <c:pt idx="7">
                  <c:v>43684</c:v>
                </c:pt>
                <c:pt idx="8">
                  <c:v>43685</c:v>
                </c:pt>
                <c:pt idx="9">
                  <c:v>43686</c:v>
                </c:pt>
                <c:pt idx="10">
                  <c:v>43687</c:v>
                </c:pt>
                <c:pt idx="11">
                  <c:v>43688</c:v>
                </c:pt>
                <c:pt idx="12">
                  <c:v>43689</c:v>
                </c:pt>
                <c:pt idx="13">
                  <c:v>43690</c:v>
                </c:pt>
                <c:pt idx="14">
                  <c:v>43691</c:v>
                </c:pt>
                <c:pt idx="15">
                  <c:v>43692</c:v>
                </c:pt>
                <c:pt idx="16">
                  <c:v>43693</c:v>
                </c:pt>
                <c:pt idx="17">
                  <c:v>43694</c:v>
                </c:pt>
                <c:pt idx="18">
                  <c:v>43695</c:v>
                </c:pt>
                <c:pt idx="19">
                  <c:v>43696</c:v>
                </c:pt>
                <c:pt idx="20">
                  <c:v>43697</c:v>
                </c:pt>
                <c:pt idx="21">
                  <c:v>43698</c:v>
                </c:pt>
                <c:pt idx="22">
                  <c:v>43699</c:v>
                </c:pt>
                <c:pt idx="23">
                  <c:v>43700</c:v>
                </c:pt>
                <c:pt idx="24">
                  <c:v>43701</c:v>
                </c:pt>
                <c:pt idx="25">
                  <c:v>43702</c:v>
                </c:pt>
                <c:pt idx="26">
                  <c:v>43703</c:v>
                </c:pt>
                <c:pt idx="27">
                  <c:v>43704</c:v>
                </c:pt>
                <c:pt idx="28">
                  <c:v>43705</c:v>
                </c:pt>
                <c:pt idx="29">
                  <c:v>43706</c:v>
                </c:pt>
                <c:pt idx="30">
                  <c:v>43707</c:v>
                </c:pt>
              </c:numCache>
            </c:numRef>
          </c:cat>
          <c:val>
            <c:numRef>
              <c:f>Summary!$DK$31:$EO$31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9D7D-E246-992D-6323C5DC6ED5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Summary!$GS$3:$HW$3</c:f>
              <c:numCache>
                <c:formatCode>m/d/yyyy</c:formatCode>
                <c:ptCount val="31"/>
                <c:pt idx="0">
                  <c:v>43677</c:v>
                </c:pt>
                <c:pt idx="1">
                  <c:v>43678</c:v>
                </c:pt>
                <c:pt idx="2">
                  <c:v>43679</c:v>
                </c:pt>
                <c:pt idx="3">
                  <c:v>43680</c:v>
                </c:pt>
                <c:pt idx="4">
                  <c:v>43681</c:v>
                </c:pt>
                <c:pt idx="5">
                  <c:v>43682</c:v>
                </c:pt>
                <c:pt idx="6">
                  <c:v>43683</c:v>
                </c:pt>
                <c:pt idx="7">
                  <c:v>43684</c:v>
                </c:pt>
                <c:pt idx="8">
                  <c:v>43685</c:v>
                </c:pt>
                <c:pt idx="9">
                  <c:v>43686</c:v>
                </c:pt>
                <c:pt idx="10">
                  <c:v>43687</c:v>
                </c:pt>
                <c:pt idx="11">
                  <c:v>43688</c:v>
                </c:pt>
                <c:pt idx="12">
                  <c:v>43689</c:v>
                </c:pt>
                <c:pt idx="13">
                  <c:v>43690</c:v>
                </c:pt>
                <c:pt idx="14">
                  <c:v>43691</c:v>
                </c:pt>
                <c:pt idx="15">
                  <c:v>43692</c:v>
                </c:pt>
                <c:pt idx="16">
                  <c:v>43693</c:v>
                </c:pt>
                <c:pt idx="17">
                  <c:v>43694</c:v>
                </c:pt>
                <c:pt idx="18">
                  <c:v>43695</c:v>
                </c:pt>
                <c:pt idx="19">
                  <c:v>43696</c:v>
                </c:pt>
                <c:pt idx="20">
                  <c:v>43697</c:v>
                </c:pt>
                <c:pt idx="21">
                  <c:v>43698</c:v>
                </c:pt>
                <c:pt idx="22">
                  <c:v>43699</c:v>
                </c:pt>
                <c:pt idx="23">
                  <c:v>43700</c:v>
                </c:pt>
                <c:pt idx="24">
                  <c:v>43701</c:v>
                </c:pt>
                <c:pt idx="25">
                  <c:v>43702</c:v>
                </c:pt>
                <c:pt idx="26">
                  <c:v>43703</c:v>
                </c:pt>
                <c:pt idx="27">
                  <c:v>43704</c:v>
                </c:pt>
                <c:pt idx="28">
                  <c:v>43705</c:v>
                </c:pt>
                <c:pt idx="29">
                  <c:v>43706</c:v>
                </c:pt>
                <c:pt idx="30">
                  <c:v>43707</c:v>
                </c:pt>
              </c:numCache>
            </c:numRef>
          </c:cat>
          <c:val>
            <c:numRef>
              <c:f>Summary!$DK$39:$EO$39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9D7D-E246-992D-6323C5DC6ED5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Summary!$GS$3:$HW$3</c:f>
              <c:numCache>
                <c:formatCode>m/d/yyyy</c:formatCode>
                <c:ptCount val="31"/>
                <c:pt idx="0">
                  <c:v>43677</c:v>
                </c:pt>
                <c:pt idx="1">
                  <c:v>43678</c:v>
                </c:pt>
                <c:pt idx="2">
                  <c:v>43679</c:v>
                </c:pt>
                <c:pt idx="3">
                  <c:v>43680</c:v>
                </c:pt>
                <c:pt idx="4">
                  <c:v>43681</c:v>
                </c:pt>
                <c:pt idx="5">
                  <c:v>43682</c:v>
                </c:pt>
                <c:pt idx="6">
                  <c:v>43683</c:v>
                </c:pt>
                <c:pt idx="7">
                  <c:v>43684</c:v>
                </c:pt>
                <c:pt idx="8">
                  <c:v>43685</c:v>
                </c:pt>
                <c:pt idx="9">
                  <c:v>43686</c:v>
                </c:pt>
                <c:pt idx="10">
                  <c:v>43687</c:v>
                </c:pt>
                <c:pt idx="11">
                  <c:v>43688</c:v>
                </c:pt>
                <c:pt idx="12">
                  <c:v>43689</c:v>
                </c:pt>
                <c:pt idx="13">
                  <c:v>43690</c:v>
                </c:pt>
                <c:pt idx="14">
                  <c:v>43691</c:v>
                </c:pt>
                <c:pt idx="15">
                  <c:v>43692</c:v>
                </c:pt>
                <c:pt idx="16">
                  <c:v>43693</c:v>
                </c:pt>
                <c:pt idx="17">
                  <c:v>43694</c:v>
                </c:pt>
                <c:pt idx="18">
                  <c:v>43695</c:v>
                </c:pt>
                <c:pt idx="19">
                  <c:v>43696</c:v>
                </c:pt>
                <c:pt idx="20">
                  <c:v>43697</c:v>
                </c:pt>
                <c:pt idx="21">
                  <c:v>43698</c:v>
                </c:pt>
                <c:pt idx="22">
                  <c:v>43699</c:v>
                </c:pt>
                <c:pt idx="23">
                  <c:v>43700</c:v>
                </c:pt>
                <c:pt idx="24">
                  <c:v>43701</c:v>
                </c:pt>
                <c:pt idx="25">
                  <c:v>43702</c:v>
                </c:pt>
                <c:pt idx="26">
                  <c:v>43703</c:v>
                </c:pt>
                <c:pt idx="27">
                  <c:v>43704</c:v>
                </c:pt>
                <c:pt idx="28">
                  <c:v>43705</c:v>
                </c:pt>
                <c:pt idx="29">
                  <c:v>43706</c:v>
                </c:pt>
                <c:pt idx="30">
                  <c:v>43707</c:v>
                </c:pt>
              </c:numCache>
            </c:numRef>
          </c:cat>
          <c:val>
            <c:numRef>
              <c:f>Summary!$DK$40:$EO$40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9D7D-E246-992D-6323C5DC6E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5093248"/>
        <c:axId val="215094784"/>
      </c:lineChart>
      <c:dateAx>
        <c:axId val="21509324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094784"/>
        <c:crosses val="autoZero"/>
        <c:auto val="1"/>
        <c:lblOffset val="100"/>
        <c:baseTimeUnit val="days"/>
        <c:majorUnit val="5"/>
        <c:majorTimeUnit val="days"/>
      </c:dateAx>
      <c:valAx>
        <c:axId val="215094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093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graphiques'!$A$11</c:f>
          <c:strCache>
            <c:ptCount val="1"/>
            <c:pt idx="0">
              <c:v>#DIV/0!</c:v>
            </c:pt>
          </c:strCache>
        </c:strRef>
      </c:tx>
      <c:layout>
        <c:manualLayout>
          <c:xMode val="edge"/>
          <c:yMode val="edge"/>
          <c:x val="0.42810569964150369"/>
          <c:y val="2.12028196880244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Summary!$HX$3:$JA$3</c:f>
              <c:numCache>
                <c:formatCode>m/d/yyyy</c:formatCode>
                <c:ptCount val="30"/>
                <c:pt idx="0">
                  <c:v>43708</c:v>
                </c:pt>
                <c:pt idx="1">
                  <c:v>43709</c:v>
                </c:pt>
                <c:pt idx="2">
                  <c:v>43710</c:v>
                </c:pt>
                <c:pt idx="3">
                  <c:v>43711</c:v>
                </c:pt>
                <c:pt idx="4">
                  <c:v>43712</c:v>
                </c:pt>
                <c:pt idx="5">
                  <c:v>43713</c:v>
                </c:pt>
                <c:pt idx="6">
                  <c:v>43714</c:v>
                </c:pt>
                <c:pt idx="7">
                  <c:v>43715</c:v>
                </c:pt>
                <c:pt idx="8">
                  <c:v>43716</c:v>
                </c:pt>
                <c:pt idx="9">
                  <c:v>43717</c:v>
                </c:pt>
                <c:pt idx="10">
                  <c:v>43718</c:v>
                </c:pt>
                <c:pt idx="11">
                  <c:v>43719</c:v>
                </c:pt>
                <c:pt idx="12">
                  <c:v>43720</c:v>
                </c:pt>
                <c:pt idx="13">
                  <c:v>43721</c:v>
                </c:pt>
                <c:pt idx="14">
                  <c:v>43722</c:v>
                </c:pt>
                <c:pt idx="15">
                  <c:v>43723</c:v>
                </c:pt>
                <c:pt idx="16">
                  <c:v>43724</c:v>
                </c:pt>
                <c:pt idx="17">
                  <c:v>43725</c:v>
                </c:pt>
                <c:pt idx="18">
                  <c:v>43726</c:v>
                </c:pt>
                <c:pt idx="19">
                  <c:v>43727</c:v>
                </c:pt>
                <c:pt idx="20">
                  <c:v>43728</c:v>
                </c:pt>
                <c:pt idx="21">
                  <c:v>43729</c:v>
                </c:pt>
                <c:pt idx="22">
                  <c:v>43730</c:v>
                </c:pt>
                <c:pt idx="23">
                  <c:v>43731</c:v>
                </c:pt>
                <c:pt idx="24">
                  <c:v>43732</c:v>
                </c:pt>
                <c:pt idx="25">
                  <c:v>43733</c:v>
                </c:pt>
                <c:pt idx="26">
                  <c:v>43734</c:v>
                </c:pt>
                <c:pt idx="27">
                  <c:v>43735</c:v>
                </c:pt>
                <c:pt idx="28">
                  <c:v>43736</c:v>
                </c:pt>
                <c:pt idx="29">
                  <c:v>43737</c:v>
                </c:pt>
              </c:numCache>
            </c:numRef>
          </c:cat>
          <c:val>
            <c:numRef>
              <c:f>Summary!$EP$30:$FS$30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F3F-EB4C-B3CA-6C7D69F66737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Summary!$HX$3:$JA$3</c:f>
              <c:numCache>
                <c:formatCode>m/d/yyyy</c:formatCode>
                <c:ptCount val="30"/>
                <c:pt idx="0">
                  <c:v>43708</c:v>
                </c:pt>
                <c:pt idx="1">
                  <c:v>43709</c:v>
                </c:pt>
                <c:pt idx="2">
                  <c:v>43710</c:v>
                </c:pt>
                <c:pt idx="3">
                  <c:v>43711</c:v>
                </c:pt>
                <c:pt idx="4">
                  <c:v>43712</c:v>
                </c:pt>
                <c:pt idx="5">
                  <c:v>43713</c:v>
                </c:pt>
                <c:pt idx="6">
                  <c:v>43714</c:v>
                </c:pt>
                <c:pt idx="7">
                  <c:v>43715</c:v>
                </c:pt>
                <c:pt idx="8">
                  <c:v>43716</c:v>
                </c:pt>
                <c:pt idx="9">
                  <c:v>43717</c:v>
                </c:pt>
                <c:pt idx="10">
                  <c:v>43718</c:v>
                </c:pt>
                <c:pt idx="11">
                  <c:v>43719</c:v>
                </c:pt>
                <c:pt idx="12">
                  <c:v>43720</c:v>
                </c:pt>
                <c:pt idx="13">
                  <c:v>43721</c:v>
                </c:pt>
                <c:pt idx="14">
                  <c:v>43722</c:v>
                </c:pt>
                <c:pt idx="15">
                  <c:v>43723</c:v>
                </c:pt>
                <c:pt idx="16">
                  <c:v>43724</c:v>
                </c:pt>
                <c:pt idx="17">
                  <c:v>43725</c:v>
                </c:pt>
                <c:pt idx="18">
                  <c:v>43726</c:v>
                </c:pt>
                <c:pt idx="19">
                  <c:v>43727</c:v>
                </c:pt>
                <c:pt idx="20">
                  <c:v>43728</c:v>
                </c:pt>
                <c:pt idx="21">
                  <c:v>43729</c:v>
                </c:pt>
                <c:pt idx="22">
                  <c:v>43730</c:v>
                </c:pt>
                <c:pt idx="23">
                  <c:v>43731</c:v>
                </c:pt>
                <c:pt idx="24">
                  <c:v>43732</c:v>
                </c:pt>
                <c:pt idx="25">
                  <c:v>43733</c:v>
                </c:pt>
                <c:pt idx="26">
                  <c:v>43734</c:v>
                </c:pt>
                <c:pt idx="27">
                  <c:v>43735</c:v>
                </c:pt>
                <c:pt idx="28">
                  <c:v>43736</c:v>
                </c:pt>
                <c:pt idx="29">
                  <c:v>43737</c:v>
                </c:pt>
              </c:numCache>
            </c:numRef>
          </c:cat>
          <c:val>
            <c:numRef>
              <c:f>Summary!$EP$31:$FS$31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F3F-EB4C-B3CA-6C7D69F66737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Summary!$HX$3:$JA$3</c:f>
              <c:numCache>
                <c:formatCode>m/d/yyyy</c:formatCode>
                <c:ptCount val="30"/>
                <c:pt idx="0">
                  <c:v>43708</c:v>
                </c:pt>
                <c:pt idx="1">
                  <c:v>43709</c:v>
                </c:pt>
                <c:pt idx="2">
                  <c:v>43710</c:v>
                </c:pt>
                <c:pt idx="3">
                  <c:v>43711</c:v>
                </c:pt>
                <c:pt idx="4">
                  <c:v>43712</c:v>
                </c:pt>
                <c:pt idx="5">
                  <c:v>43713</c:v>
                </c:pt>
                <c:pt idx="6">
                  <c:v>43714</c:v>
                </c:pt>
                <c:pt idx="7">
                  <c:v>43715</c:v>
                </c:pt>
                <c:pt idx="8">
                  <c:v>43716</c:v>
                </c:pt>
                <c:pt idx="9">
                  <c:v>43717</c:v>
                </c:pt>
                <c:pt idx="10">
                  <c:v>43718</c:v>
                </c:pt>
                <c:pt idx="11">
                  <c:v>43719</c:v>
                </c:pt>
                <c:pt idx="12">
                  <c:v>43720</c:v>
                </c:pt>
                <c:pt idx="13">
                  <c:v>43721</c:v>
                </c:pt>
                <c:pt idx="14">
                  <c:v>43722</c:v>
                </c:pt>
                <c:pt idx="15">
                  <c:v>43723</c:v>
                </c:pt>
                <c:pt idx="16">
                  <c:v>43724</c:v>
                </c:pt>
                <c:pt idx="17">
                  <c:v>43725</c:v>
                </c:pt>
                <c:pt idx="18">
                  <c:v>43726</c:v>
                </c:pt>
                <c:pt idx="19">
                  <c:v>43727</c:v>
                </c:pt>
                <c:pt idx="20">
                  <c:v>43728</c:v>
                </c:pt>
                <c:pt idx="21">
                  <c:v>43729</c:v>
                </c:pt>
                <c:pt idx="22">
                  <c:v>43730</c:v>
                </c:pt>
                <c:pt idx="23">
                  <c:v>43731</c:v>
                </c:pt>
                <c:pt idx="24">
                  <c:v>43732</c:v>
                </c:pt>
                <c:pt idx="25">
                  <c:v>43733</c:v>
                </c:pt>
                <c:pt idx="26">
                  <c:v>43734</c:v>
                </c:pt>
                <c:pt idx="27">
                  <c:v>43735</c:v>
                </c:pt>
                <c:pt idx="28">
                  <c:v>43736</c:v>
                </c:pt>
                <c:pt idx="29">
                  <c:v>43737</c:v>
                </c:pt>
              </c:numCache>
            </c:numRef>
          </c:cat>
          <c:val>
            <c:numRef>
              <c:f>Summary!$EP$39:$FS$39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F3F-EB4C-B3CA-6C7D69F66737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Summary!$HX$3:$JA$3</c:f>
              <c:numCache>
                <c:formatCode>m/d/yyyy</c:formatCode>
                <c:ptCount val="30"/>
                <c:pt idx="0">
                  <c:v>43708</c:v>
                </c:pt>
                <c:pt idx="1">
                  <c:v>43709</c:v>
                </c:pt>
                <c:pt idx="2">
                  <c:v>43710</c:v>
                </c:pt>
                <c:pt idx="3">
                  <c:v>43711</c:v>
                </c:pt>
                <c:pt idx="4">
                  <c:v>43712</c:v>
                </c:pt>
                <c:pt idx="5">
                  <c:v>43713</c:v>
                </c:pt>
                <c:pt idx="6">
                  <c:v>43714</c:v>
                </c:pt>
                <c:pt idx="7">
                  <c:v>43715</c:v>
                </c:pt>
                <c:pt idx="8">
                  <c:v>43716</c:v>
                </c:pt>
                <c:pt idx="9">
                  <c:v>43717</c:v>
                </c:pt>
                <c:pt idx="10">
                  <c:v>43718</c:v>
                </c:pt>
                <c:pt idx="11">
                  <c:v>43719</c:v>
                </c:pt>
                <c:pt idx="12">
                  <c:v>43720</c:v>
                </c:pt>
                <c:pt idx="13">
                  <c:v>43721</c:v>
                </c:pt>
                <c:pt idx="14">
                  <c:v>43722</c:v>
                </c:pt>
                <c:pt idx="15">
                  <c:v>43723</c:v>
                </c:pt>
                <c:pt idx="16">
                  <c:v>43724</c:v>
                </c:pt>
                <c:pt idx="17">
                  <c:v>43725</c:v>
                </c:pt>
                <c:pt idx="18">
                  <c:v>43726</c:v>
                </c:pt>
                <c:pt idx="19">
                  <c:v>43727</c:v>
                </c:pt>
                <c:pt idx="20">
                  <c:v>43728</c:v>
                </c:pt>
                <c:pt idx="21">
                  <c:v>43729</c:v>
                </c:pt>
                <c:pt idx="22">
                  <c:v>43730</c:v>
                </c:pt>
                <c:pt idx="23">
                  <c:v>43731</c:v>
                </c:pt>
                <c:pt idx="24">
                  <c:v>43732</c:v>
                </c:pt>
                <c:pt idx="25">
                  <c:v>43733</c:v>
                </c:pt>
                <c:pt idx="26">
                  <c:v>43734</c:v>
                </c:pt>
                <c:pt idx="27">
                  <c:v>43735</c:v>
                </c:pt>
                <c:pt idx="28">
                  <c:v>43736</c:v>
                </c:pt>
                <c:pt idx="29">
                  <c:v>43737</c:v>
                </c:pt>
              </c:numCache>
            </c:numRef>
          </c:cat>
          <c:val>
            <c:numRef>
              <c:f>Summary!$EP$40:$FS$40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F3F-EB4C-B3CA-6C7D69F667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5587456"/>
        <c:axId val="215589248"/>
      </c:lineChart>
      <c:dateAx>
        <c:axId val="2155874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589248"/>
        <c:crosses val="autoZero"/>
        <c:auto val="1"/>
        <c:lblOffset val="100"/>
        <c:baseTimeUnit val="days"/>
        <c:majorUnit val="4"/>
        <c:majorTimeUnit val="days"/>
      </c:dateAx>
      <c:valAx>
        <c:axId val="215589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587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graphiques'!$A$12</c:f>
          <c:strCache>
            <c:ptCount val="1"/>
            <c:pt idx="0">
              <c:v>#DIV/0!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Summary!$JB$3:$KF$3</c:f>
              <c:numCache>
                <c:formatCode>m/d/yyyy</c:formatCode>
                <c:ptCount val="31"/>
                <c:pt idx="0">
                  <c:v>43738</c:v>
                </c:pt>
                <c:pt idx="1">
                  <c:v>43739</c:v>
                </c:pt>
                <c:pt idx="2">
                  <c:v>43740</c:v>
                </c:pt>
                <c:pt idx="3">
                  <c:v>43741</c:v>
                </c:pt>
                <c:pt idx="4">
                  <c:v>43742</c:v>
                </c:pt>
                <c:pt idx="5">
                  <c:v>43743</c:v>
                </c:pt>
                <c:pt idx="6">
                  <c:v>43744</c:v>
                </c:pt>
                <c:pt idx="7">
                  <c:v>43745</c:v>
                </c:pt>
                <c:pt idx="8">
                  <c:v>43746</c:v>
                </c:pt>
                <c:pt idx="9">
                  <c:v>43747</c:v>
                </c:pt>
                <c:pt idx="10">
                  <c:v>43748</c:v>
                </c:pt>
                <c:pt idx="11">
                  <c:v>43749</c:v>
                </c:pt>
                <c:pt idx="12">
                  <c:v>43750</c:v>
                </c:pt>
                <c:pt idx="13">
                  <c:v>43751</c:v>
                </c:pt>
                <c:pt idx="14">
                  <c:v>43752</c:v>
                </c:pt>
                <c:pt idx="15">
                  <c:v>43753</c:v>
                </c:pt>
                <c:pt idx="16">
                  <c:v>43754</c:v>
                </c:pt>
                <c:pt idx="17">
                  <c:v>43755</c:v>
                </c:pt>
                <c:pt idx="18">
                  <c:v>43756</c:v>
                </c:pt>
                <c:pt idx="19">
                  <c:v>43757</c:v>
                </c:pt>
                <c:pt idx="20">
                  <c:v>43758</c:v>
                </c:pt>
                <c:pt idx="21">
                  <c:v>43759</c:v>
                </c:pt>
                <c:pt idx="22">
                  <c:v>43760</c:v>
                </c:pt>
                <c:pt idx="23">
                  <c:v>43761</c:v>
                </c:pt>
                <c:pt idx="24">
                  <c:v>43762</c:v>
                </c:pt>
                <c:pt idx="25">
                  <c:v>43763</c:v>
                </c:pt>
                <c:pt idx="26">
                  <c:v>43764</c:v>
                </c:pt>
                <c:pt idx="27">
                  <c:v>43765</c:v>
                </c:pt>
                <c:pt idx="28">
                  <c:v>43766</c:v>
                </c:pt>
                <c:pt idx="29">
                  <c:v>43767</c:v>
                </c:pt>
                <c:pt idx="30">
                  <c:v>43768</c:v>
                </c:pt>
              </c:numCache>
            </c:numRef>
          </c:cat>
          <c:val>
            <c:numRef>
              <c:f>Summary!$FT$30:$GX$30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B4D-D341-813A-FDF7FF9C7B59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Summary!$JB$3:$KF$3</c:f>
              <c:numCache>
                <c:formatCode>m/d/yyyy</c:formatCode>
                <c:ptCount val="31"/>
                <c:pt idx="0">
                  <c:v>43738</c:v>
                </c:pt>
                <c:pt idx="1">
                  <c:v>43739</c:v>
                </c:pt>
                <c:pt idx="2">
                  <c:v>43740</c:v>
                </c:pt>
                <c:pt idx="3">
                  <c:v>43741</c:v>
                </c:pt>
                <c:pt idx="4">
                  <c:v>43742</c:v>
                </c:pt>
                <c:pt idx="5">
                  <c:v>43743</c:v>
                </c:pt>
                <c:pt idx="6">
                  <c:v>43744</c:v>
                </c:pt>
                <c:pt idx="7">
                  <c:v>43745</c:v>
                </c:pt>
                <c:pt idx="8">
                  <c:v>43746</c:v>
                </c:pt>
                <c:pt idx="9">
                  <c:v>43747</c:v>
                </c:pt>
                <c:pt idx="10">
                  <c:v>43748</c:v>
                </c:pt>
                <c:pt idx="11">
                  <c:v>43749</c:v>
                </c:pt>
                <c:pt idx="12">
                  <c:v>43750</c:v>
                </c:pt>
                <c:pt idx="13">
                  <c:v>43751</c:v>
                </c:pt>
                <c:pt idx="14">
                  <c:v>43752</c:v>
                </c:pt>
                <c:pt idx="15">
                  <c:v>43753</c:v>
                </c:pt>
                <c:pt idx="16">
                  <c:v>43754</c:v>
                </c:pt>
                <c:pt idx="17">
                  <c:v>43755</c:v>
                </c:pt>
                <c:pt idx="18">
                  <c:v>43756</c:v>
                </c:pt>
                <c:pt idx="19">
                  <c:v>43757</c:v>
                </c:pt>
                <c:pt idx="20">
                  <c:v>43758</c:v>
                </c:pt>
                <c:pt idx="21">
                  <c:v>43759</c:v>
                </c:pt>
                <c:pt idx="22">
                  <c:v>43760</c:v>
                </c:pt>
                <c:pt idx="23">
                  <c:v>43761</c:v>
                </c:pt>
                <c:pt idx="24">
                  <c:v>43762</c:v>
                </c:pt>
                <c:pt idx="25">
                  <c:v>43763</c:v>
                </c:pt>
                <c:pt idx="26">
                  <c:v>43764</c:v>
                </c:pt>
                <c:pt idx="27">
                  <c:v>43765</c:v>
                </c:pt>
                <c:pt idx="28">
                  <c:v>43766</c:v>
                </c:pt>
                <c:pt idx="29">
                  <c:v>43767</c:v>
                </c:pt>
                <c:pt idx="30">
                  <c:v>43768</c:v>
                </c:pt>
              </c:numCache>
            </c:numRef>
          </c:cat>
          <c:val>
            <c:numRef>
              <c:f>Summary!$FT$31:$GX$31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B4D-D341-813A-FDF7FF9C7B59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Summary!$JB$3:$KF$3</c:f>
              <c:numCache>
                <c:formatCode>m/d/yyyy</c:formatCode>
                <c:ptCount val="31"/>
                <c:pt idx="0">
                  <c:v>43738</c:v>
                </c:pt>
                <c:pt idx="1">
                  <c:v>43739</c:v>
                </c:pt>
                <c:pt idx="2">
                  <c:v>43740</c:v>
                </c:pt>
                <c:pt idx="3">
                  <c:v>43741</c:v>
                </c:pt>
                <c:pt idx="4">
                  <c:v>43742</c:v>
                </c:pt>
                <c:pt idx="5">
                  <c:v>43743</c:v>
                </c:pt>
                <c:pt idx="6">
                  <c:v>43744</c:v>
                </c:pt>
                <c:pt idx="7">
                  <c:v>43745</c:v>
                </c:pt>
                <c:pt idx="8">
                  <c:v>43746</c:v>
                </c:pt>
                <c:pt idx="9">
                  <c:v>43747</c:v>
                </c:pt>
                <c:pt idx="10">
                  <c:v>43748</c:v>
                </c:pt>
                <c:pt idx="11">
                  <c:v>43749</c:v>
                </c:pt>
                <c:pt idx="12">
                  <c:v>43750</c:v>
                </c:pt>
                <c:pt idx="13">
                  <c:v>43751</c:v>
                </c:pt>
                <c:pt idx="14">
                  <c:v>43752</c:v>
                </c:pt>
                <c:pt idx="15">
                  <c:v>43753</c:v>
                </c:pt>
                <c:pt idx="16">
                  <c:v>43754</c:v>
                </c:pt>
                <c:pt idx="17">
                  <c:v>43755</c:v>
                </c:pt>
                <c:pt idx="18">
                  <c:v>43756</c:v>
                </c:pt>
                <c:pt idx="19">
                  <c:v>43757</c:v>
                </c:pt>
                <c:pt idx="20">
                  <c:v>43758</c:v>
                </c:pt>
                <c:pt idx="21">
                  <c:v>43759</c:v>
                </c:pt>
                <c:pt idx="22">
                  <c:v>43760</c:v>
                </c:pt>
                <c:pt idx="23">
                  <c:v>43761</c:v>
                </c:pt>
                <c:pt idx="24">
                  <c:v>43762</c:v>
                </c:pt>
                <c:pt idx="25">
                  <c:v>43763</c:v>
                </c:pt>
                <c:pt idx="26">
                  <c:v>43764</c:v>
                </c:pt>
                <c:pt idx="27">
                  <c:v>43765</c:v>
                </c:pt>
                <c:pt idx="28">
                  <c:v>43766</c:v>
                </c:pt>
                <c:pt idx="29">
                  <c:v>43767</c:v>
                </c:pt>
                <c:pt idx="30">
                  <c:v>43768</c:v>
                </c:pt>
              </c:numCache>
            </c:numRef>
          </c:cat>
          <c:val>
            <c:numRef>
              <c:f>Summary!$FT$39:$GX$39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B4D-D341-813A-FDF7FF9C7B59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Summary!$JB$3:$KF$3</c:f>
              <c:numCache>
                <c:formatCode>m/d/yyyy</c:formatCode>
                <c:ptCount val="31"/>
                <c:pt idx="0">
                  <c:v>43738</c:v>
                </c:pt>
                <c:pt idx="1">
                  <c:v>43739</c:v>
                </c:pt>
                <c:pt idx="2">
                  <c:v>43740</c:v>
                </c:pt>
                <c:pt idx="3">
                  <c:v>43741</c:v>
                </c:pt>
                <c:pt idx="4">
                  <c:v>43742</c:v>
                </c:pt>
                <c:pt idx="5">
                  <c:v>43743</c:v>
                </c:pt>
                <c:pt idx="6">
                  <c:v>43744</c:v>
                </c:pt>
                <c:pt idx="7">
                  <c:v>43745</c:v>
                </c:pt>
                <c:pt idx="8">
                  <c:v>43746</c:v>
                </c:pt>
                <c:pt idx="9">
                  <c:v>43747</c:v>
                </c:pt>
                <c:pt idx="10">
                  <c:v>43748</c:v>
                </c:pt>
                <c:pt idx="11">
                  <c:v>43749</c:v>
                </c:pt>
                <c:pt idx="12">
                  <c:v>43750</c:v>
                </c:pt>
                <c:pt idx="13">
                  <c:v>43751</c:v>
                </c:pt>
                <c:pt idx="14">
                  <c:v>43752</c:v>
                </c:pt>
                <c:pt idx="15">
                  <c:v>43753</c:v>
                </c:pt>
                <c:pt idx="16">
                  <c:v>43754</c:v>
                </c:pt>
                <c:pt idx="17">
                  <c:v>43755</c:v>
                </c:pt>
                <c:pt idx="18">
                  <c:v>43756</c:v>
                </c:pt>
                <c:pt idx="19">
                  <c:v>43757</c:v>
                </c:pt>
                <c:pt idx="20">
                  <c:v>43758</c:v>
                </c:pt>
                <c:pt idx="21">
                  <c:v>43759</c:v>
                </c:pt>
                <c:pt idx="22">
                  <c:v>43760</c:v>
                </c:pt>
                <c:pt idx="23">
                  <c:v>43761</c:v>
                </c:pt>
                <c:pt idx="24">
                  <c:v>43762</c:v>
                </c:pt>
                <c:pt idx="25">
                  <c:v>43763</c:v>
                </c:pt>
                <c:pt idx="26">
                  <c:v>43764</c:v>
                </c:pt>
                <c:pt idx="27">
                  <c:v>43765</c:v>
                </c:pt>
                <c:pt idx="28">
                  <c:v>43766</c:v>
                </c:pt>
                <c:pt idx="29">
                  <c:v>43767</c:v>
                </c:pt>
                <c:pt idx="30">
                  <c:v>43768</c:v>
                </c:pt>
              </c:numCache>
            </c:numRef>
          </c:cat>
          <c:val>
            <c:numRef>
              <c:f>Summary!$FT$40:$GX$40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B4D-D341-813A-FDF7FF9C7B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5655936"/>
        <c:axId val="215657472"/>
      </c:lineChart>
      <c:dateAx>
        <c:axId val="2156559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657472"/>
        <c:crosses val="autoZero"/>
        <c:auto val="1"/>
        <c:lblOffset val="100"/>
        <c:baseTimeUnit val="days"/>
        <c:majorUnit val="5"/>
        <c:majorTimeUnit val="days"/>
      </c:dateAx>
      <c:valAx>
        <c:axId val="21565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655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graphiques'!$A$13</c:f>
          <c:strCache>
            <c:ptCount val="1"/>
            <c:pt idx="0">
              <c:v>#DIV/0!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Summary!$KG$3:$LJ$3</c:f>
              <c:numCache>
                <c:formatCode>m/d/yyyy</c:formatCode>
                <c:ptCount val="30"/>
                <c:pt idx="0">
                  <c:v>43769</c:v>
                </c:pt>
                <c:pt idx="1">
                  <c:v>43770</c:v>
                </c:pt>
                <c:pt idx="2">
                  <c:v>43771</c:v>
                </c:pt>
                <c:pt idx="3">
                  <c:v>43772</c:v>
                </c:pt>
                <c:pt idx="4">
                  <c:v>43773</c:v>
                </c:pt>
                <c:pt idx="5">
                  <c:v>43774</c:v>
                </c:pt>
                <c:pt idx="6">
                  <c:v>43775</c:v>
                </c:pt>
                <c:pt idx="7">
                  <c:v>43776</c:v>
                </c:pt>
                <c:pt idx="8">
                  <c:v>43777</c:v>
                </c:pt>
                <c:pt idx="9">
                  <c:v>43778</c:v>
                </c:pt>
                <c:pt idx="10">
                  <c:v>43779</c:v>
                </c:pt>
                <c:pt idx="11">
                  <c:v>43780</c:v>
                </c:pt>
                <c:pt idx="12">
                  <c:v>43781</c:v>
                </c:pt>
                <c:pt idx="13">
                  <c:v>43782</c:v>
                </c:pt>
                <c:pt idx="14">
                  <c:v>43783</c:v>
                </c:pt>
                <c:pt idx="15">
                  <c:v>43784</c:v>
                </c:pt>
                <c:pt idx="16">
                  <c:v>43785</c:v>
                </c:pt>
                <c:pt idx="17">
                  <c:v>43786</c:v>
                </c:pt>
                <c:pt idx="18">
                  <c:v>43787</c:v>
                </c:pt>
                <c:pt idx="19">
                  <c:v>43788</c:v>
                </c:pt>
                <c:pt idx="20">
                  <c:v>43789</c:v>
                </c:pt>
                <c:pt idx="21">
                  <c:v>43790</c:v>
                </c:pt>
                <c:pt idx="22">
                  <c:v>43791</c:v>
                </c:pt>
                <c:pt idx="23">
                  <c:v>43792</c:v>
                </c:pt>
                <c:pt idx="24">
                  <c:v>43793</c:v>
                </c:pt>
                <c:pt idx="25">
                  <c:v>43794</c:v>
                </c:pt>
                <c:pt idx="26">
                  <c:v>43795</c:v>
                </c:pt>
                <c:pt idx="27">
                  <c:v>43796</c:v>
                </c:pt>
                <c:pt idx="28">
                  <c:v>43797</c:v>
                </c:pt>
                <c:pt idx="29">
                  <c:v>43798</c:v>
                </c:pt>
              </c:numCache>
            </c:numRef>
          </c:cat>
          <c:val>
            <c:numRef>
              <c:f>Summary!$GY$30:$IB$30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385-E142-BB49-BC24298B0729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Summary!$KG$3:$LJ$3</c:f>
              <c:numCache>
                <c:formatCode>m/d/yyyy</c:formatCode>
                <c:ptCount val="30"/>
                <c:pt idx="0">
                  <c:v>43769</c:v>
                </c:pt>
                <c:pt idx="1">
                  <c:v>43770</c:v>
                </c:pt>
                <c:pt idx="2">
                  <c:v>43771</c:v>
                </c:pt>
                <c:pt idx="3">
                  <c:v>43772</c:v>
                </c:pt>
                <c:pt idx="4">
                  <c:v>43773</c:v>
                </c:pt>
                <c:pt idx="5">
                  <c:v>43774</c:v>
                </c:pt>
                <c:pt idx="6">
                  <c:v>43775</c:v>
                </c:pt>
                <c:pt idx="7">
                  <c:v>43776</c:v>
                </c:pt>
                <c:pt idx="8">
                  <c:v>43777</c:v>
                </c:pt>
                <c:pt idx="9">
                  <c:v>43778</c:v>
                </c:pt>
                <c:pt idx="10">
                  <c:v>43779</c:v>
                </c:pt>
                <c:pt idx="11">
                  <c:v>43780</c:v>
                </c:pt>
                <c:pt idx="12">
                  <c:v>43781</c:v>
                </c:pt>
                <c:pt idx="13">
                  <c:v>43782</c:v>
                </c:pt>
                <c:pt idx="14">
                  <c:v>43783</c:v>
                </c:pt>
                <c:pt idx="15">
                  <c:v>43784</c:v>
                </c:pt>
                <c:pt idx="16">
                  <c:v>43785</c:v>
                </c:pt>
                <c:pt idx="17">
                  <c:v>43786</c:v>
                </c:pt>
                <c:pt idx="18">
                  <c:v>43787</c:v>
                </c:pt>
                <c:pt idx="19">
                  <c:v>43788</c:v>
                </c:pt>
                <c:pt idx="20">
                  <c:v>43789</c:v>
                </c:pt>
                <c:pt idx="21">
                  <c:v>43790</c:v>
                </c:pt>
                <c:pt idx="22">
                  <c:v>43791</c:v>
                </c:pt>
                <c:pt idx="23">
                  <c:v>43792</c:v>
                </c:pt>
                <c:pt idx="24">
                  <c:v>43793</c:v>
                </c:pt>
                <c:pt idx="25">
                  <c:v>43794</c:v>
                </c:pt>
                <c:pt idx="26">
                  <c:v>43795</c:v>
                </c:pt>
                <c:pt idx="27">
                  <c:v>43796</c:v>
                </c:pt>
                <c:pt idx="28">
                  <c:v>43797</c:v>
                </c:pt>
                <c:pt idx="29">
                  <c:v>43798</c:v>
                </c:pt>
              </c:numCache>
            </c:numRef>
          </c:cat>
          <c:val>
            <c:numRef>
              <c:f>Summary!$GY$31:$IB$31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385-E142-BB49-BC24298B0729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Summary!$KG$3:$LJ$3</c:f>
              <c:numCache>
                <c:formatCode>m/d/yyyy</c:formatCode>
                <c:ptCount val="30"/>
                <c:pt idx="0">
                  <c:v>43769</c:v>
                </c:pt>
                <c:pt idx="1">
                  <c:v>43770</c:v>
                </c:pt>
                <c:pt idx="2">
                  <c:v>43771</c:v>
                </c:pt>
                <c:pt idx="3">
                  <c:v>43772</c:v>
                </c:pt>
                <c:pt idx="4">
                  <c:v>43773</c:v>
                </c:pt>
                <c:pt idx="5">
                  <c:v>43774</c:v>
                </c:pt>
                <c:pt idx="6">
                  <c:v>43775</c:v>
                </c:pt>
                <c:pt idx="7">
                  <c:v>43776</c:v>
                </c:pt>
                <c:pt idx="8">
                  <c:v>43777</c:v>
                </c:pt>
                <c:pt idx="9">
                  <c:v>43778</c:v>
                </c:pt>
                <c:pt idx="10">
                  <c:v>43779</c:v>
                </c:pt>
                <c:pt idx="11">
                  <c:v>43780</c:v>
                </c:pt>
                <c:pt idx="12">
                  <c:v>43781</c:v>
                </c:pt>
                <c:pt idx="13">
                  <c:v>43782</c:v>
                </c:pt>
                <c:pt idx="14">
                  <c:v>43783</c:v>
                </c:pt>
                <c:pt idx="15">
                  <c:v>43784</c:v>
                </c:pt>
                <c:pt idx="16">
                  <c:v>43785</c:v>
                </c:pt>
                <c:pt idx="17">
                  <c:v>43786</c:v>
                </c:pt>
                <c:pt idx="18">
                  <c:v>43787</c:v>
                </c:pt>
                <c:pt idx="19">
                  <c:v>43788</c:v>
                </c:pt>
                <c:pt idx="20">
                  <c:v>43789</c:v>
                </c:pt>
                <c:pt idx="21">
                  <c:v>43790</c:v>
                </c:pt>
                <c:pt idx="22">
                  <c:v>43791</c:v>
                </c:pt>
                <c:pt idx="23">
                  <c:v>43792</c:v>
                </c:pt>
                <c:pt idx="24">
                  <c:v>43793</c:v>
                </c:pt>
                <c:pt idx="25">
                  <c:v>43794</c:v>
                </c:pt>
                <c:pt idx="26">
                  <c:v>43795</c:v>
                </c:pt>
                <c:pt idx="27">
                  <c:v>43796</c:v>
                </c:pt>
                <c:pt idx="28">
                  <c:v>43797</c:v>
                </c:pt>
                <c:pt idx="29">
                  <c:v>43798</c:v>
                </c:pt>
              </c:numCache>
            </c:numRef>
          </c:cat>
          <c:val>
            <c:numRef>
              <c:f>Summary!$GY$39:$IB$39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8385-E142-BB49-BC24298B0729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Summary!$KG$3:$LJ$3</c:f>
              <c:numCache>
                <c:formatCode>m/d/yyyy</c:formatCode>
                <c:ptCount val="30"/>
                <c:pt idx="0">
                  <c:v>43769</c:v>
                </c:pt>
                <c:pt idx="1">
                  <c:v>43770</c:v>
                </c:pt>
                <c:pt idx="2">
                  <c:v>43771</c:v>
                </c:pt>
                <c:pt idx="3">
                  <c:v>43772</c:v>
                </c:pt>
                <c:pt idx="4">
                  <c:v>43773</c:v>
                </c:pt>
                <c:pt idx="5">
                  <c:v>43774</c:v>
                </c:pt>
                <c:pt idx="6">
                  <c:v>43775</c:v>
                </c:pt>
                <c:pt idx="7">
                  <c:v>43776</c:v>
                </c:pt>
                <c:pt idx="8">
                  <c:v>43777</c:v>
                </c:pt>
                <c:pt idx="9">
                  <c:v>43778</c:v>
                </c:pt>
                <c:pt idx="10">
                  <c:v>43779</c:v>
                </c:pt>
                <c:pt idx="11">
                  <c:v>43780</c:v>
                </c:pt>
                <c:pt idx="12">
                  <c:v>43781</c:v>
                </c:pt>
                <c:pt idx="13">
                  <c:v>43782</c:v>
                </c:pt>
                <c:pt idx="14">
                  <c:v>43783</c:v>
                </c:pt>
                <c:pt idx="15">
                  <c:v>43784</c:v>
                </c:pt>
                <c:pt idx="16">
                  <c:v>43785</c:v>
                </c:pt>
                <c:pt idx="17">
                  <c:v>43786</c:v>
                </c:pt>
                <c:pt idx="18">
                  <c:v>43787</c:v>
                </c:pt>
                <c:pt idx="19">
                  <c:v>43788</c:v>
                </c:pt>
                <c:pt idx="20">
                  <c:v>43789</c:v>
                </c:pt>
                <c:pt idx="21">
                  <c:v>43790</c:v>
                </c:pt>
                <c:pt idx="22">
                  <c:v>43791</c:v>
                </c:pt>
                <c:pt idx="23">
                  <c:v>43792</c:v>
                </c:pt>
                <c:pt idx="24">
                  <c:v>43793</c:v>
                </c:pt>
                <c:pt idx="25">
                  <c:v>43794</c:v>
                </c:pt>
                <c:pt idx="26">
                  <c:v>43795</c:v>
                </c:pt>
                <c:pt idx="27">
                  <c:v>43796</c:v>
                </c:pt>
                <c:pt idx="28">
                  <c:v>43797</c:v>
                </c:pt>
                <c:pt idx="29">
                  <c:v>43798</c:v>
                </c:pt>
              </c:numCache>
            </c:numRef>
          </c:cat>
          <c:val>
            <c:numRef>
              <c:f>Summary!$GY$40:$IB$40</c:f>
              <c:numCache>
                <c:formatCode>General</c:formatCode>
                <c:ptCount val="3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8385-E142-BB49-BC24298B07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5363968"/>
        <c:axId val="215365504"/>
      </c:lineChart>
      <c:dateAx>
        <c:axId val="2153639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365504"/>
        <c:crosses val="autoZero"/>
        <c:auto val="1"/>
        <c:lblOffset val="100"/>
        <c:baseTimeUnit val="days"/>
        <c:majorUnit val="4"/>
        <c:majorTimeUnit val="days"/>
      </c:dateAx>
      <c:valAx>
        <c:axId val="215365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363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graphiques'!$A$14</c:f>
          <c:strCache>
            <c:ptCount val="1"/>
            <c:pt idx="0">
              <c:v>#DIV/0!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Summary!$LK$3:$MO$3</c:f>
              <c:numCache>
                <c:formatCode>m/d/yyyy</c:formatCode>
                <c:ptCount val="31"/>
                <c:pt idx="0">
                  <c:v>43799</c:v>
                </c:pt>
                <c:pt idx="1">
                  <c:v>43800</c:v>
                </c:pt>
                <c:pt idx="2">
                  <c:v>43801</c:v>
                </c:pt>
                <c:pt idx="3">
                  <c:v>43802</c:v>
                </c:pt>
                <c:pt idx="4">
                  <c:v>43803</c:v>
                </c:pt>
                <c:pt idx="5">
                  <c:v>43804</c:v>
                </c:pt>
                <c:pt idx="6">
                  <c:v>43805</c:v>
                </c:pt>
                <c:pt idx="7">
                  <c:v>43806</c:v>
                </c:pt>
                <c:pt idx="8">
                  <c:v>43807</c:v>
                </c:pt>
                <c:pt idx="9">
                  <c:v>43808</c:v>
                </c:pt>
                <c:pt idx="10">
                  <c:v>43809</c:v>
                </c:pt>
                <c:pt idx="11">
                  <c:v>43810</c:v>
                </c:pt>
                <c:pt idx="12">
                  <c:v>43811</c:v>
                </c:pt>
                <c:pt idx="13">
                  <c:v>43812</c:v>
                </c:pt>
                <c:pt idx="14">
                  <c:v>43813</c:v>
                </c:pt>
                <c:pt idx="15">
                  <c:v>43814</c:v>
                </c:pt>
                <c:pt idx="16">
                  <c:v>43815</c:v>
                </c:pt>
                <c:pt idx="17">
                  <c:v>43816</c:v>
                </c:pt>
                <c:pt idx="18">
                  <c:v>43817</c:v>
                </c:pt>
                <c:pt idx="19">
                  <c:v>43818</c:v>
                </c:pt>
                <c:pt idx="20">
                  <c:v>43819</c:v>
                </c:pt>
                <c:pt idx="21">
                  <c:v>43820</c:v>
                </c:pt>
                <c:pt idx="22">
                  <c:v>43821</c:v>
                </c:pt>
                <c:pt idx="23">
                  <c:v>43822</c:v>
                </c:pt>
                <c:pt idx="24">
                  <c:v>43823</c:v>
                </c:pt>
                <c:pt idx="25">
                  <c:v>43824</c:v>
                </c:pt>
                <c:pt idx="26">
                  <c:v>43825</c:v>
                </c:pt>
                <c:pt idx="27">
                  <c:v>43826</c:v>
                </c:pt>
                <c:pt idx="28">
                  <c:v>43827</c:v>
                </c:pt>
                <c:pt idx="29">
                  <c:v>43828</c:v>
                </c:pt>
                <c:pt idx="30">
                  <c:v>43829</c:v>
                </c:pt>
              </c:numCache>
            </c:numRef>
          </c:cat>
          <c:val>
            <c:numRef>
              <c:f>Summary!$IC$30:$JG$30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F18-D14B-B86B-F55833D8B85E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Summary!$LK$3:$MO$3</c:f>
              <c:numCache>
                <c:formatCode>m/d/yyyy</c:formatCode>
                <c:ptCount val="31"/>
                <c:pt idx="0">
                  <c:v>43799</c:v>
                </c:pt>
                <c:pt idx="1">
                  <c:v>43800</c:v>
                </c:pt>
                <c:pt idx="2">
                  <c:v>43801</c:v>
                </c:pt>
                <c:pt idx="3">
                  <c:v>43802</c:v>
                </c:pt>
                <c:pt idx="4">
                  <c:v>43803</c:v>
                </c:pt>
                <c:pt idx="5">
                  <c:v>43804</c:v>
                </c:pt>
                <c:pt idx="6">
                  <c:v>43805</c:v>
                </c:pt>
                <c:pt idx="7">
                  <c:v>43806</c:v>
                </c:pt>
                <c:pt idx="8">
                  <c:v>43807</c:v>
                </c:pt>
                <c:pt idx="9">
                  <c:v>43808</c:v>
                </c:pt>
                <c:pt idx="10">
                  <c:v>43809</c:v>
                </c:pt>
                <c:pt idx="11">
                  <c:v>43810</c:v>
                </c:pt>
                <c:pt idx="12">
                  <c:v>43811</c:v>
                </c:pt>
                <c:pt idx="13">
                  <c:v>43812</c:v>
                </c:pt>
                <c:pt idx="14">
                  <c:v>43813</c:v>
                </c:pt>
                <c:pt idx="15">
                  <c:v>43814</c:v>
                </c:pt>
                <c:pt idx="16">
                  <c:v>43815</c:v>
                </c:pt>
                <c:pt idx="17">
                  <c:v>43816</c:v>
                </c:pt>
                <c:pt idx="18">
                  <c:v>43817</c:v>
                </c:pt>
                <c:pt idx="19">
                  <c:v>43818</c:v>
                </c:pt>
                <c:pt idx="20">
                  <c:v>43819</c:v>
                </c:pt>
                <c:pt idx="21">
                  <c:v>43820</c:v>
                </c:pt>
                <c:pt idx="22">
                  <c:v>43821</c:v>
                </c:pt>
                <c:pt idx="23">
                  <c:v>43822</c:v>
                </c:pt>
                <c:pt idx="24">
                  <c:v>43823</c:v>
                </c:pt>
                <c:pt idx="25">
                  <c:v>43824</c:v>
                </c:pt>
                <c:pt idx="26">
                  <c:v>43825</c:v>
                </c:pt>
                <c:pt idx="27">
                  <c:v>43826</c:v>
                </c:pt>
                <c:pt idx="28">
                  <c:v>43827</c:v>
                </c:pt>
                <c:pt idx="29">
                  <c:v>43828</c:v>
                </c:pt>
                <c:pt idx="30">
                  <c:v>43829</c:v>
                </c:pt>
              </c:numCache>
            </c:numRef>
          </c:cat>
          <c:val>
            <c:numRef>
              <c:f>Summary!$IC$31:$JG$31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F18-D14B-B86B-F55833D8B85E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Summary!$LK$3:$MO$3</c:f>
              <c:numCache>
                <c:formatCode>m/d/yyyy</c:formatCode>
                <c:ptCount val="31"/>
                <c:pt idx="0">
                  <c:v>43799</c:v>
                </c:pt>
                <c:pt idx="1">
                  <c:v>43800</c:v>
                </c:pt>
                <c:pt idx="2">
                  <c:v>43801</c:v>
                </c:pt>
                <c:pt idx="3">
                  <c:v>43802</c:v>
                </c:pt>
                <c:pt idx="4">
                  <c:v>43803</c:v>
                </c:pt>
                <c:pt idx="5">
                  <c:v>43804</c:v>
                </c:pt>
                <c:pt idx="6">
                  <c:v>43805</c:v>
                </c:pt>
                <c:pt idx="7">
                  <c:v>43806</c:v>
                </c:pt>
                <c:pt idx="8">
                  <c:v>43807</c:v>
                </c:pt>
                <c:pt idx="9">
                  <c:v>43808</c:v>
                </c:pt>
                <c:pt idx="10">
                  <c:v>43809</c:v>
                </c:pt>
                <c:pt idx="11">
                  <c:v>43810</c:v>
                </c:pt>
                <c:pt idx="12">
                  <c:v>43811</c:v>
                </c:pt>
                <c:pt idx="13">
                  <c:v>43812</c:v>
                </c:pt>
                <c:pt idx="14">
                  <c:v>43813</c:v>
                </c:pt>
                <c:pt idx="15">
                  <c:v>43814</c:v>
                </c:pt>
                <c:pt idx="16">
                  <c:v>43815</c:v>
                </c:pt>
                <c:pt idx="17">
                  <c:v>43816</c:v>
                </c:pt>
                <c:pt idx="18">
                  <c:v>43817</c:v>
                </c:pt>
                <c:pt idx="19">
                  <c:v>43818</c:v>
                </c:pt>
                <c:pt idx="20">
                  <c:v>43819</c:v>
                </c:pt>
                <c:pt idx="21">
                  <c:v>43820</c:v>
                </c:pt>
                <c:pt idx="22">
                  <c:v>43821</c:v>
                </c:pt>
                <c:pt idx="23">
                  <c:v>43822</c:v>
                </c:pt>
                <c:pt idx="24">
                  <c:v>43823</c:v>
                </c:pt>
                <c:pt idx="25">
                  <c:v>43824</c:v>
                </c:pt>
                <c:pt idx="26">
                  <c:v>43825</c:v>
                </c:pt>
                <c:pt idx="27">
                  <c:v>43826</c:v>
                </c:pt>
                <c:pt idx="28">
                  <c:v>43827</c:v>
                </c:pt>
                <c:pt idx="29">
                  <c:v>43828</c:v>
                </c:pt>
                <c:pt idx="30">
                  <c:v>43829</c:v>
                </c:pt>
              </c:numCache>
            </c:numRef>
          </c:cat>
          <c:val>
            <c:numRef>
              <c:f>Summary!$IC$39:$JG$39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F18-D14B-B86B-F55833D8B85E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Summary!$LK$3:$MO$3</c:f>
              <c:numCache>
                <c:formatCode>m/d/yyyy</c:formatCode>
                <c:ptCount val="31"/>
                <c:pt idx="0">
                  <c:v>43799</c:v>
                </c:pt>
                <c:pt idx="1">
                  <c:v>43800</c:v>
                </c:pt>
                <c:pt idx="2">
                  <c:v>43801</c:v>
                </c:pt>
                <c:pt idx="3">
                  <c:v>43802</c:v>
                </c:pt>
                <c:pt idx="4">
                  <c:v>43803</c:v>
                </c:pt>
                <c:pt idx="5">
                  <c:v>43804</c:v>
                </c:pt>
                <c:pt idx="6">
                  <c:v>43805</c:v>
                </c:pt>
                <c:pt idx="7">
                  <c:v>43806</c:v>
                </c:pt>
                <c:pt idx="8">
                  <c:v>43807</c:v>
                </c:pt>
                <c:pt idx="9">
                  <c:v>43808</c:v>
                </c:pt>
                <c:pt idx="10">
                  <c:v>43809</c:v>
                </c:pt>
                <c:pt idx="11">
                  <c:v>43810</c:v>
                </c:pt>
                <c:pt idx="12">
                  <c:v>43811</c:v>
                </c:pt>
                <c:pt idx="13">
                  <c:v>43812</c:v>
                </c:pt>
                <c:pt idx="14">
                  <c:v>43813</c:v>
                </c:pt>
                <c:pt idx="15">
                  <c:v>43814</c:v>
                </c:pt>
                <c:pt idx="16">
                  <c:v>43815</c:v>
                </c:pt>
                <c:pt idx="17">
                  <c:v>43816</c:v>
                </c:pt>
                <c:pt idx="18">
                  <c:v>43817</c:v>
                </c:pt>
                <c:pt idx="19">
                  <c:v>43818</c:v>
                </c:pt>
                <c:pt idx="20">
                  <c:v>43819</c:v>
                </c:pt>
                <c:pt idx="21">
                  <c:v>43820</c:v>
                </c:pt>
                <c:pt idx="22">
                  <c:v>43821</c:v>
                </c:pt>
                <c:pt idx="23">
                  <c:v>43822</c:v>
                </c:pt>
                <c:pt idx="24">
                  <c:v>43823</c:v>
                </c:pt>
                <c:pt idx="25">
                  <c:v>43824</c:v>
                </c:pt>
                <c:pt idx="26">
                  <c:v>43825</c:v>
                </c:pt>
                <c:pt idx="27">
                  <c:v>43826</c:v>
                </c:pt>
                <c:pt idx="28">
                  <c:v>43827</c:v>
                </c:pt>
                <c:pt idx="29">
                  <c:v>43828</c:v>
                </c:pt>
                <c:pt idx="30">
                  <c:v>43829</c:v>
                </c:pt>
              </c:numCache>
            </c:numRef>
          </c:cat>
          <c:val>
            <c:numRef>
              <c:f>Summary!$IC$40:$JG$40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AF18-D14B-B86B-F55833D8B8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5432192"/>
        <c:axId val="215438080"/>
      </c:lineChart>
      <c:dateAx>
        <c:axId val="2154321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438080"/>
        <c:crosses val="autoZero"/>
        <c:auto val="1"/>
        <c:lblOffset val="100"/>
        <c:baseTimeUnit val="days"/>
        <c:majorUnit val="5"/>
        <c:majorTimeUnit val="days"/>
      </c:dateAx>
      <c:valAx>
        <c:axId val="215438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432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'Titres graphiques'!$A$5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Summary!$A$30</c:f>
              <c:strCache>
                <c:ptCount val="1"/>
                <c:pt idx="0">
                  <c:v>Total</c:v>
                </c:pt>
              </c:strCache>
            </c:strRef>
          </c:tx>
          <c:spPr>
            <a:ln w="12700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Summary!$BM$3:$CA$3</c:f>
              <c:numCache>
                <c:formatCode>m/d/yyyy</c:formatCode>
                <c:ptCount val="15"/>
                <c:pt idx="0">
                  <c:v>43541</c:v>
                </c:pt>
                <c:pt idx="1">
                  <c:v>43542</c:v>
                </c:pt>
                <c:pt idx="2">
                  <c:v>43543</c:v>
                </c:pt>
                <c:pt idx="3">
                  <c:v>43544</c:v>
                </c:pt>
                <c:pt idx="4">
                  <c:v>43545</c:v>
                </c:pt>
                <c:pt idx="5">
                  <c:v>43546</c:v>
                </c:pt>
                <c:pt idx="6">
                  <c:v>43547</c:v>
                </c:pt>
                <c:pt idx="7">
                  <c:v>43548</c:v>
                </c:pt>
                <c:pt idx="8">
                  <c:v>43549</c:v>
                </c:pt>
                <c:pt idx="9">
                  <c:v>43550</c:v>
                </c:pt>
                <c:pt idx="10">
                  <c:v>43551</c:v>
                </c:pt>
                <c:pt idx="11">
                  <c:v>43552</c:v>
                </c:pt>
                <c:pt idx="12">
                  <c:v>43553</c:v>
                </c:pt>
                <c:pt idx="13">
                  <c:v>43554</c:v>
                </c:pt>
                <c:pt idx="14">
                  <c:v>43555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748-AC4F-A773-BBFE729E66D1}"/>
            </c:ext>
          </c:extLst>
        </c:ser>
        <c:ser>
          <c:idx val="1"/>
          <c:order val="1"/>
          <c:tx>
            <c:strRef>
              <c:f>Summary!$A$31</c:f>
              <c:strCache>
                <c:ptCount val="1"/>
                <c:pt idx="0">
                  <c:v>Total (Without vibrations, tranches, ZIF &amp; MNA)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Summary!$BM$3:$CA$3</c:f>
              <c:numCache>
                <c:formatCode>m/d/yyyy</c:formatCode>
                <c:ptCount val="15"/>
                <c:pt idx="0">
                  <c:v>43541</c:v>
                </c:pt>
                <c:pt idx="1">
                  <c:v>43542</c:v>
                </c:pt>
                <c:pt idx="2">
                  <c:v>43543</c:v>
                </c:pt>
                <c:pt idx="3">
                  <c:v>43544</c:v>
                </c:pt>
                <c:pt idx="4">
                  <c:v>43545</c:v>
                </c:pt>
                <c:pt idx="5">
                  <c:v>43546</c:v>
                </c:pt>
                <c:pt idx="6">
                  <c:v>43547</c:v>
                </c:pt>
                <c:pt idx="7">
                  <c:v>43548</c:v>
                </c:pt>
                <c:pt idx="8">
                  <c:v>43549</c:v>
                </c:pt>
                <c:pt idx="9">
                  <c:v>43550</c:v>
                </c:pt>
                <c:pt idx="10">
                  <c:v>43551</c:v>
                </c:pt>
                <c:pt idx="11">
                  <c:v>43552</c:v>
                </c:pt>
                <c:pt idx="12">
                  <c:v>43553</c:v>
                </c:pt>
                <c:pt idx="13">
                  <c:v>43554</c:v>
                </c:pt>
                <c:pt idx="14">
                  <c:v>43555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748-AC4F-A773-BBFE729E66D1}"/>
            </c:ext>
          </c:extLst>
        </c:ser>
        <c:ser>
          <c:idx val="2"/>
          <c:order val="2"/>
          <c:tx>
            <c:strRef>
              <c:f>Summary!$A$39</c:f>
              <c:strCache>
                <c:ptCount val="1"/>
                <c:pt idx="0">
                  <c:v>Alarmes d'opération (tout sauf comm. et maint.)</c:v>
                </c:pt>
              </c:strCache>
            </c:strRef>
          </c:tx>
          <c:spPr>
            <a:ln w="12700" cap="rnd">
              <a:solidFill>
                <a:srgbClr val="FFC000"/>
              </a:solidFill>
              <a:prstDash val="solid"/>
              <a:round/>
            </a:ln>
            <a:effectLst/>
          </c:spPr>
          <c:marker>
            <c:symbol val="none"/>
          </c:marker>
          <c:cat>
            <c:numRef>
              <c:f>Summary!$BM$3:$CA$3</c:f>
              <c:numCache>
                <c:formatCode>m/d/yyyy</c:formatCode>
                <c:ptCount val="15"/>
                <c:pt idx="0">
                  <c:v>43541</c:v>
                </c:pt>
                <c:pt idx="1">
                  <c:v>43542</c:v>
                </c:pt>
                <c:pt idx="2">
                  <c:v>43543</c:v>
                </c:pt>
                <c:pt idx="3">
                  <c:v>43544</c:v>
                </c:pt>
                <c:pt idx="4">
                  <c:v>43545</c:v>
                </c:pt>
                <c:pt idx="5">
                  <c:v>43546</c:v>
                </c:pt>
                <c:pt idx="6">
                  <c:v>43547</c:v>
                </c:pt>
                <c:pt idx="7">
                  <c:v>43548</c:v>
                </c:pt>
                <c:pt idx="8">
                  <c:v>43549</c:v>
                </c:pt>
                <c:pt idx="9">
                  <c:v>43550</c:v>
                </c:pt>
                <c:pt idx="10">
                  <c:v>43551</c:v>
                </c:pt>
                <c:pt idx="11">
                  <c:v>43552</c:v>
                </c:pt>
                <c:pt idx="12">
                  <c:v>43553</c:v>
                </c:pt>
                <c:pt idx="13">
                  <c:v>43554</c:v>
                </c:pt>
                <c:pt idx="14">
                  <c:v>43555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8748-AC4F-A773-BBFE729E66D1}"/>
            </c:ext>
          </c:extLst>
        </c:ser>
        <c:ser>
          <c:idx val="3"/>
          <c:order val="3"/>
          <c:tx>
            <c:strRef>
              <c:f>Summary!$A$40</c:f>
              <c:strCache>
                <c:ptCount val="1"/>
                <c:pt idx="0">
                  <c:v>Alarmes de communication (IOP, IOP-, OOP et ZIF)</c:v>
                </c:pt>
              </c:strCache>
            </c:strRef>
          </c:tx>
          <c:spPr>
            <a:ln w="127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numRef>
              <c:f>Summary!$BM$3:$CA$3</c:f>
              <c:numCache>
                <c:formatCode>m/d/yyyy</c:formatCode>
                <c:ptCount val="15"/>
                <c:pt idx="0">
                  <c:v>43541</c:v>
                </c:pt>
                <c:pt idx="1">
                  <c:v>43542</c:v>
                </c:pt>
                <c:pt idx="2">
                  <c:v>43543</c:v>
                </c:pt>
                <c:pt idx="3">
                  <c:v>43544</c:v>
                </c:pt>
                <c:pt idx="4">
                  <c:v>43545</c:v>
                </c:pt>
                <c:pt idx="5">
                  <c:v>43546</c:v>
                </c:pt>
                <c:pt idx="6">
                  <c:v>43547</c:v>
                </c:pt>
                <c:pt idx="7">
                  <c:v>43548</c:v>
                </c:pt>
                <c:pt idx="8">
                  <c:v>43549</c:v>
                </c:pt>
                <c:pt idx="9">
                  <c:v>43550</c:v>
                </c:pt>
                <c:pt idx="10">
                  <c:v>43551</c:v>
                </c:pt>
                <c:pt idx="11">
                  <c:v>43552</c:v>
                </c:pt>
                <c:pt idx="12">
                  <c:v>43553</c:v>
                </c:pt>
                <c:pt idx="13">
                  <c:v>43554</c:v>
                </c:pt>
                <c:pt idx="14">
                  <c:v>43555</c:v>
                </c:pt>
              </c:numCache>
            </c:numRef>
          </c:cat>
          <c:val>
            <c:numRef>
              <c:f>Summary!#REF!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8748-AC4F-A773-BBFE729E66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4923520"/>
        <c:axId val="214929408"/>
      </c:lineChart>
      <c:dateAx>
        <c:axId val="2149235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929408"/>
        <c:crosses val="autoZero"/>
        <c:auto val="1"/>
        <c:lblOffset val="100"/>
        <c:baseTimeUnit val="days"/>
        <c:majorUnit val="5"/>
        <c:majorTimeUnit val="days"/>
      </c:dateAx>
      <c:valAx>
        <c:axId val="214929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923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chart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chart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chart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chart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4"/>
  <sheetViews>
    <sheetView zoomScale="129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5"/>
  <sheetViews>
    <sheetView zoomScale="179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ique6"/>
  <sheetViews>
    <sheetView zoomScale="81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ique7"/>
  <sheetViews>
    <sheetView zoomScale="130" workbookViewId="0" zoomToFit="1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Graphique8"/>
  <sheetViews>
    <sheetView zoomScale="179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Graphique9"/>
  <sheetViews>
    <sheetView zoomScale="179" workbookViewId="0" zoomToFit="1"/>
  </sheetViews>
  <pageMargins left="0.7" right="0.7" top="0.75" bottom="0.75" header="0.3" footer="0.3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>
  <sheetPr codeName="Graphique10"/>
  <sheetViews>
    <sheetView zoomScale="179" workbookViewId="0" zoomToFit="1"/>
  </sheetViews>
  <pageMargins left="0.7" right="0.7" top="0.75" bottom="0.75" header="0.3" footer="0.3"/>
  <drawing r:id="rId1"/>
</chartsheet>
</file>

<file path=xl/chartsheets/sheet8.xml><?xml version="1.0" encoding="utf-8"?>
<chartsheet xmlns="http://schemas.openxmlformats.org/spreadsheetml/2006/main" xmlns:r="http://schemas.openxmlformats.org/officeDocument/2006/relationships">
  <sheetPr codeName="Graphique11"/>
  <sheetViews>
    <sheetView zoomScale="179" workbookViewId="0" zoomToFit="1"/>
  </sheetViews>
  <pageMargins left="0.7" right="0.7" top="0.75" bottom="0.75" header="0.3" footer="0.3"/>
  <drawing r:id="rId1"/>
</chartsheet>
</file>

<file path=xl/chartsheets/sheet9.xml><?xml version="1.0" encoding="utf-8"?>
<chartsheet xmlns="http://schemas.openxmlformats.org/spreadsheetml/2006/main" xmlns:r="http://schemas.openxmlformats.org/officeDocument/2006/relationships">
  <sheetPr codeName="Graphique12"/>
  <sheetViews>
    <sheetView zoomScale="179" workbookViewId="0" zoomToFit="1"/>
  </sheetViews>
  <pageMargins left="0.7" right="0.7" top="0.75" bottom="0.75" header="0.3" footer="0.3"/>
  <drawing r:id="rId1"/>
</chartsheet>
</file>

<file path=xl/chartsheets/sheet10.xml><?xml version="1.0" encoding="utf-8"?>
<chartsheet xmlns="http://schemas.openxmlformats.org/spreadsheetml/2006/main" xmlns:r="http://schemas.openxmlformats.org/officeDocument/2006/relationships">
  <sheetPr codeName="Graphique13"/>
  <sheetViews>
    <sheetView zoomScale="179" workbookViewId="0" zoomToFit="1"/>
  </sheetViews>
  <pageMargins left="0.7" right="0.7" top="0.75" bottom="0.75" header="0.3" footer="0.3"/>
  <drawing r:id="rId1"/>
</chartsheet>
</file>

<file path=xl/chartsheets/sheet11.xml><?xml version="1.0" encoding="utf-8"?>
<chartsheet xmlns="http://schemas.openxmlformats.org/spreadsheetml/2006/main" xmlns:r="http://schemas.openxmlformats.org/officeDocument/2006/relationships">
  <sheetPr codeName="Graphique14"/>
  <sheetViews>
    <sheetView zoomScale="179" workbookViewId="0" zoomToFit="1"/>
  </sheetViews>
  <pageMargins left="0.7" right="0.7" top="0.75" bottom="0.75" header="0.3" footer="0.3"/>
  <drawing r:id="rId1"/>
</chartsheet>
</file>

<file path=xl/chartsheets/sheet12.xml><?xml version="1.0" encoding="utf-8"?>
<chartsheet xmlns="http://schemas.openxmlformats.org/spreadsheetml/2006/main" xmlns:r="http://schemas.openxmlformats.org/officeDocument/2006/relationships">
  <sheetPr codeName="Graphique15"/>
  <sheetViews>
    <sheetView zoomScale="81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0.13714</cdr:x>
      <cdr:y>0.13316</cdr:y>
    </cdr:from>
    <cdr:to>
      <cdr:x>0.17888</cdr:x>
      <cdr:y>0.19713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="" xmlns:a16="http://schemas.microsoft.com/office/drawing/2014/main" id="{573061D3-BF13-CA48-8B14-FCA2F8DF6737}"/>
            </a:ext>
          </a:extLst>
        </cdr:cNvPr>
        <cdr:cNvSpPr txBox="1"/>
      </cdr:nvSpPr>
      <cdr:spPr>
        <a:xfrm xmlns:a="http://schemas.openxmlformats.org/drawingml/2006/main">
          <a:off x="1277938" y="809625"/>
          <a:ext cx="388937" cy="38893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1</a:t>
          </a:r>
        </a:p>
      </cdr:txBody>
    </cdr:sp>
  </cdr:relSizeAnchor>
  <cdr:relSizeAnchor xmlns:cdr="http://schemas.openxmlformats.org/drawingml/2006/chartDrawing">
    <cdr:from>
      <cdr:x>0.29472</cdr:x>
      <cdr:y>0.11488</cdr:y>
    </cdr:from>
    <cdr:to>
      <cdr:x>0.34412</cdr:x>
      <cdr:y>0.16319</cdr:y>
    </cdr:to>
    <cdr:sp macro="" textlink="">
      <cdr:nvSpPr>
        <cdr:cNvPr id="3" name="ZoneTexte 2">
          <a:extLst xmlns:a="http://schemas.openxmlformats.org/drawingml/2006/main">
            <a:ext uri="{FF2B5EF4-FFF2-40B4-BE49-F238E27FC236}">
              <a16:creationId xmlns="" xmlns:a16="http://schemas.microsoft.com/office/drawing/2014/main" id="{5D59D800-DBDD-4C4A-A511-2DA3017D02C7}"/>
            </a:ext>
          </a:extLst>
        </cdr:cNvPr>
        <cdr:cNvSpPr txBox="1"/>
      </cdr:nvSpPr>
      <cdr:spPr>
        <a:xfrm xmlns:a="http://schemas.openxmlformats.org/drawingml/2006/main">
          <a:off x="2746375" y="698500"/>
          <a:ext cx="460375" cy="29368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2</a:t>
          </a:r>
        </a:p>
      </cdr:txBody>
    </cdr:sp>
  </cdr:relSizeAnchor>
  <cdr:relSizeAnchor xmlns:cdr="http://schemas.openxmlformats.org/drawingml/2006/chartDrawing">
    <cdr:from>
      <cdr:x>0.66865</cdr:x>
      <cdr:y>0.32376</cdr:y>
    </cdr:from>
    <cdr:to>
      <cdr:x>0.69591</cdr:x>
      <cdr:y>0.3799</cdr:y>
    </cdr:to>
    <cdr:sp macro="" textlink="">
      <cdr:nvSpPr>
        <cdr:cNvPr id="4" name="ZoneTexte 3">
          <a:extLst xmlns:a="http://schemas.openxmlformats.org/drawingml/2006/main">
            <a:ext uri="{FF2B5EF4-FFF2-40B4-BE49-F238E27FC236}">
              <a16:creationId xmlns="" xmlns:a16="http://schemas.microsoft.com/office/drawing/2014/main" id="{F49E45AC-E034-EA4A-8AA2-CCE1680689FC}"/>
            </a:ext>
          </a:extLst>
        </cdr:cNvPr>
        <cdr:cNvSpPr txBox="1"/>
      </cdr:nvSpPr>
      <cdr:spPr>
        <a:xfrm xmlns:a="http://schemas.openxmlformats.org/drawingml/2006/main">
          <a:off x="6230938" y="1968500"/>
          <a:ext cx="254000" cy="3413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3</a:t>
          </a:r>
        </a:p>
      </cdr:txBody>
    </cdr:sp>
  </cdr:relSizeAnchor>
  <cdr:relSizeAnchor xmlns:cdr="http://schemas.openxmlformats.org/drawingml/2006/chartDrawing">
    <cdr:from>
      <cdr:x>0.79302</cdr:x>
      <cdr:y>0.35117</cdr:y>
    </cdr:from>
    <cdr:to>
      <cdr:x>0.83305</cdr:x>
      <cdr:y>0.41514</cdr:y>
    </cdr:to>
    <cdr:sp macro="" textlink="">
      <cdr:nvSpPr>
        <cdr:cNvPr id="5" name="ZoneTexte 4">
          <a:extLst xmlns:a="http://schemas.openxmlformats.org/drawingml/2006/main">
            <a:ext uri="{FF2B5EF4-FFF2-40B4-BE49-F238E27FC236}">
              <a16:creationId xmlns="" xmlns:a16="http://schemas.microsoft.com/office/drawing/2014/main" id="{F0C7F603-5F73-4C40-A53A-D69DC3FC951A}"/>
            </a:ext>
          </a:extLst>
        </cdr:cNvPr>
        <cdr:cNvSpPr txBox="1"/>
      </cdr:nvSpPr>
      <cdr:spPr>
        <a:xfrm xmlns:a="http://schemas.openxmlformats.org/drawingml/2006/main">
          <a:off x="7389813" y="2135187"/>
          <a:ext cx="373061" cy="38893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4</a:t>
          </a: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297865" cy="6066692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0.18078</cdr:x>
      <cdr:y>0.14507</cdr:y>
    </cdr:from>
    <cdr:to>
      <cdr:x>0.21239</cdr:x>
      <cdr:y>0.21663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681574" y="881944"/>
          <a:ext cx="293981" cy="43509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1</a:t>
          </a:r>
        </a:p>
      </cdr:txBody>
    </cdr:sp>
  </cdr:relSizeAnchor>
  <cdr:relSizeAnchor xmlns:cdr="http://schemas.openxmlformats.org/drawingml/2006/chartDrawing">
    <cdr:from>
      <cdr:x>0.5019</cdr:x>
      <cdr:y>0.55706</cdr:y>
    </cdr:from>
    <cdr:to>
      <cdr:x>0.53856</cdr:x>
      <cdr:y>0.61896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4668426" y="3386666"/>
          <a:ext cx="341018" cy="37629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2</a:t>
          </a:r>
        </a:p>
      </cdr:txBody>
    </cdr:sp>
  </cdr:relSizeAnchor>
  <cdr:relSizeAnchor xmlns:cdr="http://schemas.openxmlformats.org/drawingml/2006/chartDrawing">
    <cdr:from>
      <cdr:x>0.66372</cdr:x>
      <cdr:y>0.10832</cdr:y>
    </cdr:from>
    <cdr:to>
      <cdr:x>0.70796</cdr:x>
      <cdr:y>0.17021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6173611" y="658518"/>
          <a:ext cx="411574" cy="37629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2</a:t>
          </a:r>
        </a:p>
      </cdr:txBody>
    </cdr:sp>
  </cdr:relSizeAnchor>
  <cdr:relSizeAnchor xmlns:cdr="http://schemas.openxmlformats.org/drawingml/2006/chartDrawing">
    <cdr:from>
      <cdr:x>0.79772</cdr:x>
      <cdr:y>0.47389</cdr:y>
    </cdr:from>
    <cdr:to>
      <cdr:x>0.82807</cdr:x>
      <cdr:y>0.55513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7420092" y="2881019"/>
          <a:ext cx="282223" cy="49388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2</a:t>
          </a:r>
        </a:p>
      </cdr:txBody>
    </cdr:sp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2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3.xml><?xml version="1.0" encoding="utf-8"?>
<xdr:wsDr xmlns:xdr="http://schemas.openxmlformats.org/drawingml/2006/spreadsheetDrawing" xmlns:a="http://schemas.openxmlformats.org/drawingml/2006/main">
  <xdr:absoluteAnchor>
    <xdr:pos x="0" y="0"/>
    <xdr:ext cx="9308603" cy="6073296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4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5</xdr:row>
          <xdr:rowOff>9525</xdr:rowOff>
        </xdr:from>
        <xdr:to>
          <xdr:col>6</xdr:col>
          <xdr:colOff>9525</xdr:colOff>
          <xdr:row>7</xdr:row>
          <xdr:rowOff>180975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809625</xdr:colOff>
          <xdr:row>10</xdr:row>
          <xdr:rowOff>9525</xdr:rowOff>
        </xdr:from>
        <xdr:to>
          <xdr:col>6</xdr:col>
          <xdr:colOff>0</xdr:colOff>
          <xdr:row>13</xdr:row>
          <xdr:rowOff>9525</xdr:rowOff>
        </xdr:to>
        <xdr:sp macro="" textlink="">
          <xdr:nvSpPr>
            <xdr:cNvPr id="18438" name="Button 6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800100</xdr:colOff>
          <xdr:row>20</xdr:row>
          <xdr:rowOff>28575</xdr:rowOff>
        </xdr:from>
        <xdr:to>
          <xdr:col>5</xdr:col>
          <xdr:colOff>809625</xdr:colOff>
          <xdr:row>23</xdr:row>
          <xdr:rowOff>38100</xdr:rowOff>
        </xdr:to>
        <xdr:sp macro="" textlink="">
          <xdr:nvSpPr>
            <xdr:cNvPr id="18440" name="Button 8" hidden="1">
              <a:extLst>
                <a:ext uri="{63B3BB69-23CF-44E3-9099-C40C66FF867C}">
                  <a14:compatExt spid="_x0000_s18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9525</xdr:rowOff>
        </xdr:from>
        <xdr:to>
          <xdr:col>6</xdr:col>
          <xdr:colOff>9525</xdr:colOff>
          <xdr:row>28</xdr:row>
          <xdr:rowOff>0</xdr:rowOff>
        </xdr:to>
        <xdr:sp macro="" textlink="">
          <xdr:nvSpPr>
            <xdr:cNvPr id="18441" name="Button 9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800100</xdr:colOff>
          <xdr:row>30</xdr:row>
          <xdr:rowOff>0</xdr:rowOff>
        </xdr:from>
        <xdr:to>
          <xdr:col>5</xdr:col>
          <xdr:colOff>800100</xdr:colOff>
          <xdr:row>33</xdr:row>
          <xdr:rowOff>9525</xdr:rowOff>
        </xdr:to>
        <xdr:sp macro="" textlink="">
          <xdr:nvSpPr>
            <xdr:cNvPr id="18442" name="Button 10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4</xdr:row>
          <xdr:rowOff>180975</xdr:rowOff>
        </xdr:from>
        <xdr:to>
          <xdr:col>9</xdr:col>
          <xdr:colOff>800100</xdr:colOff>
          <xdr:row>7</xdr:row>
          <xdr:rowOff>180975</xdr:rowOff>
        </xdr:to>
        <xdr:sp macro="" textlink="">
          <xdr:nvSpPr>
            <xdr:cNvPr id="18443" name="Button 11" hidden="1">
              <a:extLst>
                <a:ext uri="{63B3BB69-23CF-44E3-9099-C40C66FF867C}">
                  <a14:compatExt spid="_x0000_s18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 (Corps)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10</xdr:col>
          <xdr:colOff>9525</xdr:colOff>
          <xdr:row>12</xdr:row>
          <xdr:rowOff>161925</xdr:rowOff>
        </xdr:to>
        <xdr:sp macro="" textlink="">
          <xdr:nvSpPr>
            <xdr:cNvPr id="18444" name="Button 12" hidden="1">
              <a:extLst>
                <a:ext uri="{63B3BB69-23CF-44E3-9099-C40C66FF867C}">
                  <a14:compatExt spid="_x0000_s18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809625</xdr:colOff>
          <xdr:row>15</xdr:row>
          <xdr:rowOff>0</xdr:rowOff>
        </xdr:from>
        <xdr:to>
          <xdr:col>10</xdr:col>
          <xdr:colOff>0</xdr:colOff>
          <xdr:row>18</xdr:row>
          <xdr:rowOff>9525</xdr:rowOff>
        </xdr:to>
        <xdr:sp macro="" textlink="">
          <xdr:nvSpPr>
            <xdr:cNvPr id="18445" name="Button 13" hidden="1">
              <a:extLst>
                <a:ext uri="{63B3BB69-23CF-44E3-9099-C40C66FF867C}">
                  <a14:compatExt spid="_x0000_s18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 (Corps)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180975</xdr:rowOff>
        </xdr:from>
        <xdr:to>
          <xdr:col>9</xdr:col>
          <xdr:colOff>809625</xdr:colOff>
          <xdr:row>23</xdr:row>
          <xdr:rowOff>0</xdr:rowOff>
        </xdr:to>
        <xdr:sp macro="" textlink="">
          <xdr:nvSpPr>
            <xdr:cNvPr id="18446" name="Button 14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 (Corps)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809625</xdr:colOff>
          <xdr:row>24</xdr:row>
          <xdr:rowOff>180975</xdr:rowOff>
        </xdr:from>
        <xdr:to>
          <xdr:col>10</xdr:col>
          <xdr:colOff>0</xdr:colOff>
          <xdr:row>27</xdr:row>
          <xdr:rowOff>180975</xdr:rowOff>
        </xdr:to>
        <xdr:sp macro="" textlink="">
          <xdr:nvSpPr>
            <xdr:cNvPr id="18447" name="Button 15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30</xdr:row>
          <xdr:rowOff>28575</xdr:rowOff>
        </xdr:from>
        <xdr:to>
          <xdr:col>10</xdr:col>
          <xdr:colOff>28575</xdr:colOff>
          <xdr:row>32</xdr:row>
          <xdr:rowOff>180975</xdr:rowOff>
        </xdr:to>
        <xdr:sp macro="" textlink="">
          <xdr:nvSpPr>
            <xdr:cNvPr id="18448" name="Button 16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DECEMBRE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180975</xdr:rowOff>
        </xdr:from>
        <xdr:to>
          <xdr:col>6</xdr:col>
          <xdr:colOff>9525</xdr:colOff>
          <xdr:row>17</xdr:row>
          <xdr:rowOff>180975</xdr:rowOff>
        </xdr:to>
        <xdr:sp macro="" textlink="">
          <xdr:nvSpPr>
            <xdr:cNvPr id="18450" name="Button 18" hidden="1">
              <a:extLst>
                <a:ext uri="{63B3BB69-23CF-44E3-9099-C40C66FF867C}">
                  <a14:compatExt spid="_x0000_s18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 (Corps)"/>
                </a:rPr>
                <a:t>MARS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BL7228" totalsRowShown="0" headerRowDxfId="60" dataDxfId="59">
  <autoFilter ref="A1:BL7228"/>
  <tableColumns count="64">
    <tableColumn id="1" name="Source"/>
    <tableColumn id="2" name="Message"/>
    <tableColumn id="3" name="Source.Plant"/>
    <tableColumn id="4" name="Priority"/>
    <tableColumn id="5" name="total number of counts"/>
    <tableColumn id="6" name="Avis SAP" dataDxfId="58"/>
    <tableColumn id="8" name="1-janv.-19" dataDxfId="57"/>
    <tableColumn id="7" name="2-janv.-19" dataDxfId="56"/>
    <tableColumn id="9" name="3-janv.-19" dataDxfId="55"/>
    <tableColumn id="10" name="4-janv.-19" dataDxfId="54"/>
    <tableColumn id="11" name="5-janv.-19" dataDxfId="53"/>
    <tableColumn id="12" name="6-janv.-19" dataDxfId="52"/>
    <tableColumn id="13" name="7-janv.-19" dataDxfId="51"/>
    <tableColumn id="14" name="8-janv.-19" dataDxfId="50"/>
    <tableColumn id="15" name="9-janv.-19" dataDxfId="49"/>
    <tableColumn id="16" name="10-janv.-19" dataDxfId="48"/>
    <tableColumn id="17" name="11-janv.-19" dataDxfId="47"/>
    <tableColumn id="18" name="12-janv.-19" dataDxfId="46"/>
    <tableColumn id="19" name="13-janv.-19" dataDxfId="45"/>
    <tableColumn id="20" name="14-janv.-19" dataDxfId="44"/>
    <tableColumn id="21" name="15-janv.-19" dataDxfId="43"/>
    <tableColumn id="22" name="16-janv.-19" dataDxfId="42"/>
    <tableColumn id="23" name="17-janv.-19" dataDxfId="41"/>
    <tableColumn id="24" name="18-janv.-19" dataDxfId="40"/>
    <tableColumn id="25" name="19-janv.-19" dataDxfId="39"/>
    <tableColumn id="26" name="20-janv.-19" dataDxfId="38"/>
    <tableColumn id="27" name="21-janv.-19" dataDxfId="37"/>
    <tableColumn id="28" name="22-janv.-19" dataDxfId="36"/>
    <tableColumn id="29" name="23-janv.-19" dataDxfId="35"/>
    <tableColumn id="30" name="24-janv.-19" dataDxfId="34"/>
    <tableColumn id="31" name="25-janv.-19" dataDxfId="33"/>
    <tableColumn id="32" name="26-janv.-19" dataDxfId="32"/>
    <tableColumn id="33" name="27-janv.-19" dataDxfId="31"/>
    <tableColumn id="34" name="28-janv.-19" dataDxfId="30"/>
    <tableColumn id="35" name="29-janv.-19" dataDxfId="29"/>
    <tableColumn id="36" name="30-janv.-19" dataDxfId="28"/>
    <tableColumn id="37" name="31-janv.-19" dataDxfId="27"/>
    <tableColumn id="38" name="1-févr.-19" dataDxfId="26"/>
    <tableColumn id="39" name="2-févr.-19" dataDxfId="25"/>
    <tableColumn id="40" name="3-févr.-19" dataDxfId="24"/>
    <tableColumn id="41" name="4-févr.-19" dataDxfId="23"/>
    <tableColumn id="42" name="5-févr.-19" dataDxfId="22"/>
    <tableColumn id="43" name="6-févr.-19" dataDxfId="21"/>
    <tableColumn id="44" name="7-févr.-19" dataDxfId="20"/>
    <tableColumn id="45" name="8-févr.-19" dataDxfId="19"/>
    <tableColumn id="46" name="9-févr.-19" dataDxfId="18"/>
    <tableColumn id="47" name="10-févr.-19" dataDxfId="17"/>
    <tableColumn id="48" name="11-févr.-19" dataDxfId="16"/>
    <tableColumn id="49" name="12-févr.-19" dataDxfId="15"/>
    <tableColumn id="50" name="13-févr.-19" dataDxfId="14"/>
    <tableColumn id="51" name="14-févr.-19" dataDxfId="13"/>
    <tableColumn id="52" name="15-févr.-19" dataDxfId="12"/>
    <tableColumn id="53" name="16-févr.-19" dataDxfId="11"/>
    <tableColumn id="54" name="17-févr.-19" dataDxfId="10"/>
    <tableColumn id="55" name="18-févr.-19" dataDxfId="9"/>
    <tableColumn id="56" name="19-févr.-19" dataDxfId="8"/>
    <tableColumn id="57" name="20-févr.-19" dataDxfId="7"/>
    <tableColumn id="58" name="21-févr.-19" dataDxfId="6"/>
    <tableColumn id="59" name="22-févr.-19" dataDxfId="5"/>
    <tableColumn id="60" name="23-févr.-19" dataDxfId="4"/>
    <tableColumn id="61" name="24-févr.-19" dataDxfId="3"/>
    <tableColumn id="62" name="25-févr.-19" dataDxfId="2"/>
    <tableColumn id="63" name="26-févr.-19" dataDxfId="1"/>
    <tableColumn id="64" name="27-févr.-19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5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B870"/>
  <sheetViews>
    <sheetView workbookViewId="0">
      <selection activeCell="B23" sqref="B23"/>
    </sheetView>
  </sheetViews>
  <sheetFormatPr baseColWidth="10" defaultRowHeight="15"/>
  <sheetData>
    <row r="1" spans="1:2">
      <c r="A1" t="s">
        <v>905</v>
      </c>
      <c r="B1">
        <v>5124</v>
      </c>
    </row>
    <row r="2" spans="1:2">
      <c r="A2" t="s">
        <v>14391</v>
      </c>
      <c r="B2">
        <v>7105</v>
      </c>
    </row>
    <row r="3" spans="1:2">
      <c r="A3" t="s">
        <v>14393</v>
      </c>
      <c r="B3">
        <v>7106</v>
      </c>
    </row>
    <row r="4" spans="1:2">
      <c r="A4" t="s">
        <v>2334</v>
      </c>
      <c r="B4">
        <v>452</v>
      </c>
    </row>
    <row r="5" spans="1:2">
      <c r="A5" t="s">
        <v>14378</v>
      </c>
      <c r="B5">
        <v>7100</v>
      </c>
    </row>
    <row r="6" spans="1:2">
      <c r="A6" t="s">
        <v>14397</v>
      </c>
      <c r="B6">
        <v>7108</v>
      </c>
    </row>
    <row r="7" spans="1:2">
      <c r="A7" t="s">
        <v>14376</v>
      </c>
      <c r="B7">
        <v>7099</v>
      </c>
    </row>
    <row r="8" spans="1:2">
      <c r="A8" t="s">
        <v>14385</v>
      </c>
      <c r="B8">
        <v>7102</v>
      </c>
    </row>
    <row r="9" spans="1:2">
      <c r="A9" t="s">
        <v>14387</v>
      </c>
      <c r="B9">
        <v>7103</v>
      </c>
    </row>
    <row r="10" spans="1:2">
      <c r="A10" t="s">
        <v>4550</v>
      </c>
      <c r="B10">
        <v>3397</v>
      </c>
    </row>
    <row r="11" spans="1:2">
      <c r="A11" t="s">
        <v>6519</v>
      </c>
      <c r="B11">
        <v>3115</v>
      </c>
    </row>
    <row r="12" spans="1:2">
      <c r="A12" t="s">
        <v>890</v>
      </c>
      <c r="B12">
        <v>5123</v>
      </c>
    </row>
    <row r="13" spans="1:2">
      <c r="A13" t="s">
        <v>4367</v>
      </c>
      <c r="B13">
        <v>3396</v>
      </c>
    </row>
    <row r="14" spans="1:2">
      <c r="A14" t="s">
        <v>14395</v>
      </c>
      <c r="B14">
        <v>7107</v>
      </c>
    </row>
    <row r="15" spans="1:2">
      <c r="A15" t="s">
        <v>14412</v>
      </c>
      <c r="B15">
        <v>7113</v>
      </c>
    </row>
    <row r="16" spans="1:2">
      <c r="A16" t="s">
        <v>294</v>
      </c>
      <c r="B16">
        <v>103</v>
      </c>
    </row>
    <row r="17" spans="1:2">
      <c r="A17" t="s">
        <v>14370</v>
      </c>
      <c r="B17">
        <v>7096</v>
      </c>
    </row>
    <row r="18" spans="1:2">
      <c r="A18" t="s">
        <v>14401</v>
      </c>
      <c r="B18">
        <v>7110</v>
      </c>
    </row>
    <row r="19" spans="1:2">
      <c r="A19" t="s">
        <v>14372</v>
      </c>
      <c r="B19">
        <v>7097</v>
      </c>
    </row>
    <row r="20" spans="1:2">
      <c r="A20" t="s">
        <v>14403</v>
      </c>
      <c r="B20">
        <v>7111</v>
      </c>
    </row>
    <row r="21" spans="1:2">
      <c r="A21" t="s">
        <v>14405</v>
      </c>
      <c r="B21">
        <v>7112</v>
      </c>
    </row>
    <row r="22" spans="1:2">
      <c r="A22" t="s">
        <v>14374</v>
      </c>
      <c r="B22">
        <v>7098</v>
      </c>
    </row>
    <row r="23" spans="1:2">
      <c r="A23" t="s">
        <v>5641</v>
      </c>
      <c r="B23">
        <v>2051</v>
      </c>
    </row>
    <row r="24" spans="1:2">
      <c r="A24" t="s">
        <v>11369</v>
      </c>
      <c r="B24">
        <v>6008</v>
      </c>
    </row>
    <row r="25" spans="1:2">
      <c r="A25" t="s">
        <v>4076</v>
      </c>
      <c r="B25">
        <v>2089</v>
      </c>
    </row>
    <row r="26" spans="1:2">
      <c r="A26" t="s">
        <v>5642</v>
      </c>
      <c r="B26">
        <v>2093</v>
      </c>
    </row>
    <row r="27" spans="1:2">
      <c r="A27" t="s">
        <v>1270</v>
      </c>
      <c r="B27">
        <v>2088</v>
      </c>
    </row>
    <row r="28" spans="1:2">
      <c r="A28" t="s">
        <v>14380</v>
      </c>
      <c r="B28">
        <v>7101</v>
      </c>
    </row>
    <row r="29" spans="1:2">
      <c r="A29" t="s">
        <v>6518</v>
      </c>
      <c r="B29">
        <v>3114</v>
      </c>
    </row>
    <row r="30" spans="1:2">
      <c r="A30" t="s">
        <v>924</v>
      </c>
      <c r="B30">
        <v>2987</v>
      </c>
    </row>
    <row r="31" spans="1:2">
      <c r="A31" t="s">
        <v>927</v>
      </c>
      <c r="B31">
        <v>3968</v>
      </c>
    </row>
    <row r="32" spans="1:2">
      <c r="A32" t="s">
        <v>535</v>
      </c>
      <c r="B32">
        <v>2246</v>
      </c>
    </row>
    <row r="33" spans="1:2">
      <c r="A33" t="s">
        <v>534</v>
      </c>
      <c r="B33">
        <v>2252</v>
      </c>
    </row>
    <row r="34" spans="1:2">
      <c r="A34" t="s">
        <v>2665</v>
      </c>
      <c r="B34">
        <v>1688</v>
      </c>
    </row>
    <row r="35" spans="1:2">
      <c r="A35" t="s">
        <v>2032</v>
      </c>
      <c r="B35">
        <v>2069</v>
      </c>
    </row>
    <row r="36" spans="1:2">
      <c r="A36" t="s">
        <v>7901</v>
      </c>
      <c r="B36">
        <v>849</v>
      </c>
    </row>
    <row r="37" spans="1:2">
      <c r="A37" t="s">
        <v>169</v>
      </c>
      <c r="B37">
        <v>99</v>
      </c>
    </row>
    <row r="38" spans="1:2">
      <c r="A38" t="s">
        <v>2064</v>
      </c>
      <c r="B38">
        <v>2139</v>
      </c>
    </row>
    <row r="39" spans="1:2">
      <c r="A39" t="s">
        <v>277</v>
      </c>
      <c r="B39">
        <v>2186</v>
      </c>
    </row>
    <row r="40" spans="1:2">
      <c r="A40" t="s">
        <v>530</v>
      </c>
      <c r="B40">
        <v>2195</v>
      </c>
    </row>
    <row r="41" spans="1:2">
      <c r="A41" t="s">
        <v>529</v>
      </c>
      <c r="B41">
        <v>2201</v>
      </c>
    </row>
    <row r="42" spans="1:2">
      <c r="A42" t="s">
        <v>14399</v>
      </c>
      <c r="B42">
        <v>7109</v>
      </c>
    </row>
    <row r="43" spans="1:2">
      <c r="A43" t="s">
        <v>14389</v>
      </c>
      <c r="B43">
        <v>7104</v>
      </c>
    </row>
    <row r="44" spans="1:2">
      <c r="A44" t="s">
        <v>7117</v>
      </c>
      <c r="B44">
        <v>848</v>
      </c>
    </row>
    <row r="45" spans="1:2">
      <c r="A45" t="s">
        <v>4879</v>
      </c>
      <c r="B45">
        <v>498</v>
      </c>
    </row>
    <row r="46" spans="1:2">
      <c r="A46" t="s">
        <v>6256</v>
      </c>
      <c r="B46">
        <v>499</v>
      </c>
    </row>
    <row r="47" spans="1:2">
      <c r="A47" t="s">
        <v>369</v>
      </c>
      <c r="B47">
        <v>349</v>
      </c>
    </row>
    <row r="48" spans="1:2">
      <c r="A48" t="s">
        <v>12181</v>
      </c>
      <c r="B48">
        <v>6286</v>
      </c>
    </row>
    <row r="49" spans="1:2">
      <c r="A49" t="s">
        <v>6484</v>
      </c>
      <c r="B49">
        <v>2135</v>
      </c>
    </row>
    <row r="50" spans="1:2">
      <c r="A50" t="s">
        <v>371</v>
      </c>
      <c r="B50">
        <v>3282</v>
      </c>
    </row>
    <row r="51" spans="1:2">
      <c r="A51" t="s">
        <v>10856</v>
      </c>
      <c r="B51">
        <v>5827</v>
      </c>
    </row>
    <row r="52" spans="1:2">
      <c r="A52" t="s">
        <v>195</v>
      </c>
      <c r="B52">
        <v>515</v>
      </c>
    </row>
    <row r="53" spans="1:2">
      <c r="A53" t="s">
        <v>1054</v>
      </c>
      <c r="B53">
        <v>1112</v>
      </c>
    </row>
    <row r="54" spans="1:2">
      <c r="A54" t="s">
        <v>1055</v>
      </c>
      <c r="B54">
        <v>1130</v>
      </c>
    </row>
    <row r="55" spans="1:2">
      <c r="A55" t="s">
        <v>1056</v>
      </c>
      <c r="B55">
        <v>1131</v>
      </c>
    </row>
    <row r="56" spans="1:2">
      <c r="A56" t="s">
        <v>1057</v>
      </c>
      <c r="B56">
        <v>1132</v>
      </c>
    </row>
    <row r="57" spans="1:2">
      <c r="A57" t="s">
        <v>1058</v>
      </c>
      <c r="B57">
        <v>1133</v>
      </c>
    </row>
    <row r="58" spans="1:2">
      <c r="A58" t="s">
        <v>1059</v>
      </c>
      <c r="B58">
        <v>1134</v>
      </c>
    </row>
    <row r="59" spans="1:2">
      <c r="A59" t="s">
        <v>1060</v>
      </c>
      <c r="B59">
        <v>1135</v>
      </c>
    </row>
    <row r="60" spans="1:2">
      <c r="A60" t="s">
        <v>1061</v>
      </c>
      <c r="B60">
        <v>1136</v>
      </c>
    </row>
    <row r="61" spans="1:2">
      <c r="A61" t="s">
        <v>1062</v>
      </c>
      <c r="B61">
        <v>1137</v>
      </c>
    </row>
    <row r="62" spans="1:2">
      <c r="A62" t="s">
        <v>1063</v>
      </c>
      <c r="B62">
        <v>1138</v>
      </c>
    </row>
    <row r="63" spans="1:2">
      <c r="A63" t="s">
        <v>1064</v>
      </c>
      <c r="B63">
        <v>1238</v>
      </c>
    </row>
    <row r="64" spans="1:2">
      <c r="A64" t="s">
        <v>1065</v>
      </c>
      <c r="B64">
        <v>1239</v>
      </c>
    </row>
    <row r="65" spans="1:2">
      <c r="A65" t="s">
        <v>1605</v>
      </c>
      <c r="B65">
        <v>1240</v>
      </c>
    </row>
    <row r="66" spans="1:2">
      <c r="A66" t="s">
        <v>1606</v>
      </c>
      <c r="B66">
        <v>1241</v>
      </c>
    </row>
    <row r="67" spans="1:2">
      <c r="A67" t="s">
        <v>1607</v>
      </c>
      <c r="B67">
        <v>1242</v>
      </c>
    </row>
    <row r="68" spans="1:2">
      <c r="A68" t="s">
        <v>1608</v>
      </c>
      <c r="B68">
        <v>1248</v>
      </c>
    </row>
    <row r="69" spans="1:2">
      <c r="A69" t="s">
        <v>1609</v>
      </c>
      <c r="B69">
        <v>1249</v>
      </c>
    </row>
    <row r="70" spans="1:2">
      <c r="A70" t="s">
        <v>1610</v>
      </c>
      <c r="B70">
        <v>941</v>
      </c>
    </row>
    <row r="71" spans="1:2">
      <c r="A71" t="s">
        <v>1611</v>
      </c>
      <c r="B71">
        <v>942</v>
      </c>
    </row>
    <row r="72" spans="1:2">
      <c r="A72" t="s">
        <v>1612</v>
      </c>
      <c r="B72">
        <v>943</v>
      </c>
    </row>
    <row r="73" spans="1:2">
      <c r="A73" t="s">
        <v>1613</v>
      </c>
      <c r="B73">
        <v>1306</v>
      </c>
    </row>
    <row r="74" spans="1:2">
      <c r="A74" t="s">
        <v>1614</v>
      </c>
      <c r="B74">
        <v>1307</v>
      </c>
    </row>
    <row r="75" spans="1:2">
      <c r="A75" t="s">
        <v>1615</v>
      </c>
      <c r="B75">
        <v>1243</v>
      </c>
    </row>
    <row r="76" spans="1:2">
      <c r="A76" t="s">
        <v>1616</v>
      </c>
      <c r="B76">
        <v>1244</v>
      </c>
    </row>
    <row r="77" spans="1:2">
      <c r="A77" t="s">
        <v>1617</v>
      </c>
      <c r="B77">
        <v>1245</v>
      </c>
    </row>
    <row r="78" spans="1:2">
      <c r="A78" t="s">
        <v>1618</v>
      </c>
      <c r="B78">
        <v>1246</v>
      </c>
    </row>
    <row r="79" spans="1:2">
      <c r="A79" t="s">
        <v>1619</v>
      </c>
      <c r="B79">
        <v>1247</v>
      </c>
    </row>
    <row r="80" spans="1:2">
      <c r="A80" t="s">
        <v>1021</v>
      </c>
      <c r="B80">
        <v>960</v>
      </c>
    </row>
    <row r="81" spans="1:2">
      <c r="A81" t="s">
        <v>1620</v>
      </c>
      <c r="B81">
        <v>951</v>
      </c>
    </row>
    <row r="82" spans="1:2">
      <c r="A82" t="s">
        <v>1621</v>
      </c>
      <c r="B82">
        <v>952</v>
      </c>
    </row>
    <row r="83" spans="1:2">
      <c r="A83" t="s">
        <v>1066</v>
      </c>
      <c r="B83">
        <v>1022</v>
      </c>
    </row>
    <row r="84" spans="1:2">
      <c r="A84" t="s">
        <v>1067</v>
      </c>
      <c r="B84">
        <v>1018</v>
      </c>
    </row>
    <row r="85" spans="1:2">
      <c r="A85" t="s">
        <v>1068</v>
      </c>
      <c r="B85">
        <v>936</v>
      </c>
    </row>
    <row r="86" spans="1:2">
      <c r="A86" t="s">
        <v>1069</v>
      </c>
      <c r="B86">
        <v>932</v>
      </c>
    </row>
    <row r="87" spans="1:2">
      <c r="A87" t="s">
        <v>1622</v>
      </c>
      <c r="B87">
        <v>929</v>
      </c>
    </row>
    <row r="88" spans="1:2">
      <c r="A88" t="s">
        <v>1070</v>
      </c>
      <c r="B88">
        <v>1014</v>
      </c>
    </row>
    <row r="89" spans="1:2">
      <c r="A89" t="s">
        <v>1071</v>
      </c>
      <c r="B89">
        <v>983</v>
      </c>
    </row>
    <row r="90" spans="1:2">
      <c r="A90" t="s">
        <v>1072</v>
      </c>
      <c r="B90">
        <v>984</v>
      </c>
    </row>
    <row r="91" spans="1:2">
      <c r="A91" t="s">
        <v>1073</v>
      </c>
      <c r="B91">
        <v>986</v>
      </c>
    </row>
    <row r="92" spans="1:2">
      <c r="A92" t="s">
        <v>1074</v>
      </c>
      <c r="B92">
        <v>987</v>
      </c>
    </row>
    <row r="93" spans="1:2">
      <c r="A93" t="s">
        <v>1075</v>
      </c>
      <c r="B93">
        <v>989</v>
      </c>
    </row>
    <row r="94" spans="1:2">
      <c r="A94" t="s">
        <v>1076</v>
      </c>
      <c r="B94">
        <v>990</v>
      </c>
    </row>
    <row r="95" spans="1:2">
      <c r="A95" t="s">
        <v>1077</v>
      </c>
      <c r="B95">
        <v>992</v>
      </c>
    </row>
    <row r="96" spans="1:2">
      <c r="A96" t="s">
        <v>1079</v>
      </c>
      <c r="B96">
        <v>993</v>
      </c>
    </row>
    <row r="97" spans="1:2">
      <c r="A97" t="s">
        <v>1081</v>
      </c>
      <c r="B97">
        <v>994</v>
      </c>
    </row>
    <row r="98" spans="1:2">
      <c r="A98" t="s">
        <v>1083</v>
      </c>
      <c r="B98">
        <v>995</v>
      </c>
    </row>
    <row r="99" spans="1:2">
      <c r="A99" t="s">
        <v>7243</v>
      </c>
      <c r="B99">
        <v>3896</v>
      </c>
    </row>
    <row r="100" spans="1:2">
      <c r="A100" t="s">
        <v>7245</v>
      </c>
      <c r="B100">
        <v>3883</v>
      </c>
    </row>
    <row r="101" spans="1:2">
      <c r="A101" t="s">
        <v>7227</v>
      </c>
      <c r="B101">
        <v>3874</v>
      </c>
    </row>
    <row r="102" spans="1:2">
      <c r="A102" t="s">
        <v>1705</v>
      </c>
      <c r="B102">
        <v>3920</v>
      </c>
    </row>
    <row r="103" spans="1:2">
      <c r="A103" t="s">
        <v>4532</v>
      </c>
      <c r="B103">
        <v>1817</v>
      </c>
    </row>
    <row r="104" spans="1:2">
      <c r="A104" t="s">
        <v>4528</v>
      </c>
      <c r="B104">
        <v>1410</v>
      </c>
    </row>
    <row r="105" spans="1:2">
      <c r="A105" t="s">
        <v>7854</v>
      </c>
      <c r="B105">
        <v>640</v>
      </c>
    </row>
    <row r="106" spans="1:2">
      <c r="A106" t="s">
        <v>4533</v>
      </c>
      <c r="B106">
        <v>1973</v>
      </c>
    </row>
    <row r="107" spans="1:2">
      <c r="A107" t="s">
        <v>4531</v>
      </c>
      <c r="B107">
        <v>1602</v>
      </c>
    </row>
    <row r="108" spans="1:2">
      <c r="A108" t="s">
        <v>4530</v>
      </c>
      <c r="B108">
        <v>1603</v>
      </c>
    </row>
    <row r="109" spans="1:2">
      <c r="A109" t="s">
        <v>42</v>
      </c>
      <c r="B109">
        <v>1638</v>
      </c>
    </row>
    <row r="110" spans="1:2">
      <c r="A110" t="s">
        <v>4529</v>
      </c>
      <c r="B110">
        <v>1535</v>
      </c>
    </row>
    <row r="111" spans="1:2">
      <c r="A111" t="s">
        <v>304</v>
      </c>
      <c r="B111">
        <v>1915</v>
      </c>
    </row>
    <row r="112" spans="1:2">
      <c r="A112" t="s">
        <v>3899</v>
      </c>
      <c r="B112">
        <v>1805</v>
      </c>
    </row>
    <row r="113" spans="1:2">
      <c r="A113" t="s">
        <v>4827</v>
      </c>
      <c r="B113">
        <v>1700</v>
      </c>
    </row>
    <row r="114" spans="1:2">
      <c r="A114" t="s">
        <v>4122</v>
      </c>
      <c r="B114">
        <v>1702</v>
      </c>
    </row>
    <row r="115" spans="1:2">
      <c r="A115" t="s">
        <v>2154</v>
      </c>
      <c r="B115">
        <v>1402</v>
      </c>
    </row>
    <row r="116" spans="1:2">
      <c r="A116" t="s">
        <v>2153</v>
      </c>
      <c r="B116">
        <v>1479</v>
      </c>
    </row>
    <row r="117" spans="1:2">
      <c r="A117" t="s">
        <v>2180</v>
      </c>
      <c r="B117">
        <v>1570</v>
      </c>
    </row>
    <row r="118" spans="1:2">
      <c r="A118" t="s">
        <v>2181</v>
      </c>
      <c r="B118">
        <v>1571</v>
      </c>
    </row>
    <row r="119" spans="1:2">
      <c r="A119" t="s">
        <v>1094</v>
      </c>
      <c r="B119">
        <v>1632</v>
      </c>
    </row>
    <row r="120" spans="1:2">
      <c r="A120" t="s">
        <v>2182</v>
      </c>
      <c r="B120">
        <v>1480</v>
      </c>
    </row>
    <row r="121" spans="1:2">
      <c r="A121" t="s">
        <v>3551</v>
      </c>
      <c r="B121">
        <v>1718</v>
      </c>
    </row>
    <row r="122" spans="1:2">
      <c r="A122" t="s">
        <v>338</v>
      </c>
      <c r="B122">
        <v>1896</v>
      </c>
    </row>
    <row r="123" spans="1:2">
      <c r="A123" t="s">
        <v>2605</v>
      </c>
      <c r="B123">
        <v>1687</v>
      </c>
    </row>
    <row r="124" spans="1:2">
      <c r="A124" t="s">
        <v>1966</v>
      </c>
      <c r="B124">
        <v>777</v>
      </c>
    </row>
    <row r="125" spans="1:2">
      <c r="A125" t="s">
        <v>1967</v>
      </c>
      <c r="B125">
        <v>778</v>
      </c>
    </row>
    <row r="126" spans="1:2">
      <c r="A126" t="s">
        <v>1968</v>
      </c>
      <c r="B126">
        <v>832</v>
      </c>
    </row>
    <row r="127" spans="1:2">
      <c r="A127" t="s">
        <v>1971</v>
      </c>
      <c r="B127">
        <v>635</v>
      </c>
    </row>
    <row r="128" spans="1:2">
      <c r="A128" t="s">
        <v>1970</v>
      </c>
      <c r="B128">
        <v>650</v>
      </c>
    </row>
    <row r="129" spans="1:2">
      <c r="A129" t="s">
        <v>2328</v>
      </c>
      <c r="B129">
        <v>1807</v>
      </c>
    </row>
    <row r="130" spans="1:2">
      <c r="A130" t="s">
        <v>2323</v>
      </c>
      <c r="B130">
        <v>1403</v>
      </c>
    </row>
    <row r="131" spans="1:2">
      <c r="A131" t="s">
        <v>7856</v>
      </c>
      <c r="B131">
        <v>1954</v>
      </c>
    </row>
    <row r="132" spans="1:2">
      <c r="A132" t="s">
        <v>2324</v>
      </c>
      <c r="B132">
        <v>1955</v>
      </c>
    </row>
    <row r="133" spans="1:2">
      <c r="A133" t="s">
        <v>2329</v>
      </c>
      <c r="B133">
        <v>1576</v>
      </c>
    </row>
    <row r="134" spans="1:2">
      <c r="A134" t="s">
        <v>2330</v>
      </c>
      <c r="B134">
        <v>1577</v>
      </c>
    </row>
    <row r="135" spans="1:2">
      <c r="A135" t="s">
        <v>1748</v>
      </c>
      <c r="B135">
        <v>1633</v>
      </c>
    </row>
    <row r="136" spans="1:2">
      <c r="A136" t="s">
        <v>2331</v>
      </c>
      <c r="B136">
        <v>1490</v>
      </c>
    </row>
    <row r="137" spans="1:2">
      <c r="A137" t="s">
        <v>12324</v>
      </c>
      <c r="B137">
        <v>6346</v>
      </c>
    </row>
    <row r="138" spans="1:2">
      <c r="A138" t="s">
        <v>336</v>
      </c>
      <c r="B138">
        <v>1899</v>
      </c>
    </row>
    <row r="139" spans="1:2">
      <c r="A139" t="s">
        <v>2366</v>
      </c>
      <c r="B139">
        <v>1810</v>
      </c>
    </row>
    <row r="140" spans="1:2">
      <c r="A140" t="s">
        <v>2184</v>
      </c>
      <c r="B140">
        <v>1404</v>
      </c>
    </row>
    <row r="141" spans="1:2">
      <c r="A141" t="s">
        <v>12166</v>
      </c>
      <c r="B141">
        <v>6278</v>
      </c>
    </row>
    <row r="142" spans="1:2">
      <c r="A142" t="s">
        <v>2185</v>
      </c>
      <c r="B142">
        <v>1582</v>
      </c>
    </row>
    <row r="143" spans="1:2">
      <c r="A143" t="s">
        <v>2186</v>
      </c>
      <c r="B143">
        <v>1583</v>
      </c>
    </row>
    <row r="144" spans="1:2">
      <c r="A144" t="s">
        <v>1831</v>
      </c>
      <c r="B144">
        <v>1634</v>
      </c>
    </row>
    <row r="145" spans="1:2">
      <c r="A145" t="s">
        <v>2187</v>
      </c>
      <c r="B145">
        <v>1497</v>
      </c>
    </row>
    <row r="146" spans="1:2">
      <c r="A146" t="s">
        <v>3550</v>
      </c>
      <c r="B146">
        <v>1719</v>
      </c>
    </row>
    <row r="147" spans="1:2">
      <c r="A147" t="s">
        <v>335</v>
      </c>
      <c r="B147">
        <v>1902</v>
      </c>
    </row>
    <row r="148" spans="1:2">
      <c r="A148" t="s">
        <v>8856</v>
      </c>
      <c r="B148">
        <v>5311</v>
      </c>
    </row>
    <row r="149" spans="1:2">
      <c r="A149" t="s">
        <v>14696</v>
      </c>
      <c r="B149">
        <v>7121</v>
      </c>
    </row>
    <row r="150" spans="1:2">
      <c r="A150" t="s">
        <v>14699</v>
      </c>
      <c r="B150">
        <v>7122</v>
      </c>
    </row>
    <row r="151" spans="1:2">
      <c r="A151" t="s">
        <v>4693</v>
      </c>
      <c r="B151">
        <v>621</v>
      </c>
    </row>
    <row r="152" spans="1:2">
      <c r="A152" t="s">
        <v>12332</v>
      </c>
      <c r="B152">
        <v>6350</v>
      </c>
    </row>
    <row r="153" spans="1:2">
      <c r="A153" t="s">
        <v>12334</v>
      </c>
      <c r="B153">
        <v>6351</v>
      </c>
    </row>
    <row r="154" spans="1:2">
      <c r="A154" t="s">
        <v>4687</v>
      </c>
      <c r="B154">
        <v>1058</v>
      </c>
    </row>
    <row r="155" spans="1:2">
      <c r="A155" t="s">
        <v>12336</v>
      </c>
      <c r="B155">
        <v>6352</v>
      </c>
    </row>
    <row r="156" spans="1:2">
      <c r="A156" t="s">
        <v>4685</v>
      </c>
      <c r="B156">
        <v>1066</v>
      </c>
    </row>
    <row r="157" spans="1:2">
      <c r="A157" t="s">
        <v>12378</v>
      </c>
      <c r="B157">
        <v>6373</v>
      </c>
    </row>
    <row r="158" spans="1:2">
      <c r="A158" t="s">
        <v>12380</v>
      </c>
      <c r="B158">
        <v>6374</v>
      </c>
    </row>
    <row r="159" spans="1:2">
      <c r="A159" t="s">
        <v>12382</v>
      </c>
      <c r="B159">
        <v>6375</v>
      </c>
    </row>
    <row r="160" spans="1:2">
      <c r="A160" t="s">
        <v>12384</v>
      </c>
      <c r="B160">
        <v>6376</v>
      </c>
    </row>
    <row r="161" spans="1:2">
      <c r="A161" t="s">
        <v>12386</v>
      </c>
      <c r="B161">
        <v>6377</v>
      </c>
    </row>
    <row r="162" spans="1:2">
      <c r="A162" t="s">
        <v>12388</v>
      </c>
      <c r="B162">
        <v>6378</v>
      </c>
    </row>
    <row r="163" spans="1:2">
      <c r="A163" t="s">
        <v>12390</v>
      </c>
      <c r="B163">
        <v>6379</v>
      </c>
    </row>
    <row r="164" spans="1:2">
      <c r="A164" t="s">
        <v>12392</v>
      </c>
      <c r="B164">
        <v>6380</v>
      </c>
    </row>
    <row r="165" spans="1:2">
      <c r="A165" t="s">
        <v>12394</v>
      </c>
      <c r="B165">
        <v>6381</v>
      </c>
    </row>
    <row r="166" spans="1:2">
      <c r="A166" t="s">
        <v>12396</v>
      </c>
      <c r="B166">
        <v>6382</v>
      </c>
    </row>
    <row r="167" spans="1:2">
      <c r="A167" t="s">
        <v>12398</v>
      </c>
      <c r="B167">
        <v>6383</v>
      </c>
    </row>
    <row r="168" spans="1:2">
      <c r="A168" t="s">
        <v>12400</v>
      </c>
      <c r="B168">
        <v>6384</v>
      </c>
    </row>
    <row r="169" spans="1:2">
      <c r="A169" t="s">
        <v>12402</v>
      </c>
      <c r="B169">
        <v>6385</v>
      </c>
    </row>
    <row r="170" spans="1:2">
      <c r="A170" t="s">
        <v>12404</v>
      </c>
      <c r="B170">
        <v>6386</v>
      </c>
    </row>
    <row r="171" spans="1:2">
      <c r="A171" t="s">
        <v>12406</v>
      </c>
      <c r="B171">
        <v>6387</v>
      </c>
    </row>
    <row r="172" spans="1:2">
      <c r="A172" t="s">
        <v>12408</v>
      </c>
      <c r="B172">
        <v>6388</v>
      </c>
    </row>
    <row r="173" spans="1:2">
      <c r="A173" t="s">
        <v>12410</v>
      </c>
      <c r="B173">
        <v>6389</v>
      </c>
    </row>
    <row r="174" spans="1:2">
      <c r="A174" t="s">
        <v>12338</v>
      </c>
      <c r="B174">
        <v>6353</v>
      </c>
    </row>
    <row r="175" spans="1:2">
      <c r="A175" t="s">
        <v>4219</v>
      </c>
      <c r="B175">
        <v>878</v>
      </c>
    </row>
    <row r="176" spans="1:2">
      <c r="A176" t="s">
        <v>141</v>
      </c>
      <c r="B176">
        <v>880</v>
      </c>
    </row>
    <row r="177" spans="1:2">
      <c r="A177" t="s">
        <v>4217</v>
      </c>
      <c r="B177">
        <v>881</v>
      </c>
    </row>
    <row r="178" spans="1:2">
      <c r="A178" t="s">
        <v>4215</v>
      </c>
      <c r="B178">
        <v>884</v>
      </c>
    </row>
    <row r="179" spans="1:2">
      <c r="A179" t="s">
        <v>4213</v>
      </c>
      <c r="B179">
        <v>886</v>
      </c>
    </row>
    <row r="180" spans="1:2">
      <c r="A180" t="s">
        <v>4211</v>
      </c>
      <c r="B180">
        <v>887</v>
      </c>
    </row>
    <row r="181" spans="1:2">
      <c r="A181" t="s">
        <v>8825</v>
      </c>
      <c r="B181">
        <v>5294</v>
      </c>
    </row>
    <row r="182" spans="1:2">
      <c r="A182" t="s">
        <v>12467</v>
      </c>
      <c r="B182">
        <v>6417</v>
      </c>
    </row>
    <row r="183" spans="1:2">
      <c r="A183" t="s">
        <v>4691</v>
      </c>
      <c r="B183">
        <v>618</v>
      </c>
    </row>
    <row r="184" spans="1:2">
      <c r="A184" t="s">
        <v>4538</v>
      </c>
      <c r="B184">
        <v>624</v>
      </c>
    </row>
    <row r="185" spans="1:2">
      <c r="A185" t="s">
        <v>12340</v>
      </c>
      <c r="B185">
        <v>6354</v>
      </c>
    </row>
    <row r="186" spans="1:2">
      <c r="A186" t="s">
        <v>12342</v>
      </c>
      <c r="B186">
        <v>6355</v>
      </c>
    </row>
    <row r="187" spans="1:2">
      <c r="A187" t="s">
        <v>12344</v>
      </c>
      <c r="B187">
        <v>6356</v>
      </c>
    </row>
    <row r="188" spans="1:2">
      <c r="A188" t="s">
        <v>12346</v>
      </c>
      <c r="B188">
        <v>6357</v>
      </c>
    </row>
    <row r="189" spans="1:2">
      <c r="A189" t="s">
        <v>4681</v>
      </c>
      <c r="B189">
        <v>1054</v>
      </c>
    </row>
    <row r="190" spans="1:2">
      <c r="A190" t="s">
        <v>12348</v>
      </c>
      <c r="B190">
        <v>6358</v>
      </c>
    </row>
    <row r="191" spans="1:2">
      <c r="A191" t="s">
        <v>4689</v>
      </c>
      <c r="B191">
        <v>1062</v>
      </c>
    </row>
    <row r="192" spans="1:2">
      <c r="A192" t="s">
        <v>12350</v>
      </c>
      <c r="B192">
        <v>6359</v>
      </c>
    </row>
    <row r="193" spans="1:2">
      <c r="A193" t="s">
        <v>12352</v>
      </c>
      <c r="B193">
        <v>6360</v>
      </c>
    </row>
    <row r="194" spans="1:2">
      <c r="A194" t="s">
        <v>12354</v>
      </c>
      <c r="B194">
        <v>6361</v>
      </c>
    </row>
    <row r="195" spans="1:2">
      <c r="A195" t="s">
        <v>12356</v>
      </c>
      <c r="B195">
        <v>6362</v>
      </c>
    </row>
    <row r="196" spans="1:2">
      <c r="A196" t="s">
        <v>12358</v>
      </c>
      <c r="B196">
        <v>6363</v>
      </c>
    </row>
    <row r="197" spans="1:2">
      <c r="A197" t="s">
        <v>12360</v>
      </c>
      <c r="B197">
        <v>6364</v>
      </c>
    </row>
    <row r="198" spans="1:2">
      <c r="A198" t="s">
        <v>12362</v>
      </c>
      <c r="B198">
        <v>6365</v>
      </c>
    </row>
    <row r="199" spans="1:2">
      <c r="A199" t="s">
        <v>12364</v>
      </c>
      <c r="B199">
        <v>6366</v>
      </c>
    </row>
    <row r="200" spans="1:2">
      <c r="A200" t="s">
        <v>12366</v>
      </c>
      <c r="B200">
        <v>6367</v>
      </c>
    </row>
    <row r="201" spans="1:2">
      <c r="A201" t="s">
        <v>12368</v>
      </c>
      <c r="B201">
        <v>6368</v>
      </c>
    </row>
    <row r="202" spans="1:2">
      <c r="A202" t="s">
        <v>12370</v>
      </c>
      <c r="B202">
        <v>6369</v>
      </c>
    </row>
    <row r="203" spans="1:2">
      <c r="A203" t="s">
        <v>12372</v>
      </c>
      <c r="B203">
        <v>6370</v>
      </c>
    </row>
    <row r="204" spans="1:2">
      <c r="A204" t="s">
        <v>12374</v>
      </c>
      <c r="B204">
        <v>6371</v>
      </c>
    </row>
    <row r="205" spans="1:2">
      <c r="A205" t="s">
        <v>12376</v>
      </c>
      <c r="B205">
        <v>6372</v>
      </c>
    </row>
    <row r="206" spans="1:2">
      <c r="A206" t="s">
        <v>12422</v>
      </c>
      <c r="B206">
        <v>6395</v>
      </c>
    </row>
    <row r="207" spans="1:2">
      <c r="A207" t="s">
        <v>12424</v>
      </c>
      <c r="B207">
        <v>6396</v>
      </c>
    </row>
    <row r="208" spans="1:2">
      <c r="A208" t="s">
        <v>5668</v>
      </c>
      <c r="B208">
        <v>619</v>
      </c>
    </row>
    <row r="209" spans="1:2">
      <c r="A209" t="s">
        <v>12414</v>
      </c>
      <c r="B209">
        <v>6391</v>
      </c>
    </row>
    <row r="210" spans="1:2">
      <c r="A210" t="s">
        <v>12416</v>
      </c>
      <c r="B210">
        <v>6392</v>
      </c>
    </row>
    <row r="211" spans="1:2">
      <c r="A211" t="s">
        <v>14762</v>
      </c>
      <c r="B211">
        <v>7123</v>
      </c>
    </row>
    <row r="212" spans="1:2">
      <c r="A212" t="s">
        <v>2018</v>
      </c>
      <c r="B212">
        <v>2990</v>
      </c>
    </row>
    <row r="213" spans="1:2">
      <c r="A213" t="s">
        <v>12418</v>
      </c>
      <c r="B213">
        <v>6393</v>
      </c>
    </row>
    <row r="214" spans="1:2">
      <c r="A214" t="s">
        <v>12420</v>
      </c>
      <c r="B214">
        <v>6394</v>
      </c>
    </row>
    <row r="215" spans="1:2">
      <c r="A215" t="s">
        <v>1267</v>
      </c>
      <c r="B215">
        <v>3004</v>
      </c>
    </row>
    <row r="216" spans="1:2">
      <c r="A216" t="s">
        <v>12931</v>
      </c>
      <c r="B216">
        <v>6648</v>
      </c>
    </row>
    <row r="217" spans="1:2">
      <c r="A217" t="s">
        <v>8855</v>
      </c>
      <c r="B217">
        <v>5310</v>
      </c>
    </row>
    <row r="218" spans="1:2">
      <c r="A218" t="s">
        <v>12458</v>
      </c>
      <c r="B218">
        <v>6413</v>
      </c>
    </row>
    <row r="219" spans="1:2">
      <c r="A219" t="s">
        <v>10989</v>
      </c>
      <c r="B219">
        <v>5893</v>
      </c>
    </row>
    <row r="220" spans="1:2">
      <c r="A220" t="s">
        <v>10981</v>
      </c>
      <c r="B220">
        <v>5890</v>
      </c>
    </row>
    <row r="221" spans="1:2">
      <c r="A221" t="s">
        <v>10965</v>
      </c>
      <c r="B221">
        <v>5881</v>
      </c>
    </row>
    <row r="222" spans="1:2">
      <c r="A222" t="s">
        <v>10991</v>
      </c>
      <c r="B222">
        <v>5894</v>
      </c>
    </row>
    <row r="223" spans="1:2">
      <c r="A223" t="s">
        <v>14780</v>
      </c>
      <c r="B223">
        <v>7124</v>
      </c>
    </row>
    <row r="224" spans="1:2">
      <c r="A224" t="s">
        <v>11136</v>
      </c>
      <c r="B224">
        <v>5939</v>
      </c>
    </row>
    <row r="225" spans="1:2">
      <c r="A225" t="s">
        <v>5626</v>
      </c>
      <c r="B225">
        <v>622</v>
      </c>
    </row>
    <row r="226" spans="1:2">
      <c r="A226" t="s">
        <v>12426</v>
      </c>
      <c r="B226">
        <v>6397</v>
      </c>
    </row>
    <row r="227" spans="1:2">
      <c r="A227" t="s">
        <v>12428</v>
      </c>
      <c r="B227">
        <v>6398</v>
      </c>
    </row>
    <row r="228" spans="1:2">
      <c r="A228" t="s">
        <v>12430</v>
      </c>
      <c r="B228">
        <v>6399</v>
      </c>
    </row>
    <row r="229" spans="1:2">
      <c r="A229" t="s">
        <v>12442</v>
      </c>
      <c r="B229">
        <v>6405</v>
      </c>
    </row>
    <row r="230" spans="1:2">
      <c r="A230" t="s">
        <v>12444</v>
      </c>
      <c r="B230">
        <v>6406</v>
      </c>
    </row>
    <row r="231" spans="1:2">
      <c r="A231" t="s">
        <v>13248</v>
      </c>
      <c r="B231">
        <v>6831</v>
      </c>
    </row>
    <row r="232" spans="1:2">
      <c r="A232" t="s">
        <v>8658</v>
      </c>
      <c r="B232">
        <v>5213</v>
      </c>
    </row>
    <row r="233" spans="1:2">
      <c r="A233" t="s">
        <v>4028</v>
      </c>
      <c r="B233">
        <v>2102</v>
      </c>
    </row>
    <row r="234" spans="1:2">
      <c r="A234" t="s">
        <v>4030</v>
      </c>
      <c r="B234">
        <v>2107</v>
      </c>
    </row>
    <row r="235" spans="1:2">
      <c r="A235" t="s">
        <v>4032</v>
      </c>
      <c r="B235">
        <v>2111</v>
      </c>
    </row>
    <row r="236" spans="1:2">
      <c r="A236" t="s">
        <v>4034</v>
      </c>
      <c r="B236">
        <v>2115</v>
      </c>
    </row>
    <row r="237" spans="1:2">
      <c r="A237" t="s">
        <v>4036</v>
      </c>
      <c r="B237">
        <v>2117</v>
      </c>
    </row>
    <row r="238" spans="1:2">
      <c r="A238" t="s">
        <v>4475</v>
      </c>
      <c r="B238">
        <v>625</v>
      </c>
    </row>
    <row r="239" spans="1:2">
      <c r="A239" t="s">
        <v>140</v>
      </c>
      <c r="B239">
        <v>224</v>
      </c>
    </row>
    <row r="240" spans="1:2">
      <c r="A240" t="s">
        <v>139</v>
      </c>
      <c r="B240">
        <v>885</v>
      </c>
    </row>
    <row r="241" spans="1:2">
      <c r="A241" t="s">
        <v>236</v>
      </c>
      <c r="B241">
        <v>1044</v>
      </c>
    </row>
    <row r="242" spans="1:2">
      <c r="A242" t="s">
        <v>4404</v>
      </c>
      <c r="B242">
        <v>1031</v>
      </c>
    </row>
    <row r="243" spans="1:2">
      <c r="A243" t="s">
        <v>1570</v>
      </c>
      <c r="B243">
        <v>1050</v>
      </c>
    </row>
    <row r="244" spans="1:2">
      <c r="A244" t="s">
        <v>2485</v>
      </c>
      <c r="B244">
        <v>1037</v>
      </c>
    </row>
    <row r="245" spans="1:2">
      <c r="A245" t="s">
        <v>1452</v>
      </c>
      <c r="B245">
        <v>2637</v>
      </c>
    </row>
    <row r="246" spans="1:2">
      <c r="A246" t="s">
        <v>2086</v>
      </c>
      <c r="B246">
        <v>882</v>
      </c>
    </row>
    <row r="247" spans="1:2">
      <c r="A247" t="s">
        <v>12473</v>
      </c>
      <c r="B247">
        <v>6420</v>
      </c>
    </row>
    <row r="248" spans="1:2">
      <c r="A248" t="s">
        <v>12475</v>
      </c>
      <c r="B248">
        <v>6421</v>
      </c>
    </row>
    <row r="249" spans="1:2">
      <c r="A249" t="s">
        <v>3599</v>
      </c>
      <c r="B249">
        <v>1776</v>
      </c>
    </row>
    <row r="250" spans="1:2">
      <c r="A250" t="s">
        <v>2145</v>
      </c>
      <c r="B250">
        <v>1592</v>
      </c>
    </row>
    <row r="251" spans="1:2">
      <c r="A251" t="s">
        <v>2146</v>
      </c>
      <c r="B251">
        <v>1593</v>
      </c>
    </row>
    <row r="252" spans="1:2">
      <c r="A252" t="s">
        <v>2326</v>
      </c>
      <c r="B252">
        <v>1597</v>
      </c>
    </row>
    <row r="253" spans="1:2">
      <c r="A253" t="s">
        <v>1741</v>
      </c>
      <c r="B253">
        <v>1636</v>
      </c>
    </row>
    <row r="254" spans="1:2">
      <c r="A254" t="s">
        <v>1719</v>
      </c>
      <c r="B254">
        <v>1637</v>
      </c>
    </row>
    <row r="255" spans="1:2">
      <c r="A255" t="s">
        <v>2327</v>
      </c>
      <c r="B255">
        <v>1521</v>
      </c>
    </row>
    <row r="256" spans="1:2">
      <c r="A256" t="s">
        <v>2392</v>
      </c>
      <c r="B256">
        <v>1384</v>
      </c>
    </row>
    <row r="257" spans="1:2">
      <c r="A257" t="s">
        <v>2393</v>
      </c>
      <c r="B257">
        <v>1387</v>
      </c>
    </row>
    <row r="258" spans="1:2">
      <c r="A258" t="s">
        <v>2416</v>
      </c>
      <c r="B258">
        <v>1362</v>
      </c>
    </row>
    <row r="259" spans="1:2">
      <c r="A259" t="s">
        <v>5110</v>
      </c>
      <c r="B259">
        <v>1812</v>
      </c>
    </row>
    <row r="260" spans="1:2">
      <c r="A260" t="s">
        <v>2325</v>
      </c>
      <c r="B260">
        <v>1814</v>
      </c>
    </row>
    <row r="261" spans="1:2">
      <c r="A261" t="s">
        <v>4671</v>
      </c>
      <c r="B261">
        <v>822</v>
      </c>
    </row>
    <row r="262" spans="1:2">
      <c r="A262" t="s">
        <v>4669</v>
      </c>
      <c r="B262">
        <v>825</v>
      </c>
    </row>
    <row r="263" spans="1:2">
      <c r="A263" t="s">
        <v>4667</v>
      </c>
      <c r="B263">
        <v>828</v>
      </c>
    </row>
    <row r="264" spans="1:2">
      <c r="A264" t="s">
        <v>4665</v>
      </c>
      <c r="B264">
        <v>831</v>
      </c>
    </row>
    <row r="265" spans="1:2">
      <c r="A265" t="s">
        <v>4536</v>
      </c>
      <c r="B265">
        <v>840</v>
      </c>
    </row>
    <row r="266" spans="1:2">
      <c r="A266" t="s">
        <v>4534</v>
      </c>
      <c r="B266">
        <v>843</v>
      </c>
    </row>
    <row r="267" spans="1:2">
      <c r="A267" t="s">
        <v>12492</v>
      </c>
      <c r="B267">
        <v>6429</v>
      </c>
    </row>
    <row r="268" spans="1:2">
      <c r="A268" t="s">
        <v>12494</v>
      </c>
      <c r="B268">
        <v>6430</v>
      </c>
    </row>
    <row r="269" spans="1:2">
      <c r="A269" t="s">
        <v>12496</v>
      </c>
      <c r="B269">
        <v>6431</v>
      </c>
    </row>
    <row r="270" spans="1:2">
      <c r="A270" t="s">
        <v>12498</v>
      </c>
      <c r="B270">
        <v>6432</v>
      </c>
    </row>
    <row r="271" spans="1:2">
      <c r="A271" t="s">
        <v>12500</v>
      </c>
      <c r="B271">
        <v>6433</v>
      </c>
    </row>
    <row r="272" spans="1:2">
      <c r="A272" t="s">
        <v>5659</v>
      </c>
      <c r="B272">
        <v>812</v>
      </c>
    </row>
    <row r="273" spans="1:2">
      <c r="A273" t="s">
        <v>5657</v>
      </c>
      <c r="B273">
        <v>815</v>
      </c>
    </row>
    <row r="274" spans="1:2">
      <c r="A274" t="s">
        <v>5655</v>
      </c>
      <c r="B274">
        <v>818</v>
      </c>
    </row>
    <row r="275" spans="1:2">
      <c r="A275" t="s">
        <v>5653</v>
      </c>
      <c r="B275">
        <v>821</v>
      </c>
    </row>
    <row r="276" spans="1:2">
      <c r="A276" t="s">
        <v>4458</v>
      </c>
      <c r="B276">
        <v>836</v>
      </c>
    </row>
    <row r="277" spans="1:2">
      <c r="A277" t="s">
        <v>347</v>
      </c>
      <c r="B277">
        <v>616</v>
      </c>
    </row>
    <row r="278" spans="1:2">
      <c r="A278" t="s">
        <v>5628</v>
      </c>
      <c r="B278">
        <v>824</v>
      </c>
    </row>
    <row r="279" spans="1:2">
      <c r="A279" t="s">
        <v>5630</v>
      </c>
      <c r="B279">
        <v>827</v>
      </c>
    </row>
    <row r="280" spans="1:2">
      <c r="A280" t="s">
        <v>5632</v>
      </c>
      <c r="B280">
        <v>830</v>
      </c>
    </row>
    <row r="281" spans="1:2">
      <c r="A281" t="s">
        <v>5634</v>
      </c>
      <c r="B281">
        <v>833</v>
      </c>
    </row>
    <row r="282" spans="1:2">
      <c r="A282" t="s">
        <v>4462</v>
      </c>
      <c r="B282">
        <v>842</v>
      </c>
    </row>
    <row r="283" spans="1:2">
      <c r="A283" t="s">
        <v>4460</v>
      </c>
      <c r="B283">
        <v>845</v>
      </c>
    </row>
    <row r="284" spans="1:2">
      <c r="A284" t="s">
        <v>4679</v>
      </c>
      <c r="B284">
        <v>810</v>
      </c>
    </row>
    <row r="285" spans="1:2">
      <c r="A285" t="s">
        <v>4677</v>
      </c>
      <c r="B285">
        <v>813</v>
      </c>
    </row>
    <row r="286" spans="1:2">
      <c r="A286" t="s">
        <v>4675</v>
      </c>
      <c r="B286">
        <v>816</v>
      </c>
    </row>
    <row r="287" spans="1:2">
      <c r="A287" t="s">
        <v>4673</v>
      </c>
      <c r="B287">
        <v>819</v>
      </c>
    </row>
    <row r="288" spans="1:2">
      <c r="A288" t="s">
        <v>4546</v>
      </c>
      <c r="B288">
        <v>834</v>
      </c>
    </row>
    <row r="289" spans="1:2">
      <c r="A289" t="s">
        <v>4544</v>
      </c>
      <c r="B289">
        <v>837</v>
      </c>
    </row>
    <row r="290" spans="1:2">
      <c r="A290" t="s">
        <v>12480</v>
      </c>
      <c r="B290">
        <v>6423</v>
      </c>
    </row>
    <row r="291" spans="1:2">
      <c r="A291" t="s">
        <v>12482</v>
      </c>
      <c r="B291">
        <v>6424</v>
      </c>
    </row>
    <row r="292" spans="1:2">
      <c r="A292" t="s">
        <v>12484</v>
      </c>
      <c r="B292">
        <v>6425</v>
      </c>
    </row>
    <row r="293" spans="1:2">
      <c r="A293" t="s">
        <v>12486</v>
      </c>
      <c r="B293">
        <v>6426</v>
      </c>
    </row>
    <row r="294" spans="1:2">
      <c r="A294" t="s">
        <v>12488</v>
      </c>
      <c r="B294">
        <v>6427</v>
      </c>
    </row>
    <row r="295" spans="1:2">
      <c r="A295" t="s">
        <v>12490</v>
      </c>
      <c r="B295">
        <v>6428</v>
      </c>
    </row>
    <row r="296" spans="1:2">
      <c r="A296" t="s">
        <v>4456</v>
      </c>
      <c r="B296">
        <v>839</v>
      </c>
    </row>
    <row r="297" spans="1:2">
      <c r="A297" t="s">
        <v>967</v>
      </c>
      <c r="B297">
        <v>767</v>
      </c>
    </row>
    <row r="298" spans="1:2">
      <c r="A298" t="s">
        <v>968</v>
      </c>
      <c r="B298">
        <v>768</v>
      </c>
    </row>
    <row r="299" spans="1:2">
      <c r="A299" t="s">
        <v>870</v>
      </c>
      <c r="B299">
        <v>772</v>
      </c>
    </row>
    <row r="300" spans="1:2">
      <c r="A300" t="s">
        <v>871</v>
      </c>
      <c r="B300">
        <v>773</v>
      </c>
    </row>
    <row r="301" spans="1:2">
      <c r="A301" t="s">
        <v>969</v>
      </c>
      <c r="B301">
        <v>826</v>
      </c>
    </row>
    <row r="302" spans="1:2">
      <c r="A302" t="s">
        <v>872</v>
      </c>
      <c r="B302">
        <v>829</v>
      </c>
    </row>
    <row r="303" spans="1:2">
      <c r="A303" t="s">
        <v>14870</v>
      </c>
      <c r="B303">
        <v>7125</v>
      </c>
    </row>
    <row r="304" spans="1:2">
      <c r="A304" t="s">
        <v>971</v>
      </c>
      <c r="B304">
        <v>648</v>
      </c>
    </row>
    <row r="305" spans="1:2">
      <c r="A305" t="s">
        <v>874</v>
      </c>
      <c r="B305">
        <v>649</v>
      </c>
    </row>
    <row r="306" spans="1:2">
      <c r="A306" t="s">
        <v>972</v>
      </c>
      <c r="B306">
        <v>633</v>
      </c>
    </row>
    <row r="307" spans="1:2">
      <c r="A307" t="s">
        <v>875</v>
      </c>
      <c r="B307">
        <v>634</v>
      </c>
    </row>
    <row r="308" spans="1:2">
      <c r="A308" t="s">
        <v>2144</v>
      </c>
      <c r="B308">
        <v>1407</v>
      </c>
    </row>
    <row r="309" spans="1:2">
      <c r="A309" t="s">
        <v>2313</v>
      </c>
      <c r="B309">
        <v>1408</v>
      </c>
    </row>
    <row r="310" spans="1:2">
      <c r="A310" t="s">
        <v>973</v>
      </c>
      <c r="B310">
        <v>871</v>
      </c>
    </row>
    <row r="311" spans="1:2">
      <c r="A311" t="s">
        <v>3847</v>
      </c>
      <c r="B311">
        <v>1322</v>
      </c>
    </row>
    <row r="312" spans="1:2">
      <c r="A312" t="s">
        <v>4329</v>
      </c>
      <c r="B312">
        <v>676</v>
      </c>
    </row>
    <row r="313" spans="1:2">
      <c r="A313" t="s">
        <v>137</v>
      </c>
      <c r="B313">
        <v>641</v>
      </c>
    </row>
    <row r="314" spans="1:2">
      <c r="A314" t="s">
        <v>7738</v>
      </c>
      <c r="B314">
        <v>1965</v>
      </c>
    </row>
    <row r="315" spans="1:2">
      <c r="A315" t="s">
        <v>244</v>
      </c>
      <c r="B315">
        <v>721</v>
      </c>
    </row>
    <row r="316" spans="1:2">
      <c r="A316" t="s">
        <v>12523</v>
      </c>
      <c r="B316">
        <v>6444</v>
      </c>
    </row>
    <row r="317" spans="1:2">
      <c r="A317" t="s">
        <v>12509</v>
      </c>
      <c r="B317">
        <v>6437</v>
      </c>
    </row>
    <row r="318" spans="1:2">
      <c r="A318" t="s">
        <v>12511</v>
      </c>
      <c r="B318">
        <v>6438</v>
      </c>
    </row>
    <row r="319" spans="1:2">
      <c r="A319" t="s">
        <v>12513</v>
      </c>
      <c r="B319">
        <v>6439</v>
      </c>
    </row>
    <row r="320" spans="1:2">
      <c r="A320" t="s">
        <v>12515</v>
      </c>
      <c r="B320">
        <v>6440</v>
      </c>
    </row>
    <row r="321" spans="1:2">
      <c r="A321" t="s">
        <v>12517</v>
      </c>
      <c r="B321">
        <v>6441</v>
      </c>
    </row>
    <row r="322" spans="1:2">
      <c r="A322" t="s">
        <v>12519</v>
      </c>
      <c r="B322">
        <v>6442</v>
      </c>
    </row>
    <row r="323" spans="1:2">
      <c r="A323" t="s">
        <v>12521</v>
      </c>
      <c r="B323">
        <v>6443</v>
      </c>
    </row>
    <row r="324" spans="1:2">
      <c r="A324" t="s">
        <v>12507</v>
      </c>
      <c r="B324">
        <v>6436</v>
      </c>
    </row>
    <row r="325" spans="1:2">
      <c r="A325" t="s">
        <v>12525</v>
      </c>
      <c r="B325">
        <v>6445</v>
      </c>
    </row>
    <row r="326" spans="1:2">
      <c r="A326" t="s">
        <v>9682</v>
      </c>
      <c r="B326">
        <v>5634</v>
      </c>
    </row>
    <row r="327" spans="1:2">
      <c r="A327" t="s">
        <v>14911</v>
      </c>
      <c r="B327">
        <v>7126</v>
      </c>
    </row>
    <row r="328" spans="1:2">
      <c r="A328" t="s">
        <v>12527</v>
      </c>
      <c r="B328">
        <v>6446</v>
      </c>
    </row>
    <row r="329" spans="1:2">
      <c r="A329" t="s">
        <v>1475</v>
      </c>
      <c r="B329">
        <v>1096</v>
      </c>
    </row>
    <row r="330" spans="1:2">
      <c r="A330" t="s">
        <v>1454</v>
      </c>
      <c r="B330">
        <v>5018</v>
      </c>
    </row>
    <row r="331" spans="1:2">
      <c r="A331" t="s">
        <v>1477</v>
      </c>
      <c r="B331">
        <v>1148</v>
      </c>
    </row>
    <row r="332" spans="1:2">
      <c r="A332" t="s">
        <v>961</v>
      </c>
      <c r="B332">
        <v>1503</v>
      </c>
    </row>
    <row r="333" spans="1:2">
      <c r="A333" t="s">
        <v>7280</v>
      </c>
      <c r="B333">
        <v>2632</v>
      </c>
    </row>
    <row r="334" spans="1:2">
      <c r="A334" t="s">
        <v>7281</v>
      </c>
      <c r="B334">
        <v>2633</v>
      </c>
    </row>
    <row r="335" spans="1:2">
      <c r="A335" t="s">
        <v>14924</v>
      </c>
      <c r="B335">
        <v>7127</v>
      </c>
    </row>
    <row r="336" spans="1:2">
      <c r="A336" t="s">
        <v>12530</v>
      </c>
      <c r="B336">
        <v>6448</v>
      </c>
    </row>
    <row r="337" spans="1:2">
      <c r="A337" t="s">
        <v>4106</v>
      </c>
      <c r="B337">
        <v>1964</v>
      </c>
    </row>
    <row r="338" spans="1:2">
      <c r="A338" t="s">
        <v>984</v>
      </c>
      <c r="B338">
        <v>1504</v>
      </c>
    </row>
    <row r="339" spans="1:2">
      <c r="A339" t="s">
        <v>3981</v>
      </c>
      <c r="B339">
        <v>1958</v>
      </c>
    </row>
    <row r="340" spans="1:2">
      <c r="A340" t="s">
        <v>513</v>
      </c>
      <c r="B340">
        <v>3839</v>
      </c>
    </row>
    <row r="341" spans="1:2">
      <c r="A341" t="s">
        <v>510</v>
      </c>
      <c r="B341">
        <v>3829</v>
      </c>
    </row>
    <row r="342" spans="1:2">
      <c r="A342" t="s">
        <v>2369</v>
      </c>
      <c r="B342">
        <v>1767</v>
      </c>
    </row>
    <row r="343" spans="1:2">
      <c r="A343" t="s">
        <v>308</v>
      </c>
      <c r="B343">
        <v>1912</v>
      </c>
    </row>
    <row r="344" spans="1:2">
      <c r="A344" t="s">
        <v>12539</v>
      </c>
      <c r="B344">
        <v>6453</v>
      </c>
    </row>
    <row r="345" spans="1:2">
      <c r="A345" t="s">
        <v>326</v>
      </c>
      <c r="B345">
        <v>1909</v>
      </c>
    </row>
    <row r="346" spans="1:2">
      <c r="A346" t="s">
        <v>514</v>
      </c>
      <c r="B346">
        <v>3837</v>
      </c>
    </row>
    <row r="347" spans="1:2">
      <c r="A347" t="s">
        <v>4105</v>
      </c>
      <c r="B347">
        <v>1968</v>
      </c>
    </row>
    <row r="348" spans="1:2">
      <c r="A348" t="s">
        <v>511</v>
      </c>
      <c r="B348">
        <v>3827</v>
      </c>
    </row>
    <row r="349" spans="1:2">
      <c r="A349" t="s">
        <v>3976</v>
      </c>
      <c r="B349">
        <v>1949</v>
      </c>
    </row>
    <row r="350" spans="1:2">
      <c r="A350" t="s">
        <v>4334</v>
      </c>
      <c r="B350">
        <v>869</v>
      </c>
    </row>
    <row r="351" spans="1:2">
      <c r="A351" t="s">
        <v>4654</v>
      </c>
      <c r="B351">
        <v>1953</v>
      </c>
    </row>
    <row r="352" spans="1:2">
      <c r="A352" t="s">
        <v>959</v>
      </c>
      <c r="B352">
        <v>1513</v>
      </c>
    </row>
    <row r="353" spans="1:2">
      <c r="A353" t="s">
        <v>4090</v>
      </c>
      <c r="B353">
        <v>1961</v>
      </c>
    </row>
    <row r="354" spans="1:2">
      <c r="A354" t="s">
        <v>4107</v>
      </c>
      <c r="B354">
        <v>1972</v>
      </c>
    </row>
    <row r="355" spans="1:2">
      <c r="A355" t="s">
        <v>979</v>
      </c>
      <c r="B355">
        <v>1514</v>
      </c>
    </row>
    <row r="356" spans="1:2">
      <c r="A356" t="s">
        <v>2394</v>
      </c>
      <c r="B356">
        <v>1771</v>
      </c>
    </row>
    <row r="357" spans="1:2">
      <c r="A357" t="s">
        <v>4660</v>
      </c>
      <c r="B357">
        <v>1945</v>
      </c>
    </row>
    <row r="358" spans="1:2">
      <c r="A358" t="s">
        <v>4648</v>
      </c>
      <c r="B358">
        <v>1976</v>
      </c>
    </row>
    <row r="359" spans="1:2">
      <c r="A359" t="s">
        <v>963</v>
      </c>
      <c r="B359">
        <v>1532</v>
      </c>
    </row>
    <row r="360" spans="1:2">
      <c r="A360" t="s">
        <v>4088</v>
      </c>
      <c r="B360">
        <v>1982</v>
      </c>
    </row>
    <row r="361" spans="1:2">
      <c r="A361" t="s">
        <v>966</v>
      </c>
      <c r="B361">
        <v>1555</v>
      </c>
    </row>
    <row r="362" spans="1:2">
      <c r="A362" t="s">
        <v>977</v>
      </c>
      <c r="B362">
        <v>1533</v>
      </c>
    </row>
    <row r="363" spans="1:2">
      <c r="A363" t="s">
        <v>7410</v>
      </c>
      <c r="B363">
        <v>1775</v>
      </c>
    </row>
    <row r="364" spans="1:2">
      <c r="A364" t="s">
        <v>1572</v>
      </c>
      <c r="B364">
        <v>1105</v>
      </c>
    </row>
    <row r="365" spans="1:2">
      <c r="A365" t="s">
        <v>978</v>
      </c>
      <c r="B365">
        <v>1556</v>
      </c>
    </row>
    <row r="366" spans="1:2">
      <c r="A366" t="s">
        <v>138</v>
      </c>
      <c r="B366">
        <v>72</v>
      </c>
    </row>
    <row r="367" spans="1:2">
      <c r="A367" t="s">
        <v>5041</v>
      </c>
      <c r="B367">
        <v>108</v>
      </c>
    </row>
    <row r="368" spans="1:2">
      <c r="A368" t="s">
        <v>4646</v>
      </c>
      <c r="B368">
        <v>1205</v>
      </c>
    </row>
    <row r="369" spans="1:2">
      <c r="A369" t="s">
        <v>14969</v>
      </c>
      <c r="B369">
        <v>7128</v>
      </c>
    </row>
    <row r="370" spans="1:2">
      <c r="A370" t="s">
        <v>1293</v>
      </c>
      <c r="B370">
        <v>3007</v>
      </c>
    </row>
    <row r="371" spans="1:2">
      <c r="A371" t="s">
        <v>1290</v>
      </c>
      <c r="B371">
        <v>3008</v>
      </c>
    </row>
    <row r="372" spans="1:2">
      <c r="A372" t="s">
        <v>1291</v>
      </c>
      <c r="B372">
        <v>2999</v>
      </c>
    </row>
    <row r="373" spans="1:2">
      <c r="A373" t="s">
        <v>1295</v>
      </c>
      <c r="B373">
        <v>3001</v>
      </c>
    </row>
    <row r="374" spans="1:2">
      <c r="A374" t="s">
        <v>1294</v>
      </c>
      <c r="B374">
        <v>3009</v>
      </c>
    </row>
    <row r="375" spans="1:2">
      <c r="A375" t="s">
        <v>10284</v>
      </c>
      <c r="B375">
        <v>5750</v>
      </c>
    </row>
    <row r="376" spans="1:2">
      <c r="A376" t="s">
        <v>1845</v>
      </c>
      <c r="B376">
        <v>2079</v>
      </c>
    </row>
    <row r="377" spans="1:2">
      <c r="A377" t="s">
        <v>1093</v>
      </c>
      <c r="B377">
        <v>1782</v>
      </c>
    </row>
    <row r="378" spans="1:2">
      <c r="A378" t="s">
        <v>5207</v>
      </c>
      <c r="B378">
        <v>1951</v>
      </c>
    </row>
    <row r="379" spans="1:2">
      <c r="A379" t="s">
        <v>1594</v>
      </c>
      <c r="B379">
        <v>3061</v>
      </c>
    </row>
    <row r="380" spans="1:2">
      <c r="A380" t="s">
        <v>1721</v>
      </c>
      <c r="B380">
        <v>3073</v>
      </c>
    </row>
    <row r="381" spans="1:2">
      <c r="A381" t="s">
        <v>1722</v>
      </c>
      <c r="B381">
        <v>3092</v>
      </c>
    </row>
    <row r="382" spans="1:2">
      <c r="A382" t="s">
        <v>1724</v>
      </c>
      <c r="B382">
        <v>3109</v>
      </c>
    </row>
    <row r="383" spans="1:2">
      <c r="A383" t="s">
        <v>1726</v>
      </c>
      <c r="B383">
        <v>3062</v>
      </c>
    </row>
    <row r="384" spans="1:2">
      <c r="A384" t="s">
        <v>10142</v>
      </c>
      <c r="B384">
        <v>5717</v>
      </c>
    </row>
    <row r="385" spans="1:2">
      <c r="A385" t="s">
        <v>1747</v>
      </c>
      <c r="B385">
        <v>1784</v>
      </c>
    </row>
    <row r="386" spans="1:2">
      <c r="A386" t="s">
        <v>4526</v>
      </c>
      <c r="B386">
        <v>1956</v>
      </c>
    </row>
    <row r="387" spans="1:2">
      <c r="A387" t="s">
        <v>10257</v>
      </c>
      <c r="B387">
        <v>5743</v>
      </c>
    </row>
    <row r="388" spans="1:2">
      <c r="A388" t="s">
        <v>1727</v>
      </c>
      <c r="B388">
        <v>1794</v>
      </c>
    </row>
    <row r="389" spans="1:2">
      <c r="A389" t="s">
        <v>4524</v>
      </c>
      <c r="B389">
        <v>1974</v>
      </c>
    </row>
    <row r="390" spans="1:2">
      <c r="A390" t="s">
        <v>431</v>
      </c>
      <c r="B390">
        <v>3065</v>
      </c>
    </row>
    <row r="391" spans="1:2">
      <c r="A391" t="s">
        <v>432</v>
      </c>
      <c r="B391">
        <v>3078</v>
      </c>
    </row>
    <row r="392" spans="1:2">
      <c r="A392" t="s">
        <v>430</v>
      </c>
      <c r="B392">
        <v>3094</v>
      </c>
    </row>
    <row r="393" spans="1:2">
      <c r="A393" t="s">
        <v>416</v>
      </c>
      <c r="B393">
        <v>3111</v>
      </c>
    </row>
    <row r="394" spans="1:2">
      <c r="A394" t="s">
        <v>5940</v>
      </c>
      <c r="B394">
        <v>73</v>
      </c>
    </row>
    <row r="395" spans="1:2">
      <c r="A395" t="s">
        <v>10058</v>
      </c>
      <c r="B395">
        <v>5694</v>
      </c>
    </row>
    <row r="396" spans="1:2">
      <c r="A396" t="s">
        <v>429</v>
      </c>
      <c r="B396">
        <v>3066</v>
      </c>
    </row>
    <row r="397" spans="1:2">
      <c r="A397" t="s">
        <v>1830</v>
      </c>
      <c r="B397">
        <v>1786</v>
      </c>
    </row>
    <row r="398" spans="1:2">
      <c r="A398" t="s">
        <v>5214</v>
      </c>
      <c r="B398">
        <v>1959</v>
      </c>
    </row>
    <row r="399" spans="1:2">
      <c r="A399" t="s">
        <v>1962</v>
      </c>
      <c r="B399">
        <v>3264</v>
      </c>
    </row>
    <row r="400" spans="1:2">
      <c r="A400" t="s">
        <v>5419</v>
      </c>
      <c r="B400">
        <v>683</v>
      </c>
    </row>
    <row r="401" spans="1:2">
      <c r="A401" t="s">
        <v>5404</v>
      </c>
      <c r="B401">
        <v>701</v>
      </c>
    </row>
    <row r="402" spans="1:2">
      <c r="A402" t="s">
        <v>5403</v>
      </c>
      <c r="B402">
        <v>700</v>
      </c>
    </row>
    <row r="403" spans="1:2">
      <c r="A403" t="s">
        <v>5402</v>
      </c>
      <c r="B403">
        <v>682</v>
      </c>
    </row>
    <row r="404" spans="1:2">
      <c r="A404" t="s">
        <v>5400</v>
      </c>
      <c r="B404">
        <v>694</v>
      </c>
    </row>
    <row r="405" spans="1:2">
      <c r="A405" t="s">
        <v>5399</v>
      </c>
      <c r="B405">
        <v>691</v>
      </c>
    </row>
    <row r="406" spans="1:2">
      <c r="A406" t="s">
        <v>512</v>
      </c>
      <c r="B406">
        <v>3838</v>
      </c>
    </row>
    <row r="407" spans="1:2">
      <c r="A407" t="s">
        <v>2584</v>
      </c>
      <c r="B407">
        <v>3857</v>
      </c>
    </row>
    <row r="408" spans="1:2">
      <c r="A408" t="s">
        <v>2580</v>
      </c>
      <c r="B408">
        <v>3864</v>
      </c>
    </row>
    <row r="409" spans="1:2">
      <c r="A409" t="s">
        <v>521</v>
      </c>
      <c r="B409">
        <v>3868</v>
      </c>
    </row>
    <row r="410" spans="1:2">
      <c r="A410" t="s">
        <v>2578</v>
      </c>
      <c r="B410">
        <v>3900</v>
      </c>
    </row>
    <row r="411" spans="1:2">
      <c r="A411" t="s">
        <v>15038</v>
      </c>
      <c r="B411">
        <v>7129</v>
      </c>
    </row>
    <row r="412" spans="1:2">
      <c r="A412" t="s">
        <v>15041</v>
      </c>
      <c r="B412">
        <v>7130</v>
      </c>
    </row>
    <row r="413" spans="1:2">
      <c r="A413" t="s">
        <v>5496</v>
      </c>
      <c r="B413">
        <v>3170</v>
      </c>
    </row>
    <row r="414" spans="1:2">
      <c r="A414" t="s">
        <v>15045</v>
      </c>
      <c r="B414">
        <v>7131</v>
      </c>
    </row>
    <row r="415" spans="1:2">
      <c r="A415" t="s">
        <v>15048</v>
      </c>
      <c r="B415">
        <v>7132</v>
      </c>
    </row>
    <row r="416" spans="1:2">
      <c r="A416" t="s">
        <v>15051</v>
      </c>
      <c r="B416">
        <v>7133</v>
      </c>
    </row>
    <row r="417" spans="1:2">
      <c r="A417" t="s">
        <v>5377</v>
      </c>
      <c r="B417">
        <v>697</v>
      </c>
    </row>
    <row r="418" spans="1:2">
      <c r="A418" t="s">
        <v>15055</v>
      </c>
      <c r="B418">
        <v>7134</v>
      </c>
    </row>
    <row r="419" spans="1:2">
      <c r="A419" t="s">
        <v>15058</v>
      </c>
      <c r="B419">
        <v>7135</v>
      </c>
    </row>
    <row r="420" spans="1:2">
      <c r="A420" t="s">
        <v>15060</v>
      </c>
      <c r="B420">
        <v>7136</v>
      </c>
    </row>
    <row r="421" spans="1:2">
      <c r="A421" t="s">
        <v>12017</v>
      </c>
      <c r="B421">
        <v>6213</v>
      </c>
    </row>
    <row r="422" spans="1:2">
      <c r="A422" t="s">
        <v>12019</v>
      </c>
      <c r="B422">
        <v>6214</v>
      </c>
    </row>
    <row r="423" spans="1:2">
      <c r="A423" t="s">
        <v>15065</v>
      </c>
      <c r="B423">
        <v>7137</v>
      </c>
    </row>
    <row r="424" spans="1:2">
      <c r="A424" t="s">
        <v>15068</v>
      </c>
      <c r="B424">
        <v>7138</v>
      </c>
    </row>
    <row r="425" spans="1:2">
      <c r="A425" t="s">
        <v>15071</v>
      </c>
      <c r="B425">
        <v>7139</v>
      </c>
    </row>
    <row r="426" spans="1:2">
      <c r="A426" t="s">
        <v>2104</v>
      </c>
      <c r="B426">
        <v>3057</v>
      </c>
    </row>
    <row r="427" spans="1:2">
      <c r="A427" t="s">
        <v>15075</v>
      </c>
      <c r="B427">
        <v>7140</v>
      </c>
    </row>
    <row r="428" spans="1:2">
      <c r="A428" t="s">
        <v>15078</v>
      </c>
      <c r="B428">
        <v>7141</v>
      </c>
    </row>
    <row r="429" spans="1:2">
      <c r="A429" t="s">
        <v>15081</v>
      </c>
      <c r="B429">
        <v>7142</v>
      </c>
    </row>
    <row r="430" spans="1:2">
      <c r="A430" t="s">
        <v>15084</v>
      </c>
      <c r="B430">
        <v>7143</v>
      </c>
    </row>
    <row r="431" spans="1:2">
      <c r="A431" t="s">
        <v>15087</v>
      </c>
      <c r="B431">
        <v>7144</v>
      </c>
    </row>
    <row r="432" spans="1:2">
      <c r="A432" t="s">
        <v>5187</v>
      </c>
      <c r="B432">
        <v>3262</v>
      </c>
    </row>
    <row r="433" spans="1:2">
      <c r="A433" t="s">
        <v>2077</v>
      </c>
      <c r="B433">
        <v>3306</v>
      </c>
    </row>
    <row r="434" spans="1:2">
      <c r="A434" t="s">
        <v>4486</v>
      </c>
      <c r="B434">
        <v>3309</v>
      </c>
    </row>
    <row r="435" spans="1:2">
      <c r="A435" t="s">
        <v>5133</v>
      </c>
      <c r="B435">
        <v>1848</v>
      </c>
    </row>
    <row r="436" spans="1:2">
      <c r="A436" t="s">
        <v>5132</v>
      </c>
      <c r="B436">
        <v>1825</v>
      </c>
    </row>
    <row r="437" spans="1:2">
      <c r="A437" t="s">
        <v>5131</v>
      </c>
      <c r="B437">
        <v>1836</v>
      </c>
    </row>
    <row r="438" spans="1:2">
      <c r="A438" t="s">
        <v>5352</v>
      </c>
      <c r="B438">
        <v>1849</v>
      </c>
    </row>
    <row r="439" spans="1:2">
      <c r="A439" t="s">
        <v>5351</v>
      </c>
      <c r="B439">
        <v>1826</v>
      </c>
    </row>
    <row r="440" spans="1:2">
      <c r="A440" t="s">
        <v>2110</v>
      </c>
      <c r="B440">
        <v>1852</v>
      </c>
    </row>
    <row r="441" spans="1:2">
      <c r="A441" t="s">
        <v>2111</v>
      </c>
      <c r="B441">
        <v>1829</v>
      </c>
    </row>
    <row r="442" spans="1:2">
      <c r="A442" t="s">
        <v>2112</v>
      </c>
      <c r="B442">
        <v>1841</v>
      </c>
    </row>
    <row r="443" spans="1:2">
      <c r="A443" t="s">
        <v>2113</v>
      </c>
      <c r="B443">
        <v>1853</v>
      </c>
    </row>
    <row r="444" spans="1:2">
      <c r="A444" t="s">
        <v>2114</v>
      </c>
      <c r="B444">
        <v>1830</v>
      </c>
    </row>
    <row r="445" spans="1:2">
      <c r="A445" t="s">
        <v>5376</v>
      </c>
      <c r="B445">
        <v>679</v>
      </c>
    </row>
    <row r="446" spans="1:2">
      <c r="A446" t="s">
        <v>5374</v>
      </c>
      <c r="B446">
        <v>688</v>
      </c>
    </row>
    <row r="447" spans="1:2">
      <c r="A447" t="s">
        <v>2531</v>
      </c>
      <c r="B447">
        <v>3049</v>
      </c>
    </row>
    <row r="448" spans="1:2">
      <c r="A448" t="s">
        <v>2530</v>
      </c>
      <c r="B448">
        <v>3041</v>
      </c>
    </row>
    <row r="449" spans="1:2">
      <c r="A449" t="s">
        <v>2529</v>
      </c>
      <c r="B449">
        <v>3045</v>
      </c>
    </row>
    <row r="450" spans="1:2">
      <c r="A450" t="s">
        <v>15118</v>
      </c>
      <c r="B450">
        <v>7145</v>
      </c>
    </row>
    <row r="451" spans="1:2">
      <c r="A451" t="s">
        <v>7279</v>
      </c>
      <c r="B451">
        <v>3890</v>
      </c>
    </row>
    <row r="452" spans="1:2">
      <c r="A452" t="s">
        <v>15122</v>
      </c>
      <c r="B452">
        <v>7146</v>
      </c>
    </row>
    <row r="453" spans="1:2">
      <c r="A453" t="s">
        <v>8744</v>
      </c>
      <c r="B453">
        <v>5259</v>
      </c>
    </row>
    <row r="454" spans="1:2">
      <c r="A454" t="s">
        <v>2106</v>
      </c>
      <c r="B454">
        <v>17</v>
      </c>
    </row>
    <row r="455" spans="1:2">
      <c r="A455" t="s">
        <v>2108</v>
      </c>
      <c r="B455">
        <v>3974</v>
      </c>
    </row>
    <row r="456" spans="1:2">
      <c r="A456" t="s">
        <v>8654</v>
      </c>
      <c r="B456">
        <v>5211</v>
      </c>
    </row>
    <row r="457" spans="1:2">
      <c r="A457" t="s">
        <v>8656</v>
      </c>
      <c r="B457">
        <v>5212</v>
      </c>
    </row>
    <row r="458" spans="1:2">
      <c r="A458" t="s">
        <v>8584</v>
      </c>
      <c r="B458">
        <v>5176</v>
      </c>
    </row>
    <row r="459" spans="1:2">
      <c r="A459" t="s">
        <v>2115</v>
      </c>
      <c r="B459">
        <v>3833</v>
      </c>
    </row>
    <row r="460" spans="1:2">
      <c r="A460" t="s">
        <v>2117</v>
      </c>
      <c r="B460">
        <v>3834</v>
      </c>
    </row>
    <row r="461" spans="1:2">
      <c r="A461" t="s">
        <v>2547</v>
      </c>
      <c r="B461">
        <v>3869</v>
      </c>
    </row>
    <row r="462" spans="1:2">
      <c r="A462" t="s">
        <v>5350</v>
      </c>
      <c r="B462">
        <v>1837</v>
      </c>
    </row>
    <row r="463" spans="1:2">
      <c r="A463" t="s">
        <v>2119</v>
      </c>
      <c r="B463">
        <v>1842</v>
      </c>
    </row>
    <row r="464" spans="1:2">
      <c r="A464" t="s">
        <v>12564</v>
      </c>
      <c r="B464">
        <v>6464</v>
      </c>
    </row>
    <row r="465" spans="1:2">
      <c r="A465" t="s">
        <v>15139</v>
      </c>
      <c r="B465">
        <v>7147</v>
      </c>
    </row>
    <row r="466" spans="1:2">
      <c r="A466" t="s">
        <v>15142</v>
      </c>
      <c r="B466">
        <v>7148</v>
      </c>
    </row>
    <row r="467" spans="1:2">
      <c r="A467" t="s">
        <v>15145</v>
      </c>
      <c r="B467">
        <v>7149</v>
      </c>
    </row>
    <row r="468" spans="1:2">
      <c r="A468" t="s">
        <v>930</v>
      </c>
      <c r="B468">
        <v>705</v>
      </c>
    </row>
    <row r="469" spans="1:2">
      <c r="A469" t="s">
        <v>1601</v>
      </c>
      <c r="B469">
        <v>706</v>
      </c>
    </row>
    <row r="470" spans="1:2">
      <c r="A470" t="s">
        <v>1033</v>
      </c>
      <c r="B470">
        <v>707</v>
      </c>
    </row>
    <row r="471" spans="1:2">
      <c r="A471" t="s">
        <v>1479</v>
      </c>
      <c r="B471">
        <v>713</v>
      </c>
    </row>
    <row r="472" spans="1:2">
      <c r="A472" t="s">
        <v>1623</v>
      </c>
      <c r="B472">
        <v>714</v>
      </c>
    </row>
    <row r="473" spans="1:2">
      <c r="A473" t="s">
        <v>59</v>
      </c>
      <c r="B473">
        <v>1452</v>
      </c>
    </row>
    <row r="474" spans="1:2">
      <c r="A474" t="s">
        <v>985</v>
      </c>
      <c r="B474">
        <v>1453</v>
      </c>
    </row>
    <row r="475" spans="1:2">
      <c r="A475" t="s">
        <v>933</v>
      </c>
      <c r="B475">
        <v>1454</v>
      </c>
    </row>
    <row r="476" spans="1:2">
      <c r="A476" t="s">
        <v>58</v>
      </c>
      <c r="B476">
        <v>1459</v>
      </c>
    </row>
    <row r="477" spans="1:2">
      <c r="A477" t="s">
        <v>1016</v>
      </c>
      <c r="B477">
        <v>3052</v>
      </c>
    </row>
    <row r="478" spans="1:2">
      <c r="A478" t="s">
        <v>422</v>
      </c>
      <c r="B478">
        <v>3054</v>
      </c>
    </row>
    <row r="479" spans="1:2">
      <c r="A479" t="s">
        <v>5307</v>
      </c>
      <c r="B479">
        <v>3271</v>
      </c>
    </row>
    <row r="480" spans="1:2">
      <c r="A480" t="s">
        <v>2120</v>
      </c>
      <c r="B480">
        <v>980</v>
      </c>
    </row>
    <row r="481" spans="1:2">
      <c r="A481" t="s">
        <v>2122</v>
      </c>
      <c r="B481">
        <v>982</v>
      </c>
    </row>
    <row r="482" spans="1:2">
      <c r="A482" t="s">
        <v>2521</v>
      </c>
      <c r="B482">
        <v>985</v>
      </c>
    </row>
    <row r="483" spans="1:2">
      <c r="A483" t="s">
        <v>217</v>
      </c>
      <c r="B483">
        <v>996</v>
      </c>
    </row>
    <row r="484" spans="1:2">
      <c r="A484" t="s">
        <v>2515</v>
      </c>
      <c r="B484">
        <v>918</v>
      </c>
    </row>
    <row r="485" spans="1:2">
      <c r="A485" t="s">
        <v>11987</v>
      </c>
      <c r="B485">
        <v>6200</v>
      </c>
    </row>
    <row r="486" spans="1:2">
      <c r="A486" t="s">
        <v>901</v>
      </c>
      <c r="B486">
        <v>1036</v>
      </c>
    </row>
    <row r="487" spans="1:2">
      <c r="A487" t="s">
        <v>2124</v>
      </c>
      <c r="B487">
        <v>917</v>
      </c>
    </row>
    <row r="488" spans="1:2">
      <c r="A488" t="s">
        <v>2503</v>
      </c>
      <c r="B488">
        <v>972</v>
      </c>
    </row>
    <row r="489" spans="1:2">
      <c r="A489" t="s">
        <v>13198</v>
      </c>
      <c r="B489">
        <v>6812</v>
      </c>
    </row>
    <row r="490" spans="1:2">
      <c r="A490" t="s">
        <v>2477</v>
      </c>
      <c r="B490">
        <v>1029</v>
      </c>
    </row>
    <row r="491" spans="1:2">
      <c r="A491" t="s">
        <v>2132</v>
      </c>
      <c r="B491">
        <v>1005</v>
      </c>
    </row>
    <row r="492" spans="1:2">
      <c r="A492" t="s">
        <v>11989</v>
      </c>
      <c r="B492">
        <v>6201</v>
      </c>
    </row>
    <row r="493" spans="1:2">
      <c r="A493" t="s">
        <v>14</v>
      </c>
      <c r="B493">
        <v>1048</v>
      </c>
    </row>
    <row r="494" spans="1:2">
      <c r="A494" t="s">
        <v>13006</v>
      </c>
      <c r="B494">
        <v>6678</v>
      </c>
    </row>
    <row r="495" spans="1:2">
      <c r="A495" t="s">
        <v>234</v>
      </c>
      <c r="B495">
        <v>1015</v>
      </c>
    </row>
    <row r="496" spans="1:2">
      <c r="A496" t="s">
        <v>231</v>
      </c>
      <c r="B496">
        <v>1011</v>
      </c>
    </row>
    <row r="497" spans="1:2">
      <c r="A497" t="s">
        <v>2607</v>
      </c>
      <c r="B497">
        <v>1016</v>
      </c>
    </row>
    <row r="498" spans="1:2">
      <c r="A498" t="s">
        <v>8815</v>
      </c>
      <c r="B498">
        <v>5287</v>
      </c>
    </row>
    <row r="499" spans="1:2">
      <c r="A499" t="s">
        <v>337</v>
      </c>
      <c r="B499">
        <v>1204</v>
      </c>
    </row>
    <row r="500" spans="1:2">
      <c r="A500" t="s">
        <v>12574</v>
      </c>
      <c r="B500">
        <v>6469</v>
      </c>
    </row>
    <row r="501" spans="1:2">
      <c r="A501" t="s">
        <v>1850</v>
      </c>
      <c r="B501">
        <v>2077</v>
      </c>
    </row>
    <row r="502" spans="1:2">
      <c r="A502" t="s">
        <v>7322</v>
      </c>
      <c r="B502">
        <v>662</v>
      </c>
    </row>
    <row r="503" spans="1:2">
      <c r="A503" t="s">
        <v>7324</v>
      </c>
      <c r="B503">
        <v>663</v>
      </c>
    </row>
    <row r="504" spans="1:2">
      <c r="A504" t="s">
        <v>2479</v>
      </c>
      <c r="B504">
        <v>1201</v>
      </c>
    </row>
    <row r="505" spans="1:2">
      <c r="A505" t="s">
        <v>15184</v>
      </c>
      <c r="B505">
        <v>7150</v>
      </c>
    </row>
    <row r="506" spans="1:2">
      <c r="A506" t="s">
        <v>15187</v>
      </c>
      <c r="B506">
        <v>7151</v>
      </c>
    </row>
    <row r="507" spans="1:2">
      <c r="A507" t="s">
        <v>15190</v>
      </c>
      <c r="B507">
        <v>7152</v>
      </c>
    </row>
    <row r="508" spans="1:2">
      <c r="A508" t="s">
        <v>15193</v>
      </c>
      <c r="B508">
        <v>7153</v>
      </c>
    </row>
    <row r="509" spans="1:2">
      <c r="A509" t="s">
        <v>15196</v>
      </c>
      <c r="B509">
        <v>7154</v>
      </c>
    </row>
    <row r="510" spans="1:2">
      <c r="A510" t="s">
        <v>15199</v>
      </c>
      <c r="B510">
        <v>7155</v>
      </c>
    </row>
    <row r="511" spans="1:2">
      <c r="A511" t="s">
        <v>15202</v>
      </c>
      <c r="B511">
        <v>7156</v>
      </c>
    </row>
    <row r="512" spans="1:2">
      <c r="A512" t="s">
        <v>15205</v>
      </c>
      <c r="B512">
        <v>7157</v>
      </c>
    </row>
    <row r="513" spans="1:2">
      <c r="A513" t="s">
        <v>15208</v>
      </c>
      <c r="B513">
        <v>7158</v>
      </c>
    </row>
    <row r="514" spans="1:2">
      <c r="A514" t="s">
        <v>15211</v>
      </c>
      <c r="B514">
        <v>7159</v>
      </c>
    </row>
    <row r="515" spans="1:2">
      <c r="A515" t="s">
        <v>7801</v>
      </c>
      <c r="B515">
        <v>668</v>
      </c>
    </row>
    <row r="516" spans="1:2">
      <c r="A516" t="s">
        <v>7803</v>
      </c>
      <c r="B516">
        <v>669</v>
      </c>
    </row>
    <row r="517" spans="1:2">
      <c r="A517" t="s">
        <v>273</v>
      </c>
      <c r="B517">
        <v>435</v>
      </c>
    </row>
    <row r="518" spans="1:2">
      <c r="A518" t="s">
        <v>15217</v>
      </c>
      <c r="B518">
        <v>7160</v>
      </c>
    </row>
    <row r="519" spans="1:2">
      <c r="A519" t="s">
        <v>15220</v>
      </c>
      <c r="B519">
        <v>7161</v>
      </c>
    </row>
    <row r="520" spans="1:2">
      <c r="A520" t="s">
        <v>15223</v>
      </c>
      <c r="B520">
        <v>7162</v>
      </c>
    </row>
    <row r="521" spans="1:2">
      <c r="A521" t="s">
        <v>15226</v>
      </c>
      <c r="B521">
        <v>7163</v>
      </c>
    </row>
    <row r="522" spans="1:2">
      <c r="A522" t="s">
        <v>15229</v>
      </c>
      <c r="B522">
        <v>7164</v>
      </c>
    </row>
    <row r="523" spans="1:2">
      <c r="A523" t="s">
        <v>15232</v>
      </c>
      <c r="B523">
        <v>7165</v>
      </c>
    </row>
    <row r="524" spans="1:2">
      <c r="A524" t="s">
        <v>2020</v>
      </c>
      <c r="B524">
        <v>2989</v>
      </c>
    </row>
    <row r="525" spans="1:2">
      <c r="A525" t="s">
        <v>1297</v>
      </c>
      <c r="B525">
        <v>3003</v>
      </c>
    </row>
    <row r="526" spans="1:2">
      <c r="A526" t="s">
        <v>1299</v>
      </c>
      <c r="B526">
        <v>3011</v>
      </c>
    </row>
    <row r="527" spans="1:2">
      <c r="A527" t="s">
        <v>200</v>
      </c>
      <c r="B527">
        <v>3006</v>
      </c>
    </row>
    <row r="528" spans="1:2">
      <c r="A528" t="s">
        <v>22</v>
      </c>
      <c r="B528">
        <v>677</v>
      </c>
    </row>
    <row r="529" spans="1:2">
      <c r="A529" t="s">
        <v>1481</v>
      </c>
      <c r="B529">
        <v>1208</v>
      </c>
    </row>
    <row r="530" spans="1:2">
      <c r="A530" t="s">
        <v>960</v>
      </c>
      <c r="B530">
        <v>1464</v>
      </c>
    </row>
    <row r="531" spans="1:2">
      <c r="A531" t="s">
        <v>1680</v>
      </c>
      <c r="B531">
        <v>2103</v>
      </c>
    </row>
    <row r="532" spans="1:2">
      <c r="A532" t="s">
        <v>974</v>
      </c>
      <c r="B532">
        <v>1465</v>
      </c>
    </row>
    <row r="533" spans="1:2">
      <c r="A533" t="s">
        <v>49</v>
      </c>
      <c r="B533">
        <v>1429</v>
      </c>
    </row>
    <row r="534" spans="1:2">
      <c r="A534" t="s">
        <v>2415</v>
      </c>
      <c r="B534">
        <v>1378</v>
      </c>
    </row>
    <row r="535" spans="1:2">
      <c r="A535" t="s">
        <v>4651</v>
      </c>
      <c r="B535">
        <v>1438</v>
      </c>
    </row>
    <row r="536" spans="1:2">
      <c r="A536" t="s">
        <v>2481</v>
      </c>
      <c r="B536">
        <v>1437</v>
      </c>
    </row>
    <row r="537" spans="1:2">
      <c r="A537" t="s">
        <v>1798</v>
      </c>
      <c r="B537">
        <v>1369</v>
      </c>
    </row>
    <row r="538" spans="1:2">
      <c r="A538" t="s">
        <v>1444</v>
      </c>
      <c r="B538">
        <v>1427</v>
      </c>
    </row>
    <row r="539" spans="1:2">
      <c r="A539" t="s">
        <v>964</v>
      </c>
      <c r="B539">
        <v>1477</v>
      </c>
    </row>
    <row r="540" spans="1:2">
      <c r="A540" t="s">
        <v>981</v>
      </c>
      <c r="B540">
        <v>1478</v>
      </c>
    </row>
    <row r="541" spans="1:2">
      <c r="A541" t="s">
        <v>1592</v>
      </c>
      <c r="B541">
        <v>1432</v>
      </c>
    </row>
    <row r="542" spans="1:2">
      <c r="A542" t="s">
        <v>955</v>
      </c>
      <c r="B542">
        <v>1487</v>
      </c>
    </row>
    <row r="543" spans="1:2">
      <c r="A543" t="s">
        <v>975</v>
      </c>
      <c r="B543">
        <v>1488</v>
      </c>
    </row>
    <row r="544" spans="1:2">
      <c r="A544" t="s">
        <v>2246</v>
      </c>
      <c r="B544">
        <v>1430</v>
      </c>
    </row>
    <row r="545" spans="1:2">
      <c r="A545" t="s">
        <v>4652</v>
      </c>
      <c r="B545">
        <v>1382</v>
      </c>
    </row>
    <row r="546" spans="1:2">
      <c r="A546" t="s">
        <v>2248</v>
      </c>
      <c r="B546">
        <v>1433</v>
      </c>
    </row>
    <row r="547" spans="1:2">
      <c r="A547" t="s">
        <v>958</v>
      </c>
      <c r="B547">
        <v>1495</v>
      </c>
    </row>
    <row r="548" spans="1:2">
      <c r="A548" t="s">
        <v>982</v>
      </c>
      <c r="B548">
        <v>1496</v>
      </c>
    </row>
    <row r="549" spans="1:2">
      <c r="A549" t="s">
        <v>1843</v>
      </c>
      <c r="B549">
        <v>1436</v>
      </c>
    </row>
    <row r="550" spans="1:2">
      <c r="A550" t="s">
        <v>4649</v>
      </c>
      <c r="B550">
        <v>1396</v>
      </c>
    </row>
    <row r="551" spans="1:2">
      <c r="A551" t="s">
        <v>965</v>
      </c>
      <c r="B551">
        <v>1543</v>
      </c>
    </row>
    <row r="552" spans="1:2">
      <c r="A552" t="s">
        <v>983</v>
      </c>
      <c r="B552">
        <v>1544</v>
      </c>
    </row>
    <row r="553" spans="1:2">
      <c r="A553" t="s">
        <v>4085</v>
      </c>
      <c r="B553">
        <v>1394</v>
      </c>
    </row>
    <row r="554" spans="1:2">
      <c r="A554" t="s">
        <v>1911</v>
      </c>
      <c r="B554">
        <v>1446</v>
      </c>
    </row>
    <row r="555" spans="1:2">
      <c r="A555" t="s">
        <v>136</v>
      </c>
      <c r="B555">
        <v>1448</v>
      </c>
    </row>
    <row r="556" spans="1:2">
      <c r="A556" t="s">
        <v>134</v>
      </c>
      <c r="B556">
        <v>1447</v>
      </c>
    </row>
    <row r="557" spans="1:2">
      <c r="A557" t="s">
        <v>225</v>
      </c>
      <c r="B557">
        <v>1445</v>
      </c>
    </row>
    <row r="558" spans="1:2">
      <c r="A558" t="s">
        <v>4082</v>
      </c>
      <c r="B558">
        <v>2113</v>
      </c>
    </row>
    <row r="559" spans="1:2">
      <c r="A559" t="s">
        <v>3982</v>
      </c>
      <c r="B559">
        <v>2056</v>
      </c>
    </row>
    <row r="560" spans="1:2">
      <c r="A560" t="s">
        <v>8664</v>
      </c>
      <c r="B560">
        <v>5216</v>
      </c>
    </row>
    <row r="561" spans="1:2">
      <c r="A561" t="s">
        <v>4658</v>
      </c>
      <c r="B561">
        <v>1366</v>
      </c>
    </row>
    <row r="562" spans="1:2">
      <c r="A562" t="s">
        <v>1993</v>
      </c>
      <c r="B562">
        <v>1203</v>
      </c>
    </row>
    <row r="563" spans="1:2">
      <c r="A563" t="s">
        <v>4661</v>
      </c>
      <c r="B563">
        <v>1365</v>
      </c>
    </row>
    <row r="564" spans="1:2">
      <c r="A564" t="s">
        <v>2096</v>
      </c>
      <c r="B564">
        <v>718</v>
      </c>
    </row>
    <row r="565" spans="1:2">
      <c r="A565" t="s">
        <v>2586</v>
      </c>
      <c r="B565">
        <v>919</v>
      </c>
    </row>
    <row r="566" spans="1:2">
      <c r="A566" t="s">
        <v>4187</v>
      </c>
      <c r="B566">
        <v>3404</v>
      </c>
    </row>
    <row r="567" spans="1:2">
      <c r="A567" t="s">
        <v>1593</v>
      </c>
      <c r="B567">
        <v>3072</v>
      </c>
    </row>
    <row r="568" spans="1:2">
      <c r="A568" t="s">
        <v>935</v>
      </c>
      <c r="B568">
        <v>1883</v>
      </c>
    </row>
    <row r="569" spans="1:2">
      <c r="A569" t="s">
        <v>177</v>
      </c>
      <c r="B569">
        <v>198</v>
      </c>
    </row>
    <row r="570" spans="1:2">
      <c r="A570" t="s">
        <v>176</v>
      </c>
      <c r="B570">
        <v>199</v>
      </c>
    </row>
    <row r="571" spans="1:2">
      <c r="A571" t="s">
        <v>10042</v>
      </c>
      <c r="B571">
        <v>5683</v>
      </c>
    </row>
    <row r="572" spans="1:2">
      <c r="A572" t="s">
        <v>175</v>
      </c>
      <c r="B572">
        <v>200</v>
      </c>
    </row>
    <row r="573" spans="1:2">
      <c r="A573" t="s">
        <v>15301</v>
      </c>
      <c r="B573">
        <v>7166</v>
      </c>
    </row>
    <row r="574" spans="1:2">
      <c r="A574" t="s">
        <v>15304</v>
      </c>
      <c r="B574">
        <v>7167</v>
      </c>
    </row>
    <row r="575" spans="1:2">
      <c r="A575" t="s">
        <v>15307</v>
      </c>
      <c r="B575">
        <v>7168</v>
      </c>
    </row>
    <row r="576" spans="1:2">
      <c r="A576" t="s">
        <v>15310</v>
      </c>
      <c r="B576">
        <v>7169</v>
      </c>
    </row>
    <row r="577" spans="1:2">
      <c r="A577" t="s">
        <v>8845</v>
      </c>
      <c r="B577">
        <v>5303</v>
      </c>
    </row>
    <row r="578" spans="1:2">
      <c r="A578" t="s">
        <v>8847</v>
      </c>
      <c r="B578">
        <v>5304</v>
      </c>
    </row>
    <row r="579" spans="1:2">
      <c r="A579" t="s">
        <v>8823</v>
      </c>
      <c r="B579">
        <v>5293</v>
      </c>
    </row>
    <row r="580" spans="1:2">
      <c r="A580" t="s">
        <v>5049</v>
      </c>
      <c r="B580">
        <v>10</v>
      </c>
    </row>
    <row r="581" spans="1:2">
      <c r="A581" t="s">
        <v>12789</v>
      </c>
      <c r="B581">
        <v>6579</v>
      </c>
    </row>
    <row r="582" spans="1:2">
      <c r="A582" t="s">
        <v>166</v>
      </c>
      <c r="B582">
        <v>178</v>
      </c>
    </row>
    <row r="583" spans="1:2">
      <c r="A583" t="s">
        <v>2159</v>
      </c>
      <c r="B583">
        <v>262</v>
      </c>
    </row>
    <row r="584" spans="1:2">
      <c r="A584" t="s">
        <v>165</v>
      </c>
      <c r="B584">
        <v>168</v>
      </c>
    </row>
    <row r="585" spans="1:2">
      <c r="A585" t="s">
        <v>6495</v>
      </c>
      <c r="B585">
        <v>3725</v>
      </c>
    </row>
    <row r="586" spans="1:2">
      <c r="A586" t="s">
        <v>12791</v>
      </c>
      <c r="B586">
        <v>6580</v>
      </c>
    </row>
    <row r="587" spans="1:2">
      <c r="A587" t="s">
        <v>6499</v>
      </c>
      <c r="B587">
        <v>3724</v>
      </c>
    </row>
    <row r="588" spans="1:2">
      <c r="A588" t="s">
        <v>15324</v>
      </c>
      <c r="B588">
        <v>7170</v>
      </c>
    </row>
    <row r="589" spans="1:2">
      <c r="A589" t="s">
        <v>15327</v>
      </c>
      <c r="B589">
        <v>7171</v>
      </c>
    </row>
    <row r="590" spans="1:2">
      <c r="A590" t="s">
        <v>15330</v>
      </c>
      <c r="B590">
        <v>7172</v>
      </c>
    </row>
    <row r="591" spans="1:2">
      <c r="A591" t="s">
        <v>15333</v>
      </c>
      <c r="B591">
        <v>7173</v>
      </c>
    </row>
    <row r="592" spans="1:2">
      <c r="A592" t="s">
        <v>15336</v>
      </c>
      <c r="B592">
        <v>7174</v>
      </c>
    </row>
    <row r="593" spans="1:2">
      <c r="A593" t="s">
        <v>498</v>
      </c>
      <c r="B593">
        <v>6</v>
      </c>
    </row>
    <row r="594" spans="1:2">
      <c r="A594" t="s">
        <v>15340</v>
      </c>
      <c r="B594">
        <v>7175</v>
      </c>
    </row>
    <row r="595" spans="1:2">
      <c r="A595" t="s">
        <v>293</v>
      </c>
      <c r="B595">
        <v>3860</v>
      </c>
    </row>
    <row r="596" spans="1:2">
      <c r="A596" t="s">
        <v>292</v>
      </c>
      <c r="B596">
        <v>3866</v>
      </c>
    </row>
    <row r="597" spans="1:2">
      <c r="A597" t="s">
        <v>291</v>
      </c>
      <c r="B597">
        <v>3880</v>
      </c>
    </row>
    <row r="598" spans="1:2">
      <c r="A598" t="s">
        <v>289</v>
      </c>
      <c r="B598">
        <v>3893</v>
      </c>
    </row>
    <row r="599" spans="1:2">
      <c r="A599" t="s">
        <v>253</v>
      </c>
      <c r="B599">
        <v>3855</v>
      </c>
    </row>
    <row r="600" spans="1:2">
      <c r="A600" t="s">
        <v>252</v>
      </c>
      <c r="B600">
        <v>3877</v>
      </c>
    </row>
    <row r="601" spans="1:2">
      <c r="A601" t="s">
        <v>251</v>
      </c>
      <c r="B601">
        <v>3878</v>
      </c>
    </row>
    <row r="602" spans="1:2">
      <c r="A602" t="s">
        <v>1819</v>
      </c>
      <c r="B602">
        <v>3777</v>
      </c>
    </row>
    <row r="603" spans="1:2">
      <c r="A603" t="s">
        <v>15353</v>
      </c>
      <c r="B603">
        <v>7176</v>
      </c>
    </row>
    <row r="604" spans="1:2">
      <c r="A604" t="s">
        <v>7221</v>
      </c>
      <c r="B604">
        <v>3875</v>
      </c>
    </row>
    <row r="605" spans="1:2">
      <c r="A605" t="s">
        <v>1212</v>
      </c>
      <c r="B605">
        <v>1200</v>
      </c>
    </row>
    <row r="606" spans="1:2">
      <c r="A606" t="s">
        <v>4101</v>
      </c>
      <c r="B606">
        <v>173</v>
      </c>
    </row>
    <row r="607" spans="1:2">
      <c r="A607" t="s">
        <v>160</v>
      </c>
      <c r="B607">
        <v>177</v>
      </c>
    </row>
    <row r="608" spans="1:2">
      <c r="A608" t="s">
        <v>1917</v>
      </c>
      <c r="B608">
        <v>2078</v>
      </c>
    </row>
    <row r="609" spans="1:2">
      <c r="A609" t="s">
        <v>7145</v>
      </c>
      <c r="B609">
        <v>1870</v>
      </c>
    </row>
    <row r="610" spans="1:2">
      <c r="A610" t="s">
        <v>173</v>
      </c>
      <c r="B610">
        <v>261</v>
      </c>
    </row>
    <row r="611" spans="1:2">
      <c r="A611" t="s">
        <v>1916</v>
      </c>
      <c r="B611">
        <v>2057</v>
      </c>
    </row>
    <row r="612" spans="1:2">
      <c r="A612" t="s">
        <v>15363</v>
      </c>
      <c r="B612">
        <v>7177</v>
      </c>
    </row>
    <row r="613" spans="1:2">
      <c r="A613" t="s">
        <v>15366</v>
      </c>
      <c r="B613">
        <v>7178</v>
      </c>
    </row>
    <row r="614" spans="1:2">
      <c r="A614" t="s">
        <v>15369</v>
      </c>
      <c r="B614">
        <v>7179</v>
      </c>
    </row>
    <row r="615" spans="1:2">
      <c r="A615" t="s">
        <v>15372</v>
      </c>
      <c r="B615">
        <v>7180</v>
      </c>
    </row>
    <row r="616" spans="1:2">
      <c r="A616" t="s">
        <v>15375</v>
      </c>
      <c r="B616">
        <v>7181</v>
      </c>
    </row>
    <row r="617" spans="1:2">
      <c r="A617" t="s">
        <v>15378</v>
      </c>
      <c r="B617">
        <v>7182</v>
      </c>
    </row>
    <row r="618" spans="1:2">
      <c r="A618" t="s">
        <v>12831</v>
      </c>
      <c r="B618">
        <v>6600</v>
      </c>
    </row>
    <row r="619" spans="1:2">
      <c r="A619" t="s">
        <v>12847</v>
      </c>
      <c r="B619">
        <v>6608</v>
      </c>
    </row>
    <row r="620" spans="1:2">
      <c r="A620" t="s">
        <v>15383</v>
      </c>
      <c r="B620">
        <v>7183</v>
      </c>
    </row>
    <row r="621" spans="1:2">
      <c r="A621" t="s">
        <v>15386</v>
      </c>
      <c r="B621">
        <v>7184</v>
      </c>
    </row>
    <row r="622" spans="1:2">
      <c r="A622" t="s">
        <v>12871</v>
      </c>
      <c r="B622">
        <v>6619</v>
      </c>
    </row>
    <row r="623" spans="1:2">
      <c r="A623" t="s">
        <v>12891</v>
      </c>
      <c r="B623">
        <v>6628</v>
      </c>
    </row>
    <row r="624" spans="1:2">
      <c r="A624" t="s">
        <v>12755</v>
      </c>
      <c r="B624">
        <v>6563</v>
      </c>
    </row>
    <row r="625" spans="1:2">
      <c r="A625" t="s">
        <v>12787</v>
      </c>
      <c r="B625">
        <v>6578</v>
      </c>
    </row>
    <row r="626" spans="1:2">
      <c r="A626" t="s">
        <v>12815</v>
      </c>
      <c r="B626">
        <v>6592</v>
      </c>
    </row>
    <row r="627" spans="1:2">
      <c r="A627" t="s">
        <v>1103</v>
      </c>
      <c r="B627">
        <v>2635</v>
      </c>
    </row>
    <row r="628" spans="1:2">
      <c r="A628" t="s">
        <v>12590</v>
      </c>
      <c r="B628">
        <v>6475</v>
      </c>
    </row>
    <row r="629" spans="1:2">
      <c r="A629" t="s">
        <v>12592</v>
      </c>
      <c r="B629">
        <v>6476</v>
      </c>
    </row>
    <row r="630" spans="1:2">
      <c r="A630" t="s">
        <v>15397</v>
      </c>
      <c r="B630">
        <v>7185</v>
      </c>
    </row>
    <row r="631" spans="1:2">
      <c r="A631" t="s">
        <v>15400</v>
      </c>
      <c r="B631">
        <v>7186</v>
      </c>
    </row>
    <row r="632" spans="1:2">
      <c r="A632" t="s">
        <v>15403</v>
      </c>
      <c r="B632">
        <v>7187</v>
      </c>
    </row>
    <row r="633" spans="1:2">
      <c r="A633" t="s">
        <v>15406</v>
      </c>
      <c r="B633">
        <v>7188</v>
      </c>
    </row>
    <row r="634" spans="1:2">
      <c r="A634" t="s">
        <v>7144</v>
      </c>
      <c r="B634">
        <v>1871</v>
      </c>
    </row>
    <row r="635" spans="1:2">
      <c r="A635" t="s">
        <v>15410</v>
      </c>
      <c r="B635">
        <v>7189</v>
      </c>
    </row>
    <row r="636" spans="1:2">
      <c r="A636" t="s">
        <v>15413</v>
      </c>
      <c r="B636">
        <v>7190</v>
      </c>
    </row>
    <row r="637" spans="1:2">
      <c r="A637" t="s">
        <v>12612</v>
      </c>
      <c r="B637">
        <v>6484</v>
      </c>
    </row>
    <row r="638" spans="1:2">
      <c r="A638" t="s">
        <v>1303</v>
      </c>
      <c r="B638">
        <v>3083</v>
      </c>
    </row>
    <row r="639" spans="1:2">
      <c r="A639" t="s">
        <v>1304</v>
      </c>
      <c r="B639">
        <v>3069</v>
      </c>
    </row>
    <row r="640" spans="1:2">
      <c r="A640" t="s">
        <v>433</v>
      </c>
      <c r="B640">
        <v>3077</v>
      </c>
    </row>
    <row r="641" spans="1:2">
      <c r="A641" t="s">
        <v>1683</v>
      </c>
      <c r="B641">
        <v>1887</v>
      </c>
    </row>
    <row r="642" spans="1:2">
      <c r="A642" t="s">
        <v>5614</v>
      </c>
      <c r="B642">
        <v>3677</v>
      </c>
    </row>
    <row r="643" spans="1:2">
      <c r="A643" t="s">
        <v>5616</v>
      </c>
      <c r="B643">
        <v>3678</v>
      </c>
    </row>
    <row r="644" spans="1:2">
      <c r="A644" t="s">
        <v>962</v>
      </c>
      <c r="B644">
        <v>1518</v>
      </c>
    </row>
    <row r="645" spans="1:2">
      <c r="A645" t="s">
        <v>976</v>
      </c>
      <c r="B645">
        <v>1519</v>
      </c>
    </row>
    <row r="646" spans="1:2">
      <c r="A646" t="s">
        <v>1847</v>
      </c>
      <c r="B646">
        <v>1442</v>
      </c>
    </row>
    <row r="647" spans="1:2">
      <c r="A647" t="s">
        <v>10044</v>
      </c>
      <c r="B647">
        <v>5685</v>
      </c>
    </row>
    <row r="648" spans="1:2">
      <c r="A648" t="s">
        <v>10045</v>
      </c>
      <c r="B648">
        <v>5686</v>
      </c>
    </row>
    <row r="649" spans="1:2">
      <c r="A649" t="s">
        <v>3548</v>
      </c>
      <c r="B649">
        <v>1722</v>
      </c>
    </row>
    <row r="650" spans="1:2">
      <c r="A650" t="s">
        <v>4792</v>
      </c>
      <c r="B650">
        <v>3386</v>
      </c>
    </row>
    <row r="651" spans="1:2">
      <c r="A651" t="s">
        <v>5611</v>
      </c>
      <c r="B651">
        <v>3387</v>
      </c>
    </row>
    <row r="652" spans="1:2">
      <c r="A652" t="s">
        <v>15446</v>
      </c>
      <c r="B652">
        <v>7191</v>
      </c>
    </row>
    <row r="653" spans="1:2">
      <c r="A653" t="s">
        <v>15449</v>
      </c>
      <c r="B653">
        <v>7192</v>
      </c>
    </row>
    <row r="654" spans="1:2">
      <c r="A654" t="s">
        <v>15452</v>
      </c>
      <c r="B654">
        <v>7193</v>
      </c>
    </row>
    <row r="655" spans="1:2">
      <c r="A655" t="s">
        <v>903</v>
      </c>
      <c r="B655">
        <v>1202</v>
      </c>
    </row>
    <row r="656" spans="1:2">
      <c r="A656" t="s">
        <v>1755</v>
      </c>
      <c r="B656">
        <v>759</v>
      </c>
    </row>
    <row r="657" spans="1:2">
      <c r="A657" t="s">
        <v>1757</v>
      </c>
      <c r="B657">
        <v>761</v>
      </c>
    </row>
    <row r="658" spans="1:2">
      <c r="A658" t="s">
        <v>6317</v>
      </c>
      <c r="B658">
        <v>857</v>
      </c>
    </row>
    <row r="659" spans="1:2">
      <c r="A659" t="s">
        <v>909</v>
      </c>
      <c r="B659">
        <v>5126</v>
      </c>
    </row>
    <row r="660" spans="1:2">
      <c r="A660" t="s">
        <v>3616</v>
      </c>
      <c r="B660">
        <v>867</v>
      </c>
    </row>
    <row r="661" spans="1:2">
      <c r="A661" t="s">
        <v>2247</v>
      </c>
      <c r="B661">
        <v>1440</v>
      </c>
    </row>
    <row r="662" spans="1:2">
      <c r="A662" t="s">
        <v>8700</v>
      </c>
      <c r="B662">
        <v>5234</v>
      </c>
    </row>
    <row r="663" spans="1:2">
      <c r="A663" t="s">
        <v>546</v>
      </c>
      <c r="B663">
        <v>1413</v>
      </c>
    </row>
    <row r="664" spans="1:2">
      <c r="A664" t="s">
        <v>2431</v>
      </c>
      <c r="B664">
        <v>1468</v>
      </c>
    </row>
    <row r="665" spans="1:2">
      <c r="A665" t="s">
        <v>2429</v>
      </c>
      <c r="B665">
        <v>1400</v>
      </c>
    </row>
    <row r="666" spans="1:2">
      <c r="A666" t="s">
        <v>12586</v>
      </c>
      <c r="B666">
        <v>6473</v>
      </c>
    </row>
    <row r="667" spans="1:2">
      <c r="A667" t="s">
        <v>2427</v>
      </c>
      <c r="B667">
        <v>1562</v>
      </c>
    </row>
    <row r="668" spans="1:2">
      <c r="A668" t="s">
        <v>2428</v>
      </c>
      <c r="B668">
        <v>1563</v>
      </c>
    </row>
    <row r="669" spans="1:2">
      <c r="A669" t="s">
        <v>2148</v>
      </c>
      <c r="B669">
        <v>1567</v>
      </c>
    </row>
    <row r="670" spans="1:2">
      <c r="A670" t="s">
        <v>2150</v>
      </c>
      <c r="B670">
        <v>1569</v>
      </c>
    </row>
    <row r="671" spans="1:2">
      <c r="A671" t="s">
        <v>2149</v>
      </c>
      <c r="B671">
        <v>1568</v>
      </c>
    </row>
    <row r="672" spans="1:2">
      <c r="A672" t="s">
        <v>945</v>
      </c>
      <c r="B672">
        <v>1631</v>
      </c>
    </row>
    <row r="673" spans="1:2">
      <c r="A673" t="s">
        <v>2441</v>
      </c>
      <c r="B673">
        <v>1565</v>
      </c>
    </row>
    <row r="674" spans="1:2">
      <c r="A674" t="s">
        <v>4205</v>
      </c>
      <c r="B674">
        <v>3401</v>
      </c>
    </row>
    <row r="675" spans="1:2">
      <c r="A675" t="s">
        <v>2245</v>
      </c>
      <c r="B675">
        <v>1443</v>
      </c>
    </row>
    <row r="676" spans="1:2">
      <c r="A676" t="s">
        <v>441</v>
      </c>
      <c r="B676">
        <v>3400</v>
      </c>
    </row>
    <row r="677" spans="1:2">
      <c r="A677" t="s">
        <v>869</v>
      </c>
      <c r="B677">
        <v>766</v>
      </c>
    </row>
    <row r="678" spans="1:2">
      <c r="A678" t="s">
        <v>2442</v>
      </c>
      <c r="B678">
        <v>1685</v>
      </c>
    </row>
    <row r="679" spans="1:2">
      <c r="A679" t="s">
        <v>2430</v>
      </c>
      <c r="B679">
        <v>1467</v>
      </c>
    </row>
    <row r="680" spans="1:2">
      <c r="A680" t="s">
        <v>1047</v>
      </c>
      <c r="B680">
        <v>710</v>
      </c>
    </row>
    <row r="681" spans="1:2">
      <c r="A681" t="s">
        <v>456</v>
      </c>
      <c r="B681">
        <v>3711</v>
      </c>
    </row>
    <row r="682" spans="1:2">
      <c r="A682" t="s">
        <v>15512</v>
      </c>
      <c r="B682">
        <v>7194</v>
      </c>
    </row>
    <row r="683" spans="1:2">
      <c r="A683" t="s">
        <v>15515</v>
      </c>
      <c r="B683">
        <v>7195</v>
      </c>
    </row>
    <row r="684" spans="1:2">
      <c r="A684" t="s">
        <v>4861</v>
      </c>
      <c r="B684">
        <v>1696</v>
      </c>
    </row>
    <row r="685" spans="1:2">
      <c r="A685" t="s">
        <v>2624</v>
      </c>
      <c r="B685">
        <v>1698</v>
      </c>
    </row>
    <row r="686" spans="1:2">
      <c r="A686" t="s">
        <v>15519</v>
      </c>
      <c r="B686">
        <v>7196</v>
      </c>
    </row>
    <row r="687" spans="1:2">
      <c r="A687" t="s">
        <v>15522</v>
      </c>
      <c r="B687">
        <v>7197</v>
      </c>
    </row>
    <row r="688" spans="1:2">
      <c r="A688" t="s">
        <v>1698</v>
      </c>
      <c r="B688">
        <v>1635</v>
      </c>
    </row>
    <row r="689" spans="1:2">
      <c r="A689" t="s">
        <v>343</v>
      </c>
      <c r="B689">
        <v>646</v>
      </c>
    </row>
    <row r="690" spans="1:2">
      <c r="A690" t="s">
        <v>342</v>
      </c>
      <c r="B690">
        <v>631</v>
      </c>
    </row>
    <row r="691" spans="1:2">
      <c r="A691" t="s">
        <v>346</v>
      </c>
      <c r="B691">
        <v>762</v>
      </c>
    </row>
    <row r="692" spans="1:2">
      <c r="A692" t="s">
        <v>345</v>
      </c>
      <c r="B692">
        <v>763</v>
      </c>
    </row>
    <row r="693" spans="1:2">
      <c r="A693" t="s">
        <v>344</v>
      </c>
      <c r="B693">
        <v>823</v>
      </c>
    </row>
    <row r="694" spans="1:2">
      <c r="A694" t="s">
        <v>2221</v>
      </c>
      <c r="B694">
        <v>5002</v>
      </c>
    </row>
    <row r="695" spans="1:2">
      <c r="A695" t="s">
        <v>15548</v>
      </c>
      <c r="B695">
        <v>7198</v>
      </c>
    </row>
    <row r="696" spans="1:2">
      <c r="A696" t="s">
        <v>15555</v>
      </c>
      <c r="B696">
        <v>7199</v>
      </c>
    </row>
    <row r="697" spans="1:2">
      <c r="A697" t="s">
        <v>15557</v>
      </c>
      <c r="B697">
        <v>7200</v>
      </c>
    </row>
    <row r="698" spans="1:2">
      <c r="A698" t="s">
        <v>15560</v>
      </c>
      <c r="B698">
        <v>7201</v>
      </c>
    </row>
    <row r="699" spans="1:2">
      <c r="A699" t="s">
        <v>15562</v>
      </c>
      <c r="B699">
        <v>7202</v>
      </c>
    </row>
    <row r="700" spans="1:2">
      <c r="A700" t="s">
        <v>1305</v>
      </c>
      <c r="B700">
        <v>3081</v>
      </c>
    </row>
    <row r="701" spans="1:2">
      <c r="A701" t="s">
        <v>1595</v>
      </c>
      <c r="B701">
        <v>3084</v>
      </c>
    </row>
    <row r="702" spans="1:2">
      <c r="A702" t="s">
        <v>1306</v>
      </c>
      <c r="B702">
        <v>3095</v>
      </c>
    </row>
    <row r="703" spans="1:2">
      <c r="A703" t="s">
        <v>1596</v>
      </c>
      <c r="B703">
        <v>3096</v>
      </c>
    </row>
    <row r="704" spans="1:2">
      <c r="A704" t="s">
        <v>15571</v>
      </c>
      <c r="B704">
        <v>7203</v>
      </c>
    </row>
    <row r="705" spans="1:2">
      <c r="A705" t="s">
        <v>15574</v>
      </c>
      <c r="B705">
        <v>7204</v>
      </c>
    </row>
    <row r="706" spans="1:2">
      <c r="A706" t="s">
        <v>921</v>
      </c>
      <c r="B706">
        <v>3056</v>
      </c>
    </row>
    <row r="707" spans="1:2">
      <c r="A707" t="s">
        <v>1040</v>
      </c>
      <c r="B707">
        <v>3068</v>
      </c>
    </row>
    <row r="708" spans="1:2">
      <c r="A708" t="s">
        <v>1598</v>
      </c>
      <c r="B708">
        <v>3070</v>
      </c>
    </row>
    <row r="709" spans="1:2">
      <c r="A709" t="s">
        <v>12648</v>
      </c>
      <c r="B709">
        <v>6502</v>
      </c>
    </row>
    <row r="710" spans="1:2">
      <c r="A710" t="s">
        <v>12649</v>
      </c>
      <c r="B710">
        <v>6503</v>
      </c>
    </row>
    <row r="711" spans="1:2">
      <c r="A711" t="s">
        <v>12650</v>
      </c>
      <c r="B711">
        <v>6504</v>
      </c>
    </row>
    <row r="712" spans="1:2">
      <c r="A712" t="s">
        <v>12651</v>
      </c>
      <c r="B712">
        <v>6505</v>
      </c>
    </row>
    <row r="713" spans="1:2">
      <c r="A713" t="s">
        <v>1036</v>
      </c>
      <c r="B713">
        <v>3060</v>
      </c>
    </row>
    <row r="714" spans="1:2">
      <c r="A714" t="s">
        <v>1037</v>
      </c>
      <c r="B714">
        <v>3059</v>
      </c>
    </row>
    <row r="715" spans="1:2">
      <c r="A715" t="s">
        <v>12652</v>
      </c>
      <c r="B715">
        <v>6506</v>
      </c>
    </row>
    <row r="716" spans="1:2">
      <c r="A716" t="s">
        <v>12653</v>
      </c>
      <c r="B716">
        <v>6507</v>
      </c>
    </row>
    <row r="717" spans="1:2">
      <c r="A717" t="s">
        <v>1599</v>
      </c>
      <c r="B717">
        <v>3112</v>
      </c>
    </row>
    <row r="718" spans="1:2">
      <c r="A718" t="s">
        <v>1718</v>
      </c>
      <c r="B718">
        <v>1791</v>
      </c>
    </row>
    <row r="719" spans="1:2">
      <c r="A719" t="s">
        <v>4656</v>
      </c>
      <c r="B719">
        <v>1970</v>
      </c>
    </row>
    <row r="720" spans="1:2">
      <c r="A720" t="s">
        <v>1740</v>
      </c>
      <c r="B720">
        <v>1789</v>
      </c>
    </row>
    <row r="721" spans="1:2">
      <c r="A721" t="s">
        <v>4892</v>
      </c>
      <c r="B721">
        <v>1966</v>
      </c>
    </row>
    <row r="722" spans="1:2">
      <c r="A722" t="s">
        <v>434</v>
      </c>
      <c r="B722">
        <v>1780</v>
      </c>
    </row>
    <row r="723" spans="1:2">
      <c r="A723" t="s">
        <v>1682</v>
      </c>
      <c r="B723">
        <v>1787</v>
      </c>
    </row>
    <row r="724" spans="1:2">
      <c r="A724" t="s">
        <v>1935</v>
      </c>
      <c r="B724">
        <v>3259</v>
      </c>
    </row>
    <row r="725" spans="1:2">
      <c r="A725" t="s">
        <v>8383</v>
      </c>
      <c r="B725">
        <v>3261</v>
      </c>
    </row>
    <row r="726" spans="1:2">
      <c r="A726" t="s">
        <v>1937</v>
      </c>
      <c r="B726">
        <v>3276</v>
      </c>
    </row>
    <row r="727" spans="1:2">
      <c r="A727" t="s">
        <v>1939</v>
      </c>
      <c r="B727">
        <v>3277</v>
      </c>
    </row>
    <row r="728" spans="1:2">
      <c r="A728" t="s">
        <v>5159</v>
      </c>
      <c r="B728">
        <v>3270</v>
      </c>
    </row>
    <row r="729" spans="1:2">
      <c r="A729" t="s">
        <v>15618</v>
      </c>
      <c r="B729">
        <v>7205</v>
      </c>
    </row>
    <row r="730" spans="1:2">
      <c r="A730" t="s">
        <v>2537</v>
      </c>
      <c r="B730">
        <v>3071</v>
      </c>
    </row>
    <row r="731" spans="1:2">
      <c r="A731" t="s">
        <v>15623</v>
      </c>
      <c r="B731">
        <v>7206</v>
      </c>
    </row>
    <row r="732" spans="1:2">
      <c r="A732" t="s">
        <v>1038</v>
      </c>
      <c r="B732">
        <v>3080</v>
      </c>
    </row>
    <row r="733" spans="1:2">
      <c r="A733" t="s">
        <v>1039</v>
      </c>
      <c r="B733">
        <v>3067</v>
      </c>
    </row>
    <row r="734" spans="1:2">
      <c r="A734" t="s">
        <v>9196</v>
      </c>
      <c r="B734">
        <v>5472</v>
      </c>
    </row>
    <row r="735" spans="1:2">
      <c r="A735" t="s">
        <v>202</v>
      </c>
      <c r="B735">
        <v>3013</v>
      </c>
    </row>
    <row r="736" spans="1:2">
      <c r="A736" t="s">
        <v>4103</v>
      </c>
      <c r="B736">
        <v>3012</v>
      </c>
    </row>
    <row r="737" spans="1:2">
      <c r="A737" t="s">
        <v>390</v>
      </c>
      <c r="B737">
        <v>1892</v>
      </c>
    </row>
    <row r="738" spans="1:2">
      <c r="A738" t="s">
        <v>907</v>
      </c>
      <c r="B738">
        <v>5125</v>
      </c>
    </row>
    <row r="739" spans="1:2">
      <c r="A739" t="s">
        <v>11993</v>
      </c>
      <c r="B739">
        <v>6203</v>
      </c>
    </row>
    <row r="740" spans="1:2">
      <c r="A740" t="s">
        <v>12153</v>
      </c>
      <c r="B740">
        <v>6271</v>
      </c>
    </row>
    <row r="741" spans="1:2">
      <c r="A741" t="s">
        <v>12152</v>
      </c>
      <c r="B741">
        <v>6270</v>
      </c>
    </row>
    <row r="742" spans="1:2">
      <c r="A742" t="s">
        <v>15643</v>
      </c>
      <c r="B742">
        <v>7207</v>
      </c>
    </row>
    <row r="743" spans="1:2">
      <c r="A743" t="s">
        <v>15646</v>
      </c>
      <c r="B743">
        <v>7208</v>
      </c>
    </row>
    <row r="744" spans="1:2">
      <c r="A744" t="s">
        <v>3904</v>
      </c>
      <c r="B744">
        <v>1063</v>
      </c>
    </row>
    <row r="745" spans="1:2">
      <c r="A745" t="s">
        <v>3906</v>
      </c>
      <c r="B745">
        <v>1065</v>
      </c>
    </row>
    <row r="746" spans="1:2">
      <c r="A746" t="s">
        <v>4010</v>
      </c>
      <c r="B746">
        <v>1330</v>
      </c>
    </row>
    <row r="747" spans="1:2">
      <c r="A747" t="s">
        <v>15652</v>
      </c>
      <c r="B747">
        <v>7209</v>
      </c>
    </row>
    <row r="748" spans="1:2">
      <c r="A748" t="s">
        <v>549</v>
      </c>
      <c r="B748">
        <v>1641</v>
      </c>
    </row>
    <row r="749" spans="1:2">
      <c r="A749" t="s">
        <v>15656</v>
      </c>
      <c r="B749">
        <v>7210</v>
      </c>
    </row>
    <row r="750" spans="1:2">
      <c r="A750" t="s">
        <v>1784</v>
      </c>
      <c r="B750">
        <v>3421</v>
      </c>
    </row>
    <row r="751" spans="1:2">
      <c r="A751" t="s">
        <v>12912</v>
      </c>
      <c r="B751">
        <v>6638</v>
      </c>
    </row>
    <row r="752" spans="1:2">
      <c r="A752" t="s">
        <v>1781</v>
      </c>
      <c r="B752">
        <v>3712</v>
      </c>
    </row>
    <row r="753" spans="1:2">
      <c r="A753" t="s">
        <v>10008</v>
      </c>
      <c r="B753">
        <v>5676</v>
      </c>
    </row>
    <row r="754" spans="1:2">
      <c r="A754" t="s">
        <v>12915</v>
      </c>
      <c r="B754">
        <v>6640</v>
      </c>
    </row>
    <row r="755" spans="1:2">
      <c r="A755" t="s">
        <v>12917</v>
      </c>
      <c r="B755">
        <v>6641</v>
      </c>
    </row>
    <row r="756" spans="1:2">
      <c r="A756" t="s">
        <v>1098</v>
      </c>
      <c r="B756">
        <v>1799</v>
      </c>
    </row>
    <row r="757" spans="1:2">
      <c r="A757" t="s">
        <v>4716</v>
      </c>
      <c r="B757">
        <v>3362</v>
      </c>
    </row>
    <row r="758" spans="1:2">
      <c r="A758" t="s">
        <v>4714</v>
      </c>
      <c r="B758">
        <v>3363</v>
      </c>
    </row>
    <row r="759" spans="1:2">
      <c r="A759" t="s">
        <v>15686</v>
      </c>
      <c r="B759">
        <v>7211</v>
      </c>
    </row>
    <row r="760" spans="1:2">
      <c r="A760" t="s">
        <v>2271</v>
      </c>
      <c r="B760">
        <v>4972</v>
      </c>
    </row>
    <row r="761" spans="1:2">
      <c r="A761" t="s">
        <v>2165</v>
      </c>
      <c r="B761">
        <v>263</v>
      </c>
    </row>
    <row r="762" spans="1:2">
      <c r="A762" t="s">
        <v>2167</v>
      </c>
      <c r="B762">
        <v>269</v>
      </c>
    </row>
    <row r="763" spans="1:2">
      <c r="A763" t="s">
        <v>2169</v>
      </c>
      <c r="B763">
        <v>270</v>
      </c>
    </row>
    <row r="764" spans="1:2">
      <c r="A764" t="s">
        <v>1782</v>
      </c>
      <c r="B764">
        <v>3422</v>
      </c>
    </row>
    <row r="765" spans="1:2">
      <c r="A765" t="s">
        <v>7665</v>
      </c>
      <c r="B765">
        <v>3</v>
      </c>
    </row>
    <row r="766" spans="1:2">
      <c r="A766" t="s">
        <v>1899</v>
      </c>
      <c r="B766">
        <v>3015</v>
      </c>
    </row>
    <row r="767" spans="1:2">
      <c r="A767" t="s">
        <v>183</v>
      </c>
      <c r="B767">
        <v>3281</v>
      </c>
    </row>
    <row r="768" spans="1:2">
      <c r="A768" t="s">
        <v>1106</v>
      </c>
      <c r="B768">
        <v>2636</v>
      </c>
    </row>
    <row r="769" spans="1:2">
      <c r="A769" t="s">
        <v>3918</v>
      </c>
      <c r="B769">
        <v>135</v>
      </c>
    </row>
    <row r="770" spans="1:2">
      <c r="A770" t="s">
        <v>8696</v>
      </c>
      <c r="B770">
        <v>5232</v>
      </c>
    </row>
    <row r="771" spans="1:2">
      <c r="A771" t="s">
        <v>15703</v>
      </c>
      <c r="B771">
        <v>7212</v>
      </c>
    </row>
    <row r="772" spans="1:2">
      <c r="A772" t="s">
        <v>11275</v>
      </c>
      <c r="B772">
        <v>5991</v>
      </c>
    </row>
    <row r="773" spans="1:2">
      <c r="A773" t="s">
        <v>4095</v>
      </c>
      <c r="B773">
        <v>260</v>
      </c>
    </row>
    <row r="774" spans="1:2">
      <c r="A774" t="s">
        <v>2304</v>
      </c>
      <c r="B774">
        <v>137</v>
      </c>
    </row>
    <row r="775" spans="1:2">
      <c r="A775" t="s">
        <v>2175</v>
      </c>
      <c r="B775">
        <v>174</v>
      </c>
    </row>
    <row r="776" spans="1:2">
      <c r="A776" t="s">
        <v>8098</v>
      </c>
      <c r="B776">
        <v>1195</v>
      </c>
    </row>
    <row r="777" spans="1:2">
      <c r="A777" t="s">
        <v>5045</v>
      </c>
      <c r="B777">
        <v>3284</v>
      </c>
    </row>
    <row r="778" spans="1:2">
      <c r="A778" t="s">
        <v>2386</v>
      </c>
      <c r="B778">
        <v>2141</v>
      </c>
    </row>
    <row r="779" spans="1:2">
      <c r="A779" t="s">
        <v>2370</v>
      </c>
      <c r="B779">
        <v>264</v>
      </c>
    </row>
    <row r="780" spans="1:2">
      <c r="A780" t="s">
        <v>4231</v>
      </c>
      <c r="B780">
        <v>271</v>
      </c>
    </row>
    <row r="781" spans="1:2">
      <c r="A781" t="s">
        <v>2373</v>
      </c>
      <c r="B781">
        <v>2137</v>
      </c>
    </row>
    <row r="782" spans="1:2">
      <c r="A782" t="s">
        <v>2372</v>
      </c>
      <c r="B782">
        <v>2138</v>
      </c>
    </row>
    <row r="783" spans="1:2">
      <c r="A783" t="s">
        <v>2338</v>
      </c>
      <c r="B783">
        <v>175</v>
      </c>
    </row>
    <row r="784" spans="1:2">
      <c r="A784" t="s">
        <v>2340</v>
      </c>
      <c r="B784">
        <v>145</v>
      </c>
    </row>
    <row r="785" spans="1:2">
      <c r="A785" t="s">
        <v>2090</v>
      </c>
      <c r="B785">
        <v>265</v>
      </c>
    </row>
    <row r="786" spans="1:2">
      <c r="A786" t="s">
        <v>1995</v>
      </c>
      <c r="B786">
        <v>273</v>
      </c>
    </row>
    <row r="787" spans="1:2">
      <c r="A787" t="s">
        <v>1997</v>
      </c>
      <c r="B787">
        <v>274</v>
      </c>
    </row>
    <row r="788" spans="1:2">
      <c r="A788" t="s">
        <v>2299</v>
      </c>
      <c r="B788">
        <v>883</v>
      </c>
    </row>
    <row r="789" spans="1:2">
      <c r="A789" t="s">
        <v>4813</v>
      </c>
      <c r="B789">
        <v>1710</v>
      </c>
    </row>
    <row r="790" spans="1:2">
      <c r="A790" t="s">
        <v>2630</v>
      </c>
      <c r="B790">
        <v>1680</v>
      </c>
    </row>
    <row r="791" spans="1:2">
      <c r="A791" t="s">
        <v>2628</v>
      </c>
      <c r="B791">
        <v>1681</v>
      </c>
    </row>
    <row r="792" spans="1:2">
      <c r="A792" t="s">
        <v>2306</v>
      </c>
      <c r="B792">
        <v>138</v>
      </c>
    </row>
    <row r="793" spans="1:2">
      <c r="A793" t="s">
        <v>2098</v>
      </c>
      <c r="B793">
        <v>717</v>
      </c>
    </row>
    <row r="794" spans="1:2">
      <c r="A794" t="s">
        <v>15730</v>
      </c>
      <c r="B794">
        <v>7213</v>
      </c>
    </row>
    <row r="795" spans="1:2">
      <c r="A795" t="s">
        <v>15734</v>
      </c>
      <c r="B795">
        <v>7214</v>
      </c>
    </row>
    <row r="796" spans="1:2">
      <c r="A796" t="s">
        <v>15736</v>
      </c>
      <c r="B796">
        <v>7215</v>
      </c>
    </row>
    <row r="797" spans="1:2">
      <c r="A797" t="s">
        <v>15739</v>
      </c>
      <c r="B797">
        <v>7216</v>
      </c>
    </row>
    <row r="798" spans="1:2">
      <c r="A798" t="s">
        <v>15742</v>
      </c>
      <c r="B798">
        <v>7217</v>
      </c>
    </row>
    <row r="799" spans="1:2">
      <c r="A799" t="s">
        <v>15745</v>
      </c>
      <c r="B799">
        <v>7218</v>
      </c>
    </row>
    <row r="800" spans="1:2">
      <c r="A800" t="s">
        <v>12939</v>
      </c>
      <c r="B800">
        <v>6652</v>
      </c>
    </row>
    <row r="801" spans="1:2">
      <c r="A801" t="s">
        <v>3826</v>
      </c>
      <c r="B801">
        <v>1055</v>
      </c>
    </row>
    <row r="802" spans="1:2">
      <c r="A802" t="s">
        <v>15749</v>
      </c>
      <c r="B802">
        <v>7219</v>
      </c>
    </row>
    <row r="803" spans="1:2">
      <c r="A803" t="s">
        <v>8811</v>
      </c>
      <c r="B803">
        <v>5285</v>
      </c>
    </row>
    <row r="804" spans="1:2">
      <c r="A804" t="s">
        <v>3828</v>
      </c>
      <c r="B804">
        <v>1057</v>
      </c>
    </row>
    <row r="805" spans="1:2">
      <c r="A805" t="s">
        <v>4410</v>
      </c>
      <c r="B805">
        <v>1323</v>
      </c>
    </row>
    <row r="806" spans="1:2">
      <c r="A806" t="s">
        <v>8821</v>
      </c>
      <c r="B806">
        <v>5292</v>
      </c>
    </row>
    <row r="807" spans="1:2">
      <c r="A807" t="s">
        <v>8841</v>
      </c>
      <c r="B807">
        <v>5300</v>
      </c>
    </row>
    <row r="808" spans="1:2">
      <c r="A808" t="s">
        <v>4422</v>
      </c>
      <c r="B808">
        <v>1051</v>
      </c>
    </row>
    <row r="809" spans="1:2">
      <c r="A809" t="s">
        <v>4420</v>
      </c>
      <c r="B809">
        <v>1059</v>
      </c>
    </row>
    <row r="810" spans="1:2">
      <c r="A810" t="s">
        <v>4418</v>
      </c>
      <c r="B810">
        <v>1053</v>
      </c>
    </row>
    <row r="811" spans="1:2">
      <c r="A811" t="s">
        <v>4416</v>
      </c>
      <c r="B811">
        <v>1061</v>
      </c>
    </row>
    <row r="812" spans="1:2">
      <c r="A812" t="s">
        <v>4414</v>
      </c>
      <c r="B812">
        <v>1320</v>
      </c>
    </row>
    <row r="813" spans="1:2">
      <c r="A813" t="s">
        <v>4412</v>
      </c>
      <c r="B813">
        <v>1326</v>
      </c>
    </row>
    <row r="814" spans="1:2">
      <c r="A814" t="s">
        <v>206</v>
      </c>
      <c r="B814">
        <v>3099</v>
      </c>
    </row>
    <row r="815" spans="1:2">
      <c r="A815" t="s">
        <v>839</v>
      </c>
      <c r="B815">
        <v>771</v>
      </c>
    </row>
    <row r="816" spans="1:2">
      <c r="A816" t="s">
        <v>2341</v>
      </c>
      <c r="B816">
        <v>146</v>
      </c>
    </row>
    <row r="817" spans="1:2">
      <c r="A817" t="s">
        <v>1049</v>
      </c>
      <c r="B817">
        <v>711</v>
      </c>
    </row>
    <row r="818" spans="1:2">
      <c r="A818" t="s">
        <v>455</v>
      </c>
      <c r="B818">
        <v>3691</v>
      </c>
    </row>
    <row r="819" spans="1:2">
      <c r="A819" t="s">
        <v>866</v>
      </c>
      <c r="B819">
        <v>764</v>
      </c>
    </row>
    <row r="820" spans="1:2">
      <c r="A820" t="s">
        <v>7326</v>
      </c>
      <c r="B820">
        <v>674</v>
      </c>
    </row>
    <row r="821" spans="1:2">
      <c r="A821" t="s">
        <v>7328</v>
      </c>
      <c r="B821">
        <v>675</v>
      </c>
    </row>
    <row r="822" spans="1:2">
      <c r="A822" t="s">
        <v>2301</v>
      </c>
      <c r="B822">
        <v>147</v>
      </c>
    </row>
    <row r="823" spans="1:2">
      <c r="A823" t="s">
        <v>2305</v>
      </c>
      <c r="B823">
        <v>148</v>
      </c>
    </row>
    <row r="824" spans="1:2">
      <c r="A824" t="s">
        <v>2249</v>
      </c>
      <c r="B824">
        <v>1435</v>
      </c>
    </row>
    <row r="825" spans="1:2">
      <c r="A825" t="s">
        <v>64</v>
      </c>
      <c r="B825">
        <v>140</v>
      </c>
    </row>
    <row r="826" spans="1:2">
      <c r="A826" t="s">
        <v>2307</v>
      </c>
      <c r="B826">
        <v>223</v>
      </c>
    </row>
    <row r="827" spans="1:2">
      <c r="A827" t="s">
        <v>15806</v>
      </c>
      <c r="B827">
        <v>7220</v>
      </c>
    </row>
    <row r="828" spans="1:2">
      <c r="A828" t="s">
        <v>15808</v>
      </c>
      <c r="B828">
        <v>7221</v>
      </c>
    </row>
    <row r="829" spans="1:2">
      <c r="A829" t="s">
        <v>15811</v>
      </c>
      <c r="B829">
        <v>7222</v>
      </c>
    </row>
    <row r="830" spans="1:2">
      <c r="A830" t="s">
        <v>15814</v>
      </c>
      <c r="B830">
        <v>7223</v>
      </c>
    </row>
    <row r="831" spans="1:2">
      <c r="A831" t="s">
        <v>15817</v>
      </c>
      <c r="B831">
        <v>7224</v>
      </c>
    </row>
    <row r="832" spans="1:2">
      <c r="A832" t="s">
        <v>15820</v>
      </c>
      <c r="B832">
        <v>7225</v>
      </c>
    </row>
    <row r="833" spans="1:2">
      <c r="A833" t="s">
        <v>4008</v>
      </c>
      <c r="B833">
        <v>873</v>
      </c>
    </row>
    <row r="834" spans="1:2">
      <c r="A834" t="s">
        <v>15831</v>
      </c>
      <c r="B834">
        <v>7226</v>
      </c>
    </row>
    <row r="835" spans="1:2">
      <c r="A835" t="s">
        <v>5348</v>
      </c>
      <c r="B835">
        <v>870</v>
      </c>
    </row>
    <row r="836" spans="1:2">
      <c r="A836" t="s">
        <v>4380</v>
      </c>
      <c r="B836">
        <v>876</v>
      </c>
    </row>
    <row r="837" spans="1:2">
      <c r="A837" t="s">
        <v>62</v>
      </c>
      <c r="B837">
        <v>139</v>
      </c>
    </row>
    <row r="838" spans="1:2">
      <c r="A838" t="s">
        <v>1754</v>
      </c>
      <c r="B838">
        <v>738</v>
      </c>
    </row>
    <row r="839" spans="1:2">
      <c r="A839" t="s">
        <v>1656</v>
      </c>
      <c r="B839">
        <v>3412</v>
      </c>
    </row>
    <row r="840" spans="1:2">
      <c r="A840" t="s">
        <v>9455</v>
      </c>
      <c r="B840">
        <v>5567</v>
      </c>
    </row>
    <row r="841" spans="1:2">
      <c r="A841" t="s">
        <v>836</v>
      </c>
      <c r="B841">
        <v>769</v>
      </c>
    </row>
    <row r="842" spans="1:2">
      <c r="A842" t="s">
        <v>12907</v>
      </c>
      <c r="B842">
        <v>6636</v>
      </c>
    </row>
    <row r="843" spans="1:2">
      <c r="A843" t="s">
        <v>2310</v>
      </c>
      <c r="B843">
        <v>1594</v>
      </c>
    </row>
    <row r="844" spans="1:2">
      <c r="A844" t="s">
        <v>2311</v>
      </c>
      <c r="B844">
        <v>1595</v>
      </c>
    </row>
    <row r="845" spans="1:2">
      <c r="A845" t="s">
        <v>8850</v>
      </c>
      <c r="B845">
        <v>5307</v>
      </c>
    </row>
    <row r="846" spans="1:2">
      <c r="A846" t="s">
        <v>1664</v>
      </c>
      <c r="B846">
        <v>1291</v>
      </c>
    </row>
    <row r="847" spans="1:2">
      <c r="A847" t="s">
        <v>267</v>
      </c>
      <c r="B847">
        <v>1886</v>
      </c>
    </row>
    <row r="848" spans="1:2">
      <c r="A848" t="s">
        <v>5647</v>
      </c>
      <c r="B848">
        <v>1211</v>
      </c>
    </row>
    <row r="849" spans="1:2">
      <c r="A849" t="s">
        <v>13341</v>
      </c>
      <c r="B849">
        <v>6865</v>
      </c>
    </row>
    <row r="850" spans="1:2">
      <c r="A850" t="s">
        <v>2615</v>
      </c>
      <c r="B850">
        <v>1099</v>
      </c>
    </row>
    <row r="851" spans="1:2">
      <c r="A851" t="s">
        <v>1463</v>
      </c>
      <c r="B851">
        <v>1207</v>
      </c>
    </row>
    <row r="852" spans="1:2">
      <c r="A852" t="s">
        <v>9526</v>
      </c>
      <c r="B852">
        <v>5589</v>
      </c>
    </row>
    <row r="853" spans="1:2">
      <c r="A853" t="s">
        <v>4091</v>
      </c>
      <c r="B853">
        <v>1328</v>
      </c>
    </row>
    <row r="854" spans="1:2">
      <c r="A854" t="s">
        <v>8052</v>
      </c>
      <c r="B854">
        <v>4728</v>
      </c>
    </row>
    <row r="855" spans="1:2">
      <c r="A855" t="s">
        <v>271</v>
      </c>
      <c r="B855">
        <v>1097</v>
      </c>
    </row>
    <row r="856" spans="1:2">
      <c r="A856" t="s">
        <v>1450</v>
      </c>
      <c r="B856">
        <v>1098</v>
      </c>
    </row>
    <row r="857" spans="1:2">
      <c r="A857" t="s">
        <v>6268</v>
      </c>
      <c r="B857">
        <v>1332</v>
      </c>
    </row>
    <row r="858" spans="1:2">
      <c r="A858" t="s">
        <v>262</v>
      </c>
      <c r="B858">
        <v>1215</v>
      </c>
    </row>
    <row r="859" spans="1:2">
      <c r="A859" t="s">
        <v>9898</v>
      </c>
      <c r="B859">
        <v>5653</v>
      </c>
    </row>
    <row r="860" spans="1:2">
      <c r="A860" t="s">
        <v>1580</v>
      </c>
      <c r="B860">
        <v>1090</v>
      </c>
    </row>
    <row r="861" spans="1:2">
      <c r="A861" t="s">
        <v>12986</v>
      </c>
      <c r="B861">
        <v>6672</v>
      </c>
    </row>
    <row r="862" spans="1:2">
      <c r="A862" t="s">
        <v>1866</v>
      </c>
      <c r="B862">
        <v>3014</v>
      </c>
    </row>
    <row r="863" spans="1:2">
      <c r="A863" t="s">
        <v>15904</v>
      </c>
      <c r="B863">
        <v>7227</v>
      </c>
    </row>
    <row r="864" spans="1:2">
      <c r="A864" t="s">
        <v>15907</v>
      </c>
      <c r="B864">
        <v>7228</v>
      </c>
    </row>
    <row r="865" spans="1:2">
      <c r="A865" t="s">
        <v>2183</v>
      </c>
      <c r="B865">
        <v>1581</v>
      </c>
    </row>
    <row r="866" spans="1:2">
      <c r="A866" t="s">
        <v>2623</v>
      </c>
      <c r="B866">
        <v>1802</v>
      </c>
    </row>
    <row r="867" spans="1:2">
      <c r="A867" t="s">
        <v>340</v>
      </c>
      <c r="B867">
        <v>1893</v>
      </c>
    </row>
    <row r="868" spans="1:2">
      <c r="A868" t="s">
        <v>8506</v>
      </c>
      <c r="B868">
        <v>5136</v>
      </c>
    </row>
    <row r="869" spans="1:2">
      <c r="A869" t="s">
        <v>6319</v>
      </c>
      <c r="B869">
        <v>863</v>
      </c>
    </row>
    <row r="870" spans="1:2">
      <c r="A870" t="s">
        <v>897</v>
      </c>
      <c r="B870">
        <v>709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L7228"/>
  <sheetViews>
    <sheetView zoomScale="110" zoomScaleNormal="110" workbookViewId="0">
      <pane xSplit="6" ySplit="2" topLeftCell="BZ3" activePane="bottomRight" state="frozen"/>
      <selection activeCell="H26" sqref="H26"/>
      <selection pane="topRight" activeCell="H26" sqref="H26"/>
      <selection pane="bottomLeft" activeCell="H26" sqref="H26"/>
      <selection pane="bottomRight" activeCell="CB1" sqref="BM1:CB1048576"/>
    </sheetView>
  </sheetViews>
  <sheetFormatPr baseColWidth="10" defaultColWidth="11.42578125" defaultRowHeight="15"/>
  <cols>
    <col min="1" max="1" width="20.42578125" bestFit="1" customWidth="1"/>
    <col min="2" max="2" width="45.42578125" customWidth="1"/>
    <col min="3" max="3" width="13.28515625" customWidth="1"/>
    <col min="4" max="4" width="9.28515625" customWidth="1"/>
    <col min="5" max="5" width="20.85546875" customWidth="1"/>
    <col min="6" max="6" width="11.42578125" style="3" customWidth="1"/>
    <col min="7" max="16384" width="11.42578125" style="9"/>
  </cols>
  <sheetData>
    <row r="1" spans="1:64" s="10" customFormat="1" ht="21.75" customHeight="1">
      <c r="A1" s="21" t="s">
        <v>5976</v>
      </c>
      <c r="B1" s="21" t="s">
        <v>571</v>
      </c>
      <c r="C1" s="21" t="s">
        <v>1</v>
      </c>
      <c r="D1" s="21" t="s">
        <v>824</v>
      </c>
      <c r="E1" s="22" t="s">
        <v>0</v>
      </c>
      <c r="F1" s="23" t="s">
        <v>6210</v>
      </c>
      <c r="G1" s="24" t="s">
        <v>11548</v>
      </c>
      <c r="H1" s="24" t="s">
        <v>11549</v>
      </c>
      <c r="I1" s="24" t="s">
        <v>11550</v>
      </c>
      <c r="J1" s="24" t="s">
        <v>11551</v>
      </c>
      <c r="K1" s="24" t="s">
        <v>11552</v>
      </c>
      <c r="L1" s="24" t="s">
        <v>11553</v>
      </c>
      <c r="M1" s="24" t="s">
        <v>11554</v>
      </c>
      <c r="N1" s="24" t="s">
        <v>11555</v>
      </c>
      <c r="O1" s="24" t="s">
        <v>11556</v>
      </c>
      <c r="P1" s="24" t="s">
        <v>11557</v>
      </c>
      <c r="Q1" s="24" t="s">
        <v>11558</v>
      </c>
      <c r="R1" s="24" t="s">
        <v>11559</v>
      </c>
      <c r="S1" s="24" t="s">
        <v>11560</v>
      </c>
      <c r="T1" s="24" t="s">
        <v>11561</v>
      </c>
      <c r="U1" s="24" t="s">
        <v>11562</v>
      </c>
      <c r="V1" s="24" t="s">
        <v>11563</v>
      </c>
      <c r="W1" s="24" t="s">
        <v>11564</v>
      </c>
      <c r="X1" s="24" t="s">
        <v>11565</v>
      </c>
      <c r="Y1" s="24" t="s">
        <v>11566</v>
      </c>
      <c r="Z1" s="24" t="s">
        <v>11567</v>
      </c>
      <c r="AA1" s="24" t="s">
        <v>11568</v>
      </c>
      <c r="AB1" s="24" t="s">
        <v>11569</v>
      </c>
      <c r="AC1" s="24" t="s">
        <v>11570</v>
      </c>
      <c r="AD1" s="24" t="s">
        <v>11571</v>
      </c>
      <c r="AE1" s="24" t="s">
        <v>11572</v>
      </c>
      <c r="AF1" s="24" t="s">
        <v>11573</v>
      </c>
      <c r="AG1" s="24" t="s">
        <v>11574</v>
      </c>
      <c r="AH1" s="24" t="s">
        <v>11575</v>
      </c>
      <c r="AI1" s="24" t="s">
        <v>11576</v>
      </c>
      <c r="AJ1" s="24" t="s">
        <v>11577</v>
      </c>
      <c r="AK1" s="24" t="s">
        <v>11578</v>
      </c>
      <c r="AL1" s="24" t="s">
        <v>11579</v>
      </c>
      <c r="AM1" s="24" t="s">
        <v>11580</v>
      </c>
      <c r="AN1" s="24" t="s">
        <v>11581</v>
      </c>
      <c r="AO1" s="24" t="s">
        <v>11582</v>
      </c>
      <c r="AP1" s="24" t="s">
        <v>11583</v>
      </c>
      <c r="AQ1" s="24" t="s">
        <v>11584</v>
      </c>
      <c r="AR1" s="24" t="s">
        <v>11585</v>
      </c>
      <c r="AS1" s="24" t="s">
        <v>11586</v>
      </c>
      <c r="AT1" s="24" t="s">
        <v>11587</v>
      </c>
      <c r="AU1" s="24" t="s">
        <v>11588</v>
      </c>
      <c r="AV1" s="24" t="s">
        <v>11589</v>
      </c>
      <c r="AW1" s="24" t="s">
        <v>11590</v>
      </c>
      <c r="AX1" s="24" t="s">
        <v>11591</v>
      </c>
      <c r="AY1" s="24" t="s">
        <v>11592</v>
      </c>
      <c r="AZ1" s="24" t="s">
        <v>11593</v>
      </c>
      <c r="BA1" s="24" t="s">
        <v>11594</v>
      </c>
      <c r="BB1" s="24" t="s">
        <v>11595</v>
      </c>
      <c r="BC1" s="24" t="s">
        <v>11596</v>
      </c>
      <c r="BD1" s="24" t="s">
        <v>11597</v>
      </c>
      <c r="BE1" s="24" t="s">
        <v>11598</v>
      </c>
      <c r="BF1" s="24" t="s">
        <v>11599</v>
      </c>
      <c r="BG1" s="24" t="s">
        <v>11600</v>
      </c>
      <c r="BH1" s="24" t="s">
        <v>11601</v>
      </c>
      <c r="BI1" s="24" t="s">
        <v>11602</v>
      </c>
      <c r="BJ1" s="24" t="s">
        <v>11603</v>
      </c>
      <c r="BK1" s="24" t="s">
        <v>11604</v>
      </c>
      <c r="BL1" s="24" t="s">
        <v>11605</v>
      </c>
    </row>
    <row r="2" spans="1:64" s="10" customFormat="1" ht="18" customHeight="1">
      <c r="A2" s="10" t="s">
        <v>5976</v>
      </c>
      <c r="B2" s="10" t="s">
        <v>571</v>
      </c>
      <c r="C2" s="10" t="s">
        <v>1</v>
      </c>
      <c r="D2" s="10" t="s">
        <v>824</v>
      </c>
      <c r="E2" s="25" t="s">
        <v>0</v>
      </c>
      <c r="F2" s="26" t="s">
        <v>6210</v>
      </c>
      <c r="G2" s="27">
        <f t="shared" ref="G2:AL2" si="0">SUM(G3:G1048576)</f>
        <v>560</v>
      </c>
      <c r="H2" s="27">
        <f t="shared" si="0"/>
        <v>1016</v>
      </c>
      <c r="I2" s="27">
        <f t="shared" si="0"/>
        <v>2028</v>
      </c>
      <c r="J2" s="27">
        <f t="shared" si="0"/>
        <v>824</v>
      </c>
      <c r="K2" s="27">
        <f t="shared" si="0"/>
        <v>1149</v>
      </c>
      <c r="L2" s="27">
        <f t="shared" si="0"/>
        <v>733</v>
      </c>
      <c r="M2" s="27">
        <f t="shared" si="0"/>
        <v>783</v>
      </c>
      <c r="N2" s="27">
        <f t="shared" si="0"/>
        <v>1147</v>
      </c>
      <c r="O2" s="27">
        <f t="shared" si="0"/>
        <v>1293</v>
      </c>
      <c r="P2" s="27">
        <f t="shared" si="0"/>
        <v>6148</v>
      </c>
      <c r="Q2" s="27">
        <f t="shared" si="0"/>
        <v>707</v>
      </c>
      <c r="R2" s="27">
        <f t="shared" si="0"/>
        <v>983</v>
      </c>
      <c r="S2" s="27">
        <f t="shared" si="0"/>
        <v>3339</v>
      </c>
      <c r="T2" s="27">
        <f t="shared" si="0"/>
        <v>1331</v>
      </c>
      <c r="U2" s="27">
        <f t="shared" si="0"/>
        <v>1734</v>
      </c>
      <c r="V2" s="27">
        <f t="shared" si="0"/>
        <v>2354</v>
      </c>
      <c r="W2" s="27">
        <f t="shared" si="0"/>
        <v>5079</v>
      </c>
      <c r="X2" s="27">
        <f t="shared" si="0"/>
        <v>1625</v>
      </c>
      <c r="Y2" s="27">
        <f t="shared" si="0"/>
        <v>1588</v>
      </c>
      <c r="Z2" s="27">
        <f t="shared" si="0"/>
        <v>4826</v>
      </c>
      <c r="AA2" s="27">
        <f t="shared" si="0"/>
        <v>2040</v>
      </c>
      <c r="AB2" s="27">
        <f t="shared" si="0"/>
        <v>2342</v>
      </c>
      <c r="AC2" s="27">
        <f t="shared" si="0"/>
        <v>1929</v>
      </c>
      <c r="AD2" s="27">
        <f t="shared" si="0"/>
        <v>1172</v>
      </c>
      <c r="AE2" s="27">
        <f t="shared" si="0"/>
        <v>1467</v>
      </c>
      <c r="AF2" s="27">
        <f t="shared" si="0"/>
        <v>1799</v>
      </c>
      <c r="AG2" s="27">
        <f t="shared" si="0"/>
        <v>731</v>
      </c>
      <c r="AH2" s="27">
        <f t="shared" si="0"/>
        <v>909</v>
      </c>
      <c r="AI2" s="27">
        <f t="shared" si="0"/>
        <v>1267</v>
      </c>
      <c r="AJ2" s="27">
        <f t="shared" si="0"/>
        <v>2782</v>
      </c>
      <c r="AK2" s="27">
        <f t="shared" si="0"/>
        <v>2072</v>
      </c>
      <c r="AL2" s="27">
        <f t="shared" si="0"/>
        <v>1755</v>
      </c>
      <c r="AM2" s="27">
        <f t="shared" ref="AM2:BL2" si="1">SUM(AM3:AM1048576)</f>
        <v>2077</v>
      </c>
      <c r="AN2" s="27">
        <f t="shared" si="1"/>
        <v>976</v>
      </c>
      <c r="AO2" s="27">
        <f t="shared" si="1"/>
        <v>2678</v>
      </c>
      <c r="AP2" s="27">
        <f t="shared" si="1"/>
        <v>5630</v>
      </c>
      <c r="AQ2" s="27">
        <f t="shared" si="1"/>
        <v>5097</v>
      </c>
      <c r="AR2" s="27">
        <f t="shared" si="1"/>
        <v>5154</v>
      </c>
      <c r="AS2" s="27">
        <f t="shared" si="1"/>
        <v>3011</v>
      </c>
      <c r="AT2" s="27">
        <f t="shared" si="1"/>
        <v>2208</v>
      </c>
      <c r="AU2" s="27">
        <f t="shared" si="1"/>
        <v>862</v>
      </c>
      <c r="AV2" s="27">
        <f t="shared" si="1"/>
        <v>888</v>
      </c>
      <c r="AW2" s="27">
        <f t="shared" si="1"/>
        <v>813</v>
      </c>
      <c r="AX2" s="27">
        <f t="shared" si="1"/>
        <v>1084</v>
      </c>
      <c r="AY2" s="27">
        <f t="shared" si="1"/>
        <v>941</v>
      </c>
      <c r="AZ2" s="27">
        <f t="shared" si="1"/>
        <v>701</v>
      </c>
      <c r="BA2" s="27">
        <f t="shared" si="1"/>
        <v>308</v>
      </c>
      <c r="BB2" s="27">
        <f t="shared" si="1"/>
        <v>467</v>
      </c>
      <c r="BC2" s="27">
        <f t="shared" si="1"/>
        <v>1781</v>
      </c>
      <c r="BD2" s="27">
        <f t="shared" si="1"/>
        <v>925</v>
      </c>
      <c r="BE2" s="27">
        <f t="shared" si="1"/>
        <v>1400</v>
      </c>
      <c r="BF2" s="27">
        <f t="shared" si="1"/>
        <v>2172</v>
      </c>
      <c r="BG2" s="27">
        <f t="shared" si="1"/>
        <v>932</v>
      </c>
      <c r="BH2" s="27">
        <f t="shared" si="1"/>
        <v>1081</v>
      </c>
      <c r="BI2" s="27">
        <f t="shared" si="1"/>
        <v>351</v>
      </c>
      <c r="BJ2" s="27">
        <f t="shared" si="1"/>
        <v>2255</v>
      </c>
      <c r="BK2" s="27">
        <f t="shared" si="1"/>
        <v>1572</v>
      </c>
      <c r="BL2" s="27">
        <f t="shared" si="1"/>
        <v>2324</v>
      </c>
    </row>
    <row r="3" spans="1:64">
      <c r="A3" t="s">
        <v>7665</v>
      </c>
      <c r="B3" t="s">
        <v>7843</v>
      </c>
      <c r="C3" t="s">
        <v>26</v>
      </c>
      <c r="D3" t="s">
        <v>821</v>
      </c>
      <c r="E3">
        <f t="shared" ref="E3:E66" si="2">SUM(G3:KW3)</f>
        <v>2596</v>
      </c>
      <c r="K3" s="7">
        <v>39</v>
      </c>
      <c r="L3" s="9">
        <v>3</v>
      </c>
      <c r="N3" s="7">
        <v>22</v>
      </c>
      <c r="R3" s="7">
        <v>298</v>
      </c>
      <c r="S3" s="7">
        <v>109</v>
      </c>
      <c r="T3" s="7">
        <v>409</v>
      </c>
      <c r="U3" s="7">
        <v>274</v>
      </c>
      <c r="V3" s="7">
        <v>215</v>
      </c>
      <c r="W3" s="7">
        <v>225</v>
      </c>
      <c r="X3" s="7">
        <v>190</v>
      </c>
      <c r="Y3" s="7">
        <v>88</v>
      </c>
      <c r="Z3" s="7">
        <v>111</v>
      </c>
      <c r="AA3" s="7">
        <v>111</v>
      </c>
      <c r="AI3" s="9">
        <v>3</v>
      </c>
      <c r="AR3" s="7">
        <v>194</v>
      </c>
      <c r="AS3" s="7">
        <v>250</v>
      </c>
      <c r="AT3" s="9">
        <v>11</v>
      </c>
      <c r="BE3" s="9">
        <v>3</v>
      </c>
      <c r="BF3" s="9">
        <v>8</v>
      </c>
      <c r="BG3" s="9">
        <v>12</v>
      </c>
      <c r="BI3" s="9">
        <v>2</v>
      </c>
      <c r="BJ3" s="9">
        <v>5</v>
      </c>
      <c r="BK3" s="9">
        <v>14</v>
      </c>
    </row>
    <row r="4" spans="1:64">
      <c r="A4" t="s">
        <v>6298</v>
      </c>
      <c r="B4" t="s">
        <v>6297</v>
      </c>
      <c r="C4" t="s">
        <v>182</v>
      </c>
      <c r="D4" t="s">
        <v>821</v>
      </c>
      <c r="E4">
        <f t="shared" si="2"/>
        <v>0</v>
      </c>
    </row>
    <row r="5" spans="1:64">
      <c r="A5" t="s">
        <v>4454</v>
      </c>
      <c r="B5" t="s">
        <v>4455</v>
      </c>
      <c r="C5" t="s">
        <v>182</v>
      </c>
      <c r="D5" t="s">
        <v>821</v>
      </c>
      <c r="E5">
        <f t="shared" si="2"/>
        <v>1</v>
      </c>
      <c r="F5" s="4"/>
      <c r="BE5" s="9">
        <v>1</v>
      </c>
    </row>
    <row r="6" spans="1:64">
      <c r="A6" t="s">
        <v>498</v>
      </c>
      <c r="B6" t="s">
        <v>685</v>
      </c>
      <c r="C6" t="s">
        <v>182</v>
      </c>
      <c r="D6" t="s">
        <v>821</v>
      </c>
      <c r="E6">
        <f t="shared" si="2"/>
        <v>0</v>
      </c>
      <c r="F6" s="4"/>
    </row>
    <row r="7" spans="1:64">
      <c r="A7" t="s">
        <v>492</v>
      </c>
      <c r="B7" t="s">
        <v>680</v>
      </c>
      <c r="C7" t="s">
        <v>182</v>
      </c>
      <c r="D7" t="s">
        <v>821</v>
      </c>
      <c r="E7">
        <f t="shared" si="2"/>
        <v>1</v>
      </c>
      <c r="F7" s="4"/>
      <c r="BC7" s="9">
        <v>1</v>
      </c>
    </row>
    <row r="8" spans="1:64">
      <c r="A8" t="s">
        <v>6296</v>
      </c>
      <c r="B8" t="s">
        <v>6295</v>
      </c>
      <c r="C8" t="s">
        <v>182</v>
      </c>
      <c r="D8" t="s">
        <v>821</v>
      </c>
      <c r="E8">
        <f t="shared" si="2"/>
        <v>1</v>
      </c>
      <c r="V8" s="9">
        <v>1</v>
      </c>
    </row>
    <row r="9" spans="1:64">
      <c r="A9" t="s">
        <v>4477</v>
      </c>
      <c r="B9" t="s">
        <v>4478</v>
      </c>
      <c r="C9" t="s">
        <v>182</v>
      </c>
      <c r="D9" t="s">
        <v>821</v>
      </c>
      <c r="E9">
        <f t="shared" si="2"/>
        <v>1</v>
      </c>
      <c r="F9" s="4"/>
      <c r="BE9" s="9">
        <v>1</v>
      </c>
    </row>
    <row r="10" spans="1:64">
      <c r="A10" t="s">
        <v>5049</v>
      </c>
      <c r="B10" t="s">
        <v>5050</v>
      </c>
      <c r="C10" t="s">
        <v>182</v>
      </c>
      <c r="D10" t="s">
        <v>821</v>
      </c>
      <c r="E10">
        <f t="shared" si="2"/>
        <v>0</v>
      </c>
      <c r="F10" s="4"/>
    </row>
    <row r="11" spans="1:64">
      <c r="A11" t="s">
        <v>2293</v>
      </c>
      <c r="B11" t="s">
        <v>2294</v>
      </c>
      <c r="C11" t="s">
        <v>129</v>
      </c>
      <c r="D11" t="s">
        <v>821</v>
      </c>
      <c r="E11">
        <f t="shared" si="2"/>
        <v>7</v>
      </c>
      <c r="F11" s="4"/>
      <c r="O11" s="9">
        <v>5</v>
      </c>
      <c r="BF11" s="9">
        <v>2</v>
      </c>
    </row>
    <row r="12" spans="1:64">
      <c r="A12" t="s">
        <v>2295</v>
      </c>
      <c r="B12" t="s">
        <v>2296</v>
      </c>
      <c r="C12" t="s">
        <v>459</v>
      </c>
      <c r="D12" t="s">
        <v>821</v>
      </c>
      <c r="E12">
        <f t="shared" si="2"/>
        <v>7</v>
      </c>
      <c r="F12" s="4"/>
      <c r="O12" s="9">
        <v>5</v>
      </c>
      <c r="BF12" s="9">
        <v>2</v>
      </c>
    </row>
    <row r="13" spans="1:64">
      <c r="A13" t="s">
        <v>1738</v>
      </c>
      <c r="B13" t="s">
        <v>1739</v>
      </c>
      <c r="C13" t="s">
        <v>129</v>
      </c>
      <c r="D13" t="s">
        <v>821</v>
      </c>
      <c r="E13">
        <f t="shared" si="2"/>
        <v>5201</v>
      </c>
      <c r="F13" s="4"/>
      <c r="N13" s="9">
        <v>1</v>
      </c>
      <c r="O13" s="9">
        <v>1</v>
      </c>
      <c r="P13" s="7">
        <v>5038</v>
      </c>
      <c r="Q13" s="7">
        <v>116</v>
      </c>
      <c r="T13" s="9">
        <v>5</v>
      </c>
      <c r="AE13" s="9">
        <v>14</v>
      </c>
      <c r="AH13" s="9">
        <v>2</v>
      </c>
      <c r="AJ13" s="9">
        <v>1</v>
      </c>
      <c r="AK13" s="9">
        <v>3</v>
      </c>
      <c r="AQ13" s="9">
        <v>1</v>
      </c>
      <c r="AR13" s="9">
        <v>4</v>
      </c>
      <c r="AX13" s="9">
        <v>1</v>
      </c>
      <c r="AY13" s="9">
        <v>5</v>
      </c>
      <c r="BD13" s="9">
        <v>2</v>
      </c>
      <c r="BE13" s="9">
        <v>1</v>
      </c>
      <c r="BF13" s="9">
        <v>2</v>
      </c>
      <c r="BJ13" s="9">
        <v>1</v>
      </c>
      <c r="BK13" s="9">
        <v>2</v>
      </c>
      <c r="BL13" s="9">
        <v>1</v>
      </c>
    </row>
    <row r="14" spans="1:64">
      <c r="A14" t="s">
        <v>2411</v>
      </c>
      <c r="B14" t="s">
        <v>2412</v>
      </c>
      <c r="C14" t="s">
        <v>542</v>
      </c>
      <c r="D14" t="s">
        <v>821</v>
      </c>
      <c r="E14">
        <f t="shared" si="2"/>
        <v>0</v>
      </c>
      <c r="F14" s="4"/>
    </row>
    <row r="15" spans="1:64">
      <c r="A15" t="s">
        <v>1920</v>
      </c>
      <c r="B15" t="s">
        <v>1921</v>
      </c>
      <c r="C15" t="s">
        <v>542</v>
      </c>
      <c r="D15" t="s">
        <v>821</v>
      </c>
      <c r="E15">
        <f t="shared" si="2"/>
        <v>16</v>
      </c>
      <c r="F15" s="4"/>
      <c r="Q15" s="9">
        <v>8</v>
      </c>
      <c r="W15" s="9">
        <v>1</v>
      </c>
      <c r="AI15" s="9">
        <v>2</v>
      </c>
      <c r="AV15" s="9">
        <v>1</v>
      </c>
      <c r="BH15" s="9">
        <v>1</v>
      </c>
      <c r="BJ15" s="9">
        <v>1</v>
      </c>
      <c r="BK15" s="9">
        <v>1</v>
      </c>
      <c r="BL15" s="9">
        <v>1</v>
      </c>
    </row>
    <row r="16" spans="1:64">
      <c r="A16" t="s">
        <v>5363</v>
      </c>
      <c r="B16" t="s">
        <v>5364</v>
      </c>
      <c r="C16" t="s">
        <v>542</v>
      </c>
      <c r="D16" t="s">
        <v>821</v>
      </c>
      <c r="E16">
        <f t="shared" si="2"/>
        <v>1</v>
      </c>
      <c r="F16" s="4"/>
      <c r="BJ16" s="9">
        <v>1</v>
      </c>
    </row>
    <row r="17" spans="1:63">
      <c r="A17" t="s">
        <v>2106</v>
      </c>
      <c r="B17" t="s">
        <v>2107</v>
      </c>
      <c r="C17" t="s">
        <v>1288</v>
      </c>
      <c r="D17" t="s">
        <v>821</v>
      </c>
      <c r="E17">
        <f t="shared" si="2"/>
        <v>1</v>
      </c>
      <c r="F17" s="4"/>
      <c r="Z17" s="9">
        <v>1</v>
      </c>
    </row>
    <row r="18" spans="1:63">
      <c r="A18" t="s">
        <v>7660</v>
      </c>
      <c r="B18" t="s">
        <v>7659</v>
      </c>
      <c r="C18" t="s">
        <v>4431</v>
      </c>
      <c r="D18" t="s">
        <v>821</v>
      </c>
      <c r="E18">
        <f t="shared" si="2"/>
        <v>0</v>
      </c>
    </row>
    <row r="19" spans="1:63">
      <c r="A19" t="s">
        <v>7661</v>
      </c>
      <c r="B19" t="s">
        <v>10255</v>
      </c>
      <c r="C19" t="s">
        <v>4431</v>
      </c>
      <c r="D19" t="s">
        <v>819</v>
      </c>
      <c r="E19">
        <f t="shared" si="2"/>
        <v>0</v>
      </c>
    </row>
    <row r="20" spans="1:63">
      <c r="A20" t="s">
        <v>8490</v>
      </c>
      <c r="B20" t="s">
        <v>10251</v>
      </c>
      <c r="C20" t="s">
        <v>4431</v>
      </c>
      <c r="D20" t="s">
        <v>821</v>
      </c>
      <c r="E20">
        <f t="shared" si="2"/>
        <v>0</v>
      </c>
    </row>
    <row r="21" spans="1:63">
      <c r="A21" t="s">
        <v>8491</v>
      </c>
      <c r="B21" t="s">
        <v>10252</v>
      </c>
      <c r="C21" t="s">
        <v>4431</v>
      </c>
      <c r="D21" t="s">
        <v>819</v>
      </c>
      <c r="E21">
        <f t="shared" si="2"/>
        <v>0</v>
      </c>
    </row>
    <row r="22" spans="1:63">
      <c r="A22" t="s">
        <v>8492</v>
      </c>
      <c r="B22" t="s">
        <v>10253</v>
      </c>
      <c r="C22" t="s">
        <v>4431</v>
      </c>
      <c r="D22" t="s">
        <v>821</v>
      </c>
      <c r="E22">
        <f t="shared" si="2"/>
        <v>0</v>
      </c>
    </row>
    <row r="23" spans="1:63">
      <c r="A23" t="s">
        <v>8493</v>
      </c>
      <c r="B23" t="s">
        <v>10254</v>
      </c>
      <c r="C23" t="s">
        <v>4431</v>
      </c>
      <c r="D23" t="s">
        <v>819</v>
      </c>
      <c r="E23">
        <f t="shared" si="2"/>
        <v>0</v>
      </c>
    </row>
    <row r="24" spans="1:63">
      <c r="A24" t="s">
        <v>6474</v>
      </c>
      <c r="B24" t="s">
        <v>6473</v>
      </c>
      <c r="C24" t="s">
        <v>4431</v>
      </c>
      <c r="D24" t="s">
        <v>821</v>
      </c>
      <c r="E24">
        <f t="shared" si="2"/>
        <v>0</v>
      </c>
    </row>
    <row r="25" spans="1:63">
      <c r="A25" t="s">
        <v>8447</v>
      </c>
      <c r="B25" t="s">
        <v>11421</v>
      </c>
      <c r="C25" t="s">
        <v>17</v>
      </c>
      <c r="D25" t="s">
        <v>821</v>
      </c>
      <c r="E25">
        <f t="shared" si="2"/>
        <v>1</v>
      </c>
      <c r="BK25" s="9">
        <v>1</v>
      </c>
    </row>
    <row r="26" spans="1:63">
      <c r="A26" t="s">
        <v>1274</v>
      </c>
      <c r="B26" t="s">
        <v>1275</v>
      </c>
      <c r="C26" t="s">
        <v>17</v>
      </c>
      <c r="D26" t="s">
        <v>821</v>
      </c>
      <c r="E26">
        <f t="shared" si="2"/>
        <v>7</v>
      </c>
      <c r="F26" s="4"/>
      <c r="O26" s="9">
        <v>1</v>
      </c>
      <c r="V26" s="9">
        <v>1</v>
      </c>
      <c r="AD26" s="9">
        <v>1</v>
      </c>
      <c r="AF26" s="9">
        <v>1</v>
      </c>
      <c r="AJ26" s="9">
        <v>1</v>
      </c>
      <c r="AR26" s="9">
        <v>1</v>
      </c>
      <c r="AT26" s="9">
        <v>1</v>
      </c>
    </row>
    <row r="27" spans="1:63">
      <c r="A27" t="s">
        <v>4060</v>
      </c>
      <c r="B27" t="s">
        <v>4061</v>
      </c>
      <c r="C27" t="s">
        <v>17</v>
      </c>
      <c r="D27" t="s">
        <v>821</v>
      </c>
      <c r="E27">
        <f t="shared" si="2"/>
        <v>0</v>
      </c>
      <c r="F27" s="4"/>
    </row>
    <row r="28" spans="1:63">
      <c r="A28" t="s">
        <v>5603</v>
      </c>
      <c r="B28" t="s">
        <v>11422</v>
      </c>
      <c r="C28" t="s">
        <v>17</v>
      </c>
      <c r="D28" t="s">
        <v>821</v>
      </c>
      <c r="E28">
        <f t="shared" si="2"/>
        <v>1</v>
      </c>
      <c r="F28" s="4"/>
      <c r="BK28" s="9">
        <v>1</v>
      </c>
    </row>
    <row r="29" spans="1:63">
      <c r="A29" t="s">
        <v>1228</v>
      </c>
      <c r="B29" t="s">
        <v>1229</v>
      </c>
      <c r="C29" t="s">
        <v>17</v>
      </c>
      <c r="D29" t="s">
        <v>821</v>
      </c>
      <c r="E29">
        <f t="shared" si="2"/>
        <v>7</v>
      </c>
      <c r="F29" s="4"/>
      <c r="O29" s="9">
        <v>1</v>
      </c>
      <c r="V29" s="9">
        <v>1</v>
      </c>
      <c r="AD29" s="9">
        <v>1</v>
      </c>
      <c r="AF29" s="9">
        <v>1</v>
      </c>
      <c r="AJ29" s="9">
        <v>1</v>
      </c>
      <c r="AR29" s="9">
        <v>1</v>
      </c>
      <c r="AT29" s="9">
        <v>1</v>
      </c>
    </row>
    <row r="30" spans="1:63">
      <c r="A30" t="s">
        <v>4062</v>
      </c>
      <c r="B30" t="s">
        <v>4063</v>
      </c>
      <c r="C30" t="s">
        <v>17</v>
      </c>
      <c r="D30" t="s">
        <v>821</v>
      </c>
      <c r="E30">
        <f t="shared" si="2"/>
        <v>0</v>
      </c>
      <c r="F30" s="4"/>
    </row>
    <row r="31" spans="1:63">
      <c r="A31" t="s">
        <v>8190</v>
      </c>
      <c r="B31" t="s">
        <v>8456</v>
      </c>
      <c r="C31" t="s">
        <v>17</v>
      </c>
      <c r="D31" t="s">
        <v>821</v>
      </c>
      <c r="E31">
        <f t="shared" si="2"/>
        <v>1</v>
      </c>
      <c r="BK31" s="9">
        <v>1</v>
      </c>
    </row>
    <row r="32" spans="1:63">
      <c r="A32" t="s">
        <v>1230</v>
      </c>
      <c r="B32" t="s">
        <v>1231</v>
      </c>
      <c r="C32" t="s">
        <v>17</v>
      </c>
      <c r="D32" t="s">
        <v>821</v>
      </c>
      <c r="E32">
        <f t="shared" si="2"/>
        <v>7</v>
      </c>
      <c r="F32" s="4"/>
      <c r="O32" s="9">
        <v>1</v>
      </c>
      <c r="V32" s="9">
        <v>1</v>
      </c>
      <c r="AD32" s="9">
        <v>1</v>
      </c>
      <c r="AF32" s="9">
        <v>1</v>
      </c>
      <c r="AJ32" s="9">
        <v>1</v>
      </c>
      <c r="AR32" s="9">
        <v>1</v>
      </c>
      <c r="AT32" s="9">
        <v>1</v>
      </c>
    </row>
    <row r="33" spans="1:63">
      <c r="A33" t="s">
        <v>4270</v>
      </c>
      <c r="B33" t="s">
        <v>4271</v>
      </c>
      <c r="C33" t="s">
        <v>17</v>
      </c>
      <c r="D33" t="s">
        <v>821</v>
      </c>
      <c r="E33">
        <f t="shared" si="2"/>
        <v>1</v>
      </c>
      <c r="F33" s="4"/>
      <c r="AJ33" s="9">
        <v>1</v>
      </c>
    </row>
    <row r="34" spans="1:63">
      <c r="A34" t="s">
        <v>1301</v>
      </c>
      <c r="B34" t="s">
        <v>1302</v>
      </c>
      <c r="C34" t="s">
        <v>17</v>
      </c>
      <c r="D34" t="s">
        <v>821</v>
      </c>
      <c r="E34">
        <f t="shared" si="2"/>
        <v>9</v>
      </c>
      <c r="F34" s="4"/>
      <c r="H34" s="9">
        <v>2</v>
      </c>
      <c r="O34" s="9">
        <v>1</v>
      </c>
      <c r="V34" s="9">
        <v>1</v>
      </c>
      <c r="AD34" s="9">
        <v>1</v>
      </c>
      <c r="AF34" s="9">
        <v>1</v>
      </c>
      <c r="AJ34" s="9">
        <v>1</v>
      </c>
      <c r="AR34" s="9">
        <v>1</v>
      </c>
      <c r="AT34" s="9">
        <v>1</v>
      </c>
    </row>
    <row r="35" spans="1:63">
      <c r="A35" t="s">
        <v>8394</v>
      </c>
      <c r="B35" t="s">
        <v>10992</v>
      </c>
      <c r="C35" t="s">
        <v>17</v>
      </c>
      <c r="D35" t="s">
        <v>821</v>
      </c>
      <c r="E35">
        <f t="shared" si="2"/>
        <v>1</v>
      </c>
      <c r="BK35" s="9">
        <v>1</v>
      </c>
    </row>
    <row r="36" spans="1:63">
      <c r="A36" t="s">
        <v>1232</v>
      </c>
      <c r="B36" t="s">
        <v>1233</v>
      </c>
      <c r="C36" t="s">
        <v>17</v>
      </c>
      <c r="D36" t="s">
        <v>821</v>
      </c>
      <c r="E36">
        <f t="shared" si="2"/>
        <v>7</v>
      </c>
      <c r="F36" s="4"/>
      <c r="O36" s="9">
        <v>1</v>
      </c>
      <c r="V36" s="9">
        <v>1</v>
      </c>
      <c r="AD36" s="9">
        <v>1</v>
      </c>
      <c r="AF36" s="9">
        <v>1</v>
      </c>
      <c r="AJ36" s="9">
        <v>1</v>
      </c>
      <c r="AR36" s="9">
        <v>1</v>
      </c>
      <c r="AT36" s="9">
        <v>1</v>
      </c>
    </row>
    <row r="37" spans="1:63">
      <c r="A37" t="s">
        <v>1284</v>
      </c>
      <c r="B37" t="s">
        <v>1285</v>
      </c>
      <c r="C37" t="s">
        <v>63</v>
      </c>
      <c r="D37" t="s">
        <v>821</v>
      </c>
      <c r="E37">
        <f t="shared" si="2"/>
        <v>7</v>
      </c>
      <c r="F37" s="4"/>
      <c r="O37" s="9">
        <v>1</v>
      </c>
      <c r="V37" s="9">
        <v>1</v>
      </c>
      <c r="AD37" s="9">
        <v>1</v>
      </c>
      <c r="AF37" s="9">
        <v>1</v>
      </c>
      <c r="AJ37" s="9">
        <v>1</v>
      </c>
      <c r="AR37" s="9">
        <v>1</v>
      </c>
      <c r="AT37" s="9">
        <v>1</v>
      </c>
    </row>
    <row r="38" spans="1:63">
      <c r="A38" t="s">
        <v>1286</v>
      </c>
      <c r="B38" t="s">
        <v>1287</v>
      </c>
      <c r="C38" t="s">
        <v>63</v>
      </c>
      <c r="D38" t="s">
        <v>821</v>
      </c>
      <c r="E38">
        <f t="shared" si="2"/>
        <v>8</v>
      </c>
      <c r="F38" s="4"/>
      <c r="O38" s="9">
        <v>1</v>
      </c>
      <c r="V38" s="9">
        <v>1</v>
      </c>
      <c r="AD38" s="9">
        <v>1</v>
      </c>
      <c r="AF38" s="9">
        <v>1</v>
      </c>
      <c r="AJ38" s="9">
        <v>1</v>
      </c>
      <c r="AR38" s="9">
        <v>1</v>
      </c>
      <c r="AT38" s="9">
        <v>1</v>
      </c>
      <c r="BE38" s="9">
        <v>1</v>
      </c>
    </row>
    <row r="39" spans="1:63">
      <c r="A39" t="s">
        <v>4353</v>
      </c>
      <c r="B39" t="s">
        <v>4354</v>
      </c>
      <c r="C39" t="s">
        <v>63</v>
      </c>
      <c r="D39" t="s">
        <v>821</v>
      </c>
      <c r="E39">
        <f t="shared" si="2"/>
        <v>0</v>
      </c>
      <c r="F39" s="4"/>
    </row>
    <row r="40" spans="1:63">
      <c r="A40" t="s">
        <v>147</v>
      </c>
      <c r="B40" t="s">
        <v>777</v>
      </c>
      <c r="C40" t="s">
        <v>63</v>
      </c>
      <c r="D40" t="s">
        <v>821</v>
      </c>
      <c r="E40">
        <f t="shared" si="2"/>
        <v>8</v>
      </c>
      <c r="F40" s="33"/>
      <c r="H40" s="9">
        <v>1</v>
      </c>
      <c r="O40" s="9">
        <v>1</v>
      </c>
      <c r="V40" s="9">
        <v>1</v>
      </c>
      <c r="AD40" s="9">
        <v>1</v>
      </c>
      <c r="AF40" s="9">
        <v>1</v>
      </c>
      <c r="AJ40" s="9">
        <v>1</v>
      </c>
      <c r="AR40" s="9">
        <v>1</v>
      </c>
      <c r="AT40" s="9">
        <v>1</v>
      </c>
    </row>
    <row r="41" spans="1:63">
      <c r="A41" t="s">
        <v>1243</v>
      </c>
      <c r="B41" t="s">
        <v>1244</v>
      </c>
      <c r="C41" t="s">
        <v>63</v>
      </c>
      <c r="D41" t="s">
        <v>821</v>
      </c>
      <c r="E41">
        <f t="shared" si="2"/>
        <v>7</v>
      </c>
      <c r="F41" s="4"/>
      <c r="O41" s="9">
        <v>1</v>
      </c>
      <c r="V41" s="9">
        <v>1</v>
      </c>
      <c r="AD41" s="9">
        <v>1</v>
      </c>
      <c r="AF41" s="9">
        <v>1</v>
      </c>
      <c r="AJ41" s="9">
        <v>1</v>
      </c>
      <c r="AR41" s="9">
        <v>1</v>
      </c>
      <c r="AT41" s="9">
        <v>1</v>
      </c>
    </row>
    <row r="42" spans="1:63">
      <c r="A42" t="s">
        <v>148</v>
      </c>
      <c r="B42" t="s">
        <v>778</v>
      </c>
      <c r="C42" t="s">
        <v>63</v>
      </c>
      <c r="D42" t="s">
        <v>821</v>
      </c>
      <c r="E42">
        <f t="shared" si="2"/>
        <v>10</v>
      </c>
      <c r="F42" s="4"/>
      <c r="H42" s="9">
        <v>2</v>
      </c>
      <c r="N42" s="9">
        <v>4</v>
      </c>
      <c r="AD42" s="9">
        <v>1</v>
      </c>
      <c r="AF42" s="9">
        <v>1</v>
      </c>
      <c r="AJ42" s="9">
        <v>1</v>
      </c>
      <c r="BE42" s="9">
        <v>1</v>
      </c>
    </row>
    <row r="43" spans="1:63">
      <c r="A43" t="s">
        <v>1245</v>
      </c>
      <c r="B43" t="s">
        <v>1246</v>
      </c>
      <c r="C43" t="s">
        <v>63</v>
      </c>
      <c r="D43" t="s">
        <v>821</v>
      </c>
      <c r="E43">
        <f t="shared" si="2"/>
        <v>8</v>
      </c>
      <c r="F43" s="4"/>
      <c r="O43" s="9">
        <v>1</v>
      </c>
      <c r="V43" s="9">
        <v>1</v>
      </c>
      <c r="AD43" s="9">
        <v>1</v>
      </c>
      <c r="AF43" s="9">
        <v>1</v>
      </c>
      <c r="AJ43" s="9">
        <v>1</v>
      </c>
      <c r="AR43" s="9">
        <v>1</v>
      </c>
      <c r="AT43" s="9">
        <v>1</v>
      </c>
      <c r="BE43" s="9">
        <v>1</v>
      </c>
    </row>
    <row r="44" spans="1:63">
      <c r="A44" t="s">
        <v>4355</v>
      </c>
      <c r="B44" t="s">
        <v>4356</v>
      </c>
      <c r="C44" t="s">
        <v>63</v>
      </c>
      <c r="D44" t="s">
        <v>821</v>
      </c>
      <c r="E44">
        <f t="shared" si="2"/>
        <v>0</v>
      </c>
      <c r="F44" s="4"/>
    </row>
    <row r="45" spans="1:63">
      <c r="A45" t="s">
        <v>2348</v>
      </c>
      <c r="B45" t="s">
        <v>13431</v>
      </c>
      <c r="C45" t="s">
        <v>17</v>
      </c>
      <c r="D45" t="s">
        <v>821</v>
      </c>
      <c r="E45">
        <f t="shared" si="2"/>
        <v>1</v>
      </c>
      <c r="F45" s="4"/>
      <c r="BK45" s="9">
        <v>1</v>
      </c>
    </row>
    <row r="46" spans="1:63">
      <c r="A46" t="s">
        <v>1276</v>
      </c>
      <c r="B46" t="s">
        <v>1277</v>
      </c>
      <c r="C46" t="s">
        <v>17</v>
      </c>
      <c r="D46" t="s">
        <v>821</v>
      </c>
      <c r="E46">
        <f t="shared" si="2"/>
        <v>6</v>
      </c>
      <c r="F46" s="4"/>
      <c r="O46" s="9">
        <v>1</v>
      </c>
      <c r="P46" s="9">
        <v>1</v>
      </c>
      <c r="V46" s="9">
        <v>1</v>
      </c>
      <c r="AF46" s="9">
        <v>1</v>
      </c>
      <c r="AJ46" s="9">
        <v>1</v>
      </c>
      <c r="AT46" s="9">
        <v>1</v>
      </c>
    </row>
    <row r="47" spans="1:63">
      <c r="A47" t="s">
        <v>5171</v>
      </c>
      <c r="B47" t="s">
        <v>5172</v>
      </c>
      <c r="C47" t="s">
        <v>17</v>
      </c>
      <c r="D47" t="s">
        <v>821</v>
      </c>
      <c r="E47">
        <f t="shared" si="2"/>
        <v>0</v>
      </c>
      <c r="F47" s="4"/>
    </row>
    <row r="48" spans="1:63">
      <c r="A48" t="s">
        <v>5237</v>
      </c>
      <c r="B48" t="s">
        <v>10121</v>
      </c>
      <c r="C48" t="s">
        <v>17</v>
      </c>
      <c r="D48" t="s">
        <v>821</v>
      </c>
      <c r="E48">
        <f t="shared" si="2"/>
        <v>3</v>
      </c>
      <c r="F48" s="4"/>
      <c r="Z48" s="9">
        <v>1</v>
      </c>
      <c r="AD48" s="9">
        <v>1</v>
      </c>
      <c r="BK48" s="9">
        <v>1</v>
      </c>
    </row>
    <row r="49" spans="1:63">
      <c r="A49" t="s">
        <v>1278</v>
      </c>
      <c r="B49" t="s">
        <v>1279</v>
      </c>
      <c r="C49" t="s">
        <v>17</v>
      </c>
      <c r="D49" t="s">
        <v>821</v>
      </c>
      <c r="E49">
        <f t="shared" si="2"/>
        <v>6</v>
      </c>
      <c r="F49" s="4"/>
      <c r="O49" s="9">
        <v>1</v>
      </c>
      <c r="P49" s="9">
        <v>1</v>
      </c>
      <c r="V49" s="9">
        <v>1</v>
      </c>
      <c r="AF49" s="9">
        <v>1</v>
      </c>
      <c r="AJ49" s="9">
        <v>1</v>
      </c>
      <c r="AT49" s="9">
        <v>1</v>
      </c>
    </row>
    <row r="50" spans="1:63">
      <c r="A50" t="s">
        <v>5169</v>
      </c>
      <c r="B50" t="s">
        <v>5170</v>
      </c>
      <c r="C50" t="s">
        <v>17</v>
      </c>
      <c r="D50" t="s">
        <v>821</v>
      </c>
      <c r="E50">
        <f t="shared" si="2"/>
        <v>0</v>
      </c>
      <c r="F50" s="4"/>
    </row>
    <row r="51" spans="1:63">
      <c r="A51" t="s">
        <v>5230</v>
      </c>
      <c r="B51" t="s">
        <v>10123</v>
      </c>
      <c r="C51" t="s">
        <v>17</v>
      </c>
      <c r="D51" t="s">
        <v>821</v>
      </c>
      <c r="E51">
        <f t="shared" si="2"/>
        <v>1</v>
      </c>
      <c r="F51" s="4"/>
      <c r="BK51" s="9">
        <v>1</v>
      </c>
    </row>
    <row r="52" spans="1:63">
      <c r="A52" t="s">
        <v>1280</v>
      </c>
      <c r="B52" t="s">
        <v>1281</v>
      </c>
      <c r="C52" t="s">
        <v>17</v>
      </c>
      <c r="D52" t="s">
        <v>821</v>
      </c>
      <c r="E52">
        <f t="shared" si="2"/>
        <v>6</v>
      </c>
      <c r="F52" s="4"/>
      <c r="O52" s="9">
        <v>1</v>
      </c>
      <c r="P52" s="9">
        <v>1</v>
      </c>
      <c r="V52" s="9">
        <v>1</v>
      </c>
      <c r="AF52" s="9">
        <v>1</v>
      </c>
      <c r="AJ52" s="9">
        <v>1</v>
      </c>
      <c r="AT52" s="9">
        <v>1</v>
      </c>
    </row>
    <row r="53" spans="1:63">
      <c r="A53" t="s">
        <v>5167</v>
      </c>
      <c r="B53" t="s">
        <v>5168</v>
      </c>
      <c r="C53" t="s">
        <v>17</v>
      </c>
      <c r="D53" t="s">
        <v>821</v>
      </c>
      <c r="E53">
        <f t="shared" si="2"/>
        <v>0</v>
      </c>
      <c r="F53" s="4"/>
    </row>
    <row r="54" spans="1:63">
      <c r="A54" t="s">
        <v>2333</v>
      </c>
      <c r="B54" t="s">
        <v>10122</v>
      </c>
      <c r="C54" t="s">
        <v>17</v>
      </c>
      <c r="D54" t="s">
        <v>821</v>
      </c>
      <c r="E54">
        <f t="shared" si="2"/>
        <v>1</v>
      </c>
      <c r="F54" s="4"/>
      <c r="BK54" s="9">
        <v>1</v>
      </c>
    </row>
    <row r="55" spans="1:63">
      <c r="A55" t="s">
        <v>1282</v>
      </c>
      <c r="B55" t="s">
        <v>1283</v>
      </c>
      <c r="C55" t="s">
        <v>17</v>
      </c>
      <c r="D55" t="s">
        <v>821</v>
      </c>
      <c r="E55">
        <f t="shared" si="2"/>
        <v>6</v>
      </c>
      <c r="F55" s="4"/>
      <c r="O55" s="9">
        <v>1</v>
      </c>
      <c r="P55" s="9">
        <v>1</v>
      </c>
      <c r="V55" s="9">
        <v>1</v>
      </c>
      <c r="AF55" s="9">
        <v>1</v>
      </c>
      <c r="AJ55" s="9">
        <v>1</v>
      </c>
      <c r="AT55" s="9">
        <v>1</v>
      </c>
    </row>
    <row r="56" spans="1:63">
      <c r="A56" t="s">
        <v>5165</v>
      </c>
      <c r="B56" t="s">
        <v>5166</v>
      </c>
      <c r="C56" t="s">
        <v>17</v>
      </c>
      <c r="D56" t="s">
        <v>821</v>
      </c>
      <c r="E56">
        <f t="shared" si="2"/>
        <v>0</v>
      </c>
      <c r="F56" s="4"/>
    </row>
    <row r="57" spans="1:63">
      <c r="A57" t="s">
        <v>167</v>
      </c>
      <c r="B57" t="s">
        <v>11995</v>
      </c>
      <c r="C57" t="s">
        <v>17</v>
      </c>
      <c r="D57" t="s">
        <v>821</v>
      </c>
      <c r="E57">
        <f t="shared" si="2"/>
        <v>5</v>
      </c>
      <c r="F57" s="4"/>
      <c r="M57" s="9">
        <v>1</v>
      </c>
      <c r="O57" s="9">
        <v>2</v>
      </c>
      <c r="P57" s="9">
        <v>1</v>
      </c>
      <c r="BK57" s="9">
        <v>1</v>
      </c>
    </row>
    <row r="58" spans="1:63">
      <c r="A58" t="s">
        <v>1234</v>
      </c>
      <c r="B58" t="s">
        <v>1235</v>
      </c>
      <c r="C58" t="s">
        <v>17</v>
      </c>
      <c r="D58" t="s">
        <v>821</v>
      </c>
      <c r="E58">
        <f t="shared" si="2"/>
        <v>6</v>
      </c>
      <c r="F58" s="4"/>
      <c r="O58" s="9">
        <v>1</v>
      </c>
      <c r="P58" s="9">
        <v>1</v>
      </c>
      <c r="V58" s="9">
        <v>1</v>
      </c>
      <c r="AF58" s="9">
        <v>1</v>
      </c>
      <c r="AJ58" s="9">
        <v>1</v>
      </c>
      <c r="AT58" s="9">
        <v>1</v>
      </c>
    </row>
    <row r="59" spans="1:63">
      <c r="A59" t="s">
        <v>6294</v>
      </c>
      <c r="B59" t="s">
        <v>6293</v>
      </c>
      <c r="C59" t="s">
        <v>17</v>
      </c>
      <c r="D59" t="s">
        <v>821</v>
      </c>
      <c r="E59">
        <f t="shared" si="2"/>
        <v>0</v>
      </c>
    </row>
    <row r="60" spans="1:63">
      <c r="A60" t="s">
        <v>375</v>
      </c>
      <c r="B60" t="s">
        <v>623</v>
      </c>
      <c r="C60" t="s">
        <v>17</v>
      </c>
      <c r="D60" t="s">
        <v>821</v>
      </c>
      <c r="E60">
        <f t="shared" si="2"/>
        <v>7</v>
      </c>
      <c r="F60" s="4"/>
      <c r="AJ60" s="9">
        <v>2</v>
      </c>
      <c r="AM60" s="9">
        <v>1</v>
      </c>
      <c r="AW60" s="9">
        <v>1</v>
      </c>
      <c r="BC60" s="9">
        <v>2</v>
      </c>
      <c r="BD60" s="9">
        <v>1</v>
      </c>
    </row>
    <row r="61" spans="1:63">
      <c r="A61" t="s">
        <v>1269</v>
      </c>
      <c r="B61" t="s">
        <v>13642</v>
      </c>
      <c r="C61" t="s">
        <v>17</v>
      </c>
      <c r="D61" t="s">
        <v>821</v>
      </c>
      <c r="E61">
        <f t="shared" si="2"/>
        <v>20</v>
      </c>
      <c r="F61" s="4"/>
      <c r="O61" s="9">
        <v>1</v>
      </c>
      <c r="P61" s="9">
        <v>1</v>
      </c>
      <c r="V61" s="9">
        <v>1</v>
      </c>
      <c r="AF61" s="9">
        <v>1</v>
      </c>
      <c r="AJ61" s="9">
        <v>1</v>
      </c>
      <c r="AT61" s="9">
        <v>1</v>
      </c>
      <c r="BE61" s="9">
        <v>14</v>
      </c>
    </row>
    <row r="62" spans="1:63">
      <c r="A62" t="s">
        <v>2336</v>
      </c>
      <c r="B62" t="s">
        <v>2337</v>
      </c>
      <c r="C62" t="s">
        <v>17</v>
      </c>
      <c r="D62" t="s">
        <v>821</v>
      </c>
      <c r="E62">
        <f t="shared" si="2"/>
        <v>1</v>
      </c>
      <c r="F62" s="4"/>
      <c r="BK62" s="9">
        <v>1</v>
      </c>
    </row>
    <row r="63" spans="1:63">
      <c r="A63" t="s">
        <v>1236</v>
      </c>
      <c r="B63" t="s">
        <v>1237</v>
      </c>
      <c r="C63" t="s">
        <v>17</v>
      </c>
      <c r="D63" t="s">
        <v>821</v>
      </c>
      <c r="E63">
        <f t="shared" si="2"/>
        <v>6</v>
      </c>
      <c r="F63" s="4"/>
      <c r="O63" s="9">
        <v>1</v>
      </c>
      <c r="P63" s="9">
        <v>1</v>
      </c>
      <c r="V63" s="9">
        <v>1</v>
      </c>
      <c r="AF63" s="9">
        <v>1</v>
      </c>
      <c r="AJ63" s="9">
        <v>1</v>
      </c>
      <c r="AT63" s="9">
        <v>1</v>
      </c>
    </row>
    <row r="64" spans="1:63">
      <c r="A64" t="s">
        <v>6292</v>
      </c>
      <c r="B64" t="s">
        <v>6291</v>
      </c>
      <c r="C64" t="s">
        <v>17</v>
      </c>
      <c r="D64" t="s">
        <v>821</v>
      </c>
      <c r="E64">
        <f t="shared" si="2"/>
        <v>0</v>
      </c>
    </row>
    <row r="65" spans="1:64">
      <c r="A65" t="s">
        <v>8464</v>
      </c>
      <c r="B65" t="s">
        <v>8998</v>
      </c>
      <c r="C65" t="s">
        <v>17</v>
      </c>
      <c r="D65" t="s">
        <v>821</v>
      </c>
      <c r="E65">
        <f t="shared" si="2"/>
        <v>10</v>
      </c>
      <c r="H65" s="9">
        <v>2</v>
      </c>
      <c r="O65" s="9">
        <v>1</v>
      </c>
      <c r="V65" s="9">
        <v>1</v>
      </c>
      <c r="AD65" s="9">
        <v>1</v>
      </c>
      <c r="AF65" s="9">
        <v>1</v>
      </c>
      <c r="AJ65" s="9">
        <v>1</v>
      </c>
      <c r="AR65" s="9">
        <v>1</v>
      </c>
      <c r="AT65" s="9">
        <v>1</v>
      </c>
      <c r="BK65" s="9">
        <v>1</v>
      </c>
    </row>
    <row r="66" spans="1:64">
      <c r="A66" t="s">
        <v>4245</v>
      </c>
      <c r="B66" t="s">
        <v>4246</v>
      </c>
      <c r="C66" t="s">
        <v>63</v>
      </c>
      <c r="D66" t="s">
        <v>821</v>
      </c>
      <c r="E66">
        <f t="shared" si="2"/>
        <v>5</v>
      </c>
      <c r="F66" s="4"/>
      <c r="K66" s="9">
        <v>2</v>
      </c>
      <c r="AW66" s="9">
        <v>3</v>
      </c>
    </row>
    <row r="67" spans="1:64">
      <c r="A67" t="s">
        <v>2173</v>
      </c>
      <c r="B67" t="s">
        <v>2174</v>
      </c>
      <c r="C67" t="s">
        <v>63</v>
      </c>
      <c r="D67" t="s">
        <v>821</v>
      </c>
      <c r="E67">
        <f>SUM(G67:KW67)</f>
        <v>5</v>
      </c>
      <c r="F67" s="4"/>
      <c r="AI67" s="9">
        <v>1</v>
      </c>
      <c r="AM67" s="9">
        <v>2</v>
      </c>
      <c r="AW67" s="9">
        <v>2</v>
      </c>
    </row>
    <row r="68" spans="1:64">
      <c r="A68" t="s">
        <v>4243</v>
      </c>
      <c r="B68" t="s">
        <v>4244</v>
      </c>
      <c r="C68" t="s">
        <v>63</v>
      </c>
      <c r="D68" t="s">
        <v>821</v>
      </c>
      <c r="E68">
        <f>SUM(G68:KW68)</f>
        <v>13</v>
      </c>
      <c r="F68" s="4"/>
      <c r="K68" s="9">
        <v>4</v>
      </c>
      <c r="T68" s="9">
        <v>2</v>
      </c>
      <c r="AI68" s="9">
        <v>1</v>
      </c>
      <c r="AK68" s="9">
        <v>4</v>
      </c>
      <c r="AW68" s="9">
        <v>2</v>
      </c>
    </row>
    <row r="69" spans="1:64">
      <c r="A69" t="s">
        <v>4170</v>
      </c>
      <c r="B69" t="s">
        <v>4171</v>
      </c>
      <c r="C69" t="s">
        <v>63</v>
      </c>
      <c r="D69" t="s">
        <v>821</v>
      </c>
      <c r="E69">
        <f>SUM(G69:KW69)</f>
        <v>3</v>
      </c>
      <c r="F69" s="4"/>
      <c r="K69" s="9">
        <v>1</v>
      </c>
      <c r="AW69" s="9">
        <v>2</v>
      </c>
    </row>
    <row r="70" spans="1:64">
      <c r="A70" t="s">
        <v>4247</v>
      </c>
      <c r="B70" t="s">
        <v>4248</v>
      </c>
      <c r="C70" t="s">
        <v>63</v>
      </c>
      <c r="D70" t="s">
        <v>821</v>
      </c>
      <c r="E70">
        <f>SUM(G70:KW70)</f>
        <v>7</v>
      </c>
      <c r="F70" s="4"/>
      <c r="K70" s="9">
        <v>2</v>
      </c>
      <c r="AM70" s="9">
        <v>4</v>
      </c>
      <c r="AW70" s="9">
        <v>1</v>
      </c>
    </row>
    <row r="71" spans="1:64">
      <c r="A71" t="s">
        <v>2315</v>
      </c>
      <c r="B71" t="s">
        <v>11139</v>
      </c>
      <c r="C71" t="s">
        <v>17</v>
      </c>
      <c r="D71" t="s">
        <v>821</v>
      </c>
      <c r="E71">
        <f>SUM(G71:KW71)</f>
        <v>0</v>
      </c>
      <c r="F71" s="4"/>
    </row>
    <row r="72" spans="1:64">
      <c r="A72" t="s">
        <v>138</v>
      </c>
      <c r="B72" t="s">
        <v>14960</v>
      </c>
      <c r="C72" t="s">
        <v>63</v>
      </c>
      <c r="D72" t="s">
        <v>821</v>
      </c>
      <c r="E72">
        <f>SUM(G72:KW72)</f>
        <v>476</v>
      </c>
      <c r="F72" s="4">
        <v>100001796</v>
      </c>
      <c r="G72" s="9">
        <v>10</v>
      </c>
      <c r="H72" s="9">
        <v>7</v>
      </c>
      <c r="I72" s="7">
        <v>27</v>
      </c>
      <c r="J72" s="9">
        <v>15</v>
      </c>
      <c r="K72" s="9">
        <v>10</v>
      </c>
      <c r="L72" s="9">
        <v>13</v>
      </c>
      <c r="N72" s="9">
        <v>8</v>
      </c>
      <c r="O72" s="9">
        <v>4</v>
      </c>
      <c r="P72" s="9">
        <v>3</v>
      </c>
      <c r="T72" s="9">
        <v>4</v>
      </c>
      <c r="U72" s="7">
        <v>41</v>
      </c>
      <c r="V72" s="9">
        <v>11</v>
      </c>
      <c r="W72" s="9">
        <v>15</v>
      </c>
      <c r="X72" s="9">
        <v>10</v>
      </c>
      <c r="AA72" s="9">
        <v>3</v>
      </c>
      <c r="AC72" s="9">
        <v>3</v>
      </c>
      <c r="AD72" s="9">
        <v>8</v>
      </c>
      <c r="AF72" s="9">
        <v>3</v>
      </c>
      <c r="AI72" s="9">
        <v>13</v>
      </c>
      <c r="AJ72" s="7">
        <v>36</v>
      </c>
      <c r="AK72" s="9">
        <v>4</v>
      </c>
      <c r="AM72" s="9">
        <v>9</v>
      </c>
      <c r="AN72" s="7">
        <v>32</v>
      </c>
      <c r="AP72" s="9">
        <v>3</v>
      </c>
      <c r="AR72" s="9">
        <v>6</v>
      </c>
      <c r="AT72" s="9">
        <v>4</v>
      </c>
      <c r="AV72" s="9">
        <v>3</v>
      </c>
      <c r="AW72" s="9">
        <v>18</v>
      </c>
      <c r="AX72" s="7">
        <v>25</v>
      </c>
      <c r="AY72" s="9">
        <v>7</v>
      </c>
      <c r="AZ72" s="9">
        <v>19</v>
      </c>
      <c r="BC72" s="9">
        <v>9</v>
      </c>
      <c r="BD72" s="7">
        <v>43</v>
      </c>
      <c r="BE72" s="9">
        <v>2</v>
      </c>
      <c r="BF72" s="9">
        <v>8</v>
      </c>
      <c r="BG72" s="7">
        <v>24</v>
      </c>
      <c r="BK72" s="9">
        <v>7</v>
      </c>
      <c r="BL72" s="9">
        <v>9</v>
      </c>
    </row>
    <row r="73" spans="1:64">
      <c r="A73" t="s">
        <v>5940</v>
      </c>
      <c r="B73" t="s">
        <v>15013</v>
      </c>
      <c r="C73" t="s">
        <v>63</v>
      </c>
      <c r="D73" t="s">
        <v>821</v>
      </c>
      <c r="E73">
        <f>SUM(G73:KW73)</f>
        <v>55</v>
      </c>
      <c r="F73" s="4"/>
      <c r="K73" s="9">
        <v>1</v>
      </c>
      <c r="U73" s="9">
        <v>1</v>
      </c>
      <c r="V73" s="9">
        <v>7</v>
      </c>
      <c r="W73" s="9">
        <v>1</v>
      </c>
      <c r="AM73" s="9">
        <v>7</v>
      </c>
      <c r="AR73" s="9">
        <v>2</v>
      </c>
      <c r="AW73" s="9">
        <v>1</v>
      </c>
      <c r="AY73" s="9">
        <v>1</v>
      </c>
      <c r="BC73" s="9">
        <v>1</v>
      </c>
      <c r="BE73" s="9">
        <v>16</v>
      </c>
      <c r="BK73" s="9">
        <v>9</v>
      </c>
      <c r="BL73" s="9">
        <v>8</v>
      </c>
    </row>
    <row r="74" spans="1:64">
      <c r="A74" t="s">
        <v>7177</v>
      </c>
      <c r="B74" t="s">
        <v>7176</v>
      </c>
      <c r="C74" t="s">
        <v>63</v>
      </c>
      <c r="D74" t="s">
        <v>821</v>
      </c>
      <c r="E74">
        <f>SUM(G74:KW74)</f>
        <v>0</v>
      </c>
    </row>
    <row r="75" spans="1:64">
      <c r="A75" t="s">
        <v>4795</v>
      </c>
      <c r="B75" t="s">
        <v>4796</v>
      </c>
      <c r="C75" t="s">
        <v>17</v>
      </c>
      <c r="D75" t="s">
        <v>821</v>
      </c>
      <c r="E75">
        <f>SUM(G75:KW75)</f>
        <v>3</v>
      </c>
      <c r="F75" s="4"/>
      <c r="AF75" s="9">
        <v>1</v>
      </c>
      <c r="AJ75" s="9">
        <v>1</v>
      </c>
      <c r="AT75" s="9">
        <v>1</v>
      </c>
    </row>
    <row r="76" spans="1:64">
      <c r="A76" t="s">
        <v>7179</v>
      </c>
      <c r="B76" t="s">
        <v>7178</v>
      </c>
      <c r="C76" t="s">
        <v>17</v>
      </c>
      <c r="D76" t="s">
        <v>821</v>
      </c>
      <c r="E76">
        <f>SUM(G76:KW76)</f>
        <v>1</v>
      </c>
      <c r="O76" s="9">
        <v>1</v>
      </c>
    </row>
    <row r="77" spans="1:64">
      <c r="A77" t="s">
        <v>7183</v>
      </c>
      <c r="B77" t="s">
        <v>7182</v>
      </c>
      <c r="C77" t="s">
        <v>17</v>
      </c>
      <c r="D77" t="s">
        <v>821</v>
      </c>
      <c r="E77">
        <f>SUM(G77:KW77)</f>
        <v>1</v>
      </c>
      <c r="AD77" s="9">
        <v>1</v>
      </c>
    </row>
    <row r="78" spans="1:64">
      <c r="A78" t="s">
        <v>6356</v>
      </c>
      <c r="B78" t="s">
        <v>6355</v>
      </c>
      <c r="C78" t="s">
        <v>17</v>
      </c>
      <c r="D78" t="s">
        <v>821</v>
      </c>
      <c r="E78">
        <f>SUM(G78:KW78)</f>
        <v>1</v>
      </c>
      <c r="V78" s="9">
        <v>1</v>
      </c>
    </row>
    <row r="79" spans="1:64">
      <c r="A79" t="s">
        <v>6342</v>
      </c>
      <c r="B79" t="s">
        <v>6341</v>
      </c>
      <c r="C79" t="s">
        <v>17</v>
      </c>
      <c r="D79" t="s">
        <v>821</v>
      </c>
      <c r="E79">
        <f>SUM(G79:KW79)</f>
        <v>1</v>
      </c>
      <c r="V79" s="9">
        <v>1</v>
      </c>
    </row>
    <row r="80" spans="1:64">
      <c r="A80" t="s">
        <v>6346</v>
      </c>
      <c r="B80" t="s">
        <v>6345</v>
      </c>
      <c r="C80" t="s">
        <v>17</v>
      </c>
      <c r="D80" t="s">
        <v>821</v>
      </c>
      <c r="E80">
        <f>SUM(G80:KW80)</f>
        <v>2</v>
      </c>
      <c r="V80" s="9">
        <v>2</v>
      </c>
    </row>
    <row r="81" spans="1:44">
      <c r="A81" t="s">
        <v>6344</v>
      </c>
      <c r="B81" t="s">
        <v>6343</v>
      </c>
      <c r="C81" t="s">
        <v>17</v>
      </c>
      <c r="D81" t="s">
        <v>821</v>
      </c>
      <c r="E81">
        <f>SUM(G81:KW81)</f>
        <v>1</v>
      </c>
      <c r="V81" s="9">
        <v>1</v>
      </c>
    </row>
    <row r="82" spans="1:44">
      <c r="A82" t="s">
        <v>6201</v>
      </c>
      <c r="B82" t="s">
        <v>6200</v>
      </c>
      <c r="C82" t="s">
        <v>17</v>
      </c>
      <c r="D82" t="s">
        <v>821</v>
      </c>
      <c r="E82">
        <f>SUM(G82:KW82)</f>
        <v>1</v>
      </c>
      <c r="AD82" s="9">
        <v>1</v>
      </c>
    </row>
    <row r="83" spans="1:44">
      <c r="A83" t="s">
        <v>6839</v>
      </c>
      <c r="B83" t="s">
        <v>6838</v>
      </c>
      <c r="C83" t="s">
        <v>17</v>
      </c>
      <c r="D83" t="s">
        <v>821</v>
      </c>
      <c r="E83">
        <f>SUM(G83:KW83)</f>
        <v>1</v>
      </c>
      <c r="AD83" s="9">
        <v>1</v>
      </c>
    </row>
    <row r="84" spans="1:44">
      <c r="A84" t="s">
        <v>6837</v>
      </c>
      <c r="B84" t="s">
        <v>6836</v>
      </c>
      <c r="C84" t="s">
        <v>17</v>
      </c>
      <c r="D84" t="s">
        <v>821</v>
      </c>
      <c r="E84">
        <f>SUM(G84:KW84)</f>
        <v>2</v>
      </c>
      <c r="AD84" s="9">
        <v>2</v>
      </c>
    </row>
    <row r="85" spans="1:44">
      <c r="A85" t="s">
        <v>6843</v>
      </c>
      <c r="B85" t="s">
        <v>6842</v>
      </c>
      <c r="C85" t="s">
        <v>17</v>
      </c>
      <c r="D85" t="s">
        <v>821</v>
      </c>
      <c r="E85">
        <f>SUM(G85:KW85)</f>
        <v>1</v>
      </c>
      <c r="AD85" s="9">
        <v>1</v>
      </c>
    </row>
    <row r="86" spans="1:44">
      <c r="A86" t="s">
        <v>6841</v>
      </c>
      <c r="B86" t="s">
        <v>6840</v>
      </c>
      <c r="C86" t="s">
        <v>17</v>
      </c>
      <c r="D86" t="s">
        <v>821</v>
      </c>
      <c r="E86">
        <f>SUM(G86:KW86)</f>
        <v>1</v>
      </c>
      <c r="AD86" s="9">
        <v>1</v>
      </c>
    </row>
    <row r="87" spans="1:44">
      <c r="A87" t="s">
        <v>3612</v>
      </c>
      <c r="B87" t="s">
        <v>3613</v>
      </c>
      <c r="C87" t="s">
        <v>63</v>
      </c>
      <c r="D87" t="s">
        <v>821</v>
      </c>
      <c r="E87">
        <f>SUM(G87:KW87)</f>
        <v>1</v>
      </c>
      <c r="F87" s="4"/>
      <c r="AR87" s="9">
        <v>1</v>
      </c>
    </row>
    <row r="88" spans="1:44">
      <c r="A88" t="s">
        <v>3608</v>
      </c>
      <c r="B88" t="s">
        <v>3609</v>
      </c>
      <c r="C88" t="s">
        <v>63</v>
      </c>
      <c r="D88" t="s">
        <v>821</v>
      </c>
      <c r="E88">
        <f>SUM(G88:KW88)</f>
        <v>1</v>
      </c>
      <c r="F88" s="4"/>
      <c r="AR88" s="9">
        <v>1</v>
      </c>
    </row>
    <row r="89" spans="1:44">
      <c r="A89" t="s">
        <v>3614</v>
      </c>
      <c r="B89" t="s">
        <v>3615</v>
      </c>
      <c r="C89" t="s">
        <v>63</v>
      </c>
      <c r="D89" t="s">
        <v>821</v>
      </c>
      <c r="E89">
        <f>SUM(G89:KW89)</f>
        <v>1</v>
      </c>
      <c r="F89" s="4"/>
      <c r="AR89" s="9">
        <v>1</v>
      </c>
    </row>
    <row r="90" spans="1:44">
      <c r="A90" t="s">
        <v>3610</v>
      </c>
      <c r="B90" t="s">
        <v>3611</v>
      </c>
      <c r="C90" t="s">
        <v>63</v>
      </c>
      <c r="D90" t="s">
        <v>821</v>
      </c>
      <c r="E90">
        <f>SUM(G90:KW90)</f>
        <v>1</v>
      </c>
      <c r="F90" s="4"/>
      <c r="AR90" s="9">
        <v>1</v>
      </c>
    </row>
    <row r="91" spans="1:44">
      <c r="A91" t="s">
        <v>7804</v>
      </c>
      <c r="B91" t="s">
        <v>9618</v>
      </c>
      <c r="C91" t="s">
        <v>17</v>
      </c>
      <c r="D91" t="s">
        <v>821</v>
      </c>
      <c r="E91">
        <f>SUM(G91:KW91)</f>
        <v>3</v>
      </c>
      <c r="AJ91" s="9">
        <v>3</v>
      </c>
    </row>
    <row r="92" spans="1:44">
      <c r="A92" t="s">
        <v>4272</v>
      </c>
      <c r="B92" t="s">
        <v>10297</v>
      </c>
      <c r="C92" t="s">
        <v>17</v>
      </c>
      <c r="D92" t="s">
        <v>819</v>
      </c>
      <c r="E92">
        <f>SUM(G92:KW92)</f>
        <v>1</v>
      </c>
      <c r="F92" s="4"/>
      <c r="AJ92" s="9">
        <v>1</v>
      </c>
    </row>
    <row r="93" spans="1:44">
      <c r="A93" t="s">
        <v>4361</v>
      </c>
      <c r="B93" t="s">
        <v>4362</v>
      </c>
      <c r="C93" t="s">
        <v>17</v>
      </c>
      <c r="D93" t="s">
        <v>821</v>
      </c>
      <c r="E93">
        <f>SUM(G93:KW93)</f>
        <v>1</v>
      </c>
      <c r="F93" s="4"/>
      <c r="AJ93" s="9">
        <v>1</v>
      </c>
    </row>
    <row r="94" spans="1:44">
      <c r="A94" t="s">
        <v>1776</v>
      </c>
      <c r="B94" t="s">
        <v>1777</v>
      </c>
      <c r="C94" t="s">
        <v>17</v>
      </c>
      <c r="D94" t="s">
        <v>821</v>
      </c>
      <c r="E94">
        <f>SUM(G94:KW94)</f>
        <v>1</v>
      </c>
      <c r="F94" s="4"/>
      <c r="V94" s="9">
        <v>1</v>
      </c>
    </row>
    <row r="95" spans="1:44">
      <c r="A95" t="s">
        <v>295</v>
      </c>
      <c r="B95" t="s">
        <v>2083</v>
      </c>
      <c r="C95" t="s">
        <v>17</v>
      </c>
      <c r="D95" t="s">
        <v>821</v>
      </c>
      <c r="E95">
        <f>SUM(G95:KW95)</f>
        <v>0</v>
      </c>
      <c r="F95" s="4"/>
    </row>
    <row r="96" spans="1:44">
      <c r="A96" t="s">
        <v>171</v>
      </c>
      <c r="B96" t="s">
        <v>590</v>
      </c>
      <c r="C96" t="s">
        <v>63</v>
      </c>
      <c r="D96" t="s">
        <v>821</v>
      </c>
      <c r="E96">
        <f>SUM(G96:KW96)</f>
        <v>64</v>
      </c>
      <c r="F96" s="4"/>
      <c r="Y96" s="7">
        <v>62</v>
      </c>
      <c r="Z96" s="9">
        <v>2</v>
      </c>
    </row>
    <row r="97" spans="1:64">
      <c r="A97" t="s">
        <v>170</v>
      </c>
      <c r="B97" t="s">
        <v>723</v>
      </c>
      <c r="C97" t="s">
        <v>63</v>
      </c>
      <c r="D97" t="s">
        <v>821</v>
      </c>
      <c r="E97">
        <f>SUM(G97:KW97)</f>
        <v>0</v>
      </c>
      <c r="F97" s="4"/>
    </row>
    <row r="98" spans="1:64">
      <c r="A98" t="s">
        <v>5986</v>
      </c>
      <c r="B98" t="s">
        <v>5985</v>
      </c>
      <c r="C98" t="s">
        <v>63</v>
      </c>
      <c r="D98" t="s">
        <v>821</v>
      </c>
      <c r="E98">
        <f>SUM(G98:KW98)</f>
        <v>0</v>
      </c>
      <c r="F98" s="4"/>
    </row>
    <row r="99" spans="1:64">
      <c r="A99" t="s">
        <v>169</v>
      </c>
      <c r="B99" t="s">
        <v>726</v>
      </c>
      <c r="C99" t="s">
        <v>63</v>
      </c>
      <c r="D99" t="s">
        <v>821</v>
      </c>
      <c r="E99">
        <f>SUM(G99:KW99)</f>
        <v>10</v>
      </c>
      <c r="F99" s="4"/>
      <c r="BD99" s="9">
        <v>5</v>
      </c>
      <c r="BG99" s="9">
        <v>3</v>
      </c>
      <c r="BI99" s="9">
        <v>2</v>
      </c>
    </row>
    <row r="100" spans="1:64">
      <c r="A100" t="s">
        <v>5982</v>
      </c>
      <c r="B100" t="s">
        <v>5981</v>
      </c>
      <c r="C100" t="s">
        <v>63</v>
      </c>
      <c r="D100" t="s">
        <v>821</v>
      </c>
      <c r="E100">
        <f>SUM(G100:KW100)</f>
        <v>0</v>
      </c>
      <c r="F100" s="4"/>
    </row>
    <row r="101" spans="1:64">
      <c r="A101" t="s">
        <v>172</v>
      </c>
      <c r="B101" t="s">
        <v>738</v>
      </c>
      <c r="C101" t="s">
        <v>63</v>
      </c>
      <c r="D101" t="s">
        <v>821</v>
      </c>
      <c r="E101">
        <f>SUM(G101:KW101)</f>
        <v>5</v>
      </c>
      <c r="F101" s="4"/>
      <c r="BD101" s="9">
        <v>5</v>
      </c>
    </row>
    <row r="102" spans="1:64">
      <c r="A102" t="s">
        <v>5980</v>
      </c>
      <c r="B102" t="s">
        <v>5979</v>
      </c>
      <c r="C102" t="s">
        <v>63</v>
      </c>
      <c r="D102" t="s">
        <v>821</v>
      </c>
      <c r="E102">
        <f>SUM(G102:KW102)</f>
        <v>0</v>
      </c>
      <c r="F102" s="4"/>
    </row>
    <row r="103" spans="1:64">
      <c r="A103" t="s">
        <v>294</v>
      </c>
      <c r="B103" t="s">
        <v>3604</v>
      </c>
      <c r="C103" t="s">
        <v>63</v>
      </c>
      <c r="D103" t="s">
        <v>821</v>
      </c>
      <c r="E103">
        <f>SUM(G103:KW103)</f>
        <v>41</v>
      </c>
      <c r="F103" s="4"/>
      <c r="M103" s="9">
        <v>6</v>
      </c>
      <c r="P103" s="9">
        <v>3</v>
      </c>
      <c r="S103" s="9">
        <v>1</v>
      </c>
      <c r="AV103" s="9">
        <v>10</v>
      </c>
      <c r="BB103" s="9">
        <v>15</v>
      </c>
      <c r="BD103" s="9">
        <v>3</v>
      </c>
      <c r="BG103" s="9">
        <v>2</v>
      </c>
      <c r="BI103" s="9">
        <v>1</v>
      </c>
    </row>
    <row r="104" spans="1:64">
      <c r="A104" t="s">
        <v>5984</v>
      </c>
      <c r="B104" t="s">
        <v>5983</v>
      </c>
      <c r="C104" t="s">
        <v>63</v>
      </c>
      <c r="D104" t="s">
        <v>821</v>
      </c>
      <c r="E104">
        <f>SUM(G104:KW104)</f>
        <v>0</v>
      </c>
      <c r="F104" s="4"/>
    </row>
    <row r="105" spans="1:64">
      <c r="A105" t="s">
        <v>4279</v>
      </c>
      <c r="B105" t="s">
        <v>4280</v>
      </c>
      <c r="C105" t="s">
        <v>63</v>
      </c>
      <c r="D105" t="s">
        <v>821</v>
      </c>
      <c r="E105">
        <f>SUM(G105:KW105)</f>
        <v>0</v>
      </c>
      <c r="F105" s="4"/>
    </row>
    <row r="106" spans="1:64">
      <c r="A106" t="s">
        <v>4281</v>
      </c>
      <c r="B106" t="s">
        <v>4282</v>
      </c>
      <c r="C106" t="s">
        <v>63</v>
      </c>
      <c r="D106" t="s">
        <v>821</v>
      </c>
      <c r="E106">
        <f>SUM(G106:KW106)</f>
        <v>15</v>
      </c>
      <c r="F106" s="4"/>
      <c r="H106" s="9">
        <v>2</v>
      </c>
      <c r="I106" s="9">
        <v>1</v>
      </c>
      <c r="J106" s="9">
        <v>1</v>
      </c>
      <c r="T106" s="9">
        <v>1</v>
      </c>
      <c r="U106" s="9">
        <v>1</v>
      </c>
      <c r="V106" s="9">
        <v>1</v>
      </c>
      <c r="AI106" s="9">
        <v>1</v>
      </c>
      <c r="AJ106" s="9">
        <v>3</v>
      </c>
      <c r="AM106" s="9">
        <v>1</v>
      </c>
      <c r="AN106" s="9">
        <v>1</v>
      </c>
      <c r="AR106" s="9">
        <v>1</v>
      </c>
      <c r="BC106" s="9">
        <v>1</v>
      </c>
    </row>
    <row r="107" spans="1:64">
      <c r="A107" t="s">
        <v>2314</v>
      </c>
      <c r="B107" t="s">
        <v>11138</v>
      </c>
      <c r="C107" t="s">
        <v>17</v>
      </c>
      <c r="D107" t="s">
        <v>821</v>
      </c>
      <c r="E107">
        <f>SUM(G107:KW107)</f>
        <v>0</v>
      </c>
      <c r="F107" s="4"/>
    </row>
    <row r="108" spans="1:64">
      <c r="A108" t="s">
        <v>5041</v>
      </c>
      <c r="B108" t="s">
        <v>14963</v>
      </c>
      <c r="C108" t="s">
        <v>17</v>
      </c>
      <c r="D108" t="s">
        <v>821</v>
      </c>
      <c r="E108">
        <f>SUM(G108:KW108)</f>
        <v>55</v>
      </c>
      <c r="F108" s="4"/>
      <c r="H108" s="9">
        <v>1</v>
      </c>
      <c r="I108" s="9">
        <v>3</v>
      </c>
      <c r="K108" s="9">
        <v>3</v>
      </c>
      <c r="P108" s="9">
        <v>1</v>
      </c>
      <c r="T108" s="9">
        <v>4</v>
      </c>
      <c r="U108" s="9">
        <v>1</v>
      </c>
      <c r="V108" s="9">
        <v>2</v>
      </c>
      <c r="W108" s="9">
        <v>3</v>
      </c>
      <c r="AD108" s="9">
        <v>2</v>
      </c>
      <c r="AI108" s="9">
        <v>4</v>
      </c>
      <c r="AJ108" s="9">
        <v>1</v>
      </c>
      <c r="AM108" s="9">
        <v>6</v>
      </c>
      <c r="AR108" s="9">
        <v>2</v>
      </c>
      <c r="AW108" s="9">
        <v>4</v>
      </c>
      <c r="AY108" s="9">
        <v>6</v>
      </c>
      <c r="AZ108" s="9">
        <v>1</v>
      </c>
      <c r="BC108" s="9">
        <v>2</v>
      </c>
      <c r="BD108" s="9">
        <v>1</v>
      </c>
      <c r="BE108" s="9">
        <v>1</v>
      </c>
      <c r="BF108" s="9">
        <v>5</v>
      </c>
      <c r="BK108" s="9">
        <v>1</v>
      </c>
      <c r="BL108" s="9">
        <v>1</v>
      </c>
    </row>
    <row r="109" spans="1:64">
      <c r="A109" t="s">
        <v>4257</v>
      </c>
      <c r="B109" t="s">
        <v>7606</v>
      </c>
      <c r="C109" t="s">
        <v>17</v>
      </c>
      <c r="D109" t="s">
        <v>819</v>
      </c>
      <c r="E109">
        <f>SUM(G109:KW109)</f>
        <v>0</v>
      </c>
      <c r="F109" s="4"/>
    </row>
    <row r="110" spans="1:64">
      <c r="A110" t="s">
        <v>8186</v>
      </c>
      <c r="B110" t="s">
        <v>13578</v>
      </c>
      <c r="C110" t="s">
        <v>63</v>
      </c>
      <c r="D110" t="s">
        <v>821</v>
      </c>
      <c r="E110">
        <f>SUM(G110:KW110)</f>
        <v>32</v>
      </c>
      <c r="V110" s="9">
        <v>8</v>
      </c>
      <c r="AJ110" s="9">
        <v>11</v>
      </c>
      <c r="AK110" s="9">
        <v>6</v>
      </c>
      <c r="AT110" s="9">
        <v>3</v>
      </c>
      <c r="AU110" s="9">
        <v>1</v>
      </c>
      <c r="BK110" s="9">
        <v>1</v>
      </c>
      <c r="BL110" s="9">
        <v>2</v>
      </c>
    </row>
    <row r="111" spans="1:64">
      <c r="A111" t="s">
        <v>4283</v>
      </c>
      <c r="B111" t="s">
        <v>4284</v>
      </c>
      <c r="C111" t="s">
        <v>63</v>
      </c>
      <c r="D111" t="s">
        <v>821</v>
      </c>
      <c r="E111">
        <f>SUM(G111:KW111)</f>
        <v>1</v>
      </c>
      <c r="F111" s="4"/>
      <c r="H111" s="9">
        <v>1</v>
      </c>
    </row>
    <row r="112" spans="1:64">
      <c r="A112" t="s">
        <v>7754</v>
      </c>
      <c r="B112" t="s">
        <v>12178</v>
      </c>
      <c r="C112" t="s">
        <v>17</v>
      </c>
      <c r="D112" t="s">
        <v>821</v>
      </c>
      <c r="E112">
        <f>SUM(G112:KW112)</f>
        <v>22</v>
      </c>
      <c r="I112" s="9">
        <v>3</v>
      </c>
      <c r="K112" s="9">
        <v>1</v>
      </c>
      <c r="T112" s="9">
        <v>1</v>
      </c>
      <c r="U112" s="9">
        <v>1</v>
      </c>
      <c r="W112" s="9">
        <v>3</v>
      </c>
      <c r="AI112" s="9">
        <v>1</v>
      </c>
      <c r="AJ112" s="9">
        <v>3</v>
      </c>
      <c r="AM112" s="9">
        <v>3</v>
      </c>
      <c r="AW112" s="9">
        <v>3</v>
      </c>
      <c r="BC112" s="9">
        <v>1</v>
      </c>
      <c r="BD112" s="9">
        <v>2</v>
      </c>
    </row>
    <row r="113" spans="1:61">
      <c r="A113" t="s">
        <v>8179</v>
      </c>
      <c r="B113" t="s">
        <v>8221</v>
      </c>
      <c r="C113" t="s">
        <v>17</v>
      </c>
      <c r="D113" t="s">
        <v>821</v>
      </c>
      <c r="E113">
        <f>SUM(G113:KW113)</f>
        <v>0</v>
      </c>
    </row>
    <row r="114" spans="1:61">
      <c r="A114" t="s">
        <v>7799</v>
      </c>
      <c r="B114" t="s">
        <v>14200</v>
      </c>
      <c r="C114" t="s">
        <v>17</v>
      </c>
      <c r="D114" t="s">
        <v>821</v>
      </c>
      <c r="E114">
        <f>SUM(G114:KW114)</f>
        <v>20</v>
      </c>
      <c r="Z114" s="9">
        <v>3</v>
      </c>
      <c r="AB114" s="9">
        <v>1</v>
      </c>
      <c r="AD114" s="9">
        <v>2</v>
      </c>
      <c r="AI114" s="9">
        <v>1</v>
      </c>
      <c r="AJ114" s="9">
        <v>3</v>
      </c>
      <c r="AM114" s="9">
        <v>3</v>
      </c>
      <c r="AW114" s="9">
        <v>4</v>
      </c>
      <c r="AZ114" s="9">
        <v>1</v>
      </c>
      <c r="BG114" s="9">
        <v>2</v>
      </c>
    </row>
    <row r="115" spans="1:61">
      <c r="A115" t="s">
        <v>8180</v>
      </c>
      <c r="B115" t="s">
        <v>8223</v>
      </c>
      <c r="C115" t="s">
        <v>17</v>
      </c>
      <c r="D115" t="s">
        <v>821</v>
      </c>
      <c r="E115">
        <f>SUM(G115:KW115)</f>
        <v>1</v>
      </c>
      <c r="AB115" s="9">
        <v>1</v>
      </c>
    </row>
    <row r="116" spans="1:61">
      <c r="A116" t="s">
        <v>7757</v>
      </c>
      <c r="B116" t="s">
        <v>14199</v>
      </c>
      <c r="C116" t="s">
        <v>17</v>
      </c>
      <c r="D116" t="s">
        <v>821</v>
      </c>
      <c r="E116">
        <f>SUM(G116:KW116)</f>
        <v>17</v>
      </c>
      <c r="I116" s="9">
        <v>1</v>
      </c>
      <c r="K116" s="9">
        <v>3</v>
      </c>
      <c r="T116" s="9">
        <v>1</v>
      </c>
      <c r="U116" s="9">
        <v>1</v>
      </c>
      <c r="W116" s="9">
        <v>1</v>
      </c>
      <c r="AI116" s="9">
        <v>1</v>
      </c>
      <c r="AJ116" s="9">
        <v>2</v>
      </c>
      <c r="AW116" s="9">
        <v>2</v>
      </c>
      <c r="AZ116" s="9">
        <v>1</v>
      </c>
      <c r="BC116" s="9">
        <v>2</v>
      </c>
      <c r="BG116" s="9">
        <v>2</v>
      </c>
    </row>
    <row r="117" spans="1:61">
      <c r="A117" t="s">
        <v>8178</v>
      </c>
      <c r="B117" t="s">
        <v>8222</v>
      </c>
      <c r="C117" t="s">
        <v>17</v>
      </c>
      <c r="D117" t="s">
        <v>821</v>
      </c>
      <c r="E117">
        <f>SUM(G117:KW117)</f>
        <v>1</v>
      </c>
      <c r="W117" s="9">
        <v>1</v>
      </c>
    </row>
    <row r="118" spans="1:61">
      <c r="A118" t="s">
        <v>7758</v>
      </c>
      <c r="B118" t="s">
        <v>12955</v>
      </c>
      <c r="C118" t="s">
        <v>17</v>
      </c>
      <c r="D118" t="s">
        <v>821</v>
      </c>
      <c r="E118">
        <f>SUM(G118:KW118)</f>
        <v>24</v>
      </c>
      <c r="I118" s="9">
        <v>3</v>
      </c>
      <c r="K118" s="9">
        <v>1</v>
      </c>
      <c r="T118" s="9">
        <v>1</v>
      </c>
      <c r="U118" s="9">
        <v>2</v>
      </c>
      <c r="W118" s="9">
        <v>1</v>
      </c>
      <c r="AM118" s="9">
        <v>4</v>
      </c>
      <c r="AW118" s="9">
        <v>2</v>
      </c>
      <c r="AY118" s="9">
        <v>1</v>
      </c>
      <c r="AZ118" s="9">
        <v>2</v>
      </c>
      <c r="BC118" s="9">
        <v>2</v>
      </c>
      <c r="BD118" s="9">
        <v>3</v>
      </c>
      <c r="BG118" s="9">
        <v>2</v>
      </c>
    </row>
    <row r="119" spans="1:61">
      <c r="A119" t="s">
        <v>8181</v>
      </c>
      <c r="B119" t="s">
        <v>8224</v>
      </c>
      <c r="C119" t="s">
        <v>17</v>
      </c>
      <c r="D119" t="s">
        <v>821</v>
      </c>
      <c r="E119">
        <f>SUM(G119:KW119)</f>
        <v>0</v>
      </c>
    </row>
    <row r="120" spans="1:61">
      <c r="A120" t="s">
        <v>373</v>
      </c>
      <c r="B120" t="s">
        <v>14202</v>
      </c>
      <c r="C120" t="s">
        <v>17</v>
      </c>
      <c r="D120" t="s">
        <v>821</v>
      </c>
      <c r="E120">
        <f>SUM(G120:KW120)</f>
        <v>16</v>
      </c>
      <c r="F120" s="4"/>
      <c r="I120" s="9">
        <v>1</v>
      </c>
      <c r="K120" s="9">
        <v>1</v>
      </c>
      <c r="T120" s="9">
        <v>1</v>
      </c>
      <c r="W120" s="9">
        <v>1</v>
      </c>
      <c r="AJ120" s="9">
        <v>1</v>
      </c>
      <c r="AM120" s="9">
        <v>2</v>
      </c>
      <c r="AW120" s="9">
        <v>1</v>
      </c>
      <c r="BC120" s="9">
        <v>4</v>
      </c>
      <c r="BD120" s="9">
        <v>1</v>
      </c>
      <c r="BF120" s="9">
        <v>1</v>
      </c>
      <c r="BG120" s="9">
        <v>2</v>
      </c>
    </row>
    <row r="121" spans="1:61">
      <c r="A121" t="s">
        <v>2342</v>
      </c>
      <c r="B121" t="s">
        <v>10239</v>
      </c>
      <c r="C121" t="s">
        <v>17</v>
      </c>
      <c r="D121" t="s">
        <v>821</v>
      </c>
      <c r="E121">
        <f>SUM(G121:KW121)</f>
        <v>3</v>
      </c>
      <c r="F121" s="4"/>
      <c r="H121" s="9">
        <v>1</v>
      </c>
      <c r="M121" s="9">
        <v>1</v>
      </c>
      <c r="O121" s="9">
        <v>1</v>
      </c>
    </row>
    <row r="122" spans="1:61">
      <c r="A122" t="s">
        <v>374</v>
      </c>
      <c r="B122" t="s">
        <v>624</v>
      </c>
      <c r="C122" t="s">
        <v>17</v>
      </c>
      <c r="D122" t="s">
        <v>819</v>
      </c>
      <c r="E122">
        <f>SUM(G122:KW122)</f>
        <v>8</v>
      </c>
      <c r="F122" s="4"/>
      <c r="AJ122" s="9">
        <v>1</v>
      </c>
      <c r="AM122" s="9">
        <v>1</v>
      </c>
      <c r="AW122" s="9">
        <v>1</v>
      </c>
      <c r="BC122" s="9">
        <v>4</v>
      </c>
      <c r="BD122" s="9">
        <v>1</v>
      </c>
    </row>
    <row r="123" spans="1:61">
      <c r="A123" t="s">
        <v>8189</v>
      </c>
      <c r="B123" t="s">
        <v>8188</v>
      </c>
      <c r="C123" t="s">
        <v>17</v>
      </c>
      <c r="D123" t="s">
        <v>821</v>
      </c>
      <c r="E123">
        <f>SUM(G123:KW123)</f>
        <v>3</v>
      </c>
      <c r="BC123" s="9">
        <v>3</v>
      </c>
    </row>
    <row r="124" spans="1:61">
      <c r="A124" t="s">
        <v>4233</v>
      </c>
      <c r="B124" t="s">
        <v>4234</v>
      </c>
      <c r="C124" t="s">
        <v>63</v>
      </c>
      <c r="D124" t="s">
        <v>821</v>
      </c>
      <c r="E124">
        <f>SUM(G124:KW124)</f>
        <v>1</v>
      </c>
      <c r="F124" s="4"/>
      <c r="M124" s="9">
        <v>1</v>
      </c>
    </row>
    <row r="125" spans="1:61">
      <c r="A125" t="s">
        <v>4235</v>
      </c>
      <c r="B125" t="s">
        <v>4236</v>
      </c>
      <c r="C125" t="s">
        <v>63</v>
      </c>
      <c r="D125" t="s">
        <v>821</v>
      </c>
      <c r="E125">
        <f>SUM(G125:KW125)</f>
        <v>2</v>
      </c>
      <c r="F125" s="4"/>
      <c r="M125" s="9">
        <v>1</v>
      </c>
      <c r="BI125" s="9">
        <v>1</v>
      </c>
    </row>
    <row r="126" spans="1:61">
      <c r="A126" t="s">
        <v>2075</v>
      </c>
      <c r="B126" t="s">
        <v>2076</v>
      </c>
      <c r="C126" t="s">
        <v>63</v>
      </c>
      <c r="D126" t="s">
        <v>821</v>
      </c>
      <c r="E126">
        <f>SUM(G126:KW126)</f>
        <v>1</v>
      </c>
      <c r="F126" s="4"/>
      <c r="AJ126" s="9">
        <v>1</v>
      </c>
    </row>
    <row r="127" spans="1:61">
      <c r="A127" t="s">
        <v>8164</v>
      </c>
      <c r="B127" t="s">
        <v>8163</v>
      </c>
      <c r="C127" t="s">
        <v>17</v>
      </c>
      <c r="D127" t="s">
        <v>821</v>
      </c>
      <c r="E127">
        <f>SUM(G127:KW127)</f>
        <v>1</v>
      </c>
      <c r="AD127" s="9">
        <v>1</v>
      </c>
    </row>
    <row r="128" spans="1:61">
      <c r="A128" t="s">
        <v>8161</v>
      </c>
      <c r="B128" t="s">
        <v>8160</v>
      </c>
      <c r="C128" t="s">
        <v>17</v>
      </c>
      <c r="D128" t="s">
        <v>821</v>
      </c>
      <c r="E128">
        <f>SUM(G128:KW128)</f>
        <v>0</v>
      </c>
    </row>
    <row r="129" spans="1:64">
      <c r="A129" t="s">
        <v>8162</v>
      </c>
      <c r="B129" t="s">
        <v>10783</v>
      </c>
      <c r="C129" t="s">
        <v>17</v>
      </c>
      <c r="D129" t="s">
        <v>821</v>
      </c>
      <c r="E129">
        <f>SUM(G129:KW129)</f>
        <v>0</v>
      </c>
    </row>
    <row r="130" spans="1:64">
      <c r="A130" t="s">
        <v>2316</v>
      </c>
      <c r="B130" t="s">
        <v>11140</v>
      </c>
      <c r="C130" t="s">
        <v>17</v>
      </c>
      <c r="D130" t="s">
        <v>821</v>
      </c>
      <c r="E130">
        <f>SUM(G130:KW130)</f>
        <v>0</v>
      </c>
      <c r="F130" s="4"/>
    </row>
    <row r="131" spans="1:64">
      <c r="A131" t="s">
        <v>4084</v>
      </c>
      <c r="B131" t="s">
        <v>9582</v>
      </c>
      <c r="C131" t="s">
        <v>17</v>
      </c>
      <c r="D131" t="s">
        <v>821</v>
      </c>
      <c r="E131">
        <f>SUM(G131:KW131)</f>
        <v>4</v>
      </c>
      <c r="F131" s="4"/>
      <c r="T131" s="9">
        <v>2</v>
      </c>
      <c r="AD131" s="9">
        <v>2</v>
      </c>
    </row>
    <row r="132" spans="1:64">
      <c r="A132" t="s">
        <v>5947</v>
      </c>
      <c r="B132" t="s">
        <v>5948</v>
      </c>
      <c r="C132" t="s">
        <v>17</v>
      </c>
      <c r="D132" t="s">
        <v>821</v>
      </c>
      <c r="E132">
        <f>SUM(G132:KW132)</f>
        <v>1</v>
      </c>
      <c r="F132" s="4"/>
      <c r="BL132" s="9">
        <v>1</v>
      </c>
    </row>
    <row r="133" spans="1:64">
      <c r="A133" t="s">
        <v>5945</v>
      </c>
      <c r="B133" t="s">
        <v>5946</v>
      </c>
      <c r="C133" t="s">
        <v>17</v>
      </c>
      <c r="D133" t="s">
        <v>821</v>
      </c>
      <c r="E133">
        <f>SUM(G133:KW133)</f>
        <v>1</v>
      </c>
      <c r="F133" s="4"/>
      <c r="BL133" s="9">
        <v>1</v>
      </c>
    </row>
    <row r="134" spans="1:64">
      <c r="A134" t="s">
        <v>4251</v>
      </c>
      <c r="B134" t="s">
        <v>10299</v>
      </c>
      <c r="C134" t="s">
        <v>17</v>
      </c>
      <c r="D134" t="s">
        <v>819</v>
      </c>
      <c r="E134">
        <f>SUM(G134:KW134)</f>
        <v>0</v>
      </c>
      <c r="F134" s="4"/>
    </row>
    <row r="135" spans="1:64">
      <c r="A135" t="s">
        <v>3918</v>
      </c>
      <c r="B135" t="s">
        <v>6434</v>
      </c>
      <c r="C135" t="s">
        <v>17</v>
      </c>
      <c r="D135" t="s">
        <v>821</v>
      </c>
      <c r="E135">
        <f>SUM(G135:KW135)</f>
        <v>5</v>
      </c>
      <c r="F135" s="4"/>
      <c r="G135" s="9">
        <v>1</v>
      </c>
      <c r="R135" s="9">
        <v>1</v>
      </c>
      <c r="AQ135" s="9">
        <v>1</v>
      </c>
      <c r="BC135" s="9">
        <v>1</v>
      </c>
      <c r="BJ135" s="9">
        <v>1</v>
      </c>
    </row>
    <row r="136" spans="1:64">
      <c r="A136" t="s">
        <v>4336</v>
      </c>
      <c r="B136" t="s">
        <v>7844</v>
      </c>
      <c r="C136" t="s">
        <v>17</v>
      </c>
      <c r="D136" t="s">
        <v>821</v>
      </c>
      <c r="E136">
        <f>SUM(G136:KW136)</f>
        <v>8</v>
      </c>
      <c r="F136" s="4"/>
      <c r="H136" s="9">
        <v>1</v>
      </c>
      <c r="K136" s="9">
        <v>1</v>
      </c>
      <c r="T136" s="9">
        <v>1</v>
      </c>
      <c r="AI136" s="9">
        <v>1</v>
      </c>
      <c r="AM136" s="9">
        <v>1</v>
      </c>
      <c r="AW136" s="9">
        <v>1</v>
      </c>
      <c r="AY136" s="9">
        <v>1</v>
      </c>
      <c r="BF136" s="9">
        <v>1</v>
      </c>
    </row>
    <row r="137" spans="1:64">
      <c r="A137" t="s">
        <v>2304</v>
      </c>
      <c r="B137" t="s">
        <v>5896</v>
      </c>
      <c r="C137" t="s">
        <v>63</v>
      </c>
      <c r="D137" t="s">
        <v>821</v>
      </c>
      <c r="E137">
        <f>SUM(G137:KW137)</f>
        <v>11</v>
      </c>
      <c r="F137" s="4"/>
      <c r="G137" s="9">
        <v>1</v>
      </c>
      <c r="I137" s="9">
        <v>1</v>
      </c>
      <c r="K137" s="9">
        <v>1</v>
      </c>
      <c r="U137" s="9">
        <v>1</v>
      </c>
      <c r="W137" s="9">
        <v>1</v>
      </c>
      <c r="AI137" s="9">
        <v>1</v>
      </c>
      <c r="AM137" s="9">
        <v>1</v>
      </c>
      <c r="AW137" s="9">
        <v>1</v>
      </c>
      <c r="AY137" s="9">
        <v>1</v>
      </c>
      <c r="BC137" s="9">
        <v>1</v>
      </c>
      <c r="BF137" s="9">
        <v>1</v>
      </c>
    </row>
    <row r="138" spans="1:64">
      <c r="A138" t="s">
        <v>2306</v>
      </c>
      <c r="B138" t="s">
        <v>5895</v>
      </c>
      <c r="C138" t="s">
        <v>63</v>
      </c>
      <c r="D138" t="s">
        <v>821</v>
      </c>
      <c r="E138">
        <f>SUM(G138:KW138)</f>
        <v>11</v>
      </c>
      <c r="F138" s="4"/>
      <c r="G138" s="9">
        <v>1</v>
      </c>
      <c r="I138" s="9">
        <v>1</v>
      </c>
      <c r="K138" s="9">
        <v>1</v>
      </c>
      <c r="U138" s="9">
        <v>1</v>
      </c>
      <c r="W138" s="9">
        <v>1</v>
      </c>
      <c r="AI138" s="9">
        <v>1</v>
      </c>
      <c r="AM138" s="9">
        <v>1</v>
      </c>
      <c r="AW138" s="9">
        <v>1</v>
      </c>
      <c r="AY138" s="9">
        <v>1</v>
      </c>
      <c r="BC138" s="9">
        <v>1</v>
      </c>
      <c r="BF138" s="9">
        <v>1</v>
      </c>
    </row>
    <row r="139" spans="1:64">
      <c r="A139" t="s">
        <v>62</v>
      </c>
      <c r="B139" t="s">
        <v>5953</v>
      </c>
      <c r="C139" t="s">
        <v>63</v>
      </c>
      <c r="D139" t="s">
        <v>821</v>
      </c>
      <c r="E139">
        <f>SUM(G139:KW139)</f>
        <v>16</v>
      </c>
      <c r="F139" s="4"/>
      <c r="G139" s="9">
        <v>1</v>
      </c>
      <c r="I139" s="9">
        <v>1</v>
      </c>
      <c r="U139" s="9">
        <v>2</v>
      </c>
      <c r="W139" s="9">
        <v>2</v>
      </c>
      <c r="AI139" s="9">
        <v>1</v>
      </c>
      <c r="AJ139" s="9">
        <v>1</v>
      </c>
      <c r="AM139" s="9">
        <v>2</v>
      </c>
      <c r="AW139" s="9">
        <v>2</v>
      </c>
      <c r="AY139" s="9">
        <v>1</v>
      </c>
      <c r="BC139" s="9">
        <v>1</v>
      </c>
      <c r="BD139" s="9">
        <v>1</v>
      </c>
      <c r="BF139" s="9">
        <v>1</v>
      </c>
    </row>
    <row r="140" spans="1:64">
      <c r="A140" t="s">
        <v>64</v>
      </c>
      <c r="B140" t="s">
        <v>5954</v>
      </c>
      <c r="C140" t="s">
        <v>63</v>
      </c>
      <c r="D140" t="s">
        <v>821</v>
      </c>
      <c r="E140">
        <f>SUM(G140:KW140)</f>
        <v>18</v>
      </c>
      <c r="F140" s="4"/>
      <c r="G140" s="9">
        <v>2</v>
      </c>
      <c r="I140" s="9">
        <v>1</v>
      </c>
      <c r="U140" s="9">
        <v>2</v>
      </c>
      <c r="W140" s="9">
        <v>2</v>
      </c>
      <c r="AI140" s="9">
        <v>1</v>
      </c>
      <c r="AJ140" s="9">
        <v>1</v>
      </c>
      <c r="AM140" s="9">
        <v>2</v>
      </c>
      <c r="AW140" s="9">
        <v>2</v>
      </c>
      <c r="AY140" s="9">
        <v>1</v>
      </c>
      <c r="AZ140" s="9">
        <v>1</v>
      </c>
      <c r="BC140" s="9">
        <v>1</v>
      </c>
      <c r="BD140" s="9">
        <v>1</v>
      </c>
      <c r="BF140" s="9">
        <v>1</v>
      </c>
    </row>
    <row r="141" spans="1:64">
      <c r="A141" t="s">
        <v>2622</v>
      </c>
      <c r="B141" t="s">
        <v>5899</v>
      </c>
      <c r="C141" t="s">
        <v>63</v>
      </c>
      <c r="D141" t="s">
        <v>821</v>
      </c>
      <c r="E141">
        <f>SUM(G141:KW141)</f>
        <v>19</v>
      </c>
      <c r="F141" s="4"/>
      <c r="I141" s="9">
        <v>2</v>
      </c>
      <c r="K141" s="9">
        <v>2</v>
      </c>
      <c r="U141" s="9">
        <v>2</v>
      </c>
      <c r="W141" s="9">
        <v>1</v>
      </c>
      <c r="AI141" s="9">
        <v>1</v>
      </c>
      <c r="AJ141" s="9">
        <v>1</v>
      </c>
      <c r="AM141" s="9">
        <v>2</v>
      </c>
      <c r="AW141" s="9">
        <v>2</v>
      </c>
      <c r="AY141" s="9">
        <v>1</v>
      </c>
      <c r="AZ141" s="9">
        <v>1</v>
      </c>
      <c r="BC141" s="9">
        <v>1</v>
      </c>
      <c r="BD141" s="9">
        <v>1</v>
      </c>
      <c r="BF141" s="9">
        <v>1</v>
      </c>
      <c r="BG141" s="9">
        <v>1</v>
      </c>
    </row>
    <row r="142" spans="1:64">
      <c r="A142" t="s">
        <v>2644</v>
      </c>
      <c r="B142" t="s">
        <v>5897</v>
      </c>
      <c r="C142" t="s">
        <v>63</v>
      </c>
      <c r="D142" t="s">
        <v>821</v>
      </c>
      <c r="E142">
        <f>SUM(G142:KW142)</f>
        <v>18</v>
      </c>
      <c r="F142" s="4"/>
      <c r="I142" s="9">
        <v>2</v>
      </c>
      <c r="K142" s="9">
        <v>1</v>
      </c>
      <c r="U142" s="9">
        <v>2</v>
      </c>
      <c r="W142" s="9">
        <v>1</v>
      </c>
      <c r="AI142" s="9">
        <v>1</v>
      </c>
      <c r="AJ142" s="9">
        <v>1</v>
      </c>
      <c r="AM142" s="9">
        <v>2</v>
      </c>
      <c r="AW142" s="9">
        <v>2</v>
      </c>
      <c r="AY142" s="9">
        <v>1</v>
      </c>
      <c r="AZ142" s="9">
        <v>1</v>
      </c>
      <c r="BC142" s="9">
        <v>1</v>
      </c>
      <c r="BD142" s="9">
        <v>1</v>
      </c>
      <c r="BF142" s="9">
        <v>1</v>
      </c>
      <c r="BG142" s="9">
        <v>1</v>
      </c>
    </row>
    <row r="143" spans="1:64">
      <c r="A143" t="s">
        <v>2303</v>
      </c>
      <c r="B143" t="s">
        <v>5847</v>
      </c>
      <c r="C143" t="s">
        <v>63</v>
      </c>
      <c r="D143" t="s">
        <v>821</v>
      </c>
      <c r="E143">
        <f>SUM(G143:KW143)</f>
        <v>2</v>
      </c>
      <c r="F143" s="4"/>
      <c r="U143" s="9">
        <v>1</v>
      </c>
      <c r="BD143" s="9">
        <v>1</v>
      </c>
    </row>
    <row r="144" spans="1:64">
      <c r="A144" t="s">
        <v>2302</v>
      </c>
      <c r="B144" t="s">
        <v>5852</v>
      </c>
      <c r="C144" t="s">
        <v>63</v>
      </c>
      <c r="D144" t="s">
        <v>821</v>
      </c>
      <c r="E144">
        <f>SUM(G144:KW144)</f>
        <v>3</v>
      </c>
      <c r="F144" s="4"/>
      <c r="G144" s="9">
        <v>1</v>
      </c>
      <c r="U144" s="9">
        <v>1</v>
      </c>
      <c r="BD144" s="9">
        <v>1</v>
      </c>
    </row>
    <row r="145" spans="1:61">
      <c r="A145" t="s">
        <v>2340</v>
      </c>
      <c r="B145" t="s">
        <v>5900</v>
      </c>
      <c r="C145" t="s">
        <v>63</v>
      </c>
      <c r="D145" t="s">
        <v>821</v>
      </c>
      <c r="E145">
        <f>SUM(G145:KW145)</f>
        <v>10</v>
      </c>
      <c r="F145" s="4"/>
      <c r="I145" s="9">
        <v>1</v>
      </c>
      <c r="K145" s="9">
        <v>1</v>
      </c>
      <c r="U145" s="9">
        <v>1</v>
      </c>
      <c r="W145" s="9">
        <v>1</v>
      </c>
      <c r="AI145" s="9">
        <v>1</v>
      </c>
      <c r="AM145" s="9">
        <v>1</v>
      </c>
      <c r="AW145" s="9">
        <v>1</v>
      </c>
      <c r="AY145" s="9">
        <v>1</v>
      </c>
      <c r="BC145" s="9">
        <v>1</v>
      </c>
      <c r="BF145" s="9">
        <v>1</v>
      </c>
    </row>
    <row r="146" spans="1:61">
      <c r="A146" t="s">
        <v>2341</v>
      </c>
      <c r="B146" t="s">
        <v>5898</v>
      </c>
      <c r="C146" t="s">
        <v>63</v>
      </c>
      <c r="D146" t="s">
        <v>821</v>
      </c>
      <c r="E146">
        <f>SUM(G146:KW146)</f>
        <v>10</v>
      </c>
      <c r="F146" s="4"/>
      <c r="I146" s="9">
        <v>1</v>
      </c>
      <c r="K146" s="9">
        <v>1</v>
      </c>
      <c r="U146" s="9">
        <v>1</v>
      </c>
      <c r="W146" s="9">
        <v>1</v>
      </c>
      <c r="AI146" s="9">
        <v>1</v>
      </c>
      <c r="AM146" s="9">
        <v>1</v>
      </c>
      <c r="AW146" s="9">
        <v>1</v>
      </c>
      <c r="AY146" s="9">
        <v>1</v>
      </c>
      <c r="BC146" s="9">
        <v>1</v>
      </c>
      <c r="BF146" s="9">
        <v>1</v>
      </c>
    </row>
    <row r="147" spans="1:61">
      <c r="A147" t="s">
        <v>2301</v>
      </c>
      <c r="B147" t="s">
        <v>5844</v>
      </c>
      <c r="C147" t="s">
        <v>63</v>
      </c>
      <c r="D147" t="s">
        <v>821</v>
      </c>
      <c r="E147">
        <f>SUM(G147:KW147)</f>
        <v>10</v>
      </c>
      <c r="F147" s="4"/>
      <c r="I147" s="9">
        <v>1</v>
      </c>
      <c r="K147" s="9">
        <v>1</v>
      </c>
      <c r="U147" s="9">
        <v>1</v>
      </c>
      <c r="W147" s="9">
        <v>1</v>
      </c>
      <c r="AI147" s="9">
        <v>1</v>
      </c>
      <c r="AM147" s="9">
        <v>1</v>
      </c>
      <c r="AW147" s="9">
        <v>1</v>
      </c>
      <c r="AY147" s="9">
        <v>1</v>
      </c>
      <c r="BC147" s="9">
        <v>1</v>
      </c>
      <c r="BF147" s="9">
        <v>1</v>
      </c>
    </row>
    <row r="148" spans="1:61">
      <c r="A148" t="s">
        <v>2305</v>
      </c>
      <c r="B148" t="s">
        <v>5845</v>
      </c>
      <c r="C148" t="s">
        <v>63</v>
      </c>
      <c r="D148" t="s">
        <v>821</v>
      </c>
      <c r="E148">
        <f>SUM(G148:KW148)</f>
        <v>10</v>
      </c>
      <c r="F148" s="4"/>
      <c r="I148" s="9">
        <v>1</v>
      </c>
      <c r="K148" s="9">
        <v>1</v>
      </c>
      <c r="U148" s="9">
        <v>1</v>
      </c>
      <c r="W148" s="9">
        <v>1</v>
      </c>
      <c r="AI148" s="9">
        <v>1</v>
      </c>
      <c r="AM148" s="9">
        <v>1</v>
      </c>
      <c r="AW148" s="9">
        <v>1</v>
      </c>
      <c r="AY148" s="9">
        <v>1</v>
      </c>
      <c r="BC148" s="9">
        <v>1</v>
      </c>
      <c r="BF148" s="9">
        <v>1</v>
      </c>
    </row>
    <row r="149" spans="1:61">
      <c r="A149" t="s">
        <v>7482</v>
      </c>
      <c r="B149" t="s">
        <v>7481</v>
      </c>
      <c r="C149" t="s">
        <v>63</v>
      </c>
      <c r="D149" t="s">
        <v>821</v>
      </c>
      <c r="E149">
        <f>SUM(G149:KW149)</f>
        <v>1</v>
      </c>
      <c r="H149" s="9">
        <v>1</v>
      </c>
    </row>
    <row r="150" spans="1:61">
      <c r="A150" t="s">
        <v>4702</v>
      </c>
      <c r="B150" t="s">
        <v>9811</v>
      </c>
      <c r="C150" t="s">
        <v>63</v>
      </c>
      <c r="D150" t="s">
        <v>821</v>
      </c>
      <c r="E150">
        <f>SUM(G150:KW150)</f>
        <v>1</v>
      </c>
      <c r="F150" s="4"/>
      <c r="AT150" s="9">
        <v>1</v>
      </c>
    </row>
    <row r="151" spans="1:61">
      <c r="A151" t="s">
        <v>4984</v>
      </c>
      <c r="B151" t="s">
        <v>10669</v>
      </c>
      <c r="C151" t="s">
        <v>63</v>
      </c>
      <c r="D151" t="s">
        <v>825</v>
      </c>
      <c r="E151">
        <f>SUM(G151:KW151)</f>
        <v>423</v>
      </c>
      <c r="F151" s="4"/>
      <c r="AT151" s="7">
        <v>218</v>
      </c>
      <c r="AV151" s="7">
        <v>20</v>
      </c>
      <c r="AW151" s="7">
        <v>31</v>
      </c>
      <c r="AX151" s="7">
        <v>53</v>
      </c>
      <c r="BB151" s="7">
        <v>26</v>
      </c>
      <c r="BE151" s="7">
        <v>61</v>
      </c>
      <c r="BI151" s="9">
        <v>14</v>
      </c>
    </row>
    <row r="152" spans="1:61">
      <c r="A152" t="s">
        <v>239</v>
      </c>
      <c r="B152" t="s">
        <v>5974</v>
      </c>
      <c r="C152" t="s">
        <v>17</v>
      </c>
      <c r="D152" t="s">
        <v>821</v>
      </c>
      <c r="E152">
        <f>SUM(G152:KW152)</f>
        <v>2</v>
      </c>
      <c r="F152" s="4"/>
      <c r="T152" s="9">
        <v>1</v>
      </c>
      <c r="AV152" s="9">
        <v>1</v>
      </c>
    </row>
    <row r="153" spans="1:61">
      <c r="A153" t="s">
        <v>2361</v>
      </c>
      <c r="B153" t="s">
        <v>13078</v>
      </c>
      <c r="C153" t="s">
        <v>17</v>
      </c>
      <c r="D153" t="s">
        <v>821</v>
      </c>
      <c r="E153">
        <f>SUM(G153:KW153)</f>
        <v>15</v>
      </c>
      <c r="F153" s="4"/>
      <c r="I153" s="9">
        <v>3</v>
      </c>
      <c r="K153" s="9">
        <v>2</v>
      </c>
      <c r="U153" s="9">
        <v>1</v>
      </c>
      <c r="W153" s="9">
        <v>2</v>
      </c>
      <c r="AI153" s="9">
        <v>1</v>
      </c>
      <c r="AJ153" s="9">
        <v>3</v>
      </c>
      <c r="AM153" s="9">
        <v>1</v>
      </c>
      <c r="AW153" s="9">
        <v>1</v>
      </c>
      <c r="BD153" s="9">
        <v>1</v>
      </c>
    </row>
    <row r="154" spans="1:61">
      <c r="A154" t="s">
        <v>174</v>
      </c>
      <c r="B154" t="s">
        <v>5972</v>
      </c>
      <c r="C154" t="s">
        <v>17</v>
      </c>
      <c r="D154" t="s">
        <v>821</v>
      </c>
      <c r="E154">
        <f>SUM(G154:KW154)</f>
        <v>2</v>
      </c>
      <c r="F154" s="4"/>
      <c r="S154" s="9">
        <v>1</v>
      </c>
      <c r="AB154" s="9">
        <v>1</v>
      </c>
    </row>
    <row r="155" spans="1:61">
      <c r="A155" t="s">
        <v>243</v>
      </c>
      <c r="B155" t="s">
        <v>5849</v>
      </c>
      <c r="C155" t="s">
        <v>17</v>
      </c>
      <c r="D155" t="s">
        <v>821</v>
      </c>
      <c r="E155">
        <f>SUM(G155:KW155)</f>
        <v>2</v>
      </c>
      <c r="F155" s="4"/>
      <c r="T155" s="9">
        <v>1</v>
      </c>
      <c r="AB155" s="9">
        <v>1</v>
      </c>
    </row>
    <row r="156" spans="1:61">
      <c r="A156" t="s">
        <v>1943</v>
      </c>
      <c r="B156" t="s">
        <v>5850</v>
      </c>
      <c r="C156" t="s">
        <v>17</v>
      </c>
      <c r="D156" t="s">
        <v>821</v>
      </c>
      <c r="E156">
        <f>SUM(G156:KW156)</f>
        <v>2</v>
      </c>
      <c r="F156" s="4"/>
      <c r="AA156" s="9">
        <v>1</v>
      </c>
      <c r="AC156" s="9">
        <v>1</v>
      </c>
    </row>
    <row r="157" spans="1:61">
      <c r="A157" t="s">
        <v>4358</v>
      </c>
      <c r="B157" t="s">
        <v>14234</v>
      </c>
      <c r="C157" t="s">
        <v>17</v>
      </c>
      <c r="D157" t="s">
        <v>821</v>
      </c>
      <c r="E157">
        <f>SUM(G157:KW157)</f>
        <v>8</v>
      </c>
      <c r="F157" s="4"/>
      <c r="AE157" s="9">
        <v>1</v>
      </c>
      <c r="AI157" s="9">
        <v>1</v>
      </c>
      <c r="AM157" s="9">
        <v>2</v>
      </c>
      <c r="AW157" s="9">
        <v>1</v>
      </c>
      <c r="AZ157" s="9">
        <v>1</v>
      </c>
      <c r="BG157" s="9">
        <v>2</v>
      </c>
    </row>
    <row r="158" spans="1:61">
      <c r="A158" t="s">
        <v>240</v>
      </c>
      <c r="B158" t="s">
        <v>5975</v>
      </c>
      <c r="C158" t="s">
        <v>17</v>
      </c>
      <c r="D158" t="s">
        <v>821</v>
      </c>
      <c r="E158">
        <f>SUM(G158:KW158)</f>
        <v>2</v>
      </c>
      <c r="F158" s="4"/>
      <c r="AF158" s="9">
        <v>1</v>
      </c>
      <c r="AU158" s="9">
        <v>1</v>
      </c>
    </row>
    <row r="159" spans="1:61">
      <c r="A159" t="s">
        <v>178</v>
      </c>
      <c r="B159" t="s">
        <v>7563</v>
      </c>
      <c r="C159" t="s">
        <v>17</v>
      </c>
      <c r="D159" t="s">
        <v>821</v>
      </c>
      <c r="E159">
        <f>SUM(G159:KW159)</f>
        <v>2</v>
      </c>
      <c r="F159" s="4"/>
      <c r="AG159" s="9">
        <v>1</v>
      </c>
      <c r="AV159" s="9">
        <v>1</v>
      </c>
    </row>
    <row r="160" spans="1:61">
      <c r="A160" t="s">
        <v>2359</v>
      </c>
      <c r="B160" t="s">
        <v>14235</v>
      </c>
      <c r="C160" t="s">
        <v>17</v>
      </c>
      <c r="D160" t="s">
        <v>821</v>
      </c>
      <c r="E160">
        <f>SUM(G160:KW160)</f>
        <v>12</v>
      </c>
      <c r="F160" s="4"/>
      <c r="I160" s="9">
        <v>2</v>
      </c>
      <c r="K160" s="9">
        <v>2</v>
      </c>
      <c r="U160" s="9">
        <v>1</v>
      </c>
      <c r="W160" s="9">
        <v>1</v>
      </c>
      <c r="AJ160" s="9">
        <v>1</v>
      </c>
      <c r="AW160" s="9">
        <v>1</v>
      </c>
      <c r="AZ160" s="9">
        <v>1</v>
      </c>
      <c r="BD160" s="9">
        <v>2</v>
      </c>
      <c r="BG160" s="9">
        <v>1</v>
      </c>
    </row>
    <row r="161" spans="1:61">
      <c r="A161" t="s">
        <v>168</v>
      </c>
      <c r="B161" t="s">
        <v>7566</v>
      </c>
      <c r="C161" t="s">
        <v>17</v>
      </c>
      <c r="D161" t="s">
        <v>821</v>
      </c>
      <c r="E161">
        <f>SUM(G161:KW161)</f>
        <v>2</v>
      </c>
      <c r="F161" s="4"/>
      <c r="AG161" s="9">
        <v>1</v>
      </c>
      <c r="AW161" s="9">
        <v>1</v>
      </c>
    </row>
    <row r="162" spans="1:61">
      <c r="A162" t="s">
        <v>237</v>
      </c>
      <c r="B162" t="s">
        <v>5973</v>
      </c>
      <c r="C162" t="s">
        <v>17</v>
      </c>
      <c r="D162" t="s">
        <v>821</v>
      </c>
      <c r="E162">
        <f>SUM(G162:KW162)</f>
        <v>2</v>
      </c>
      <c r="F162" s="4"/>
      <c r="AG162" s="9">
        <v>1</v>
      </c>
      <c r="AV162" s="9">
        <v>1</v>
      </c>
    </row>
    <row r="163" spans="1:61">
      <c r="A163" t="s">
        <v>242</v>
      </c>
      <c r="B163" t="s">
        <v>5848</v>
      </c>
      <c r="C163" t="s">
        <v>17</v>
      </c>
      <c r="D163" t="s">
        <v>821</v>
      </c>
      <c r="E163">
        <f>SUM(G163:KW163)</f>
        <v>0</v>
      </c>
      <c r="F163" s="4"/>
    </row>
    <row r="164" spans="1:61">
      <c r="A164" t="s">
        <v>241</v>
      </c>
      <c r="B164" t="s">
        <v>5851</v>
      </c>
      <c r="C164" t="s">
        <v>17</v>
      </c>
      <c r="D164" t="s">
        <v>821</v>
      </c>
      <c r="E164">
        <f>SUM(G164:KW164)</f>
        <v>0</v>
      </c>
      <c r="F164" s="4"/>
    </row>
    <row r="165" spans="1:61">
      <c r="A165" t="s">
        <v>2360</v>
      </c>
      <c r="B165" t="s">
        <v>13865</v>
      </c>
      <c r="C165" t="s">
        <v>17</v>
      </c>
      <c r="D165" t="s">
        <v>821</v>
      </c>
      <c r="E165">
        <f>SUM(G165:KW165)</f>
        <v>12</v>
      </c>
      <c r="F165" s="4"/>
      <c r="I165" s="9">
        <v>1</v>
      </c>
      <c r="K165" s="9">
        <v>2</v>
      </c>
      <c r="U165" s="9">
        <v>1</v>
      </c>
      <c r="W165" s="9">
        <v>1</v>
      </c>
      <c r="AJ165" s="9">
        <v>1</v>
      </c>
      <c r="AM165" s="9">
        <v>2</v>
      </c>
      <c r="AW165" s="9">
        <v>1</v>
      </c>
      <c r="AZ165" s="9">
        <v>1</v>
      </c>
      <c r="BD165" s="9">
        <v>1</v>
      </c>
      <c r="BG165" s="9">
        <v>1</v>
      </c>
    </row>
    <row r="166" spans="1:61">
      <c r="A166" t="s">
        <v>2368</v>
      </c>
      <c r="B166" t="s">
        <v>12251</v>
      </c>
      <c r="C166" t="s">
        <v>17</v>
      </c>
      <c r="D166" t="s">
        <v>821</v>
      </c>
      <c r="E166">
        <f>SUM(G166:KW166)</f>
        <v>10</v>
      </c>
      <c r="F166" s="4"/>
      <c r="J166" s="9">
        <v>1</v>
      </c>
      <c r="L166" s="9">
        <v>1</v>
      </c>
      <c r="U166" s="9">
        <v>1</v>
      </c>
      <c r="X166" s="9">
        <v>1</v>
      </c>
      <c r="AJ166" s="9">
        <v>1</v>
      </c>
      <c r="AN166" s="9">
        <v>1</v>
      </c>
      <c r="AW166" s="9">
        <v>1</v>
      </c>
      <c r="AZ166" s="9">
        <v>1</v>
      </c>
      <c r="BD166" s="9">
        <v>1</v>
      </c>
      <c r="BG166" s="9">
        <v>1</v>
      </c>
    </row>
    <row r="167" spans="1:61">
      <c r="A167" t="s">
        <v>1238</v>
      </c>
      <c r="B167" t="s">
        <v>1239</v>
      </c>
      <c r="C167" t="s">
        <v>17</v>
      </c>
      <c r="D167" t="s">
        <v>821</v>
      </c>
      <c r="E167">
        <f>SUM(G167:KW167)</f>
        <v>6</v>
      </c>
      <c r="F167" s="4"/>
      <c r="O167" s="9">
        <v>1</v>
      </c>
      <c r="AD167" s="9">
        <v>1</v>
      </c>
      <c r="AF167" s="9">
        <v>1</v>
      </c>
      <c r="AJ167" s="9">
        <v>1</v>
      </c>
      <c r="AR167" s="9">
        <v>1</v>
      </c>
      <c r="AT167" s="9">
        <v>1</v>
      </c>
    </row>
    <row r="168" spans="1:61">
      <c r="A168" t="s">
        <v>165</v>
      </c>
      <c r="B168" t="s">
        <v>600</v>
      </c>
      <c r="C168" t="s">
        <v>17</v>
      </c>
      <c r="D168" t="s">
        <v>821</v>
      </c>
      <c r="E168">
        <f>SUM(G168:KW168)</f>
        <v>19</v>
      </c>
      <c r="F168" s="4"/>
      <c r="L168" s="9">
        <v>1</v>
      </c>
      <c r="M168" s="9">
        <v>1</v>
      </c>
      <c r="P168" s="9">
        <v>1</v>
      </c>
      <c r="R168" s="9">
        <v>6</v>
      </c>
      <c r="T168" s="9">
        <v>1</v>
      </c>
      <c r="Z168" s="9">
        <v>1</v>
      </c>
      <c r="AV168" s="9">
        <v>1</v>
      </c>
      <c r="BC168" s="9">
        <v>2</v>
      </c>
      <c r="BD168" s="9">
        <v>3</v>
      </c>
      <c r="BF168" s="9">
        <v>1</v>
      </c>
      <c r="BI168" s="9">
        <v>1</v>
      </c>
    </row>
    <row r="169" spans="1:61">
      <c r="A169" t="s">
        <v>2084</v>
      </c>
      <c r="B169" t="s">
        <v>2085</v>
      </c>
      <c r="C169" t="s">
        <v>17</v>
      </c>
      <c r="D169" t="s">
        <v>821</v>
      </c>
      <c r="E169">
        <f>SUM(G169:KW169)</f>
        <v>2</v>
      </c>
      <c r="F169" s="4"/>
      <c r="L169" s="9">
        <v>1</v>
      </c>
      <c r="BC169" s="9">
        <v>1</v>
      </c>
    </row>
    <row r="170" spans="1:61">
      <c r="A170" t="s">
        <v>4341</v>
      </c>
      <c r="B170" t="s">
        <v>4342</v>
      </c>
      <c r="C170" t="s">
        <v>17</v>
      </c>
      <c r="D170" t="s">
        <v>821</v>
      </c>
      <c r="E170">
        <f>SUM(G170:KW170)</f>
        <v>7</v>
      </c>
      <c r="F170" s="4"/>
      <c r="O170" s="9">
        <v>1</v>
      </c>
      <c r="P170" s="9">
        <v>1</v>
      </c>
      <c r="V170" s="9">
        <v>2</v>
      </c>
      <c r="AF170" s="9">
        <v>1</v>
      </c>
      <c r="AJ170" s="9">
        <v>1</v>
      </c>
      <c r="AT170" s="9">
        <v>1</v>
      </c>
    </row>
    <row r="171" spans="1:61">
      <c r="A171" t="s">
        <v>4345</v>
      </c>
      <c r="B171" t="s">
        <v>4346</v>
      </c>
      <c r="C171" t="s">
        <v>17</v>
      </c>
      <c r="D171" t="s">
        <v>821</v>
      </c>
      <c r="E171">
        <f>SUM(G171:KW171)</f>
        <v>7</v>
      </c>
      <c r="F171" s="4"/>
      <c r="O171" s="9">
        <v>1</v>
      </c>
      <c r="P171" s="9">
        <v>1</v>
      </c>
      <c r="V171" s="9">
        <v>2</v>
      </c>
      <c r="AF171" s="9">
        <v>1</v>
      </c>
      <c r="AJ171" s="9">
        <v>1</v>
      </c>
      <c r="AT171" s="9">
        <v>1</v>
      </c>
    </row>
    <row r="172" spans="1:61">
      <c r="A172" t="s">
        <v>8391</v>
      </c>
      <c r="B172" t="s">
        <v>8390</v>
      </c>
      <c r="C172" t="s">
        <v>63</v>
      </c>
      <c r="D172" t="s">
        <v>821</v>
      </c>
      <c r="E172">
        <f>SUM(G172:KW172)</f>
        <v>0</v>
      </c>
    </row>
    <row r="173" spans="1:61">
      <c r="A173" t="s">
        <v>4101</v>
      </c>
      <c r="B173" t="s">
        <v>4102</v>
      </c>
      <c r="C173" t="s">
        <v>63</v>
      </c>
      <c r="D173" t="s">
        <v>821</v>
      </c>
      <c r="E173">
        <f>SUM(G173:KW173)</f>
        <v>4</v>
      </c>
      <c r="F173" s="4"/>
      <c r="I173" s="9">
        <v>1</v>
      </c>
      <c r="L173" s="9">
        <v>1</v>
      </c>
      <c r="T173" s="9">
        <v>1</v>
      </c>
      <c r="BC173" s="9">
        <v>1</v>
      </c>
    </row>
    <row r="174" spans="1:61">
      <c r="A174" t="s">
        <v>2175</v>
      </c>
      <c r="B174" t="s">
        <v>2176</v>
      </c>
      <c r="C174" t="s">
        <v>63</v>
      </c>
      <c r="D174" t="s">
        <v>821</v>
      </c>
      <c r="E174">
        <f>SUM(G174:KW174)</f>
        <v>1</v>
      </c>
      <c r="F174" s="4"/>
      <c r="AI174" s="9">
        <v>1</v>
      </c>
    </row>
    <row r="175" spans="1:61">
      <c r="A175" t="s">
        <v>2338</v>
      </c>
      <c r="B175" t="s">
        <v>2339</v>
      </c>
      <c r="C175" t="s">
        <v>63</v>
      </c>
      <c r="D175" t="s">
        <v>821</v>
      </c>
      <c r="E175">
        <f>SUM(G175:KW175)</f>
        <v>3</v>
      </c>
      <c r="F175" s="4"/>
      <c r="AK175" s="9">
        <v>1</v>
      </c>
      <c r="BC175" s="9">
        <v>1</v>
      </c>
      <c r="BG175" s="9">
        <v>1</v>
      </c>
    </row>
    <row r="176" spans="1:61">
      <c r="A176" t="s">
        <v>2092</v>
      </c>
      <c r="B176" t="s">
        <v>2093</v>
      </c>
      <c r="C176" t="s">
        <v>63</v>
      </c>
      <c r="D176" t="s">
        <v>821</v>
      </c>
      <c r="E176">
        <f>SUM(G176:KW176)</f>
        <v>3</v>
      </c>
      <c r="F176" s="4"/>
      <c r="J176" s="9">
        <v>1</v>
      </c>
      <c r="BC176" s="9">
        <v>2</v>
      </c>
    </row>
    <row r="177" spans="1:61">
      <c r="A177" t="s">
        <v>160</v>
      </c>
      <c r="B177" t="s">
        <v>783</v>
      </c>
      <c r="C177" t="s">
        <v>63</v>
      </c>
      <c r="D177" t="s">
        <v>821</v>
      </c>
      <c r="E177">
        <f>SUM(G177:KW177)</f>
        <v>16</v>
      </c>
      <c r="F177" s="4"/>
      <c r="L177" s="9">
        <v>4</v>
      </c>
      <c r="P177" s="9">
        <v>5</v>
      </c>
      <c r="AI177" s="9">
        <v>2</v>
      </c>
      <c r="AM177" s="9">
        <v>3</v>
      </c>
      <c r="AX177" s="9">
        <v>1</v>
      </c>
      <c r="BC177" s="9">
        <v>1</v>
      </c>
    </row>
    <row r="178" spans="1:61">
      <c r="A178" t="s">
        <v>166</v>
      </c>
      <c r="B178" t="s">
        <v>599</v>
      </c>
      <c r="C178" t="s">
        <v>63</v>
      </c>
      <c r="D178" t="s">
        <v>821</v>
      </c>
      <c r="E178">
        <f>SUM(G178:KW178)</f>
        <v>19</v>
      </c>
      <c r="F178" s="4"/>
      <c r="L178" s="9">
        <v>1</v>
      </c>
      <c r="M178" s="9">
        <v>1</v>
      </c>
      <c r="P178" s="9">
        <v>1</v>
      </c>
      <c r="R178" s="9">
        <v>6</v>
      </c>
      <c r="T178" s="9">
        <v>1</v>
      </c>
      <c r="Z178" s="9">
        <v>1</v>
      </c>
      <c r="AV178" s="9">
        <v>1</v>
      </c>
      <c r="BC178" s="9">
        <v>2</v>
      </c>
      <c r="BD178" s="9">
        <v>3</v>
      </c>
      <c r="BF178" s="9">
        <v>1</v>
      </c>
      <c r="BI178" s="9">
        <v>1</v>
      </c>
    </row>
    <row r="179" spans="1:61">
      <c r="A179" t="s">
        <v>2171</v>
      </c>
      <c r="B179" t="s">
        <v>2172</v>
      </c>
      <c r="C179" t="s">
        <v>63</v>
      </c>
      <c r="D179" t="s">
        <v>821</v>
      </c>
      <c r="E179">
        <f>SUM(G179:KW179)</f>
        <v>2</v>
      </c>
      <c r="F179" s="4"/>
      <c r="L179" s="9">
        <v>1</v>
      </c>
      <c r="BC179" s="9">
        <v>1</v>
      </c>
    </row>
    <row r="180" spans="1:61">
      <c r="A180" t="s">
        <v>7991</v>
      </c>
      <c r="B180" t="s">
        <v>7990</v>
      </c>
      <c r="C180" t="s">
        <v>17</v>
      </c>
      <c r="D180" t="s">
        <v>821</v>
      </c>
      <c r="E180">
        <f>SUM(G180:KW180)</f>
        <v>8</v>
      </c>
      <c r="H180" s="9">
        <v>8</v>
      </c>
    </row>
    <row r="181" spans="1:61">
      <c r="A181" t="s">
        <v>8003</v>
      </c>
      <c r="B181" t="s">
        <v>8002</v>
      </c>
      <c r="C181" t="s">
        <v>63</v>
      </c>
      <c r="D181" t="s">
        <v>821</v>
      </c>
      <c r="E181">
        <f>SUM(G181:KW181)</f>
        <v>1</v>
      </c>
      <c r="H181" s="9">
        <v>1</v>
      </c>
    </row>
    <row r="182" spans="1:61">
      <c r="A182" t="s">
        <v>8007</v>
      </c>
      <c r="B182" t="s">
        <v>8006</v>
      </c>
      <c r="C182" t="s">
        <v>63</v>
      </c>
      <c r="D182" t="s">
        <v>821</v>
      </c>
      <c r="E182">
        <f>SUM(G182:KW182)</f>
        <v>4</v>
      </c>
      <c r="H182" s="9">
        <v>4</v>
      </c>
    </row>
    <row r="183" spans="1:61">
      <c r="A183" t="s">
        <v>8009</v>
      </c>
      <c r="B183" t="s">
        <v>8008</v>
      </c>
      <c r="C183" t="s">
        <v>63</v>
      </c>
      <c r="D183" t="s">
        <v>821</v>
      </c>
      <c r="E183">
        <f>SUM(G183:KW183)</f>
        <v>4</v>
      </c>
      <c r="AD183" s="9">
        <v>4</v>
      </c>
    </row>
    <row r="184" spans="1:61">
      <c r="A184" t="s">
        <v>5691</v>
      </c>
      <c r="B184" t="s">
        <v>5692</v>
      </c>
      <c r="C184" t="s">
        <v>63</v>
      </c>
      <c r="D184" t="s">
        <v>821</v>
      </c>
      <c r="E184">
        <f>SUM(G184:KW184)</f>
        <v>5</v>
      </c>
      <c r="F184" s="4"/>
      <c r="H184" s="9">
        <v>5</v>
      </c>
    </row>
    <row r="185" spans="1:61">
      <c r="A185" t="s">
        <v>6195</v>
      </c>
      <c r="B185" t="s">
        <v>6194</v>
      </c>
      <c r="C185" t="s">
        <v>63</v>
      </c>
      <c r="D185" t="s">
        <v>821</v>
      </c>
      <c r="E185">
        <f>SUM(G185:KW185)</f>
        <v>5</v>
      </c>
      <c r="H185" s="9">
        <v>5</v>
      </c>
    </row>
    <row r="186" spans="1:61">
      <c r="A186" t="s">
        <v>7993</v>
      </c>
      <c r="B186" t="s">
        <v>7992</v>
      </c>
      <c r="C186" t="s">
        <v>63</v>
      </c>
      <c r="D186" t="s">
        <v>821</v>
      </c>
      <c r="E186">
        <f>SUM(G186:KW186)</f>
        <v>1</v>
      </c>
      <c r="H186" s="9">
        <v>1</v>
      </c>
    </row>
    <row r="187" spans="1:61">
      <c r="A187" t="s">
        <v>7999</v>
      </c>
      <c r="B187" t="s">
        <v>7998</v>
      </c>
      <c r="C187" t="s">
        <v>63</v>
      </c>
      <c r="D187" t="s">
        <v>821</v>
      </c>
      <c r="E187">
        <f>SUM(G187:KW187)</f>
        <v>2</v>
      </c>
      <c r="H187" s="9">
        <v>2</v>
      </c>
    </row>
    <row r="188" spans="1:61">
      <c r="A188" t="s">
        <v>5651</v>
      </c>
      <c r="B188" t="s">
        <v>5652</v>
      </c>
      <c r="C188" t="s">
        <v>17</v>
      </c>
      <c r="D188" t="s">
        <v>821</v>
      </c>
      <c r="E188">
        <f>SUM(G188:KW188)</f>
        <v>0</v>
      </c>
      <c r="F188" s="4"/>
    </row>
    <row r="189" spans="1:61">
      <c r="A189" t="s">
        <v>7989</v>
      </c>
      <c r="B189" t="s">
        <v>7988</v>
      </c>
      <c r="C189" t="s">
        <v>17</v>
      </c>
      <c r="D189" t="s">
        <v>821</v>
      </c>
      <c r="E189">
        <f>SUM(G189:KW189)</f>
        <v>3</v>
      </c>
      <c r="H189" s="9">
        <v>3</v>
      </c>
    </row>
    <row r="190" spans="1:61">
      <c r="A190" t="s">
        <v>8001</v>
      </c>
      <c r="B190" t="s">
        <v>8000</v>
      </c>
      <c r="C190" t="s">
        <v>63</v>
      </c>
      <c r="D190" t="s">
        <v>821</v>
      </c>
      <c r="E190">
        <f>SUM(G190:KW190)</f>
        <v>1</v>
      </c>
      <c r="H190" s="9">
        <v>1</v>
      </c>
    </row>
    <row r="191" spans="1:61">
      <c r="A191" t="s">
        <v>8005</v>
      </c>
      <c r="B191" t="s">
        <v>8004</v>
      </c>
      <c r="C191" t="s">
        <v>63</v>
      </c>
      <c r="D191" t="s">
        <v>821</v>
      </c>
      <c r="E191">
        <f>SUM(G191:KW191)</f>
        <v>5</v>
      </c>
      <c r="H191" s="9">
        <v>5</v>
      </c>
    </row>
    <row r="192" spans="1:61">
      <c r="A192" t="s">
        <v>144</v>
      </c>
      <c r="B192" t="s">
        <v>775</v>
      </c>
      <c r="C192" t="s">
        <v>63</v>
      </c>
      <c r="D192" t="s">
        <v>821</v>
      </c>
      <c r="E192">
        <f>SUM(G192:KW192)</f>
        <v>7</v>
      </c>
      <c r="F192" s="4"/>
      <c r="H192" s="9">
        <v>1</v>
      </c>
      <c r="AD192" s="9">
        <v>6</v>
      </c>
    </row>
    <row r="193" spans="1:63">
      <c r="A193" t="s">
        <v>5693</v>
      </c>
      <c r="B193" t="s">
        <v>5694</v>
      </c>
      <c r="C193" t="s">
        <v>63</v>
      </c>
      <c r="D193" t="s">
        <v>821</v>
      </c>
      <c r="E193">
        <f>SUM(G193:KW193)</f>
        <v>6</v>
      </c>
      <c r="F193" s="4"/>
      <c r="H193" s="9">
        <v>6</v>
      </c>
    </row>
    <row r="194" spans="1:63">
      <c r="A194" t="s">
        <v>6197</v>
      </c>
      <c r="B194" t="s">
        <v>6196</v>
      </c>
      <c r="C194" t="s">
        <v>63</v>
      </c>
      <c r="D194" t="s">
        <v>821</v>
      </c>
      <c r="E194">
        <f>SUM(G194:KW194)</f>
        <v>3</v>
      </c>
      <c r="H194" s="9">
        <v>3</v>
      </c>
    </row>
    <row r="195" spans="1:63">
      <c r="A195" t="s">
        <v>7995</v>
      </c>
      <c r="B195" t="s">
        <v>7994</v>
      </c>
      <c r="C195" t="s">
        <v>63</v>
      </c>
      <c r="D195" t="s">
        <v>821</v>
      </c>
      <c r="E195">
        <f>SUM(G195:KW195)</f>
        <v>1</v>
      </c>
      <c r="H195" s="9">
        <v>1</v>
      </c>
    </row>
    <row r="196" spans="1:63">
      <c r="A196" t="s">
        <v>7997</v>
      </c>
      <c r="B196" t="s">
        <v>7996</v>
      </c>
      <c r="C196" t="s">
        <v>63</v>
      </c>
      <c r="D196" t="s">
        <v>821</v>
      </c>
      <c r="E196">
        <f>SUM(G196:KW196)</f>
        <v>2</v>
      </c>
      <c r="H196" s="9">
        <v>2</v>
      </c>
    </row>
    <row r="197" spans="1:63">
      <c r="A197" t="s">
        <v>8170</v>
      </c>
      <c r="B197" t="s">
        <v>8169</v>
      </c>
      <c r="C197" t="s">
        <v>17</v>
      </c>
      <c r="D197" t="s">
        <v>821</v>
      </c>
      <c r="E197">
        <f>SUM(G197:KW197)</f>
        <v>0</v>
      </c>
    </row>
    <row r="198" spans="1:63">
      <c r="A198" t="s">
        <v>177</v>
      </c>
      <c r="B198" t="s">
        <v>603</v>
      </c>
      <c r="C198" t="s">
        <v>17</v>
      </c>
      <c r="D198" t="s">
        <v>821</v>
      </c>
      <c r="E198">
        <f>SUM(G198:KW198)</f>
        <v>26</v>
      </c>
      <c r="F198" s="4"/>
      <c r="H198" s="9">
        <v>1</v>
      </c>
      <c r="J198" s="9">
        <v>1</v>
      </c>
      <c r="L198" s="9">
        <v>1</v>
      </c>
      <c r="R198" s="9">
        <v>1</v>
      </c>
      <c r="S198" s="9">
        <v>1</v>
      </c>
      <c r="U198" s="9">
        <v>1</v>
      </c>
      <c r="W198" s="9">
        <v>1</v>
      </c>
      <c r="Z198" s="9">
        <v>1</v>
      </c>
      <c r="AF198" s="9">
        <v>1</v>
      </c>
      <c r="AI198" s="9">
        <v>2</v>
      </c>
      <c r="AK198" s="9">
        <v>1</v>
      </c>
      <c r="AM198" s="9">
        <v>1</v>
      </c>
      <c r="AR198" s="9">
        <v>1</v>
      </c>
      <c r="AS198" s="9">
        <v>1</v>
      </c>
      <c r="AU198" s="9">
        <v>1</v>
      </c>
      <c r="AV198" s="9">
        <v>1</v>
      </c>
      <c r="AX198" s="9">
        <v>2</v>
      </c>
      <c r="AZ198" s="9">
        <v>1</v>
      </c>
      <c r="BA198" s="9">
        <v>1</v>
      </c>
      <c r="BD198" s="9">
        <v>2</v>
      </c>
      <c r="BF198" s="9">
        <v>1</v>
      </c>
      <c r="BG198" s="9">
        <v>1</v>
      </c>
      <c r="BI198" s="9">
        <v>1</v>
      </c>
    </row>
    <row r="199" spans="1:63">
      <c r="A199" t="s">
        <v>176</v>
      </c>
      <c r="B199" t="s">
        <v>602</v>
      </c>
      <c r="C199" t="s">
        <v>17</v>
      </c>
      <c r="D199" t="s">
        <v>821</v>
      </c>
      <c r="E199">
        <f>SUM(G199:KW199)</f>
        <v>26</v>
      </c>
      <c r="F199" s="4"/>
      <c r="H199" s="9">
        <v>1</v>
      </c>
      <c r="J199" s="9">
        <v>1</v>
      </c>
      <c r="L199" s="9">
        <v>1</v>
      </c>
      <c r="R199" s="9">
        <v>1</v>
      </c>
      <c r="S199" s="9">
        <v>1</v>
      </c>
      <c r="U199" s="9">
        <v>1</v>
      </c>
      <c r="W199" s="9">
        <v>1</v>
      </c>
      <c r="Z199" s="9">
        <v>1</v>
      </c>
      <c r="AF199" s="9">
        <v>1</v>
      </c>
      <c r="AI199" s="9">
        <v>2</v>
      </c>
      <c r="AK199" s="9">
        <v>1</v>
      </c>
      <c r="AM199" s="9">
        <v>1</v>
      </c>
      <c r="AR199" s="9">
        <v>1</v>
      </c>
      <c r="AS199" s="9">
        <v>1</v>
      </c>
      <c r="AU199" s="9">
        <v>1</v>
      </c>
      <c r="AV199" s="9">
        <v>1</v>
      </c>
      <c r="AX199" s="9">
        <v>2</v>
      </c>
      <c r="AZ199" s="9">
        <v>1</v>
      </c>
      <c r="BA199" s="9">
        <v>1</v>
      </c>
      <c r="BD199" s="9">
        <v>2</v>
      </c>
      <c r="BF199" s="9">
        <v>1</v>
      </c>
      <c r="BG199" s="9">
        <v>1</v>
      </c>
      <c r="BI199" s="9">
        <v>1</v>
      </c>
    </row>
    <row r="200" spans="1:63">
      <c r="A200" t="s">
        <v>175</v>
      </c>
      <c r="B200" t="s">
        <v>601</v>
      </c>
      <c r="C200" t="s">
        <v>17</v>
      </c>
      <c r="D200" t="s">
        <v>821</v>
      </c>
      <c r="E200">
        <f>SUM(G200:KW200)</f>
        <v>26</v>
      </c>
      <c r="F200" s="4"/>
      <c r="H200" s="9">
        <v>1</v>
      </c>
      <c r="J200" s="9">
        <v>1</v>
      </c>
      <c r="L200" s="9">
        <v>1</v>
      </c>
      <c r="R200" s="9">
        <v>1</v>
      </c>
      <c r="S200" s="9">
        <v>1</v>
      </c>
      <c r="U200" s="9">
        <v>1</v>
      </c>
      <c r="W200" s="9">
        <v>1</v>
      </c>
      <c r="Z200" s="9">
        <v>1</v>
      </c>
      <c r="AF200" s="9">
        <v>1</v>
      </c>
      <c r="AI200" s="9">
        <v>2</v>
      </c>
      <c r="AK200" s="9">
        <v>1</v>
      </c>
      <c r="AM200" s="9">
        <v>1</v>
      </c>
      <c r="AR200" s="9">
        <v>1</v>
      </c>
      <c r="AS200" s="9">
        <v>1</v>
      </c>
      <c r="AU200" s="9">
        <v>1</v>
      </c>
      <c r="AV200" s="9">
        <v>1</v>
      </c>
      <c r="AX200" s="9">
        <v>2</v>
      </c>
      <c r="AZ200" s="9">
        <v>1</v>
      </c>
      <c r="BA200" s="9">
        <v>1</v>
      </c>
      <c r="BD200" s="9">
        <v>2</v>
      </c>
      <c r="BF200" s="9">
        <v>1</v>
      </c>
      <c r="BG200" s="9">
        <v>1</v>
      </c>
      <c r="BI200" s="9">
        <v>1</v>
      </c>
    </row>
    <row r="201" spans="1:63">
      <c r="A201" t="s">
        <v>4429</v>
      </c>
      <c r="B201" t="s">
        <v>4430</v>
      </c>
      <c r="C201" t="s">
        <v>4431</v>
      </c>
      <c r="D201" t="s">
        <v>821</v>
      </c>
      <c r="E201">
        <f>SUM(G201:KW201)</f>
        <v>0</v>
      </c>
      <c r="F201" s="4"/>
    </row>
    <row r="202" spans="1:63">
      <c r="A202" t="s">
        <v>4432</v>
      </c>
      <c r="B202" t="s">
        <v>4433</v>
      </c>
      <c r="C202" t="s">
        <v>4431</v>
      </c>
      <c r="D202" t="s">
        <v>821</v>
      </c>
      <c r="E202">
        <f>SUM(G202:KW202)</f>
        <v>0</v>
      </c>
      <c r="F202" s="4"/>
    </row>
    <row r="203" spans="1:63">
      <c r="A203" t="s">
        <v>5175</v>
      </c>
      <c r="B203" t="s">
        <v>5176</v>
      </c>
      <c r="C203" t="s">
        <v>4431</v>
      </c>
      <c r="D203" t="s">
        <v>821</v>
      </c>
      <c r="E203">
        <f>SUM(G203:KW203)</f>
        <v>0</v>
      </c>
      <c r="F203" s="4"/>
    </row>
    <row r="204" spans="1:63">
      <c r="A204" t="s">
        <v>5173</v>
      </c>
      <c r="B204" t="s">
        <v>5174</v>
      </c>
      <c r="C204" t="s">
        <v>4431</v>
      </c>
      <c r="D204" t="s">
        <v>821</v>
      </c>
      <c r="E204">
        <f>SUM(G204:KW204)</f>
        <v>0</v>
      </c>
      <c r="F204" s="4"/>
    </row>
    <row r="205" spans="1:63">
      <c r="A205" t="s">
        <v>8172</v>
      </c>
      <c r="B205" t="s">
        <v>8171</v>
      </c>
      <c r="C205" t="s">
        <v>17</v>
      </c>
      <c r="D205" t="s">
        <v>821</v>
      </c>
      <c r="E205">
        <f>SUM(G205:KW205)</f>
        <v>1</v>
      </c>
      <c r="BK205" s="9">
        <v>1</v>
      </c>
    </row>
    <row r="206" spans="1:63">
      <c r="A206" t="s">
        <v>5649</v>
      </c>
      <c r="B206" t="s">
        <v>5650</v>
      </c>
      <c r="C206" t="s">
        <v>17</v>
      </c>
      <c r="D206" t="s">
        <v>821</v>
      </c>
      <c r="E206">
        <f>SUM(G206:KW206)</f>
        <v>1</v>
      </c>
      <c r="F206" s="4"/>
      <c r="H206" s="9">
        <v>1</v>
      </c>
    </row>
    <row r="207" spans="1:63">
      <c r="A207" t="s">
        <v>4350</v>
      </c>
      <c r="B207" t="s">
        <v>5962</v>
      </c>
      <c r="C207" t="s">
        <v>17</v>
      </c>
      <c r="D207" t="s">
        <v>821</v>
      </c>
      <c r="E207">
        <f>SUM(G207:KW207)</f>
        <v>7</v>
      </c>
      <c r="F207" s="4"/>
      <c r="H207" s="9">
        <v>1</v>
      </c>
      <c r="O207" s="9">
        <v>1</v>
      </c>
      <c r="V207" s="9">
        <v>1</v>
      </c>
      <c r="AF207" s="9">
        <v>1</v>
      </c>
      <c r="AJ207" s="9">
        <v>1</v>
      </c>
      <c r="AT207" s="9">
        <v>1</v>
      </c>
      <c r="BK207" s="9">
        <v>1</v>
      </c>
    </row>
    <row r="208" spans="1:63">
      <c r="A208" t="s">
        <v>8502</v>
      </c>
      <c r="B208" t="s">
        <v>8501</v>
      </c>
      <c r="C208" t="s">
        <v>17</v>
      </c>
      <c r="D208" t="s">
        <v>821</v>
      </c>
      <c r="E208">
        <f>SUM(G208:KW208)</f>
        <v>3</v>
      </c>
      <c r="H208" s="9">
        <v>2</v>
      </c>
      <c r="O208" s="9">
        <v>1</v>
      </c>
    </row>
    <row r="209" spans="1:59">
      <c r="A209" t="s">
        <v>4249</v>
      </c>
      <c r="B209" t="s">
        <v>4250</v>
      </c>
      <c r="C209" t="s">
        <v>17</v>
      </c>
      <c r="D209" t="s">
        <v>821</v>
      </c>
      <c r="E209">
        <f>SUM(G209:KW209)</f>
        <v>0</v>
      </c>
      <c r="F209" s="4"/>
    </row>
    <row r="210" spans="1:59">
      <c r="A210" t="s">
        <v>1700</v>
      </c>
      <c r="B210" t="s">
        <v>1701</v>
      </c>
      <c r="C210" t="s">
        <v>17</v>
      </c>
      <c r="D210" t="s">
        <v>821</v>
      </c>
      <c r="E210">
        <f>SUM(G210:KW210)</f>
        <v>3</v>
      </c>
      <c r="F210" s="4"/>
      <c r="H210" s="9">
        <v>3</v>
      </c>
    </row>
    <row r="211" spans="1:59">
      <c r="A211" t="s">
        <v>2656</v>
      </c>
      <c r="B211" t="s">
        <v>2657</v>
      </c>
      <c r="C211" t="s">
        <v>17</v>
      </c>
      <c r="D211" t="s">
        <v>821</v>
      </c>
      <c r="E211">
        <f>SUM(G211:KW211)</f>
        <v>3</v>
      </c>
      <c r="F211" s="4"/>
      <c r="H211" s="9">
        <v>1</v>
      </c>
      <c r="W211" s="9">
        <v>1</v>
      </c>
      <c r="AJ211" s="9">
        <v>1</v>
      </c>
    </row>
    <row r="212" spans="1:59">
      <c r="A212" t="s">
        <v>4337</v>
      </c>
      <c r="B212" t="s">
        <v>4338</v>
      </c>
      <c r="C212" t="s">
        <v>17</v>
      </c>
      <c r="D212" t="s">
        <v>821</v>
      </c>
      <c r="E212">
        <f>SUM(G212:KW212)</f>
        <v>4</v>
      </c>
      <c r="F212" s="4"/>
      <c r="O212" s="9">
        <v>1</v>
      </c>
      <c r="AD212" s="9">
        <v>1</v>
      </c>
      <c r="AF212" s="9">
        <v>1</v>
      </c>
      <c r="AJ212" s="9">
        <v>1</v>
      </c>
    </row>
    <row r="213" spans="1:59">
      <c r="A213" t="s">
        <v>2362</v>
      </c>
      <c r="B213" t="s">
        <v>2363</v>
      </c>
      <c r="C213" t="s">
        <v>17</v>
      </c>
      <c r="D213" t="s">
        <v>821</v>
      </c>
      <c r="E213">
        <f>SUM(G213:KW213)</f>
        <v>0</v>
      </c>
      <c r="F213" s="4"/>
    </row>
    <row r="214" spans="1:59">
      <c r="A214" t="s">
        <v>5146</v>
      </c>
      <c r="B214" t="s">
        <v>5147</v>
      </c>
      <c r="C214" t="s">
        <v>17</v>
      </c>
      <c r="D214" t="s">
        <v>821</v>
      </c>
      <c r="E214">
        <f>SUM(G214:KW214)</f>
        <v>2</v>
      </c>
      <c r="F214" s="4"/>
      <c r="AB214" s="9">
        <v>2</v>
      </c>
    </row>
    <row r="215" spans="1:59">
      <c r="A215" t="s">
        <v>4255</v>
      </c>
      <c r="B215" t="s">
        <v>4256</v>
      </c>
      <c r="C215" t="s">
        <v>17</v>
      </c>
      <c r="D215" t="s">
        <v>821</v>
      </c>
      <c r="E215">
        <f>SUM(G215:KW215)</f>
        <v>1</v>
      </c>
      <c r="F215" s="4"/>
      <c r="AJ215" s="9">
        <v>1</v>
      </c>
    </row>
    <row r="216" spans="1:59">
      <c r="A216" t="s">
        <v>5601</v>
      </c>
      <c r="B216" t="s">
        <v>5602</v>
      </c>
      <c r="C216" t="s">
        <v>63</v>
      </c>
      <c r="D216" t="s">
        <v>821</v>
      </c>
      <c r="E216">
        <f>SUM(G216:KW216)</f>
        <v>1</v>
      </c>
      <c r="F216" s="4"/>
      <c r="H216" s="9">
        <v>1</v>
      </c>
    </row>
    <row r="217" spans="1:59">
      <c r="A217" t="s">
        <v>4347</v>
      </c>
      <c r="B217" t="s">
        <v>5961</v>
      </c>
      <c r="C217" t="s">
        <v>63</v>
      </c>
      <c r="D217" t="s">
        <v>821</v>
      </c>
      <c r="E217">
        <f>SUM(G217:KW217)</f>
        <v>12</v>
      </c>
      <c r="F217" s="4"/>
      <c r="H217" s="9">
        <v>3</v>
      </c>
      <c r="O217" s="9">
        <v>1</v>
      </c>
      <c r="V217" s="9">
        <v>1</v>
      </c>
      <c r="AD217" s="9">
        <v>3</v>
      </c>
      <c r="AF217" s="9">
        <v>1</v>
      </c>
      <c r="AJ217" s="9">
        <v>1</v>
      </c>
      <c r="AR217" s="9">
        <v>1</v>
      </c>
      <c r="AT217" s="9">
        <v>1</v>
      </c>
    </row>
    <row r="218" spans="1:59">
      <c r="A218" t="s">
        <v>146</v>
      </c>
      <c r="B218" t="s">
        <v>8168</v>
      </c>
      <c r="C218" t="s">
        <v>63</v>
      </c>
      <c r="D218" t="s">
        <v>821</v>
      </c>
      <c r="E218">
        <f>SUM(G218:KW218)</f>
        <v>1</v>
      </c>
      <c r="F218" s="4"/>
      <c r="H218" s="9">
        <v>1</v>
      </c>
    </row>
    <row r="219" spans="1:59">
      <c r="A219" t="s">
        <v>145</v>
      </c>
      <c r="B219" t="s">
        <v>5960</v>
      </c>
      <c r="C219" t="s">
        <v>63</v>
      </c>
      <c r="D219" t="s">
        <v>821</v>
      </c>
      <c r="E219">
        <f>SUM(G219:KW219)</f>
        <v>12</v>
      </c>
      <c r="F219" s="4"/>
      <c r="H219" s="9">
        <v>3</v>
      </c>
      <c r="O219" s="9">
        <v>1</v>
      </c>
      <c r="V219" s="9">
        <v>1</v>
      </c>
      <c r="AD219" s="9">
        <v>3</v>
      </c>
      <c r="AF219" s="9">
        <v>1</v>
      </c>
      <c r="AJ219" s="9">
        <v>1</v>
      </c>
      <c r="AR219" s="9">
        <v>1</v>
      </c>
      <c r="AT219" s="9">
        <v>1</v>
      </c>
    </row>
    <row r="220" spans="1:59">
      <c r="A220" t="s">
        <v>2364</v>
      </c>
      <c r="B220" t="s">
        <v>2365</v>
      </c>
      <c r="C220" t="s">
        <v>63</v>
      </c>
      <c r="D220" t="s">
        <v>821</v>
      </c>
      <c r="E220">
        <f>SUM(G220:KW220)</f>
        <v>11</v>
      </c>
      <c r="F220" s="4"/>
      <c r="I220" s="9">
        <v>1</v>
      </c>
      <c r="K220" s="9">
        <v>1</v>
      </c>
      <c r="U220" s="9">
        <v>1</v>
      </c>
      <c r="W220" s="9">
        <v>1</v>
      </c>
      <c r="AJ220" s="9">
        <v>2</v>
      </c>
      <c r="AN220" s="9">
        <v>1</v>
      </c>
      <c r="AW220" s="9">
        <v>1</v>
      </c>
      <c r="AZ220" s="9">
        <v>1</v>
      </c>
      <c r="BD220" s="9">
        <v>1</v>
      </c>
      <c r="BG220" s="9">
        <v>1</v>
      </c>
    </row>
    <row r="221" spans="1:59">
      <c r="A221" t="s">
        <v>5689</v>
      </c>
      <c r="B221" t="s">
        <v>5690</v>
      </c>
      <c r="C221" t="s">
        <v>63</v>
      </c>
      <c r="D221" t="s">
        <v>821</v>
      </c>
      <c r="E221">
        <f>SUM(G221:KW221)</f>
        <v>4</v>
      </c>
      <c r="F221" s="4"/>
      <c r="H221" s="9">
        <v>1</v>
      </c>
      <c r="AD221" s="9">
        <v>3</v>
      </c>
    </row>
    <row r="222" spans="1:59">
      <c r="A222" t="s">
        <v>5687</v>
      </c>
      <c r="B222" t="s">
        <v>5688</v>
      </c>
      <c r="C222" t="s">
        <v>63</v>
      </c>
      <c r="D222" t="s">
        <v>821</v>
      </c>
      <c r="E222">
        <f>SUM(G222:KW222)</f>
        <v>11</v>
      </c>
      <c r="F222" s="4"/>
      <c r="H222" s="9">
        <v>2</v>
      </c>
      <c r="O222" s="9">
        <v>1</v>
      </c>
      <c r="V222" s="9">
        <v>1</v>
      </c>
      <c r="AD222" s="9">
        <v>4</v>
      </c>
      <c r="AJ222" s="9">
        <v>1</v>
      </c>
      <c r="AR222" s="9">
        <v>1</v>
      </c>
      <c r="BE222" s="9">
        <v>1</v>
      </c>
    </row>
    <row r="223" spans="1:59">
      <c r="A223" t="s">
        <v>2307</v>
      </c>
      <c r="B223" t="s">
        <v>2308</v>
      </c>
      <c r="C223" t="s">
        <v>63</v>
      </c>
      <c r="D223" t="s">
        <v>821</v>
      </c>
      <c r="E223">
        <f>SUM(G223:KW223)</f>
        <v>2</v>
      </c>
      <c r="F223" s="4"/>
      <c r="G223" s="9">
        <v>1</v>
      </c>
      <c r="AK223" s="9">
        <v>1</v>
      </c>
    </row>
    <row r="224" spans="1:59">
      <c r="A224" t="s">
        <v>140</v>
      </c>
      <c r="B224" t="s">
        <v>772</v>
      </c>
      <c r="C224" t="s">
        <v>63</v>
      </c>
      <c r="D224" t="s">
        <v>821</v>
      </c>
      <c r="E224">
        <f>SUM(G224:KW224)</f>
        <v>1</v>
      </c>
      <c r="F224" s="4"/>
      <c r="AK224" s="9">
        <v>1</v>
      </c>
    </row>
    <row r="225" spans="1:56">
      <c r="A225" t="s">
        <v>6193</v>
      </c>
      <c r="B225" t="s">
        <v>6192</v>
      </c>
      <c r="C225" t="s">
        <v>63</v>
      </c>
      <c r="D225" t="s">
        <v>821</v>
      </c>
      <c r="E225">
        <f>SUM(G225:KW225)</f>
        <v>1</v>
      </c>
      <c r="H225" s="9">
        <v>1</v>
      </c>
    </row>
    <row r="226" spans="1:56">
      <c r="A226" t="s">
        <v>4348</v>
      </c>
      <c r="B226" t="s">
        <v>5963</v>
      </c>
      <c r="C226" t="s">
        <v>63</v>
      </c>
      <c r="D226" t="s">
        <v>821</v>
      </c>
      <c r="E226">
        <f>SUM(G226:KW226)</f>
        <v>10</v>
      </c>
      <c r="F226" s="4"/>
      <c r="H226" s="9">
        <v>1</v>
      </c>
      <c r="O226" s="9">
        <v>1</v>
      </c>
      <c r="V226" s="9">
        <v>1</v>
      </c>
      <c r="AD226" s="9">
        <v>3</v>
      </c>
      <c r="AF226" s="9">
        <v>1</v>
      </c>
      <c r="AJ226" s="9">
        <v>1</v>
      </c>
      <c r="AR226" s="9">
        <v>1</v>
      </c>
      <c r="AT226" s="9">
        <v>1</v>
      </c>
    </row>
    <row r="227" spans="1:56">
      <c r="A227" t="s">
        <v>5600</v>
      </c>
      <c r="B227" t="s">
        <v>13581</v>
      </c>
      <c r="C227" t="s">
        <v>63</v>
      </c>
      <c r="D227" t="s">
        <v>821</v>
      </c>
      <c r="E227">
        <f>SUM(G227:KW227)</f>
        <v>1</v>
      </c>
      <c r="F227" s="4"/>
      <c r="H227" s="9">
        <v>1</v>
      </c>
    </row>
    <row r="228" spans="1:56">
      <c r="A228" t="s">
        <v>4349</v>
      </c>
      <c r="B228" t="s">
        <v>5964</v>
      </c>
      <c r="C228" t="s">
        <v>63</v>
      </c>
      <c r="D228" t="s">
        <v>821</v>
      </c>
      <c r="E228">
        <f>SUM(G228:KW228)</f>
        <v>10</v>
      </c>
      <c r="F228" s="4"/>
      <c r="H228" s="9">
        <v>1</v>
      </c>
      <c r="O228" s="9">
        <v>1</v>
      </c>
      <c r="V228" s="9">
        <v>1</v>
      </c>
      <c r="AD228" s="9">
        <v>3</v>
      </c>
      <c r="AF228" s="9">
        <v>1</v>
      </c>
      <c r="AJ228" s="9">
        <v>1</v>
      </c>
      <c r="AR228" s="9">
        <v>1</v>
      </c>
      <c r="AT228" s="9">
        <v>1</v>
      </c>
    </row>
    <row r="229" spans="1:56">
      <c r="A229" t="s">
        <v>5596</v>
      </c>
      <c r="B229" t="s">
        <v>5597</v>
      </c>
      <c r="C229" t="s">
        <v>63</v>
      </c>
      <c r="D229" t="s">
        <v>821</v>
      </c>
      <c r="E229">
        <f>SUM(G229:KW229)</f>
        <v>1</v>
      </c>
      <c r="F229" s="4"/>
      <c r="H229" s="9">
        <v>1</v>
      </c>
    </row>
    <row r="230" spans="1:56">
      <c r="A230" t="s">
        <v>5595</v>
      </c>
      <c r="B230" t="s">
        <v>5965</v>
      </c>
      <c r="C230" t="s">
        <v>63</v>
      </c>
      <c r="D230" t="s">
        <v>821</v>
      </c>
      <c r="E230">
        <f>SUM(G230:KW230)</f>
        <v>1</v>
      </c>
      <c r="F230" s="4"/>
      <c r="H230" s="9">
        <v>1</v>
      </c>
    </row>
    <row r="231" spans="1:56">
      <c r="A231" t="s">
        <v>5232</v>
      </c>
      <c r="B231" t="s">
        <v>12167</v>
      </c>
      <c r="C231" t="s">
        <v>17</v>
      </c>
      <c r="D231" t="s">
        <v>821</v>
      </c>
      <c r="E231">
        <f>SUM(G231:KW231)</f>
        <v>0</v>
      </c>
      <c r="F231" s="4"/>
    </row>
    <row r="232" spans="1:56">
      <c r="A232" t="s">
        <v>4064</v>
      </c>
      <c r="B232" t="s">
        <v>4065</v>
      </c>
      <c r="C232" t="s">
        <v>17</v>
      </c>
      <c r="D232" t="s">
        <v>821</v>
      </c>
      <c r="E232">
        <f>SUM(G232:KW232)</f>
        <v>0</v>
      </c>
      <c r="F232" s="4"/>
    </row>
    <row r="233" spans="1:56">
      <c r="A233" t="s">
        <v>4259</v>
      </c>
      <c r="B233" t="s">
        <v>4260</v>
      </c>
      <c r="C233" t="s">
        <v>17</v>
      </c>
      <c r="D233" t="s">
        <v>821</v>
      </c>
      <c r="E233">
        <f>SUM(G233:KW233)</f>
        <v>1</v>
      </c>
      <c r="F233" s="4"/>
      <c r="AJ233" s="9">
        <v>1</v>
      </c>
    </row>
    <row r="234" spans="1:56">
      <c r="A234" t="s">
        <v>5644</v>
      </c>
      <c r="B234" t="s">
        <v>8453</v>
      </c>
      <c r="C234" t="s">
        <v>17</v>
      </c>
      <c r="D234" t="s">
        <v>821</v>
      </c>
      <c r="E234">
        <f>SUM(G234:KW234)</f>
        <v>0</v>
      </c>
      <c r="F234" s="4"/>
    </row>
    <row r="235" spans="1:56">
      <c r="A235" t="s">
        <v>4268</v>
      </c>
      <c r="B235" t="s">
        <v>4269</v>
      </c>
      <c r="C235" t="s">
        <v>17</v>
      </c>
      <c r="D235" t="s">
        <v>821</v>
      </c>
      <c r="E235">
        <f>SUM(G235:KW235)</f>
        <v>1</v>
      </c>
      <c r="F235" s="4"/>
      <c r="AJ235" s="9">
        <v>1</v>
      </c>
    </row>
    <row r="236" spans="1:56">
      <c r="A236" t="s">
        <v>5236</v>
      </c>
      <c r="B236" t="s">
        <v>13079</v>
      </c>
      <c r="C236" t="s">
        <v>17</v>
      </c>
      <c r="D236" t="s">
        <v>821</v>
      </c>
      <c r="E236">
        <f>SUM(G236:KW236)</f>
        <v>0</v>
      </c>
      <c r="F236" s="4"/>
    </row>
    <row r="237" spans="1:56">
      <c r="A237" t="s">
        <v>5238</v>
      </c>
      <c r="B237" t="s">
        <v>12956</v>
      </c>
      <c r="C237" t="s">
        <v>17</v>
      </c>
      <c r="D237" t="s">
        <v>821</v>
      </c>
      <c r="E237">
        <f>SUM(G237:KW237)</f>
        <v>0</v>
      </c>
      <c r="F237" s="4"/>
    </row>
    <row r="238" spans="1:56">
      <c r="A238" t="s">
        <v>4066</v>
      </c>
      <c r="B238" t="s">
        <v>4067</v>
      </c>
      <c r="C238" t="s">
        <v>17</v>
      </c>
      <c r="D238" t="s">
        <v>821</v>
      </c>
      <c r="E238">
        <f>SUM(G238:KW238)</f>
        <v>0</v>
      </c>
      <c r="F238" s="4"/>
    </row>
    <row r="239" spans="1:56">
      <c r="A239" t="s">
        <v>370</v>
      </c>
      <c r="B239" t="s">
        <v>620</v>
      </c>
      <c r="C239" t="s">
        <v>17</v>
      </c>
      <c r="D239" t="s">
        <v>821</v>
      </c>
      <c r="E239">
        <f>SUM(G239:KW239)</f>
        <v>12</v>
      </c>
      <c r="F239" s="4"/>
      <c r="H239" s="9">
        <v>4</v>
      </c>
      <c r="Z239" s="9">
        <v>1</v>
      </c>
      <c r="AB239" s="9">
        <v>2</v>
      </c>
      <c r="AE239" s="9">
        <v>1</v>
      </c>
      <c r="AW239" s="9">
        <v>2</v>
      </c>
      <c r="AZ239" s="9">
        <v>1</v>
      </c>
      <c r="BD239" s="9">
        <v>1</v>
      </c>
    </row>
    <row r="240" spans="1:56">
      <c r="A240" t="s">
        <v>4266</v>
      </c>
      <c r="B240" t="s">
        <v>4267</v>
      </c>
      <c r="C240" t="s">
        <v>17</v>
      </c>
      <c r="D240" t="s">
        <v>821</v>
      </c>
      <c r="E240">
        <f>SUM(G240:KW240)</f>
        <v>1</v>
      </c>
      <c r="F240" s="4"/>
      <c r="AJ240" s="9">
        <v>1</v>
      </c>
    </row>
    <row r="241" spans="1:59">
      <c r="A241" t="s">
        <v>5231</v>
      </c>
      <c r="B241" t="s">
        <v>11016</v>
      </c>
      <c r="C241" t="s">
        <v>17</v>
      </c>
      <c r="D241" t="s">
        <v>821</v>
      </c>
      <c r="E241">
        <f>SUM(G241:KW241)</f>
        <v>0</v>
      </c>
      <c r="F241" s="4"/>
    </row>
    <row r="242" spans="1:59">
      <c r="A242" t="s">
        <v>4068</v>
      </c>
      <c r="B242" t="s">
        <v>4069</v>
      </c>
      <c r="C242" t="s">
        <v>17</v>
      </c>
      <c r="D242" t="s">
        <v>821</v>
      </c>
      <c r="E242">
        <f>SUM(G242:KW242)</f>
        <v>0</v>
      </c>
      <c r="F242" s="4"/>
    </row>
    <row r="243" spans="1:59">
      <c r="A243" t="s">
        <v>5239</v>
      </c>
      <c r="B243" t="s">
        <v>9547</v>
      </c>
      <c r="C243" t="s">
        <v>17</v>
      </c>
      <c r="D243" t="s">
        <v>821</v>
      </c>
      <c r="E243">
        <f>SUM(G243:KW243)</f>
        <v>1</v>
      </c>
      <c r="F243" s="4"/>
      <c r="Z243" s="9">
        <v>1</v>
      </c>
    </row>
    <row r="244" spans="1:59">
      <c r="A244" t="s">
        <v>4264</v>
      </c>
      <c r="B244" t="s">
        <v>4265</v>
      </c>
      <c r="C244" t="s">
        <v>17</v>
      </c>
      <c r="D244" t="s">
        <v>821</v>
      </c>
      <c r="E244">
        <f>SUM(G244:KW244)</f>
        <v>1</v>
      </c>
      <c r="F244" s="4"/>
      <c r="AJ244" s="9">
        <v>1</v>
      </c>
    </row>
    <row r="245" spans="1:59">
      <c r="A245" t="s">
        <v>4070</v>
      </c>
      <c r="B245" t="s">
        <v>4071</v>
      </c>
      <c r="C245" t="s">
        <v>17</v>
      </c>
      <c r="D245" t="s">
        <v>821</v>
      </c>
      <c r="E245">
        <f>SUM(G245:KW245)</f>
        <v>0</v>
      </c>
      <c r="F245" s="4"/>
    </row>
    <row r="246" spans="1:59">
      <c r="A246" t="s">
        <v>8167</v>
      </c>
      <c r="B246" t="s">
        <v>8166</v>
      </c>
      <c r="C246" t="s">
        <v>17</v>
      </c>
      <c r="D246" t="s">
        <v>821</v>
      </c>
      <c r="E246">
        <f>SUM(G246:KW246)</f>
        <v>1</v>
      </c>
      <c r="BC246" s="9">
        <v>1</v>
      </c>
    </row>
    <row r="247" spans="1:59">
      <c r="A247" t="s">
        <v>5235</v>
      </c>
      <c r="B247" t="s">
        <v>9548</v>
      </c>
      <c r="C247" t="s">
        <v>17</v>
      </c>
      <c r="D247" t="s">
        <v>821</v>
      </c>
      <c r="E247">
        <f>SUM(G247:KW247)</f>
        <v>1</v>
      </c>
      <c r="F247" s="4"/>
      <c r="Z247" s="9">
        <v>1</v>
      </c>
    </row>
    <row r="248" spans="1:59">
      <c r="A248" t="s">
        <v>4262</v>
      </c>
      <c r="B248" t="s">
        <v>4263</v>
      </c>
      <c r="C248" t="s">
        <v>17</v>
      </c>
      <c r="D248" t="s">
        <v>821</v>
      </c>
      <c r="E248">
        <f>SUM(G248:KW248)</f>
        <v>1</v>
      </c>
      <c r="F248" s="4"/>
      <c r="AJ248" s="9">
        <v>1</v>
      </c>
    </row>
    <row r="249" spans="1:59">
      <c r="A249" t="s">
        <v>7611</v>
      </c>
      <c r="B249" t="s">
        <v>13730</v>
      </c>
      <c r="C249" t="s">
        <v>17</v>
      </c>
      <c r="D249" t="s">
        <v>821</v>
      </c>
      <c r="E249">
        <f>SUM(G249:KW249)</f>
        <v>10</v>
      </c>
      <c r="W249" s="9">
        <v>1</v>
      </c>
      <c r="AJ249" s="9">
        <v>3</v>
      </c>
      <c r="AM249" s="9">
        <v>1</v>
      </c>
      <c r="AW249" s="9">
        <v>3</v>
      </c>
      <c r="AZ249" s="9">
        <v>2</v>
      </c>
    </row>
    <row r="250" spans="1:59">
      <c r="A250" t="s">
        <v>7303</v>
      </c>
      <c r="B250" t="s">
        <v>14201</v>
      </c>
      <c r="C250" t="s">
        <v>17</v>
      </c>
      <c r="D250" t="s">
        <v>821</v>
      </c>
      <c r="E250">
        <f>SUM(G250:KW250)</f>
        <v>3</v>
      </c>
      <c r="H250" s="9">
        <v>1</v>
      </c>
      <c r="O250" s="9">
        <v>1</v>
      </c>
      <c r="BC250" s="9">
        <v>1</v>
      </c>
    </row>
    <row r="251" spans="1:59">
      <c r="A251" t="s">
        <v>163</v>
      </c>
      <c r="B251" t="s">
        <v>9616</v>
      </c>
      <c r="C251" t="s">
        <v>17</v>
      </c>
      <c r="D251" t="s">
        <v>821</v>
      </c>
      <c r="E251">
        <f>SUM(G251:KW251)</f>
        <v>15</v>
      </c>
      <c r="F251" s="4"/>
      <c r="U251" s="9">
        <v>2</v>
      </c>
      <c r="W251" s="9">
        <v>3</v>
      </c>
      <c r="AI251" s="9">
        <v>2</v>
      </c>
      <c r="AJ251" s="9">
        <v>1</v>
      </c>
      <c r="AM251" s="9">
        <v>3</v>
      </c>
      <c r="AW251" s="9">
        <v>3</v>
      </c>
      <c r="AZ251" s="9">
        <v>1</v>
      </c>
    </row>
    <row r="252" spans="1:59">
      <c r="A252" t="s">
        <v>8461</v>
      </c>
      <c r="B252" t="s">
        <v>8765</v>
      </c>
      <c r="C252" t="s">
        <v>17</v>
      </c>
      <c r="D252" t="s">
        <v>821</v>
      </c>
      <c r="E252">
        <f>SUM(G252:KW252)</f>
        <v>0</v>
      </c>
    </row>
    <row r="253" spans="1:59">
      <c r="A253" t="s">
        <v>8462</v>
      </c>
      <c r="B253" t="s">
        <v>8766</v>
      </c>
      <c r="C253" t="s">
        <v>17</v>
      </c>
      <c r="D253" t="s">
        <v>821</v>
      </c>
      <c r="E253">
        <f>SUM(G253:KW253)</f>
        <v>1</v>
      </c>
      <c r="BC253" s="9">
        <v>1</v>
      </c>
    </row>
    <row r="254" spans="1:59">
      <c r="A254" t="s">
        <v>8463</v>
      </c>
      <c r="B254" t="s">
        <v>8767</v>
      </c>
      <c r="C254" t="s">
        <v>17</v>
      </c>
      <c r="D254" t="s">
        <v>821</v>
      </c>
      <c r="E254">
        <f>SUM(G254:KW254)</f>
        <v>1</v>
      </c>
      <c r="BC254" s="9">
        <v>1</v>
      </c>
    </row>
    <row r="255" spans="1:59">
      <c r="A255" t="s">
        <v>2357</v>
      </c>
      <c r="B255" t="s">
        <v>2358</v>
      </c>
      <c r="C255" t="s">
        <v>17</v>
      </c>
      <c r="D255" t="s">
        <v>821</v>
      </c>
      <c r="E255">
        <f>SUM(G255:KW255)</f>
        <v>27</v>
      </c>
      <c r="F255" s="4"/>
      <c r="I255" s="9">
        <v>4</v>
      </c>
      <c r="K255" s="9">
        <v>2</v>
      </c>
      <c r="P255" s="9">
        <v>1</v>
      </c>
      <c r="U255" s="9">
        <v>2</v>
      </c>
      <c r="W255" s="9">
        <v>4</v>
      </c>
      <c r="AJ255" s="9">
        <v>5</v>
      </c>
      <c r="AM255" s="9">
        <v>2</v>
      </c>
      <c r="AW255" s="9">
        <v>4</v>
      </c>
      <c r="AZ255" s="9">
        <v>1</v>
      </c>
      <c r="BD255" s="9">
        <v>2</v>
      </c>
    </row>
    <row r="256" spans="1:59">
      <c r="A256" t="s">
        <v>2349</v>
      </c>
      <c r="B256" t="s">
        <v>2350</v>
      </c>
      <c r="C256" t="s">
        <v>17</v>
      </c>
      <c r="D256" t="s">
        <v>821</v>
      </c>
      <c r="E256">
        <f>SUM(G256:KW256)</f>
        <v>20</v>
      </c>
      <c r="F256" s="4"/>
      <c r="P256" s="9">
        <v>1</v>
      </c>
      <c r="V256" s="9">
        <v>1</v>
      </c>
      <c r="W256" s="9">
        <v>1</v>
      </c>
      <c r="AD256" s="9">
        <v>1</v>
      </c>
      <c r="AJ256" s="9">
        <v>4</v>
      </c>
      <c r="AM256" s="9">
        <v>2</v>
      </c>
      <c r="AR256" s="9">
        <v>1</v>
      </c>
      <c r="AW256" s="9">
        <v>1</v>
      </c>
      <c r="AZ256" s="9">
        <v>3</v>
      </c>
      <c r="BD256" s="9">
        <v>1</v>
      </c>
      <c r="BE256" s="9">
        <v>1</v>
      </c>
      <c r="BF256" s="9">
        <v>1</v>
      </c>
      <c r="BG256" s="9">
        <v>2</v>
      </c>
    </row>
    <row r="257" spans="1:61">
      <c r="A257" t="s">
        <v>2351</v>
      </c>
      <c r="B257" t="s">
        <v>2352</v>
      </c>
      <c r="C257" t="s">
        <v>17</v>
      </c>
      <c r="D257" t="s">
        <v>821</v>
      </c>
      <c r="E257">
        <f>SUM(G257:KW257)</f>
        <v>29</v>
      </c>
      <c r="F257" s="4"/>
      <c r="I257" s="9">
        <v>2</v>
      </c>
      <c r="K257" s="9">
        <v>1</v>
      </c>
      <c r="U257" s="9">
        <v>2</v>
      </c>
      <c r="V257" s="9">
        <v>1</v>
      </c>
      <c r="W257" s="9">
        <v>5</v>
      </c>
      <c r="AD257" s="9">
        <v>1</v>
      </c>
      <c r="AJ257" s="9">
        <v>3</v>
      </c>
      <c r="AR257" s="9">
        <v>1</v>
      </c>
      <c r="AW257" s="9">
        <v>3</v>
      </c>
      <c r="AZ257" s="9">
        <v>2</v>
      </c>
      <c r="BC257" s="9">
        <v>2</v>
      </c>
      <c r="BD257" s="9">
        <v>2</v>
      </c>
      <c r="BE257" s="9">
        <v>1</v>
      </c>
      <c r="BF257" s="9">
        <v>1</v>
      </c>
      <c r="BG257" s="9">
        <v>2</v>
      </c>
    </row>
    <row r="258" spans="1:61">
      <c r="A258" t="s">
        <v>2353</v>
      </c>
      <c r="B258" t="s">
        <v>2354</v>
      </c>
      <c r="C258" t="s">
        <v>17</v>
      </c>
      <c r="D258" t="s">
        <v>821</v>
      </c>
      <c r="E258">
        <f>SUM(G258:KW258)</f>
        <v>27</v>
      </c>
      <c r="F258" s="4"/>
      <c r="I258" s="9">
        <v>2</v>
      </c>
      <c r="K258" s="9">
        <v>1</v>
      </c>
      <c r="U258" s="9">
        <v>2</v>
      </c>
      <c r="W258" s="9">
        <v>5</v>
      </c>
      <c r="AI258" s="9">
        <v>1</v>
      </c>
      <c r="AJ258" s="9">
        <v>1</v>
      </c>
      <c r="AM258" s="9">
        <v>2</v>
      </c>
      <c r="AW258" s="9">
        <v>3</v>
      </c>
      <c r="AZ258" s="9">
        <v>2</v>
      </c>
      <c r="BC258" s="9">
        <v>2</v>
      </c>
      <c r="BD258" s="9">
        <v>2</v>
      </c>
      <c r="BG258" s="9">
        <v>4</v>
      </c>
    </row>
    <row r="259" spans="1:61">
      <c r="A259" t="s">
        <v>2344</v>
      </c>
      <c r="B259" t="s">
        <v>2345</v>
      </c>
      <c r="C259" t="s">
        <v>17</v>
      </c>
      <c r="D259" t="s">
        <v>821</v>
      </c>
      <c r="E259">
        <f>SUM(G259:KW259)</f>
        <v>21</v>
      </c>
      <c r="F259" s="4"/>
      <c r="I259" s="9">
        <v>1</v>
      </c>
      <c r="K259" s="9">
        <v>1</v>
      </c>
      <c r="P259" s="9">
        <v>2</v>
      </c>
      <c r="U259" s="9">
        <v>1</v>
      </c>
      <c r="V259" s="9">
        <v>1</v>
      </c>
      <c r="W259" s="9">
        <v>1</v>
      </c>
      <c r="AD259" s="9">
        <v>1</v>
      </c>
      <c r="AJ259" s="9">
        <v>2</v>
      </c>
      <c r="AM259" s="9">
        <v>1</v>
      </c>
      <c r="AR259" s="9">
        <v>1</v>
      </c>
      <c r="AX259" s="9">
        <v>1</v>
      </c>
      <c r="AZ259" s="9">
        <v>1</v>
      </c>
      <c r="BC259" s="9">
        <v>3</v>
      </c>
      <c r="BD259" s="9">
        <v>1</v>
      </c>
      <c r="BE259" s="9">
        <v>1</v>
      </c>
      <c r="BG259" s="9">
        <v>2</v>
      </c>
    </row>
    <row r="260" spans="1:61">
      <c r="A260" t="s">
        <v>4095</v>
      </c>
      <c r="B260" t="s">
        <v>4096</v>
      </c>
      <c r="C260" t="s">
        <v>63</v>
      </c>
      <c r="D260" t="s">
        <v>821</v>
      </c>
      <c r="E260">
        <f>SUM(G260:KW260)</f>
        <v>8</v>
      </c>
      <c r="F260" s="4"/>
      <c r="I260" s="9">
        <v>1</v>
      </c>
      <c r="J260" s="9">
        <v>3</v>
      </c>
      <c r="M260" s="9">
        <v>1</v>
      </c>
      <c r="P260" s="9">
        <v>1</v>
      </c>
      <c r="AK260" s="9">
        <v>1</v>
      </c>
      <c r="BA260" s="9">
        <v>1</v>
      </c>
    </row>
    <row r="261" spans="1:61">
      <c r="A261" t="s">
        <v>173</v>
      </c>
      <c r="B261" t="s">
        <v>592</v>
      </c>
      <c r="C261" t="s">
        <v>17</v>
      </c>
      <c r="D261" t="s">
        <v>821</v>
      </c>
      <c r="E261">
        <f>SUM(G261:KW261)</f>
        <v>27</v>
      </c>
      <c r="F261" s="4"/>
      <c r="I261" s="9">
        <v>1</v>
      </c>
      <c r="J261" s="9">
        <v>1</v>
      </c>
      <c r="K261" s="9">
        <v>1</v>
      </c>
      <c r="M261" s="9">
        <v>1</v>
      </c>
      <c r="P261" s="9">
        <v>2</v>
      </c>
      <c r="R261" s="9">
        <v>1</v>
      </c>
      <c r="U261" s="9">
        <v>1</v>
      </c>
      <c r="W261" s="9">
        <v>1</v>
      </c>
      <c r="Z261" s="9">
        <v>1</v>
      </c>
      <c r="AF261" s="9">
        <v>1</v>
      </c>
      <c r="AJ261" s="9">
        <v>2</v>
      </c>
      <c r="AK261" s="9">
        <v>1</v>
      </c>
      <c r="AN261" s="9">
        <v>1</v>
      </c>
      <c r="AU261" s="9">
        <v>2</v>
      </c>
      <c r="AX261" s="9">
        <v>2</v>
      </c>
      <c r="AZ261" s="9">
        <v>1</v>
      </c>
      <c r="BA261" s="9">
        <v>1</v>
      </c>
      <c r="BD261" s="9">
        <v>4</v>
      </c>
      <c r="BG261" s="9">
        <v>1</v>
      </c>
      <c r="BI261" s="9">
        <v>1</v>
      </c>
    </row>
    <row r="262" spans="1:61">
      <c r="A262" t="s">
        <v>2159</v>
      </c>
      <c r="B262" t="s">
        <v>2160</v>
      </c>
      <c r="C262" t="s">
        <v>63</v>
      </c>
      <c r="D262" t="s">
        <v>821</v>
      </c>
      <c r="E262">
        <f>SUM(G262:KW262)</f>
        <v>106</v>
      </c>
      <c r="F262" s="4"/>
      <c r="H262" s="9">
        <v>1</v>
      </c>
      <c r="I262" s="9">
        <v>7</v>
      </c>
      <c r="J262" s="9">
        <v>1</v>
      </c>
      <c r="K262" s="9">
        <v>2</v>
      </c>
      <c r="L262" s="9">
        <v>3</v>
      </c>
      <c r="P262" s="9">
        <v>4</v>
      </c>
      <c r="R262" s="9">
        <v>8</v>
      </c>
      <c r="T262" s="9">
        <v>1</v>
      </c>
      <c r="U262" s="9">
        <v>1</v>
      </c>
      <c r="V262" s="9">
        <v>9</v>
      </c>
      <c r="W262" s="9">
        <v>2</v>
      </c>
      <c r="Z262" s="9">
        <v>5</v>
      </c>
      <c r="AF262" s="9">
        <v>2</v>
      </c>
      <c r="AI262" s="9">
        <v>1</v>
      </c>
      <c r="AJ262" s="9">
        <v>1</v>
      </c>
      <c r="AK262" s="9">
        <v>3</v>
      </c>
      <c r="AM262" s="9">
        <v>2</v>
      </c>
      <c r="AU262" s="9">
        <v>6</v>
      </c>
      <c r="AW262" s="9">
        <v>2</v>
      </c>
      <c r="AX262" s="9">
        <v>2</v>
      </c>
      <c r="AY262" s="9">
        <v>1</v>
      </c>
      <c r="AZ262" s="9">
        <v>1</v>
      </c>
      <c r="BA262" s="9">
        <v>8</v>
      </c>
      <c r="BC262" s="7">
        <v>30</v>
      </c>
      <c r="BD262" s="9">
        <v>3</v>
      </c>
    </row>
    <row r="263" spans="1:61">
      <c r="A263" t="s">
        <v>2165</v>
      </c>
      <c r="B263" t="s">
        <v>2166</v>
      </c>
      <c r="C263" t="s">
        <v>63</v>
      </c>
      <c r="D263" t="s">
        <v>821</v>
      </c>
      <c r="E263">
        <f>SUM(G263:KW263)</f>
        <v>99</v>
      </c>
      <c r="F263" s="4"/>
      <c r="P263" s="9">
        <v>10</v>
      </c>
      <c r="R263" s="9">
        <v>1</v>
      </c>
      <c r="T263" s="9">
        <v>8</v>
      </c>
      <c r="V263" s="9">
        <v>2</v>
      </c>
      <c r="W263" s="9">
        <v>11</v>
      </c>
      <c r="Z263" s="9">
        <v>2</v>
      </c>
      <c r="AF263" s="9">
        <v>1</v>
      </c>
      <c r="AI263" s="9">
        <v>1</v>
      </c>
      <c r="AJ263" s="9">
        <v>1</v>
      </c>
      <c r="AK263" s="9">
        <v>2</v>
      </c>
      <c r="AM263" s="9">
        <v>2</v>
      </c>
      <c r="AU263" s="9">
        <v>18</v>
      </c>
      <c r="AW263" s="9">
        <v>3</v>
      </c>
      <c r="AX263" s="9">
        <v>2</v>
      </c>
      <c r="AY263" s="9">
        <v>1</v>
      </c>
      <c r="AZ263" s="9">
        <v>1</v>
      </c>
      <c r="BA263" s="9">
        <v>4</v>
      </c>
      <c r="BC263" s="9">
        <v>4</v>
      </c>
      <c r="BD263" s="7">
        <v>22</v>
      </c>
      <c r="BF263" s="9">
        <v>1</v>
      </c>
      <c r="BG263" s="9">
        <v>1</v>
      </c>
      <c r="BI263" s="9">
        <v>1</v>
      </c>
    </row>
    <row r="264" spans="1:61">
      <c r="A264" t="s">
        <v>2370</v>
      </c>
      <c r="B264" t="s">
        <v>2371</v>
      </c>
      <c r="C264" t="s">
        <v>63</v>
      </c>
      <c r="D264" t="s">
        <v>821</v>
      </c>
      <c r="E264">
        <f>SUM(G264:KW264)</f>
        <v>14</v>
      </c>
      <c r="F264" s="4"/>
      <c r="P264" s="9">
        <v>2</v>
      </c>
      <c r="V264" s="9">
        <v>1</v>
      </c>
      <c r="W264" s="9">
        <v>1</v>
      </c>
      <c r="Z264" s="9">
        <v>3</v>
      </c>
      <c r="AF264" s="9">
        <v>1</v>
      </c>
      <c r="AX264" s="9">
        <v>1</v>
      </c>
      <c r="AZ264" s="9">
        <v>2</v>
      </c>
      <c r="BA264" s="9">
        <v>1</v>
      </c>
      <c r="BI264" s="9">
        <v>2</v>
      </c>
    </row>
    <row r="265" spans="1:61">
      <c r="A265" t="s">
        <v>2090</v>
      </c>
      <c r="B265" t="s">
        <v>2091</v>
      </c>
      <c r="C265" t="s">
        <v>63</v>
      </c>
      <c r="D265" t="s">
        <v>821</v>
      </c>
      <c r="E265">
        <f>SUM(G265:KW265)</f>
        <v>7</v>
      </c>
      <c r="F265" s="4"/>
      <c r="I265" s="9">
        <v>1</v>
      </c>
      <c r="J265" s="9">
        <v>2</v>
      </c>
      <c r="R265" s="9">
        <v>2</v>
      </c>
      <c r="BA265" s="9">
        <v>2</v>
      </c>
    </row>
    <row r="266" spans="1:61">
      <c r="A266" t="s">
        <v>164</v>
      </c>
      <c r="B266" t="s">
        <v>784</v>
      </c>
      <c r="C266" t="s">
        <v>63</v>
      </c>
      <c r="D266" t="s">
        <v>821</v>
      </c>
      <c r="E266">
        <f>SUM(G266:KW266)</f>
        <v>3</v>
      </c>
      <c r="F266" s="4"/>
      <c r="L266" s="9">
        <v>2</v>
      </c>
      <c r="V266" s="9">
        <v>1</v>
      </c>
    </row>
    <row r="267" spans="1:61">
      <c r="A267" t="s">
        <v>4097</v>
      </c>
      <c r="B267" t="s">
        <v>4098</v>
      </c>
      <c r="C267" t="s">
        <v>63</v>
      </c>
      <c r="D267" t="s">
        <v>821</v>
      </c>
      <c r="E267">
        <f>SUM(G267:KW267)</f>
        <v>13</v>
      </c>
      <c r="F267" s="4"/>
      <c r="I267" s="9">
        <v>1</v>
      </c>
      <c r="J267" s="9">
        <v>1</v>
      </c>
      <c r="L267" s="9">
        <v>1</v>
      </c>
      <c r="P267" s="9">
        <v>2</v>
      </c>
      <c r="R267" s="9">
        <v>4</v>
      </c>
      <c r="BA267" s="9">
        <v>3</v>
      </c>
      <c r="BC267" s="9">
        <v>1</v>
      </c>
    </row>
    <row r="268" spans="1:61">
      <c r="A268" t="s">
        <v>4099</v>
      </c>
      <c r="B268" t="s">
        <v>4100</v>
      </c>
      <c r="C268" t="s">
        <v>63</v>
      </c>
      <c r="D268" t="s">
        <v>821</v>
      </c>
      <c r="E268">
        <f>SUM(G268:KW268)</f>
        <v>13</v>
      </c>
      <c r="F268" s="4"/>
      <c r="I268" s="9">
        <v>1</v>
      </c>
      <c r="J268" s="9">
        <v>1</v>
      </c>
      <c r="L268" s="9">
        <v>1</v>
      </c>
      <c r="P268" s="9">
        <v>2</v>
      </c>
      <c r="R268" s="9">
        <v>4</v>
      </c>
      <c r="BA268" s="9">
        <v>3</v>
      </c>
      <c r="BC268" s="9">
        <v>1</v>
      </c>
    </row>
    <row r="269" spans="1:61">
      <c r="A269" t="s">
        <v>2167</v>
      </c>
      <c r="B269" t="s">
        <v>2168</v>
      </c>
      <c r="C269" t="s">
        <v>63</v>
      </c>
      <c r="D269" t="s">
        <v>821</v>
      </c>
      <c r="E269">
        <f>SUM(G269:KW269)</f>
        <v>3</v>
      </c>
      <c r="F269" s="4"/>
      <c r="R269" s="9">
        <v>1</v>
      </c>
      <c r="BA269" s="9">
        <v>2</v>
      </c>
    </row>
    <row r="270" spans="1:61">
      <c r="A270" t="s">
        <v>2169</v>
      </c>
      <c r="B270" t="s">
        <v>2170</v>
      </c>
      <c r="C270" t="s">
        <v>63</v>
      </c>
      <c r="D270" t="s">
        <v>821</v>
      </c>
      <c r="E270">
        <f>SUM(G270:KW270)</f>
        <v>3</v>
      </c>
      <c r="F270" s="4"/>
      <c r="R270" s="9">
        <v>1</v>
      </c>
      <c r="BA270" s="9">
        <v>2</v>
      </c>
    </row>
    <row r="271" spans="1:61">
      <c r="A271" t="s">
        <v>4231</v>
      </c>
      <c r="B271" t="s">
        <v>4232</v>
      </c>
      <c r="C271" t="s">
        <v>63</v>
      </c>
      <c r="D271" t="s">
        <v>821</v>
      </c>
      <c r="E271">
        <f>SUM(G271:KW271)</f>
        <v>0</v>
      </c>
      <c r="F271" s="4"/>
    </row>
    <row r="272" spans="1:61">
      <c r="A272" t="s">
        <v>4229</v>
      </c>
      <c r="B272" t="s">
        <v>4230</v>
      </c>
      <c r="C272" t="s">
        <v>63</v>
      </c>
      <c r="D272" t="s">
        <v>821</v>
      </c>
      <c r="E272">
        <f>SUM(G272:KW272)</f>
        <v>0</v>
      </c>
      <c r="F272" s="4"/>
    </row>
    <row r="273" spans="1:63">
      <c r="A273" t="s">
        <v>1995</v>
      </c>
      <c r="B273" t="s">
        <v>1996</v>
      </c>
      <c r="C273" t="s">
        <v>63</v>
      </c>
      <c r="D273" t="s">
        <v>821</v>
      </c>
      <c r="E273">
        <f>SUM(G273:KW273)</f>
        <v>6</v>
      </c>
      <c r="F273" s="4"/>
      <c r="J273" s="9">
        <v>2</v>
      </c>
      <c r="R273" s="9">
        <v>2</v>
      </c>
      <c r="BA273" s="9">
        <v>2</v>
      </c>
    </row>
    <row r="274" spans="1:63">
      <c r="A274" t="s">
        <v>1997</v>
      </c>
      <c r="B274" t="s">
        <v>1998</v>
      </c>
      <c r="C274" t="s">
        <v>63</v>
      </c>
      <c r="D274" t="s">
        <v>821</v>
      </c>
      <c r="E274">
        <f>SUM(G274:KW274)</f>
        <v>6</v>
      </c>
      <c r="F274" s="4"/>
      <c r="J274" s="9">
        <v>2</v>
      </c>
      <c r="R274" s="9">
        <v>2</v>
      </c>
      <c r="BA274" s="9">
        <v>2</v>
      </c>
    </row>
    <row r="275" spans="1:63">
      <c r="A275" t="s">
        <v>7714</v>
      </c>
      <c r="B275" t="s">
        <v>7713</v>
      </c>
      <c r="C275" t="s">
        <v>63</v>
      </c>
      <c r="D275" t="s">
        <v>821</v>
      </c>
      <c r="E275">
        <f>SUM(G275:KW275)</f>
        <v>0</v>
      </c>
    </row>
    <row r="276" spans="1:63">
      <c r="A276" t="s">
        <v>7716</v>
      </c>
      <c r="B276" t="s">
        <v>7715</v>
      </c>
      <c r="C276" t="s">
        <v>63</v>
      </c>
      <c r="D276" t="s">
        <v>821</v>
      </c>
      <c r="E276">
        <f>SUM(G276:KW276)</f>
        <v>0</v>
      </c>
    </row>
    <row r="277" spans="1:63">
      <c r="A277" t="s">
        <v>6737</v>
      </c>
      <c r="B277" t="s">
        <v>6736</v>
      </c>
      <c r="C277" t="s">
        <v>459</v>
      </c>
      <c r="D277" t="s">
        <v>821</v>
      </c>
      <c r="E277">
        <f>SUM(G277:KW277)</f>
        <v>0</v>
      </c>
      <c r="F277" s="3">
        <v>100001151</v>
      </c>
    </row>
    <row r="278" spans="1:63">
      <c r="A278" t="s">
        <v>7658</v>
      </c>
      <c r="B278" t="s">
        <v>7657</v>
      </c>
      <c r="C278" t="s">
        <v>459</v>
      </c>
      <c r="D278" t="s">
        <v>821</v>
      </c>
      <c r="E278">
        <f>SUM(G278:KW278)</f>
        <v>0</v>
      </c>
    </row>
    <row r="279" spans="1:63">
      <c r="A279" t="s">
        <v>8279</v>
      </c>
      <c r="B279" t="s">
        <v>8278</v>
      </c>
      <c r="C279" t="s">
        <v>17</v>
      </c>
      <c r="D279" t="s">
        <v>821</v>
      </c>
      <c r="E279">
        <f>SUM(G279:KW279)</f>
        <v>2</v>
      </c>
      <c r="AA279" s="9">
        <v>1</v>
      </c>
      <c r="AC279" s="9">
        <v>1</v>
      </c>
    </row>
    <row r="280" spans="1:63">
      <c r="A280" t="s">
        <v>8281</v>
      </c>
      <c r="B280" t="s">
        <v>8280</v>
      </c>
      <c r="C280" t="s">
        <v>17</v>
      </c>
      <c r="D280" t="s">
        <v>821</v>
      </c>
      <c r="E280">
        <f>SUM(G280:KW280)</f>
        <v>1</v>
      </c>
      <c r="AE280" s="9">
        <v>1</v>
      </c>
    </row>
    <row r="281" spans="1:63">
      <c r="A281" t="s">
        <v>8474</v>
      </c>
      <c r="B281" t="s">
        <v>8473</v>
      </c>
      <c r="C281" t="s">
        <v>17</v>
      </c>
      <c r="D281" t="s">
        <v>821</v>
      </c>
      <c r="E281">
        <f>SUM(G281:KW281)</f>
        <v>1</v>
      </c>
      <c r="BK281" s="9">
        <v>1</v>
      </c>
    </row>
    <row r="282" spans="1:63">
      <c r="A282" t="s">
        <v>8476</v>
      </c>
      <c r="B282" t="s">
        <v>8475</v>
      </c>
      <c r="C282" t="s">
        <v>17</v>
      </c>
      <c r="D282" t="s">
        <v>821</v>
      </c>
      <c r="E282">
        <f>SUM(G282:KW282)</f>
        <v>1</v>
      </c>
      <c r="BK282" s="9">
        <v>1</v>
      </c>
    </row>
    <row r="283" spans="1:63">
      <c r="A283" t="s">
        <v>8478</v>
      </c>
      <c r="B283" t="s">
        <v>8477</v>
      </c>
      <c r="C283" t="s">
        <v>17</v>
      </c>
      <c r="D283" t="s">
        <v>821</v>
      </c>
      <c r="E283">
        <f>SUM(G283:KW283)</f>
        <v>1</v>
      </c>
      <c r="BK283" s="9">
        <v>1</v>
      </c>
    </row>
    <row r="284" spans="1:63">
      <c r="A284" t="s">
        <v>8480</v>
      </c>
      <c r="B284" t="s">
        <v>8479</v>
      </c>
      <c r="C284" t="s">
        <v>17</v>
      </c>
      <c r="D284" t="s">
        <v>821</v>
      </c>
      <c r="E284">
        <f>SUM(G284:KW284)</f>
        <v>1</v>
      </c>
      <c r="BK284" s="9">
        <v>1</v>
      </c>
    </row>
    <row r="285" spans="1:63">
      <c r="A285" t="s">
        <v>8465</v>
      </c>
      <c r="B285" t="s">
        <v>8768</v>
      </c>
      <c r="C285" t="s">
        <v>17</v>
      </c>
      <c r="D285" t="s">
        <v>821</v>
      </c>
      <c r="E285">
        <f>SUM(G285:KW285)</f>
        <v>11</v>
      </c>
      <c r="O285" s="9">
        <v>1</v>
      </c>
      <c r="P285" s="9">
        <v>1</v>
      </c>
      <c r="V285" s="9">
        <v>1</v>
      </c>
      <c r="AD285" s="9">
        <v>1</v>
      </c>
      <c r="AF285" s="9">
        <v>1</v>
      </c>
      <c r="AJ285" s="9">
        <v>1</v>
      </c>
      <c r="AR285" s="9">
        <v>1</v>
      </c>
      <c r="AT285" s="9">
        <v>1</v>
      </c>
      <c r="BC285" s="9">
        <v>1</v>
      </c>
      <c r="BE285" s="9">
        <v>1</v>
      </c>
      <c r="BK285" s="9">
        <v>1</v>
      </c>
    </row>
    <row r="286" spans="1:63">
      <c r="A286" t="s">
        <v>8466</v>
      </c>
      <c r="B286" t="s">
        <v>8733</v>
      </c>
      <c r="C286" t="s">
        <v>17</v>
      </c>
      <c r="D286" t="s">
        <v>821</v>
      </c>
      <c r="E286">
        <f>SUM(G286:KW286)</f>
        <v>11</v>
      </c>
      <c r="O286" s="9">
        <v>1</v>
      </c>
      <c r="P286" s="9">
        <v>1</v>
      </c>
      <c r="V286" s="9">
        <v>1</v>
      </c>
      <c r="AD286" s="9">
        <v>1</v>
      </c>
      <c r="AF286" s="9">
        <v>1</v>
      </c>
      <c r="AJ286" s="9">
        <v>1</v>
      </c>
      <c r="AR286" s="9">
        <v>1</v>
      </c>
      <c r="AT286" s="9">
        <v>1</v>
      </c>
      <c r="BC286" s="9">
        <v>1</v>
      </c>
      <c r="BE286" s="9">
        <v>1</v>
      </c>
      <c r="BK286" s="9">
        <v>1</v>
      </c>
    </row>
    <row r="287" spans="1:63">
      <c r="A287" t="s">
        <v>8467</v>
      </c>
      <c r="B287" t="s">
        <v>8771</v>
      </c>
      <c r="C287" t="s">
        <v>17</v>
      </c>
      <c r="D287" t="s">
        <v>821</v>
      </c>
      <c r="E287">
        <f>SUM(G287:KW287)</f>
        <v>11</v>
      </c>
      <c r="O287" s="9">
        <v>1</v>
      </c>
      <c r="P287" s="9">
        <v>1</v>
      </c>
      <c r="V287" s="9">
        <v>1</v>
      </c>
      <c r="AD287" s="9">
        <v>1</v>
      </c>
      <c r="AF287" s="9">
        <v>1</v>
      </c>
      <c r="AJ287" s="9">
        <v>1</v>
      </c>
      <c r="AR287" s="9">
        <v>1</v>
      </c>
      <c r="AT287" s="9">
        <v>1</v>
      </c>
      <c r="BC287" s="9">
        <v>1</v>
      </c>
      <c r="BE287" s="9">
        <v>1</v>
      </c>
      <c r="BK287" s="9">
        <v>1</v>
      </c>
    </row>
    <row r="288" spans="1:63">
      <c r="A288" t="s">
        <v>8468</v>
      </c>
      <c r="B288" t="s">
        <v>8734</v>
      </c>
      <c r="C288" t="s">
        <v>17</v>
      </c>
      <c r="D288" t="s">
        <v>821</v>
      </c>
      <c r="E288">
        <f>SUM(G288:KW288)</f>
        <v>11</v>
      </c>
      <c r="O288" s="9">
        <v>1</v>
      </c>
      <c r="P288" s="9">
        <v>1</v>
      </c>
      <c r="V288" s="9">
        <v>1</v>
      </c>
      <c r="AD288" s="9">
        <v>1</v>
      </c>
      <c r="AF288" s="9">
        <v>1</v>
      </c>
      <c r="AJ288" s="9">
        <v>1</v>
      </c>
      <c r="AR288" s="9">
        <v>1</v>
      </c>
      <c r="AT288" s="9">
        <v>1</v>
      </c>
      <c r="BC288" s="9">
        <v>1</v>
      </c>
      <c r="BE288" s="9">
        <v>1</v>
      </c>
      <c r="BK288" s="9">
        <v>1</v>
      </c>
    </row>
    <row r="289" spans="1:62">
      <c r="A289" t="s">
        <v>4365</v>
      </c>
      <c r="B289" t="s">
        <v>4366</v>
      </c>
      <c r="C289" t="s">
        <v>63</v>
      </c>
      <c r="D289" t="s">
        <v>821</v>
      </c>
      <c r="E289">
        <f>SUM(G289:KW289)</f>
        <v>2</v>
      </c>
      <c r="F289" s="4"/>
      <c r="K289" s="9">
        <v>1</v>
      </c>
      <c r="BD289" s="9">
        <v>1</v>
      </c>
    </row>
    <row r="290" spans="1:62">
      <c r="A290" t="s">
        <v>2163</v>
      </c>
      <c r="B290" t="s">
        <v>2164</v>
      </c>
      <c r="C290" t="s">
        <v>63</v>
      </c>
      <c r="D290" t="s">
        <v>821</v>
      </c>
      <c r="E290">
        <f>SUM(G290:KW290)</f>
        <v>1</v>
      </c>
      <c r="F290" s="4"/>
      <c r="BC290" s="9">
        <v>1</v>
      </c>
    </row>
    <row r="291" spans="1:62">
      <c r="A291" t="s">
        <v>2346</v>
      </c>
      <c r="B291" t="s">
        <v>2347</v>
      </c>
      <c r="C291" t="s">
        <v>63</v>
      </c>
      <c r="D291" t="s">
        <v>821</v>
      </c>
      <c r="E291">
        <f>SUM(G291:KW291)</f>
        <v>4</v>
      </c>
      <c r="F291" s="4"/>
      <c r="P291" s="9">
        <v>1</v>
      </c>
      <c r="AJ291" s="9">
        <v>1</v>
      </c>
      <c r="BD291" s="9">
        <v>1</v>
      </c>
      <c r="BG291" s="9">
        <v>1</v>
      </c>
    </row>
    <row r="292" spans="1:62">
      <c r="A292" t="s">
        <v>7181</v>
      </c>
      <c r="B292" t="s">
        <v>7180</v>
      </c>
      <c r="C292" t="s">
        <v>63</v>
      </c>
      <c r="D292" t="s">
        <v>821</v>
      </c>
      <c r="E292">
        <f>SUM(G292:KW292)</f>
        <v>2</v>
      </c>
      <c r="AM292" s="9">
        <v>1</v>
      </c>
      <c r="BD292" s="9">
        <v>1</v>
      </c>
    </row>
    <row r="293" spans="1:62">
      <c r="A293" t="s">
        <v>4985</v>
      </c>
      <c r="B293" t="s">
        <v>4986</v>
      </c>
      <c r="C293" t="s">
        <v>63</v>
      </c>
      <c r="D293" t="s">
        <v>821</v>
      </c>
      <c r="E293">
        <f>SUM(G293:KW293)</f>
        <v>2</v>
      </c>
      <c r="F293" s="4"/>
      <c r="L293" s="9">
        <v>1</v>
      </c>
      <c r="P293" s="9">
        <v>1</v>
      </c>
    </row>
    <row r="294" spans="1:62">
      <c r="A294" t="s">
        <v>7961</v>
      </c>
      <c r="B294" t="s">
        <v>13282</v>
      </c>
      <c r="C294" t="s">
        <v>460</v>
      </c>
      <c r="D294" t="s">
        <v>819</v>
      </c>
      <c r="E294">
        <f>SUM(G294:KW294)</f>
        <v>1</v>
      </c>
      <c r="T294" s="9">
        <v>1</v>
      </c>
    </row>
    <row r="295" spans="1:62">
      <c r="A295" t="s">
        <v>6964</v>
      </c>
      <c r="B295" t="s">
        <v>6963</v>
      </c>
      <c r="C295" t="s">
        <v>460</v>
      </c>
      <c r="D295" t="s">
        <v>821</v>
      </c>
      <c r="E295">
        <f>SUM(G295:KW295)</f>
        <v>2</v>
      </c>
      <c r="S295" s="8">
        <v>1</v>
      </c>
      <c r="AU295" s="8">
        <v>1</v>
      </c>
    </row>
    <row r="296" spans="1:62">
      <c r="A296" t="s">
        <v>7746</v>
      </c>
      <c r="B296" t="s">
        <v>7745</v>
      </c>
      <c r="C296" t="s">
        <v>460</v>
      </c>
      <c r="D296" t="s">
        <v>821</v>
      </c>
      <c r="E296">
        <f>SUM(G296:KW296)</f>
        <v>1</v>
      </c>
      <c r="T296" s="9">
        <v>1</v>
      </c>
    </row>
    <row r="297" spans="1:62">
      <c r="A297" t="s">
        <v>6782</v>
      </c>
      <c r="B297" t="s">
        <v>6781</v>
      </c>
      <c r="C297" t="s">
        <v>460</v>
      </c>
      <c r="D297" t="s">
        <v>821</v>
      </c>
      <c r="E297">
        <f>SUM(G297:KW297)</f>
        <v>1</v>
      </c>
      <c r="AG297" s="8">
        <v>1</v>
      </c>
    </row>
    <row r="298" spans="1:62">
      <c r="A298" t="s">
        <v>7664</v>
      </c>
      <c r="B298" t="s">
        <v>13873</v>
      </c>
      <c r="C298" t="s">
        <v>460</v>
      </c>
      <c r="D298" t="s">
        <v>819</v>
      </c>
      <c r="E298">
        <f>SUM(G298:KW298)</f>
        <v>1</v>
      </c>
      <c r="X298" s="9">
        <v>1</v>
      </c>
    </row>
    <row r="299" spans="1:62">
      <c r="A299" t="s">
        <v>1828</v>
      </c>
      <c r="B299" t="s">
        <v>1829</v>
      </c>
      <c r="C299" t="s">
        <v>460</v>
      </c>
      <c r="D299" t="s">
        <v>821</v>
      </c>
      <c r="E299">
        <f>SUM(G299:KW299)</f>
        <v>6</v>
      </c>
      <c r="F299" s="4"/>
      <c r="V299" s="8">
        <v>1</v>
      </c>
      <c r="AE299" s="8">
        <v>1</v>
      </c>
      <c r="AF299" s="8">
        <v>1</v>
      </c>
      <c r="AO299" s="8">
        <v>1</v>
      </c>
      <c r="AS299" s="8">
        <v>1</v>
      </c>
      <c r="AU299" s="8">
        <v>1</v>
      </c>
    </row>
    <row r="300" spans="1:62">
      <c r="A300" t="s">
        <v>8495</v>
      </c>
      <c r="B300" t="s">
        <v>8494</v>
      </c>
      <c r="C300" t="s">
        <v>460</v>
      </c>
      <c r="D300" t="s">
        <v>821</v>
      </c>
      <c r="E300">
        <f>SUM(G300:KW300)</f>
        <v>1</v>
      </c>
      <c r="X300" s="9">
        <v>1</v>
      </c>
    </row>
    <row r="301" spans="1:62">
      <c r="A301" t="s">
        <v>1768</v>
      </c>
      <c r="B301" t="s">
        <v>1769</v>
      </c>
      <c r="C301" t="s">
        <v>460</v>
      </c>
      <c r="D301" t="s">
        <v>821</v>
      </c>
      <c r="E301">
        <f>SUM(G301:KW301)</f>
        <v>1</v>
      </c>
      <c r="F301" s="4"/>
      <c r="AL301" s="8">
        <v>1</v>
      </c>
    </row>
    <row r="302" spans="1:62">
      <c r="A302" t="s">
        <v>8496</v>
      </c>
      <c r="B302" t="s">
        <v>11243</v>
      </c>
      <c r="C302" t="s">
        <v>460</v>
      </c>
      <c r="D302" t="s">
        <v>819</v>
      </c>
      <c r="E302">
        <f>SUM(G302:KW302)</f>
        <v>0</v>
      </c>
    </row>
    <row r="303" spans="1:62">
      <c r="A303" t="s">
        <v>462</v>
      </c>
      <c r="B303" t="s">
        <v>664</v>
      </c>
      <c r="C303" t="s">
        <v>460</v>
      </c>
      <c r="D303" t="s">
        <v>821</v>
      </c>
      <c r="E303">
        <f>SUM(G303:KW303)</f>
        <v>8</v>
      </c>
      <c r="F303" s="4"/>
      <c r="G303" s="8">
        <v>1</v>
      </c>
      <c r="H303" s="8">
        <v>1</v>
      </c>
      <c r="N303" s="8">
        <v>1</v>
      </c>
      <c r="O303" s="8">
        <v>1</v>
      </c>
      <c r="AL303" s="8">
        <v>1</v>
      </c>
      <c r="AZ303" s="8">
        <v>1</v>
      </c>
      <c r="BI303" s="8">
        <v>1</v>
      </c>
      <c r="BJ303" s="8">
        <v>1</v>
      </c>
    </row>
    <row r="304" spans="1:62">
      <c r="A304" t="s">
        <v>7731</v>
      </c>
      <c r="B304" t="s">
        <v>7730</v>
      </c>
      <c r="C304" t="s">
        <v>460</v>
      </c>
      <c r="D304" t="s">
        <v>821</v>
      </c>
      <c r="E304">
        <f>SUM(G304:KW304)</f>
        <v>0</v>
      </c>
    </row>
    <row r="305" spans="1:57">
      <c r="A305" t="s">
        <v>6515</v>
      </c>
      <c r="B305" t="s">
        <v>9529</v>
      </c>
      <c r="C305" t="s">
        <v>460</v>
      </c>
      <c r="D305" t="s">
        <v>821</v>
      </c>
      <c r="E305">
        <f>SUM(G305:KW305)</f>
        <v>1</v>
      </c>
      <c r="X305" s="9">
        <v>1</v>
      </c>
    </row>
    <row r="306" spans="1:57">
      <c r="A306" t="s">
        <v>8196</v>
      </c>
      <c r="B306" t="s">
        <v>9530</v>
      </c>
      <c r="C306" t="s">
        <v>460</v>
      </c>
      <c r="D306" t="s">
        <v>819</v>
      </c>
      <c r="E306">
        <f>SUM(G306:KW306)</f>
        <v>1</v>
      </c>
      <c r="X306" s="9">
        <v>1</v>
      </c>
    </row>
    <row r="307" spans="1:57">
      <c r="A307" t="s">
        <v>6517</v>
      </c>
      <c r="B307" t="s">
        <v>6516</v>
      </c>
      <c r="C307" t="s">
        <v>460</v>
      </c>
      <c r="D307" t="s">
        <v>821</v>
      </c>
      <c r="E307">
        <f>SUM(G307:KW307)</f>
        <v>1</v>
      </c>
      <c r="X307" s="9">
        <v>1</v>
      </c>
    </row>
    <row r="308" spans="1:57">
      <c r="A308" t="s">
        <v>8445</v>
      </c>
      <c r="B308" t="s">
        <v>9480</v>
      </c>
      <c r="C308" t="s">
        <v>460</v>
      </c>
      <c r="D308" t="s">
        <v>819</v>
      </c>
      <c r="E308">
        <f>SUM(G308:KW308)</f>
        <v>1</v>
      </c>
      <c r="V308" s="9">
        <v>1</v>
      </c>
    </row>
    <row r="309" spans="1:57">
      <c r="A309" t="s">
        <v>8446</v>
      </c>
      <c r="B309" t="s">
        <v>9481</v>
      </c>
      <c r="C309" t="s">
        <v>460</v>
      </c>
      <c r="D309" t="s">
        <v>819</v>
      </c>
      <c r="E309">
        <f>SUM(G309:KW309)</f>
        <v>1</v>
      </c>
      <c r="V309" s="9">
        <v>1</v>
      </c>
    </row>
    <row r="310" spans="1:57">
      <c r="A310" t="s">
        <v>6265</v>
      </c>
      <c r="B310" t="s">
        <v>12262</v>
      </c>
      <c r="C310" t="s">
        <v>460</v>
      </c>
      <c r="D310" t="s">
        <v>821</v>
      </c>
      <c r="E310">
        <f>SUM(G310:KW310)</f>
        <v>0</v>
      </c>
    </row>
    <row r="311" spans="1:57">
      <c r="A311" t="s">
        <v>6264</v>
      </c>
      <c r="B311" t="s">
        <v>12263</v>
      </c>
      <c r="C311" t="s">
        <v>460</v>
      </c>
      <c r="D311" t="s">
        <v>819</v>
      </c>
      <c r="E311">
        <f>SUM(G311:KW311)</f>
        <v>0</v>
      </c>
    </row>
    <row r="312" spans="1:57">
      <c r="A312" t="s">
        <v>6267</v>
      </c>
      <c r="B312" t="s">
        <v>6266</v>
      </c>
      <c r="C312" t="s">
        <v>460</v>
      </c>
      <c r="D312" t="s">
        <v>821</v>
      </c>
      <c r="E312">
        <f>SUM(G312:KW312)</f>
        <v>0</v>
      </c>
    </row>
    <row r="313" spans="1:57">
      <c r="A313" t="s">
        <v>5599</v>
      </c>
      <c r="B313" t="s">
        <v>10010</v>
      </c>
      <c r="C313" t="s">
        <v>3</v>
      </c>
      <c r="D313" t="s">
        <v>821</v>
      </c>
      <c r="E313">
        <f>SUM(G313:KW313)</f>
        <v>1</v>
      </c>
      <c r="F313" s="4"/>
      <c r="BE313" s="9">
        <v>1</v>
      </c>
    </row>
    <row r="314" spans="1:57">
      <c r="A314" t="s">
        <v>1247</v>
      </c>
      <c r="B314" t="s">
        <v>1248</v>
      </c>
      <c r="C314" t="s">
        <v>3</v>
      </c>
      <c r="D314" t="s">
        <v>821</v>
      </c>
      <c r="E314">
        <f>SUM(G314:KW314)</f>
        <v>5</v>
      </c>
      <c r="F314" s="4"/>
      <c r="O314" s="9">
        <v>1</v>
      </c>
      <c r="AF314" s="9">
        <v>1</v>
      </c>
      <c r="AJ314" s="9">
        <v>1</v>
      </c>
      <c r="AT314" s="9">
        <v>1</v>
      </c>
      <c r="BE314" s="9">
        <v>1</v>
      </c>
    </row>
    <row r="315" spans="1:57">
      <c r="A315" t="s">
        <v>5674</v>
      </c>
      <c r="B315" t="s">
        <v>5675</v>
      </c>
      <c r="C315" t="s">
        <v>3</v>
      </c>
      <c r="D315" t="s">
        <v>821</v>
      </c>
      <c r="E315">
        <f>SUM(G315:KW315)</f>
        <v>0</v>
      </c>
      <c r="F315" s="4"/>
    </row>
    <row r="316" spans="1:57">
      <c r="A316" t="s">
        <v>5486</v>
      </c>
      <c r="B316" t="s">
        <v>5487</v>
      </c>
      <c r="C316" t="s">
        <v>3</v>
      </c>
      <c r="D316" t="s">
        <v>821</v>
      </c>
      <c r="E316">
        <f>SUM(G316:KW316)</f>
        <v>0</v>
      </c>
      <c r="F316" s="4"/>
    </row>
    <row r="317" spans="1:57">
      <c r="A317" t="s">
        <v>5598</v>
      </c>
      <c r="B317" t="s">
        <v>9158</v>
      </c>
      <c r="C317" t="s">
        <v>13</v>
      </c>
      <c r="D317" t="s">
        <v>821</v>
      </c>
      <c r="E317">
        <f>SUM(G317:KW317)</f>
        <v>1</v>
      </c>
      <c r="F317" s="4"/>
      <c r="BE317" s="9">
        <v>1</v>
      </c>
    </row>
    <row r="318" spans="1:57">
      <c r="A318" t="s">
        <v>1265</v>
      </c>
      <c r="B318" t="s">
        <v>1266</v>
      </c>
      <c r="C318" t="s">
        <v>13</v>
      </c>
      <c r="D318" t="s">
        <v>821</v>
      </c>
      <c r="E318">
        <f>SUM(G318:KW318)</f>
        <v>4</v>
      </c>
      <c r="F318" s="4"/>
      <c r="O318" s="9">
        <v>1</v>
      </c>
      <c r="AF318" s="9">
        <v>1</v>
      </c>
      <c r="AJ318" s="9">
        <v>1</v>
      </c>
      <c r="AT318" s="9">
        <v>1</v>
      </c>
    </row>
    <row r="319" spans="1:57">
      <c r="A319" t="s">
        <v>1249</v>
      </c>
      <c r="B319" t="s">
        <v>1250</v>
      </c>
      <c r="C319" t="s">
        <v>66</v>
      </c>
      <c r="D319" t="s">
        <v>821</v>
      </c>
      <c r="E319">
        <f>SUM(G319:KW319)</f>
        <v>4</v>
      </c>
      <c r="F319" s="4"/>
      <c r="O319" s="9">
        <v>1</v>
      </c>
      <c r="AF319" s="9">
        <v>1</v>
      </c>
      <c r="AJ319" s="9">
        <v>1</v>
      </c>
      <c r="AT319" s="9">
        <v>1</v>
      </c>
    </row>
    <row r="320" spans="1:57">
      <c r="A320" t="s">
        <v>4424</v>
      </c>
      <c r="B320" t="s">
        <v>4425</v>
      </c>
      <c r="C320" t="s">
        <v>66</v>
      </c>
      <c r="D320" t="s">
        <v>821</v>
      </c>
      <c r="E320">
        <f>SUM(G320:KW320)</f>
        <v>0</v>
      </c>
      <c r="F320" s="4"/>
    </row>
    <row r="321" spans="1:50">
      <c r="A321" t="s">
        <v>300</v>
      </c>
      <c r="B321" t="s">
        <v>604</v>
      </c>
      <c r="C321" t="s">
        <v>3</v>
      </c>
      <c r="D321" t="s">
        <v>821</v>
      </c>
      <c r="E321">
        <f>SUM(G321:KW321)</f>
        <v>1</v>
      </c>
      <c r="F321" s="4">
        <v>100000748</v>
      </c>
      <c r="AJ321" s="9">
        <v>1</v>
      </c>
    </row>
    <row r="322" spans="1:50">
      <c r="A322" t="s">
        <v>4789</v>
      </c>
      <c r="B322" t="s">
        <v>4790</v>
      </c>
      <c r="C322" t="s">
        <v>3</v>
      </c>
      <c r="D322" t="s">
        <v>821</v>
      </c>
      <c r="E322">
        <f>SUM(G322:KW322)</f>
        <v>0</v>
      </c>
      <c r="F322" s="4"/>
    </row>
    <row r="323" spans="1:50">
      <c r="A323" t="s">
        <v>4839</v>
      </c>
      <c r="B323" t="s">
        <v>4840</v>
      </c>
      <c r="C323" t="s">
        <v>66</v>
      </c>
      <c r="D323" t="s">
        <v>821</v>
      </c>
      <c r="E323">
        <f>SUM(G323:KW323)</f>
        <v>0</v>
      </c>
      <c r="F323" s="4"/>
    </row>
    <row r="324" spans="1:50">
      <c r="A324" t="s">
        <v>4974</v>
      </c>
      <c r="B324" t="s">
        <v>4975</v>
      </c>
      <c r="C324" t="s">
        <v>3</v>
      </c>
      <c r="D324" t="s">
        <v>821</v>
      </c>
      <c r="E324">
        <f>SUM(G324:KW324)</f>
        <v>0</v>
      </c>
      <c r="F324" s="4"/>
    </row>
    <row r="325" spans="1:50">
      <c r="A325" t="s">
        <v>4785</v>
      </c>
      <c r="B325" t="s">
        <v>4786</v>
      </c>
      <c r="C325" t="s">
        <v>3</v>
      </c>
      <c r="D325" t="s">
        <v>821</v>
      </c>
      <c r="E325">
        <f>SUM(G325:KW325)</f>
        <v>0</v>
      </c>
      <c r="F325" s="4"/>
    </row>
    <row r="326" spans="1:50">
      <c r="A326" t="s">
        <v>3557</v>
      </c>
      <c r="B326" t="s">
        <v>3558</v>
      </c>
      <c r="C326" t="s">
        <v>3</v>
      </c>
      <c r="D326" t="s">
        <v>821</v>
      </c>
      <c r="E326">
        <f>SUM(G326:KW326)</f>
        <v>0</v>
      </c>
      <c r="F326" s="4"/>
    </row>
    <row r="327" spans="1:50">
      <c r="A327" t="s">
        <v>3990</v>
      </c>
      <c r="B327" t="s">
        <v>3991</v>
      </c>
      <c r="C327" t="s">
        <v>13</v>
      </c>
      <c r="D327" t="s">
        <v>821</v>
      </c>
      <c r="E327">
        <f>SUM(G327:KW327)</f>
        <v>0</v>
      </c>
      <c r="F327" s="4"/>
    </row>
    <row r="328" spans="1:50">
      <c r="A328" t="s">
        <v>4382</v>
      </c>
      <c r="B328" t="s">
        <v>4383</v>
      </c>
      <c r="C328" t="s">
        <v>66</v>
      </c>
      <c r="D328" t="s">
        <v>821</v>
      </c>
      <c r="E328">
        <f>SUM(G328:KW328)</f>
        <v>3</v>
      </c>
      <c r="F328" s="4"/>
      <c r="AX328" s="9">
        <v>3</v>
      </c>
    </row>
    <row r="329" spans="1:50">
      <c r="A329" t="s">
        <v>5488</v>
      </c>
      <c r="B329" t="s">
        <v>5489</v>
      </c>
      <c r="C329" t="s">
        <v>3</v>
      </c>
      <c r="D329" t="s">
        <v>821</v>
      </c>
      <c r="E329">
        <f>SUM(G329:KW329)</f>
        <v>1</v>
      </c>
      <c r="F329" s="4"/>
      <c r="U329" s="9">
        <v>1</v>
      </c>
    </row>
    <row r="330" spans="1:50">
      <c r="A330" t="s">
        <v>3992</v>
      </c>
      <c r="B330" t="s">
        <v>3993</v>
      </c>
      <c r="C330" t="s">
        <v>13</v>
      </c>
      <c r="D330" t="s">
        <v>821</v>
      </c>
      <c r="E330">
        <f>SUM(G330:KW330)</f>
        <v>1</v>
      </c>
      <c r="F330" s="4"/>
      <c r="K330" s="9">
        <v>1</v>
      </c>
    </row>
    <row r="331" spans="1:50">
      <c r="A331" t="s">
        <v>4378</v>
      </c>
      <c r="B331" t="s">
        <v>4379</v>
      </c>
      <c r="C331" t="s">
        <v>66</v>
      </c>
      <c r="D331" t="s">
        <v>821</v>
      </c>
      <c r="E331">
        <f>SUM(G331:KW331)</f>
        <v>0</v>
      </c>
      <c r="F331" s="4"/>
    </row>
    <row r="332" spans="1:50">
      <c r="A332" t="s">
        <v>6651</v>
      </c>
      <c r="B332" t="s">
        <v>11300</v>
      </c>
      <c r="C332" t="s">
        <v>3</v>
      </c>
      <c r="D332" t="s">
        <v>821</v>
      </c>
      <c r="E332">
        <f>SUM(G332:KW332)</f>
        <v>0</v>
      </c>
    </row>
    <row r="333" spans="1:50">
      <c r="A333" t="s">
        <v>6650</v>
      </c>
      <c r="B333" t="s">
        <v>11301</v>
      </c>
      <c r="C333" t="s">
        <v>3</v>
      </c>
      <c r="D333" t="s">
        <v>819</v>
      </c>
      <c r="E333">
        <f>SUM(G333:KW333)</f>
        <v>0</v>
      </c>
    </row>
    <row r="334" spans="1:50">
      <c r="A334" t="s">
        <v>4781</v>
      </c>
      <c r="B334" t="s">
        <v>4782</v>
      </c>
      <c r="C334" t="s">
        <v>3</v>
      </c>
      <c r="D334" t="s">
        <v>821</v>
      </c>
      <c r="E334">
        <f>SUM(G334:KW334)</f>
        <v>0</v>
      </c>
      <c r="F334" s="4"/>
    </row>
    <row r="335" spans="1:50">
      <c r="A335" t="s">
        <v>4783</v>
      </c>
      <c r="B335" t="s">
        <v>11239</v>
      </c>
      <c r="C335" t="s">
        <v>3</v>
      </c>
      <c r="D335" t="s">
        <v>821</v>
      </c>
      <c r="E335">
        <f>SUM(G335:KW335)</f>
        <v>0</v>
      </c>
      <c r="F335" s="4"/>
    </row>
    <row r="336" spans="1:50">
      <c r="A336" t="s">
        <v>4784</v>
      </c>
      <c r="B336" t="s">
        <v>11241</v>
      </c>
      <c r="C336" t="s">
        <v>3</v>
      </c>
      <c r="D336" t="s">
        <v>825</v>
      </c>
      <c r="E336">
        <f>SUM(G336:KW336)</f>
        <v>0</v>
      </c>
      <c r="F336" s="4"/>
    </row>
    <row r="337" spans="1:63">
      <c r="A337" t="s">
        <v>2400</v>
      </c>
      <c r="B337" t="s">
        <v>14332</v>
      </c>
      <c r="C337" t="s">
        <v>3</v>
      </c>
      <c r="D337" t="s">
        <v>821</v>
      </c>
      <c r="E337">
        <f>SUM(G337:KW337)</f>
        <v>3</v>
      </c>
      <c r="F337" s="4"/>
      <c r="O337" s="9">
        <v>1</v>
      </c>
      <c r="AI337" s="9">
        <v>1</v>
      </c>
      <c r="BA337" s="9">
        <v>1</v>
      </c>
    </row>
    <row r="338" spans="1:63">
      <c r="A338" t="s">
        <v>2399</v>
      </c>
      <c r="B338" t="s">
        <v>14331</v>
      </c>
      <c r="C338" t="s">
        <v>3</v>
      </c>
      <c r="D338" t="s">
        <v>821</v>
      </c>
      <c r="E338">
        <f>SUM(G338:KW338)</f>
        <v>3</v>
      </c>
      <c r="F338" s="4"/>
      <c r="O338" s="9">
        <v>1</v>
      </c>
      <c r="AI338" s="9">
        <v>1</v>
      </c>
      <c r="BA338" s="9">
        <v>1</v>
      </c>
    </row>
    <row r="339" spans="1:63">
      <c r="A339" t="s">
        <v>4885</v>
      </c>
      <c r="B339" t="s">
        <v>13984</v>
      </c>
      <c r="C339" t="s">
        <v>13</v>
      </c>
      <c r="D339" t="s">
        <v>825</v>
      </c>
      <c r="E339">
        <f>SUM(G339:KW339)</f>
        <v>5</v>
      </c>
      <c r="F339" s="4"/>
      <c r="AZ339" s="9">
        <v>4</v>
      </c>
      <c r="BE339" s="9">
        <v>1</v>
      </c>
    </row>
    <row r="340" spans="1:63">
      <c r="A340" t="s">
        <v>7706</v>
      </c>
      <c r="B340" t="s">
        <v>13349</v>
      </c>
      <c r="C340" t="s">
        <v>13</v>
      </c>
      <c r="D340" t="s">
        <v>825</v>
      </c>
      <c r="E340">
        <f>SUM(G340:KW340)</f>
        <v>1</v>
      </c>
      <c r="BE340" s="9">
        <v>1</v>
      </c>
    </row>
    <row r="341" spans="1:63">
      <c r="A341" t="s">
        <v>1946</v>
      </c>
      <c r="B341" t="s">
        <v>13430</v>
      </c>
      <c r="C341" t="s">
        <v>13</v>
      </c>
      <c r="D341" t="s">
        <v>821</v>
      </c>
      <c r="E341">
        <f>SUM(G341:KW341)</f>
        <v>3</v>
      </c>
      <c r="F341" s="4"/>
      <c r="AB341" s="9">
        <v>1</v>
      </c>
      <c r="AT341" s="9">
        <v>1</v>
      </c>
      <c r="BE341" s="9">
        <v>1</v>
      </c>
    </row>
    <row r="342" spans="1:63">
      <c r="A342" t="s">
        <v>4860</v>
      </c>
      <c r="B342" t="s">
        <v>9318</v>
      </c>
      <c r="C342" t="s">
        <v>66</v>
      </c>
      <c r="D342" t="s">
        <v>825</v>
      </c>
      <c r="E342">
        <f>SUM(G342:KW342)</f>
        <v>3</v>
      </c>
      <c r="F342" s="4"/>
      <c r="H342" s="9">
        <v>1</v>
      </c>
      <c r="P342" s="9">
        <v>2</v>
      </c>
    </row>
    <row r="343" spans="1:63">
      <c r="A343" t="s">
        <v>1868</v>
      </c>
      <c r="B343" t="s">
        <v>13884</v>
      </c>
      <c r="C343" t="s">
        <v>66</v>
      </c>
      <c r="D343" t="s">
        <v>821</v>
      </c>
      <c r="E343">
        <f>SUM(G343:KW343)</f>
        <v>4</v>
      </c>
      <c r="F343" s="4"/>
      <c r="V343" s="9">
        <v>1</v>
      </c>
      <c r="AO343" s="9">
        <v>1</v>
      </c>
      <c r="AX343" s="9">
        <v>1</v>
      </c>
      <c r="BK343" s="9">
        <v>1</v>
      </c>
    </row>
    <row r="344" spans="1:63">
      <c r="A344" t="s">
        <v>1867</v>
      </c>
      <c r="B344" t="s">
        <v>13271</v>
      </c>
      <c r="C344" t="s">
        <v>66</v>
      </c>
      <c r="D344" t="s">
        <v>821</v>
      </c>
      <c r="E344">
        <f>SUM(G344:KW344)</f>
        <v>1</v>
      </c>
      <c r="F344" s="4"/>
      <c r="AX344" s="9">
        <v>1</v>
      </c>
    </row>
    <row r="345" spans="1:63">
      <c r="A345" t="s">
        <v>4371</v>
      </c>
      <c r="B345" t="s">
        <v>4372</v>
      </c>
      <c r="C345" t="s">
        <v>13</v>
      </c>
      <c r="D345" t="s">
        <v>821</v>
      </c>
      <c r="E345">
        <f>SUM(G345:KW345)</f>
        <v>1</v>
      </c>
      <c r="F345" s="4"/>
      <c r="K345" s="9">
        <v>1</v>
      </c>
    </row>
    <row r="346" spans="1:63">
      <c r="A346" t="s">
        <v>2060</v>
      </c>
      <c r="B346" t="s">
        <v>2061</v>
      </c>
      <c r="C346" t="s">
        <v>3</v>
      </c>
      <c r="D346" t="s">
        <v>821</v>
      </c>
      <c r="E346">
        <f>SUM(G346:KW346)</f>
        <v>2</v>
      </c>
      <c r="F346" s="4"/>
      <c r="AA346" s="9">
        <v>1</v>
      </c>
      <c r="AC346" s="9">
        <v>1</v>
      </c>
    </row>
    <row r="347" spans="1:63">
      <c r="A347" t="s">
        <v>4787</v>
      </c>
      <c r="B347" t="s">
        <v>4788</v>
      </c>
      <c r="C347" t="s">
        <v>3</v>
      </c>
      <c r="D347" t="s">
        <v>821</v>
      </c>
      <c r="E347">
        <f>SUM(G347:KW347)</f>
        <v>1</v>
      </c>
      <c r="F347" s="4"/>
      <c r="T347" s="9">
        <v>1</v>
      </c>
    </row>
    <row r="348" spans="1:63">
      <c r="A348" t="s">
        <v>2389</v>
      </c>
      <c r="B348" t="s">
        <v>2390</v>
      </c>
      <c r="C348" t="s">
        <v>3</v>
      </c>
      <c r="D348" t="s">
        <v>821</v>
      </c>
      <c r="E348">
        <f>SUM(G348:KW348)</f>
        <v>1</v>
      </c>
      <c r="F348" s="4"/>
      <c r="U348" s="9">
        <v>1</v>
      </c>
    </row>
    <row r="349" spans="1:63">
      <c r="A349" t="s">
        <v>369</v>
      </c>
      <c r="B349" t="s">
        <v>619</v>
      </c>
      <c r="C349" t="s">
        <v>13</v>
      </c>
      <c r="D349" t="s">
        <v>821</v>
      </c>
      <c r="E349">
        <f>SUM(G349:KW349)</f>
        <v>33</v>
      </c>
      <c r="F349" s="4"/>
      <c r="I349" s="9">
        <v>1</v>
      </c>
      <c r="K349" s="9">
        <v>2</v>
      </c>
      <c r="L349" s="9">
        <v>1</v>
      </c>
      <c r="N349" s="9">
        <v>1</v>
      </c>
      <c r="O349" s="9">
        <v>1</v>
      </c>
      <c r="P349" s="9">
        <v>1</v>
      </c>
      <c r="Q349" s="9">
        <v>2</v>
      </c>
      <c r="R349" s="9">
        <v>1</v>
      </c>
      <c r="S349" s="9">
        <v>1</v>
      </c>
      <c r="T349" s="9">
        <v>1</v>
      </c>
      <c r="X349" s="9">
        <v>1</v>
      </c>
      <c r="AA349" s="9">
        <v>1</v>
      </c>
      <c r="AB349" s="9">
        <v>1</v>
      </c>
      <c r="AC349" s="9">
        <v>1</v>
      </c>
      <c r="AE349" s="9">
        <v>1</v>
      </c>
      <c r="AI349" s="9">
        <v>1</v>
      </c>
      <c r="AL349" s="9">
        <v>1</v>
      </c>
      <c r="AN349" s="9">
        <v>2</v>
      </c>
      <c r="AO349" s="9">
        <v>1</v>
      </c>
      <c r="AQ349" s="9">
        <v>1</v>
      </c>
      <c r="AW349" s="9">
        <v>2</v>
      </c>
      <c r="AX349" s="9">
        <v>1</v>
      </c>
      <c r="AZ349" s="9">
        <v>2</v>
      </c>
      <c r="BD349" s="9">
        <v>1</v>
      </c>
      <c r="BE349" s="9">
        <v>1</v>
      </c>
      <c r="BF349" s="9">
        <v>2</v>
      </c>
      <c r="BJ349" s="9">
        <v>1</v>
      </c>
    </row>
    <row r="350" spans="1:63">
      <c r="A350" t="s">
        <v>4886</v>
      </c>
      <c r="B350" t="s">
        <v>4887</v>
      </c>
      <c r="C350" t="s">
        <v>13</v>
      </c>
      <c r="D350" t="s">
        <v>821</v>
      </c>
      <c r="E350">
        <f>SUM(G350:KW350)</f>
        <v>0</v>
      </c>
      <c r="F350" s="4"/>
    </row>
    <row r="351" spans="1:63">
      <c r="A351" t="s">
        <v>3555</v>
      </c>
      <c r="B351" t="s">
        <v>3556</v>
      </c>
      <c r="C351" t="s">
        <v>13</v>
      </c>
      <c r="D351" t="s">
        <v>821</v>
      </c>
      <c r="E351">
        <f>SUM(G351:KW351)</f>
        <v>171</v>
      </c>
      <c r="F351" s="4"/>
      <c r="G351" s="9">
        <v>8</v>
      </c>
      <c r="H351" s="9">
        <v>7</v>
      </c>
      <c r="I351" s="9">
        <v>8</v>
      </c>
      <c r="J351" s="9">
        <v>7</v>
      </c>
      <c r="K351" s="9">
        <v>10</v>
      </c>
      <c r="L351" s="9">
        <v>9</v>
      </c>
      <c r="M351" s="9">
        <v>7</v>
      </c>
      <c r="N351" s="9">
        <v>5</v>
      </c>
      <c r="O351" s="9">
        <v>5</v>
      </c>
      <c r="Q351" s="9">
        <v>3</v>
      </c>
      <c r="R351" s="9">
        <v>5</v>
      </c>
      <c r="S351" s="9">
        <v>7</v>
      </c>
      <c r="U351" s="9">
        <v>1</v>
      </c>
      <c r="V351" s="9">
        <v>1</v>
      </c>
      <c r="X351" s="9">
        <v>1</v>
      </c>
      <c r="Y351" s="9">
        <v>1</v>
      </c>
      <c r="Z351" s="9">
        <v>1</v>
      </c>
      <c r="AA351" s="9">
        <v>5</v>
      </c>
      <c r="AB351" s="9">
        <v>5</v>
      </c>
      <c r="AC351" s="9">
        <v>5</v>
      </c>
      <c r="AD351" s="9">
        <v>6</v>
      </c>
      <c r="AE351" s="9">
        <v>7</v>
      </c>
      <c r="AF351" s="9">
        <v>5</v>
      </c>
      <c r="AG351" s="9">
        <v>4</v>
      </c>
      <c r="AH351" s="9">
        <v>3</v>
      </c>
      <c r="AK351" s="9">
        <v>1</v>
      </c>
      <c r="AO351" s="9">
        <v>5</v>
      </c>
      <c r="AP351" s="9">
        <v>4</v>
      </c>
      <c r="AQ351" s="9">
        <v>2</v>
      </c>
      <c r="AR351" s="9">
        <v>2</v>
      </c>
      <c r="AS351" s="9">
        <v>3</v>
      </c>
      <c r="AU351" s="9">
        <v>2</v>
      </c>
      <c r="AV351" s="9">
        <v>2</v>
      </c>
      <c r="AW351" s="9">
        <v>1</v>
      </c>
      <c r="AY351" s="9">
        <v>2</v>
      </c>
      <c r="AZ351" s="9">
        <v>1</v>
      </c>
      <c r="BA351" s="9">
        <v>2</v>
      </c>
      <c r="BB351" s="9">
        <v>2</v>
      </c>
      <c r="BC351" s="9">
        <v>2</v>
      </c>
      <c r="BD351" s="9">
        <v>2</v>
      </c>
      <c r="BE351" s="9">
        <v>2</v>
      </c>
      <c r="BF351" s="9">
        <v>5</v>
      </c>
      <c r="BG351" s="9">
        <v>1</v>
      </c>
      <c r="BH351" s="9">
        <v>1</v>
      </c>
      <c r="BI351" s="9">
        <v>1</v>
      </c>
      <c r="BK351" s="9">
        <v>2</v>
      </c>
    </row>
    <row r="352" spans="1:63">
      <c r="A352" t="s">
        <v>4829</v>
      </c>
      <c r="B352" t="s">
        <v>4830</v>
      </c>
      <c r="C352" t="s">
        <v>66</v>
      </c>
      <c r="D352" t="s">
        <v>821</v>
      </c>
      <c r="E352">
        <f>SUM(G352:KW352)</f>
        <v>0</v>
      </c>
      <c r="F352" s="4"/>
    </row>
    <row r="353" spans="1:64">
      <c r="A353" t="s">
        <v>5434</v>
      </c>
      <c r="B353" t="s">
        <v>6461</v>
      </c>
      <c r="C353" t="s">
        <v>3</v>
      </c>
      <c r="D353" t="s">
        <v>825</v>
      </c>
      <c r="E353">
        <f>SUM(G353:KW353)</f>
        <v>0</v>
      </c>
      <c r="F353" s="4"/>
    </row>
    <row r="354" spans="1:64">
      <c r="A354" t="s">
        <v>5413</v>
      </c>
      <c r="B354" t="s">
        <v>11448</v>
      </c>
      <c r="C354" t="s">
        <v>3</v>
      </c>
      <c r="D354" t="s">
        <v>825</v>
      </c>
      <c r="E354">
        <f>SUM(G354:KW354)</f>
        <v>0</v>
      </c>
      <c r="F354" s="4"/>
    </row>
    <row r="355" spans="1:64">
      <c r="A355" t="s">
        <v>5410</v>
      </c>
      <c r="B355" t="s">
        <v>5934</v>
      </c>
      <c r="C355" t="s">
        <v>3</v>
      </c>
      <c r="D355" t="s">
        <v>825</v>
      </c>
      <c r="E355">
        <f>SUM(G355:KW355)</f>
        <v>0</v>
      </c>
      <c r="F355" s="4"/>
    </row>
    <row r="356" spans="1:64">
      <c r="A356" t="s">
        <v>2557</v>
      </c>
      <c r="B356" t="s">
        <v>6464</v>
      </c>
      <c r="C356" t="s">
        <v>66</v>
      </c>
      <c r="D356" t="s">
        <v>825</v>
      </c>
      <c r="E356">
        <f>SUM(G356:KW356)</f>
        <v>4</v>
      </c>
      <c r="F356" s="4"/>
      <c r="AK356" s="9">
        <v>2</v>
      </c>
      <c r="AW356" s="9">
        <v>1</v>
      </c>
      <c r="BL356" s="9">
        <v>1</v>
      </c>
    </row>
    <row r="357" spans="1:64">
      <c r="A357" t="s">
        <v>2560</v>
      </c>
      <c r="B357" t="s">
        <v>2561</v>
      </c>
      <c r="C357" t="s">
        <v>66</v>
      </c>
      <c r="D357" t="s">
        <v>825</v>
      </c>
      <c r="E357">
        <f>SUM(G357:KW357)</f>
        <v>4</v>
      </c>
      <c r="F357" s="4"/>
      <c r="AK357" s="9">
        <v>2</v>
      </c>
      <c r="AW357" s="9">
        <v>1</v>
      </c>
      <c r="BL357" s="9">
        <v>1</v>
      </c>
    </row>
    <row r="358" spans="1:64">
      <c r="A358" t="s">
        <v>5432</v>
      </c>
      <c r="B358" t="s">
        <v>8212</v>
      </c>
      <c r="C358" t="s">
        <v>66</v>
      </c>
      <c r="D358" t="s">
        <v>825</v>
      </c>
      <c r="E358">
        <f>SUM(G358:KW358)</f>
        <v>4</v>
      </c>
      <c r="F358" s="4"/>
      <c r="AK358" s="9">
        <v>2</v>
      </c>
      <c r="AW358" s="9">
        <v>1</v>
      </c>
      <c r="BL358" s="9">
        <v>1</v>
      </c>
    </row>
    <row r="359" spans="1:64">
      <c r="A359" t="s">
        <v>5447</v>
      </c>
      <c r="B359" t="s">
        <v>5448</v>
      </c>
      <c r="C359" t="s">
        <v>66</v>
      </c>
      <c r="D359" t="s">
        <v>825</v>
      </c>
      <c r="E359">
        <f>SUM(G359:KW359)</f>
        <v>4</v>
      </c>
      <c r="F359" s="4"/>
      <c r="AK359" s="9">
        <v>2</v>
      </c>
      <c r="AW359" s="9">
        <v>1</v>
      </c>
      <c r="BL359" s="9">
        <v>1</v>
      </c>
    </row>
    <row r="360" spans="1:64">
      <c r="A360" t="s">
        <v>5425</v>
      </c>
      <c r="B360" t="s">
        <v>9813</v>
      </c>
      <c r="C360" t="s">
        <v>66</v>
      </c>
      <c r="D360" t="s">
        <v>825</v>
      </c>
      <c r="E360">
        <f>SUM(G360:KW360)</f>
        <v>2</v>
      </c>
      <c r="F360" s="4"/>
      <c r="AK360" s="9">
        <v>1</v>
      </c>
      <c r="AV360" s="9">
        <v>1</v>
      </c>
    </row>
    <row r="361" spans="1:64">
      <c r="A361" t="s">
        <v>5428</v>
      </c>
      <c r="B361" t="s">
        <v>5429</v>
      </c>
      <c r="C361" t="s">
        <v>66</v>
      </c>
      <c r="D361" t="s">
        <v>825</v>
      </c>
      <c r="E361">
        <f>SUM(G361:KW361)</f>
        <v>2</v>
      </c>
      <c r="F361" s="4"/>
      <c r="AK361" s="9">
        <v>1</v>
      </c>
      <c r="AV361" s="9">
        <v>1</v>
      </c>
    </row>
    <row r="362" spans="1:64">
      <c r="A362" t="s">
        <v>5415</v>
      </c>
      <c r="B362" t="s">
        <v>6460</v>
      </c>
      <c r="C362" t="s">
        <v>3</v>
      </c>
      <c r="D362" t="s">
        <v>825</v>
      </c>
      <c r="E362">
        <f>SUM(G362:KW362)</f>
        <v>0</v>
      </c>
      <c r="F362" s="4"/>
    </row>
    <row r="363" spans="1:64">
      <c r="A363" t="s">
        <v>3619</v>
      </c>
      <c r="B363" t="s">
        <v>3620</v>
      </c>
      <c r="C363" t="s">
        <v>3</v>
      </c>
      <c r="D363" t="s">
        <v>821</v>
      </c>
      <c r="E363">
        <f>SUM(G363:KW363)</f>
        <v>10</v>
      </c>
      <c r="F363" s="4"/>
      <c r="H363" s="9">
        <v>1</v>
      </c>
      <c r="I363" s="9">
        <v>2</v>
      </c>
      <c r="U363" s="9">
        <v>1</v>
      </c>
      <c r="AJ363" s="9">
        <v>4</v>
      </c>
      <c r="AN363" s="9">
        <v>1</v>
      </c>
      <c r="BD363" s="9">
        <v>1</v>
      </c>
    </row>
    <row r="364" spans="1:64">
      <c r="A364" t="s">
        <v>4330</v>
      </c>
      <c r="B364" t="s">
        <v>4331</v>
      </c>
      <c r="C364" t="s">
        <v>3</v>
      </c>
      <c r="D364" t="s">
        <v>821</v>
      </c>
      <c r="E364">
        <f>SUM(G364:KW364)</f>
        <v>0</v>
      </c>
      <c r="F364" s="4"/>
    </row>
    <row r="365" spans="1:64">
      <c r="A365" t="s">
        <v>5412</v>
      </c>
      <c r="B365" t="s">
        <v>8886</v>
      </c>
      <c r="C365" t="s">
        <v>3</v>
      </c>
      <c r="D365" t="s">
        <v>825</v>
      </c>
      <c r="E365">
        <f>SUM(G365:KW365)</f>
        <v>0</v>
      </c>
      <c r="F365" s="4"/>
    </row>
    <row r="366" spans="1:64">
      <c r="A366" t="s">
        <v>5385</v>
      </c>
      <c r="B366" t="s">
        <v>5386</v>
      </c>
      <c r="C366" t="s">
        <v>3</v>
      </c>
      <c r="D366" t="s">
        <v>825</v>
      </c>
      <c r="E366">
        <f>SUM(G366:KW366)</f>
        <v>0</v>
      </c>
      <c r="F366" s="4"/>
    </row>
    <row r="367" spans="1:64">
      <c r="A367" t="s">
        <v>4351</v>
      </c>
      <c r="B367" t="s">
        <v>4352</v>
      </c>
      <c r="C367" t="s">
        <v>13</v>
      </c>
      <c r="D367" t="s">
        <v>821</v>
      </c>
      <c r="E367">
        <f>SUM(G367:KW367)</f>
        <v>4</v>
      </c>
      <c r="F367" s="4"/>
      <c r="K367" s="9">
        <v>1</v>
      </c>
      <c r="AJ367" s="9">
        <v>1</v>
      </c>
      <c r="AW367" s="9">
        <v>1</v>
      </c>
      <c r="BG367" s="9">
        <v>1</v>
      </c>
    </row>
    <row r="368" spans="1:64">
      <c r="A368" t="s">
        <v>2554</v>
      </c>
      <c r="B368" t="s">
        <v>6463</v>
      </c>
      <c r="C368" t="s">
        <v>66</v>
      </c>
      <c r="D368" t="s">
        <v>825</v>
      </c>
      <c r="E368">
        <f>SUM(G368:KW368)</f>
        <v>4</v>
      </c>
      <c r="F368" s="4"/>
      <c r="AK368" s="9">
        <v>2</v>
      </c>
      <c r="AW368" s="9">
        <v>1</v>
      </c>
      <c r="BL368" s="9">
        <v>1</v>
      </c>
    </row>
    <row r="369" spans="1:64">
      <c r="A369" t="s">
        <v>7756</v>
      </c>
      <c r="B369" t="s">
        <v>7755</v>
      </c>
      <c r="C369" t="s">
        <v>66</v>
      </c>
      <c r="D369" t="s">
        <v>821</v>
      </c>
      <c r="E369">
        <f>SUM(G369:KW369)</f>
        <v>1</v>
      </c>
      <c r="BK369" s="9">
        <v>1</v>
      </c>
    </row>
    <row r="370" spans="1:64">
      <c r="A370" t="s">
        <v>4363</v>
      </c>
      <c r="B370" t="s">
        <v>4364</v>
      </c>
      <c r="C370" t="s">
        <v>66</v>
      </c>
      <c r="D370" t="s">
        <v>821</v>
      </c>
      <c r="E370">
        <f>SUM(G370:KW370)</f>
        <v>1</v>
      </c>
      <c r="F370" s="4"/>
      <c r="BK370" s="9">
        <v>1</v>
      </c>
    </row>
    <row r="371" spans="1:64">
      <c r="A371" t="s">
        <v>5430</v>
      </c>
      <c r="B371" t="s">
        <v>8213</v>
      </c>
      <c r="C371" t="s">
        <v>66</v>
      </c>
      <c r="D371" t="s">
        <v>825</v>
      </c>
      <c r="E371">
        <f>SUM(G371:KW371)</f>
        <v>4</v>
      </c>
      <c r="F371" s="4"/>
      <c r="AK371" s="9">
        <v>2</v>
      </c>
      <c r="AW371" s="9">
        <v>1</v>
      </c>
      <c r="BL371" s="9">
        <v>1</v>
      </c>
    </row>
    <row r="372" spans="1:64">
      <c r="A372" t="s">
        <v>5421</v>
      </c>
      <c r="B372" t="s">
        <v>5422</v>
      </c>
      <c r="C372" t="s">
        <v>66</v>
      </c>
      <c r="D372" t="s">
        <v>825</v>
      </c>
      <c r="E372">
        <f>SUM(G372:KW372)</f>
        <v>2</v>
      </c>
      <c r="F372" s="4"/>
      <c r="AK372" s="9">
        <v>1</v>
      </c>
      <c r="AV372" s="9">
        <v>1</v>
      </c>
    </row>
    <row r="373" spans="1:64">
      <c r="A373" t="s">
        <v>3617</v>
      </c>
      <c r="B373" t="s">
        <v>3618</v>
      </c>
      <c r="C373" t="s">
        <v>3</v>
      </c>
      <c r="D373" t="s">
        <v>821</v>
      </c>
      <c r="E373">
        <f>SUM(G373:KW373)</f>
        <v>16</v>
      </c>
      <c r="F373" s="4"/>
      <c r="I373" s="9">
        <v>2</v>
      </c>
      <c r="U373" s="9">
        <v>1</v>
      </c>
      <c r="AJ373" s="9">
        <v>9</v>
      </c>
      <c r="AN373" s="9">
        <v>1</v>
      </c>
      <c r="BB373" s="9">
        <v>2</v>
      </c>
      <c r="BD373" s="9">
        <v>1</v>
      </c>
    </row>
    <row r="374" spans="1:64">
      <c r="A374" t="s">
        <v>4332</v>
      </c>
      <c r="B374" t="s">
        <v>4333</v>
      </c>
      <c r="C374" t="s">
        <v>13</v>
      </c>
      <c r="D374" t="s">
        <v>821</v>
      </c>
      <c r="E374">
        <f>SUM(G374:KW374)</f>
        <v>9</v>
      </c>
      <c r="F374" s="4"/>
      <c r="AJ374" s="9">
        <v>2</v>
      </c>
      <c r="AW374" s="9">
        <v>4</v>
      </c>
      <c r="BG374" s="9">
        <v>3</v>
      </c>
    </row>
    <row r="375" spans="1:64">
      <c r="A375" t="s">
        <v>3577</v>
      </c>
      <c r="B375" t="s">
        <v>3578</v>
      </c>
      <c r="C375" t="s">
        <v>66</v>
      </c>
      <c r="D375" t="s">
        <v>821</v>
      </c>
      <c r="E375">
        <f>SUM(G375:KW375)</f>
        <v>22</v>
      </c>
      <c r="F375" s="4"/>
      <c r="K375" s="9">
        <v>1</v>
      </c>
      <c r="V375" s="9">
        <v>8</v>
      </c>
      <c r="AK375" s="9">
        <v>2</v>
      </c>
      <c r="AY375" s="9">
        <v>1</v>
      </c>
      <c r="BK375" s="9">
        <v>8</v>
      </c>
      <c r="BL375" s="9">
        <v>2</v>
      </c>
    </row>
    <row r="376" spans="1:64">
      <c r="A376" t="s">
        <v>2555</v>
      </c>
      <c r="B376" t="s">
        <v>2556</v>
      </c>
      <c r="C376" t="s">
        <v>66</v>
      </c>
      <c r="D376" t="s">
        <v>821</v>
      </c>
      <c r="E376">
        <f>SUM(G376:KW376)</f>
        <v>4</v>
      </c>
      <c r="F376" s="4"/>
      <c r="AK376" s="9">
        <v>2</v>
      </c>
      <c r="AW376" s="9">
        <v>1</v>
      </c>
      <c r="BL376" s="9">
        <v>1</v>
      </c>
    </row>
    <row r="377" spans="1:64">
      <c r="A377" t="s">
        <v>5431</v>
      </c>
      <c r="B377" t="s">
        <v>9634</v>
      </c>
      <c r="C377" t="s">
        <v>66</v>
      </c>
      <c r="D377" t="s">
        <v>821</v>
      </c>
      <c r="E377">
        <f>SUM(G377:KW377)</f>
        <v>4</v>
      </c>
      <c r="F377" s="4"/>
      <c r="AK377" s="9">
        <v>2</v>
      </c>
      <c r="AW377" s="9">
        <v>1</v>
      </c>
      <c r="BL377" s="9">
        <v>1</v>
      </c>
    </row>
    <row r="378" spans="1:64">
      <c r="A378" t="s">
        <v>5423</v>
      </c>
      <c r="B378" t="s">
        <v>5424</v>
      </c>
      <c r="C378" t="s">
        <v>66</v>
      </c>
      <c r="D378" t="s">
        <v>821</v>
      </c>
      <c r="E378">
        <f>SUM(G378:KW378)</f>
        <v>2</v>
      </c>
      <c r="F378" s="4"/>
      <c r="AK378" s="9">
        <v>1</v>
      </c>
      <c r="AV378" s="9">
        <v>1</v>
      </c>
    </row>
    <row r="379" spans="1:64">
      <c r="A379" t="s">
        <v>5435</v>
      </c>
      <c r="B379" t="s">
        <v>6462</v>
      </c>
      <c r="C379" t="s">
        <v>3</v>
      </c>
      <c r="D379" t="s">
        <v>825</v>
      </c>
      <c r="E379">
        <f>SUM(G379:KW379)</f>
        <v>0</v>
      </c>
      <c r="F379" s="4"/>
    </row>
    <row r="380" spans="1:64">
      <c r="A380" t="s">
        <v>5414</v>
      </c>
      <c r="B380" t="s">
        <v>11447</v>
      </c>
      <c r="C380" t="s">
        <v>3</v>
      </c>
      <c r="D380" t="s">
        <v>825</v>
      </c>
      <c r="E380">
        <f>SUM(G380:KW380)</f>
        <v>0</v>
      </c>
      <c r="F380" s="4"/>
    </row>
    <row r="381" spans="1:64">
      <c r="A381" t="s">
        <v>5411</v>
      </c>
      <c r="B381" t="s">
        <v>5935</v>
      </c>
      <c r="C381" t="s">
        <v>3</v>
      </c>
      <c r="D381" t="s">
        <v>825</v>
      </c>
      <c r="E381">
        <f>SUM(G381:KW381)</f>
        <v>0</v>
      </c>
      <c r="F381" s="4"/>
    </row>
    <row r="382" spans="1:64">
      <c r="A382" t="s">
        <v>2558</v>
      </c>
      <c r="B382" t="s">
        <v>6465</v>
      </c>
      <c r="C382" t="s">
        <v>66</v>
      </c>
      <c r="D382" t="s">
        <v>825</v>
      </c>
      <c r="E382">
        <f>SUM(G382:KW382)</f>
        <v>4</v>
      </c>
      <c r="F382" s="4"/>
      <c r="AK382" s="9">
        <v>2</v>
      </c>
      <c r="AW382" s="9">
        <v>1</v>
      </c>
      <c r="BL382" s="9">
        <v>1</v>
      </c>
    </row>
    <row r="383" spans="1:64">
      <c r="A383" t="s">
        <v>2559</v>
      </c>
      <c r="B383" t="s">
        <v>6466</v>
      </c>
      <c r="C383" t="s">
        <v>66</v>
      </c>
      <c r="D383" t="s">
        <v>825</v>
      </c>
      <c r="E383">
        <f>SUM(G383:KW383)</f>
        <v>4</v>
      </c>
      <c r="F383" s="4"/>
      <c r="AK383" s="9">
        <v>2</v>
      </c>
      <c r="AW383" s="9">
        <v>1</v>
      </c>
      <c r="BL383" s="9">
        <v>1</v>
      </c>
    </row>
    <row r="384" spans="1:64">
      <c r="A384" t="s">
        <v>5433</v>
      </c>
      <c r="B384" t="s">
        <v>8211</v>
      </c>
      <c r="C384" t="s">
        <v>66</v>
      </c>
      <c r="D384" t="s">
        <v>825</v>
      </c>
      <c r="E384">
        <f>SUM(G384:KW384)</f>
        <v>4</v>
      </c>
      <c r="F384" s="4"/>
      <c r="AK384" s="9">
        <v>2</v>
      </c>
      <c r="AW384" s="9">
        <v>1</v>
      </c>
      <c r="BL384" s="9">
        <v>1</v>
      </c>
    </row>
    <row r="385" spans="1:64">
      <c r="A385" t="s">
        <v>5446</v>
      </c>
      <c r="B385" t="s">
        <v>8210</v>
      </c>
      <c r="C385" t="s">
        <v>66</v>
      </c>
      <c r="D385" t="s">
        <v>825</v>
      </c>
      <c r="E385">
        <f>SUM(G385:KW385)</f>
        <v>4</v>
      </c>
      <c r="F385" s="4"/>
      <c r="AK385" s="9">
        <v>2</v>
      </c>
      <c r="AW385" s="9">
        <v>1</v>
      </c>
      <c r="BL385" s="9">
        <v>1</v>
      </c>
    </row>
    <row r="386" spans="1:64">
      <c r="A386" t="s">
        <v>5426</v>
      </c>
      <c r="B386" t="s">
        <v>5936</v>
      </c>
      <c r="C386" t="s">
        <v>66</v>
      </c>
      <c r="D386" t="s">
        <v>825</v>
      </c>
      <c r="E386">
        <f>SUM(G386:KW386)</f>
        <v>2</v>
      </c>
      <c r="F386" s="4"/>
      <c r="AK386" s="9">
        <v>1</v>
      </c>
      <c r="AV386" s="9">
        <v>1</v>
      </c>
    </row>
    <row r="387" spans="1:64">
      <c r="A387" t="s">
        <v>5427</v>
      </c>
      <c r="B387" t="s">
        <v>5937</v>
      </c>
      <c r="C387" t="s">
        <v>66</v>
      </c>
      <c r="D387" t="s">
        <v>825</v>
      </c>
      <c r="E387">
        <f>SUM(G387:KW387)</f>
        <v>2</v>
      </c>
      <c r="F387" s="4"/>
      <c r="AK387" s="9">
        <v>1</v>
      </c>
      <c r="AV387" s="9">
        <v>1</v>
      </c>
    </row>
    <row r="388" spans="1:64">
      <c r="A388" t="s">
        <v>4390</v>
      </c>
      <c r="B388" t="s">
        <v>14220</v>
      </c>
      <c r="C388" t="s">
        <v>3</v>
      </c>
      <c r="D388" t="s">
        <v>821</v>
      </c>
      <c r="E388">
        <f>SUM(G388:KW388)</f>
        <v>7</v>
      </c>
      <c r="F388" s="4"/>
      <c r="BI388" s="9">
        <v>2</v>
      </c>
      <c r="BJ388" s="9">
        <v>1</v>
      </c>
      <c r="BK388" s="9">
        <v>2</v>
      </c>
      <c r="BL388" s="9">
        <v>2</v>
      </c>
    </row>
    <row r="389" spans="1:64">
      <c r="A389" t="s">
        <v>4389</v>
      </c>
      <c r="B389" t="s">
        <v>11278</v>
      </c>
      <c r="C389" t="s">
        <v>3</v>
      </c>
      <c r="D389" t="s">
        <v>819</v>
      </c>
      <c r="E389">
        <f>SUM(G389:KW389)</f>
        <v>0</v>
      </c>
      <c r="F389" s="4"/>
    </row>
    <row r="390" spans="1:64">
      <c r="A390" t="s">
        <v>4388</v>
      </c>
      <c r="B390" t="s">
        <v>11030</v>
      </c>
      <c r="C390" t="s">
        <v>3</v>
      </c>
      <c r="D390" t="s">
        <v>821</v>
      </c>
      <c r="E390">
        <f>SUM(G390:KW390)</f>
        <v>0</v>
      </c>
      <c r="F390" s="4"/>
    </row>
    <row r="391" spans="1:64">
      <c r="A391" t="s">
        <v>4391</v>
      </c>
      <c r="B391" t="s">
        <v>11031</v>
      </c>
      <c r="C391" t="s">
        <v>3</v>
      </c>
      <c r="D391" t="s">
        <v>819</v>
      </c>
      <c r="E391">
        <f>SUM(G391:KW391)</f>
        <v>0</v>
      </c>
      <c r="F391" s="4"/>
    </row>
    <row r="392" spans="1:64">
      <c r="A392" t="s">
        <v>4387</v>
      </c>
      <c r="B392" t="s">
        <v>14219</v>
      </c>
      <c r="C392" t="s">
        <v>3</v>
      </c>
      <c r="D392" t="s">
        <v>821</v>
      </c>
      <c r="E392">
        <f>SUM(G392:KW392)</f>
        <v>7</v>
      </c>
      <c r="F392" s="4"/>
      <c r="BI392" s="9">
        <v>2</v>
      </c>
      <c r="BJ392" s="9">
        <v>1</v>
      </c>
      <c r="BK392" s="9">
        <v>2</v>
      </c>
      <c r="BL392" s="9">
        <v>2</v>
      </c>
    </row>
    <row r="393" spans="1:64">
      <c r="A393" t="s">
        <v>4386</v>
      </c>
      <c r="B393" t="s">
        <v>11238</v>
      </c>
      <c r="C393" t="s">
        <v>3</v>
      </c>
      <c r="D393" t="s">
        <v>819</v>
      </c>
      <c r="E393">
        <f>SUM(G393:KW393)</f>
        <v>0</v>
      </c>
      <c r="F393" s="4"/>
    </row>
    <row r="394" spans="1:64">
      <c r="A394" t="s">
        <v>4385</v>
      </c>
      <c r="B394" t="s">
        <v>11032</v>
      </c>
      <c r="C394" t="s">
        <v>3</v>
      </c>
      <c r="D394" t="s">
        <v>821</v>
      </c>
      <c r="E394">
        <f>SUM(G394:KW394)</f>
        <v>0</v>
      </c>
      <c r="F394" s="4"/>
    </row>
    <row r="395" spans="1:64">
      <c r="A395" t="s">
        <v>4384</v>
      </c>
      <c r="B395" t="s">
        <v>8839</v>
      </c>
      <c r="C395" t="s">
        <v>3</v>
      </c>
      <c r="D395" t="s">
        <v>819</v>
      </c>
      <c r="E395">
        <f>SUM(G395:KW395)</f>
        <v>0</v>
      </c>
      <c r="F395" s="4"/>
    </row>
    <row r="396" spans="1:64">
      <c r="A396" t="s">
        <v>4377</v>
      </c>
      <c r="B396" t="s">
        <v>14218</v>
      </c>
      <c r="C396" t="s">
        <v>13</v>
      </c>
      <c r="D396" t="s">
        <v>821</v>
      </c>
      <c r="E396">
        <f>SUM(G396:KW396)</f>
        <v>7</v>
      </c>
      <c r="F396" s="4"/>
      <c r="BH396" s="9">
        <v>1</v>
      </c>
      <c r="BI396" s="9">
        <v>2</v>
      </c>
      <c r="BJ396" s="9">
        <v>1</v>
      </c>
      <c r="BK396" s="9">
        <v>1</v>
      </c>
      <c r="BL396" s="9">
        <v>2</v>
      </c>
    </row>
    <row r="397" spans="1:64">
      <c r="A397" t="s">
        <v>4376</v>
      </c>
      <c r="B397" t="s">
        <v>14217</v>
      </c>
      <c r="C397" t="s">
        <v>13</v>
      </c>
      <c r="D397" t="s">
        <v>821</v>
      </c>
      <c r="E397">
        <f>SUM(G397:KW397)</f>
        <v>9</v>
      </c>
      <c r="F397" s="4"/>
      <c r="BH397" s="9">
        <v>1</v>
      </c>
      <c r="BI397" s="9">
        <v>2</v>
      </c>
      <c r="BJ397" s="9">
        <v>1</v>
      </c>
      <c r="BK397" s="9">
        <v>2</v>
      </c>
      <c r="BL397" s="9">
        <v>3</v>
      </c>
    </row>
    <row r="398" spans="1:64">
      <c r="A398" t="s">
        <v>4375</v>
      </c>
      <c r="B398" t="s">
        <v>11246</v>
      </c>
      <c r="C398" t="s">
        <v>13</v>
      </c>
      <c r="D398" t="s">
        <v>819</v>
      </c>
      <c r="E398">
        <f>SUM(G398:KW398)</f>
        <v>0</v>
      </c>
      <c r="F398" s="4"/>
    </row>
    <row r="399" spans="1:64">
      <c r="A399" t="s">
        <v>4427</v>
      </c>
      <c r="B399" t="s">
        <v>14214</v>
      </c>
      <c r="C399" t="s">
        <v>66</v>
      </c>
      <c r="D399" t="s">
        <v>821</v>
      </c>
      <c r="E399">
        <f>SUM(G399:KW399)</f>
        <v>6</v>
      </c>
      <c r="F399" s="4"/>
      <c r="BH399" s="9">
        <v>1</v>
      </c>
      <c r="BI399" s="9">
        <v>2</v>
      </c>
      <c r="BK399" s="9">
        <v>1</v>
      </c>
      <c r="BL399" s="9">
        <v>2</v>
      </c>
    </row>
    <row r="400" spans="1:64">
      <c r="A400" t="s">
        <v>4426</v>
      </c>
      <c r="B400" t="s">
        <v>12147</v>
      </c>
      <c r="C400" t="s">
        <v>66</v>
      </c>
      <c r="D400" t="s">
        <v>819</v>
      </c>
      <c r="E400">
        <f>SUM(G400:KW400)</f>
        <v>0</v>
      </c>
      <c r="F400" s="4"/>
    </row>
    <row r="401" spans="1:64">
      <c r="A401" t="s">
        <v>4393</v>
      </c>
      <c r="B401" t="s">
        <v>11308</v>
      </c>
      <c r="C401" t="s">
        <v>66</v>
      </c>
      <c r="D401" t="s">
        <v>821</v>
      </c>
      <c r="E401">
        <f>SUM(G401:KW401)</f>
        <v>0</v>
      </c>
      <c r="F401" s="4"/>
    </row>
    <row r="402" spans="1:64">
      <c r="A402" t="s">
        <v>4392</v>
      </c>
      <c r="B402" t="s">
        <v>11309</v>
      </c>
      <c r="C402" t="s">
        <v>66</v>
      </c>
      <c r="D402" t="s">
        <v>819</v>
      </c>
      <c r="E402">
        <f>SUM(G402:KW402)</f>
        <v>0</v>
      </c>
      <c r="F402" s="4"/>
    </row>
    <row r="403" spans="1:64">
      <c r="A403" t="s">
        <v>4403</v>
      </c>
      <c r="B403" t="s">
        <v>11366</v>
      </c>
      <c r="C403" t="s">
        <v>66</v>
      </c>
      <c r="D403" t="s">
        <v>821</v>
      </c>
      <c r="E403">
        <f>SUM(G403:KW403)</f>
        <v>8</v>
      </c>
      <c r="F403" s="4"/>
      <c r="BH403" s="9">
        <v>1</v>
      </c>
      <c r="BI403" s="9">
        <v>2</v>
      </c>
      <c r="BK403" s="9">
        <v>2</v>
      </c>
      <c r="BL403" s="9">
        <v>3</v>
      </c>
    </row>
    <row r="404" spans="1:64">
      <c r="A404" t="s">
        <v>4402</v>
      </c>
      <c r="B404" t="s">
        <v>11291</v>
      </c>
      <c r="C404" t="s">
        <v>66</v>
      </c>
      <c r="D404" t="s">
        <v>819</v>
      </c>
      <c r="E404">
        <f>SUM(G404:KW404)</f>
        <v>0</v>
      </c>
      <c r="F404" s="4"/>
    </row>
    <row r="405" spans="1:64">
      <c r="A405" t="s">
        <v>4395</v>
      </c>
      <c r="B405" t="s">
        <v>11310</v>
      </c>
      <c r="C405" t="s">
        <v>66</v>
      </c>
      <c r="D405" t="s">
        <v>821</v>
      </c>
      <c r="E405">
        <f>SUM(G405:KW405)</f>
        <v>0</v>
      </c>
      <c r="F405" s="4"/>
    </row>
    <row r="406" spans="1:64">
      <c r="A406" t="s">
        <v>4394</v>
      </c>
      <c r="B406" t="s">
        <v>11311</v>
      </c>
      <c r="C406" t="s">
        <v>66</v>
      </c>
      <c r="D406" t="s">
        <v>819</v>
      </c>
      <c r="E406">
        <f>SUM(G406:KW406)</f>
        <v>0</v>
      </c>
      <c r="F406" s="4"/>
    </row>
    <row r="407" spans="1:64">
      <c r="A407" t="s">
        <v>7156</v>
      </c>
      <c r="B407" t="s">
        <v>7155</v>
      </c>
      <c r="C407" t="s">
        <v>13</v>
      </c>
      <c r="D407" t="s">
        <v>821</v>
      </c>
      <c r="E407">
        <f>SUM(G407:KW407)</f>
        <v>1</v>
      </c>
      <c r="N407" s="9">
        <v>1</v>
      </c>
    </row>
    <row r="408" spans="1:64">
      <c r="A408" t="s">
        <v>7158</v>
      </c>
      <c r="B408" t="s">
        <v>7157</v>
      </c>
      <c r="C408" t="s">
        <v>13</v>
      </c>
      <c r="D408" t="s">
        <v>821</v>
      </c>
      <c r="E408">
        <f>SUM(G408:KW408)</f>
        <v>1</v>
      </c>
      <c r="N408" s="9">
        <v>1</v>
      </c>
    </row>
    <row r="409" spans="1:64">
      <c r="A409" t="s">
        <v>7160</v>
      </c>
      <c r="B409" t="s">
        <v>7159</v>
      </c>
      <c r="C409" t="s">
        <v>13</v>
      </c>
      <c r="D409" t="s">
        <v>821</v>
      </c>
      <c r="E409">
        <f>SUM(G409:KW409)</f>
        <v>1</v>
      </c>
      <c r="N409" s="9">
        <v>1</v>
      </c>
    </row>
    <row r="410" spans="1:64">
      <c r="A410" t="s">
        <v>7162</v>
      </c>
      <c r="B410" t="s">
        <v>7161</v>
      </c>
      <c r="C410" t="s">
        <v>13</v>
      </c>
      <c r="D410" t="s">
        <v>821</v>
      </c>
      <c r="E410">
        <f>SUM(G410:KW410)</f>
        <v>1</v>
      </c>
      <c r="N410" s="9">
        <v>1</v>
      </c>
    </row>
    <row r="411" spans="1:64">
      <c r="A411" t="s">
        <v>7164</v>
      </c>
      <c r="B411" t="s">
        <v>7163</v>
      </c>
      <c r="C411" t="s">
        <v>13</v>
      </c>
      <c r="D411" t="s">
        <v>821</v>
      </c>
      <c r="E411">
        <f>SUM(G411:KW411)</f>
        <v>1</v>
      </c>
      <c r="N411" s="9">
        <v>1</v>
      </c>
    </row>
    <row r="412" spans="1:64">
      <c r="A412" t="s">
        <v>7166</v>
      </c>
      <c r="B412" t="s">
        <v>7165</v>
      </c>
      <c r="C412" t="s">
        <v>13</v>
      </c>
      <c r="D412" t="s">
        <v>821</v>
      </c>
      <c r="E412">
        <f>SUM(G412:KW412)</f>
        <v>1</v>
      </c>
      <c r="N412" s="9">
        <v>1</v>
      </c>
    </row>
    <row r="413" spans="1:64">
      <c r="A413" t="s">
        <v>7168</v>
      </c>
      <c r="B413" t="s">
        <v>7167</v>
      </c>
      <c r="C413" t="s">
        <v>13</v>
      </c>
      <c r="D413" t="s">
        <v>821</v>
      </c>
      <c r="E413">
        <f>SUM(G413:KW413)</f>
        <v>1</v>
      </c>
      <c r="N413" s="9">
        <v>1</v>
      </c>
    </row>
    <row r="414" spans="1:64">
      <c r="A414" t="s">
        <v>7170</v>
      </c>
      <c r="B414" t="s">
        <v>7169</v>
      </c>
      <c r="C414" t="s">
        <v>13</v>
      </c>
      <c r="D414" t="s">
        <v>821</v>
      </c>
      <c r="E414">
        <f>SUM(G414:KW414)</f>
        <v>1</v>
      </c>
      <c r="N414" s="9">
        <v>1</v>
      </c>
    </row>
    <row r="415" spans="1:64">
      <c r="A415" t="s">
        <v>7534</v>
      </c>
      <c r="B415" t="s">
        <v>7533</v>
      </c>
      <c r="C415" t="s">
        <v>66</v>
      </c>
      <c r="D415" t="s">
        <v>821</v>
      </c>
      <c r="E415">
        <f>SUM(G415:KW415)</f>
        <v>4</v>
      </c>
      <c r="BD415" s="9">
        <v>4</v>
      </c>
    </row>
    <row r="416" spans="1:64">
      <c r="A416" t="s">
        <v>7532</v>
      </c>
      <c r="B416" t="s">
        <v>7531</v>
      </c>
      <c r="C416" t="s">
        <v>66</v>
      </c>
      <c r="D416" t="s">
        <v>821</v>
      </c>
      <c r="E416">
        <f>SUM(G416:KW416)</f>
        <v>2</v>
      </c>
      <c r="BD416" s="9">
        <v>2</v>
      </c>
    </row>
    <row r="417" spans="1:60">
      <c r="A417" t="s">
        <v>7530</v>
      </c>
      <c r="B417" t="s">
        <v>7529</v>
      </c>
      <c r="C417" t="s">
        <v>66</v>
      </c>
      <c r="D417" t="s">
        <v>821</v>
      </c>
      <c r="E417">
        <f>SUM(G417:KW417)</f>
        <v>3</v>
      </c>
      <c r="BD417" s="9">
        <v>3</v>
      </c>
    </row>
    <row r="418" spans="1:60">
      <c r="A418" t="s">
        <v>7528</v>
      </c>
      <c r="B418" t="s">
        <v>7527</v>
      </c>
      <c r="C418" t="s">
        <v>66</v>
      </c>
      <c r="D418" t="s">
        <v>821</v>
      </c>
      <c r="E418">
        <f>SUM(G418:KW418)</f>
        <v>2</v>
      </c>
      <c r="BD418" s="9">
        <v>2</v>
      </c>
    </row>
    <row r="419" spans="1:60">
      <c r="A419" t="s">
        <v>7526</v>
      </c>
      <c r="B419" t="s">
        <v>7525</v>
      </c>
      <c r="C419" t="s">
        <v>66</v>
      </c>
      <c r="D419" t="s">
        <v>821</v>
      </c>
      <c r="E419">
        <f>SUM(G419:KW419)</f>
        <v>6</v>
      </c>
      <c r="BD419" s="9">
        <v>6</v>
      </c>
    </row>
    <row r="420" spans="1:60">
      <c r="A420" t="s">
        <v>7524</v>
      </c>
      <c r="B420" t="s">
        <v>7523</v>
      </c>
      <c r="C420" t="s">
        <v>66</v>
      </c>
      <c r="D420" t="s">
        <v>821</v>
      </c>
      <c r="E420">
        <f>SUM(G420:KW420)</f>
        <v>1</v>
      </c>
      <c r="BD420" s="9">
        <v>1</v>
      </c>
    </row>
    <row r="421" spans="1:60">
      <c r="A421" t="s">
        <v>7522</v>
      </c>
      <c r="B421" t="s">
        <v>7521</v>
      </c>
      <c r="C421" t="s">
        <v>66</v>
      </c>
      <c r="D421" t="s">
        <v>821</v>
      </c>
      <c r="E421">
        <f>SUM(G421:KW421)</f>
        <v>1</v>
      </c>
      <c r="BD421" s="9">
        <v>1</v>
      </c>
    </row>
    <row r="422" spans="1:60">
      <c r="A422" t="s">
        <v>6489</v>
      </c>
      <c r="B422" t="s">
        <v>6488</v>
      </c>
      <c r="C422" t="s">
        <v>66</v>
      </c>
      <c r="D422" t="s">
        <v>821</v>
      </c>
      <c r="E422">
        <f>SUM(G422:KW422)</f>
        <v>1</v>
      </c>
      <c r="BD422" s="9">
        <v>1</v>
      </c>
    </row>
    <row r="423" spans="1:60">
      <c r="A423" t="s">
        <v>8121</v>
      </c>
      <c r="B423" t="s">
        <v>8120</v>
      </c>
      <c r="C423" t="s">
        <v>66</v>
      </c>
      <c r="D423" t="s">
        <v>821</v>
      </c>
      <c r="E423">
        <f>SUM(G423:KW423)</f>
        <v>1</v>
      </c>
      <c r="V423" s="9">
        <v>1</v>
      </c>
    </row>
    <row r="424" spans="1:60">
      <c r="A424" t="s">
        <v>69</v>
      </c>
      <c r="B424" t="s">
        <v>765</v>
      </c>
      <c r="C424" t="s">
        <v>66</v>
      </c>
      <c r="D424" t="s">
        <v>821</v>
      </c>
      <c r="E424">
        <f>SUM(G424:KW424)</f>
        <v>1</v>
      </c>
      <c r="F424" s="4"/>
      <c r="V424" s="9">
        <v>1</v>
      </c>
    </row>
    <row r="425" spans="1:60">
      <c r="A425" t="s">
        <v>1824</v>
      </c>
      <c r="B425" t="s">
        <v>1825</v>
      </c>
      <c r="C425" t="s">
        <v>3</v>
      </c>
      <c r="D425" t="s">
        <v>821</v>
      </c>
      <c r="E425">
        <f>SUM(G425:KW425)</f>
        <v>4</v>
      </c>
      <c r="F425" s="4"/>
      <c r="R425" s="9">
        <v>1</v>
      </c>
      <c r="AE425" s="9">
        <v>1</v>
      </c>
      <c r="AR425" s="9">
        <v>1</v>
      </c>
      <c r="BF425" s="9">
        <v>1</v>
      </c>
    </row>
    <row r="426" spans="1:60">
      <c r="A426" t="s">
        <v>1972</v>
      </c>
      <c r="B426" t="s">
        <v>1973</v>
      </c>
      <c r="C426" t="s">
        <v>3</v>
      </c>
      <c r="D426" t="s">
        <v>821</v>
      </c>
      <c r="E426">
        <f>SUM(G426:KW426)</f>
        <v>3</v>
      </c>
      <c r="F426" s="4"/>
      <c r="N426" s="9">
        <v>1</v>
      </c>
      <c r="AN426" s="9">
        <v>1</v>
      </c>
      <c r="BA426" s="9">
        <v>1</v>
      </c>
    </row>
    <row r="427" spans="1:60">
      <c r="A427" t="s">
        <v>1874</v>
      </c>
      <c r="B427" t="s">
        <v>1875</v>
      </c>
      <c r="C427" t="s">
        <v>3</v>
      </c>
      <c r="D427" t="s">
        <v>821</v>
      </c>
      <c r="E427">
        <f>SUM(G427:KW427)</f>
        <v>4</v>
      </c>
      <c r="F427" s="4"/>
      <c r="M427" s="9">
        <v>1</v>
      </c>
      <c r="Z427" s="9">
        <v>1</v>
      </c>
      <c r="AM427" s="9">
        <v>1</v>
      </c>
      <c r="AZ427" s="9">
        <v>1</v>
      </c>
    </row>
    <row r="428" spans="1:60">
      <c r="A428" t="s">
        <v>2041</v>
      </c>
      <c r="B428" t="s">
        <v>5971</v>
      </c>
      <c r="C428" t="s">
        <v>3</v>
      </c>
      <c r="D428" t="s">
        <v>821</v>
      </c>
      <c r="E428">
        <f>SUM(G428:KW428)</f>
        <v>3</v>
      </c>
      <c r="F428" s="4"/>
      <c r="N428" s="9">
        <v>1</v>
      </c>
      <c r="AM428" s="9">
        <v>1</v>
      </c>
      <c r="AZ428" s="9">
        <v>1</v>
      </c>
    </row>
    <row r="429" spans="1:60">
      <c r="A429" t="s">
        <v>5329</v>
      </c>
      <c r="B429" t="s">
        <v>5330</v>
      </c>
      <c r="C429" t="s">
        <v>3</v>
      </c>
      <c r="D429" t="s">
        <v>821</v>
      </c>
      <c r="E429">
        <f>SUM(G429:KW429)</f>
        <v>2</v>
      </c>
      <c r="F429" s="4"/>
      <c r="AM429" s="9">
        <v>1</v>
      </c>
      <c r="AY429" s="9">
        <v>1</v>
      </c>
    </row>
    <row r="430" spans="1:60">
      <c r="A430" t="s">
        <v>1758</v>
      </c>
      <c r="B430" t="s">
        <v>1759</v>
      </c>
      <c r="C430" t="s">
        <v>3</v>
      </c>
      <c r="D430" t="s">
        <v>821</v>
      </c>
      <c r="E430">
        <f>SUM(G430:KW430)</f>
        <v>2</v>
      </c>
      <c r="F430" s="4"/>
      <c r="AL430" s="9">
        <v>1</v>
      </c>
      <c r="AY430" s="9">
        <v>1</v>
      </c>
    </row>
    <row r="431" spans="1:60">
      <c r="A431" t="s">
        <v>2253</v>
      </c>
      <c r="B431" t="s">
        <v>2254</v>
      </c>
      <c r="C431" t="s">
        <v>3</v>
      </c>
      <c r="D431" t="s">
        <v>821</v>
      </c>
      <c r="E431">
        <f>SUM(G431:KW431)</f>
        <v>8</v>
      </c>
      <c r="F431" s="4"/>
      <c r="G431" s="9">
        <v>1</v>
      </c>
      <c r="R431" s="9">
        <v>1</v>
      </c>
      <c r="T431" s="9">
        <v>1</v>
      </c>
      <c r="AF431" s="9">
        <v>1</v>
      </c>
      <c r="AQ431" s="9">
        <v>1</v>
      </c>
      <c r="AX431" s="9">
        <v>1</v>
      </c>
      <c r="BE431" s="9">
        <v>1</v>
      </c>
      <c r="BH431" s="9">
        <v>1</v>
      </c>
    </row>
    <row r="432" spans="1:60">
      <c r="A432" t="s">
        <v>1702</v>
      </c>
      <c r="B432" t="s">
        <v>1703</v>
      </c>
      <c r="C432" t="s">
        <v>3</v>
      </c>
      <c r="D432" t="s">
        <v>821</v>
      </c>
      <c r="E432">
        <f>SUM(G432:KW432)</f>
        <v>6</v>
      </c>
      <c r="F432" s="4"/>
      <c r="G432" s="9">
        <v>1</v>
      </c>
      <c r="T432" s="9">
        <v>1</v>
      </c>
      <c r="AF432" s="9">
        <v>1</v>
      </c>
      <c r="AQ432" s="9">
        <v>1</v>
      </c>
      <c r="AX432" s="9">
        <v>1</v>
      </c>
      <c r="BH432" s="9">
        <v>1</v>
      </c>
    </row>
    <row r="433" spans="1:64">
      <c r="A433" t="s">
        <v>5995</v>
      </c>
      <c r="B433" t="s">
        <v>5994</v>
      </c>
      <c r="C433" t="s">
        <v>3</v>
      </c>
      <c r="D433" t="s">
        <v>821</v>
      </c>
      <c r="E433">
        <f>SUM(G433:KW433)</f>
        <v>6</v>
      </c>
      <c r="F433" s="4"/>
      <c r="J433" s="9">
        <v>1</v>
      </c>
      <c r="W433" s="9">
        <v>1</v>
      </c>
      <c r="AJ433" s="9">
        <v>1</v>
      </c>
      <c r="AT433" s="9">
        <v>1</v>
      </c>
      <c r="AZ433" s="9">
        <v>1</v>
      </c>
      <c r="BK433" s="9">
        <v>1</v>
      </c>
    </row>
    <row r="434" spans="1:64">
      <c r="A434" t="s">
        <v>1707</v>
      </c>
      <c r="B434" t="s">
        <v>1708</v>
      </c>
      <c r="C434" t="s">
        <v>3</v>
      </c>
      <c r="D434" t="s">
        <v>821</v>
      </c>
      <c r="E434">
        <f>SUM(G434:KW434)</f>
        <v>6</v>
      </c>
      <c r="F434" s="4"/>
      <c r="H434" s="9">
        <v>1</v>
      </c>
      <c r="T434" s="9">
        <v>1</v>
      </c>
      <c r="AG434" s="9">
        <v>1</v>
      </c>
      <c r="AR434" s="9">
        <v>1</v>
      </c>
      <c r="AY434" s="9">
        <v>1</v>
      </c>
      <c r="BI434" s="9">
        <v>1</v>
      </c>
    </row>
    <row r="435" spans="1:64">
      <c r="A435" t="s">
        <v>273</v>
      </c>
      <c r="B435" t="s">
        <v>585</v>
      </c>
      <c r="C435" t="s">
        <v>13</v>
      </c>
      <c r="D435" t="s">
        <v>821</v>
      </c>
      <c r="E435">
        <f>SUM(G435:KW435)</f>
        <v>4</v>
      </c>
      <c r="F435" s="4"/>
      <c r="R435" s="9">
        <v>1</v>
      </c>
      <c r="AG435" s="9">
        <v>1</v>
      </c>
      <c r="AU435" s="9">
        <v>1</v>
      </c>
      <c r="BJ435" s="9">
        <v>1</v>
      </c>
    </row>
    <row r="436" spans="1:64">
      <c r="A436" t="s">
        <v>2645</v>
      </c>
      <c r="B436" t="s">
        <v>2646</v>
      </c>
      <c r="C436" t="s">
        <v>13</v>
      </c>
      <c r="D436" t="s">
        <v>821</v>
      </c>
      <c r="E436">
        <f>SUM(G436:KW436)</f>
        <v>4</v>
      </c>
      <c r="F436" s="4"/>
      <c r="R436" s="9">
        <v>1</v>
      </c>
      <c r="AF436" s="9">
        <v>1</v>
      </c>
      <c r="AU436" s="9">
        <v>1</v>
      </c>
      <c r="BI436" s="9">
        <v>1</v>
      </c>
    </row>
    <row r="437" spans="1:64">
      <c r="A437" t="s">
        <v>1008</v>
      </c>
      <c r="B437" t="s">
        <v>5970</v>
      </c>
      <c r="C437" t="s">
        <v>13</v>
      </c>
      <c r="D437" t="s">
        <v>821</v>
      </c>
      <c r="E437">
        <f>SUM(G437:KW437)</f>
        <v>4</v>
      </c>
      <c r="F437" s="4"/>
      <c r="H437" s="9">
        <v>1</v>
      </c>
      <c r="V437" s="9">
        <v>1</v>
      </c>
      <c r="AK437" s="9">
        <v>1</v>
      </c>
      <c r="AY437" s="9">
        <v>1</v>
      </c>
    </row>
    <row r="438" spans="1:64">
      <c r="A438" t="s">
        <v>987</v>
      </c>
      <c r="B438" t="s">
        <v>6009</v>
      </c>
      <c r="C438" t="s">
        <v>13</v>
      </c>
      <c r="D438" t="s">
        <v>821</v>
      </c>
      <c r="E438">
        <f>SUM(G438:KW438)</f>
        <v>4</v>
      </c>
      <c r="F438" s="4"/>
      <c r="G438" s="9">
        <v>1</v>
      </c>
      <c r="V438" s="9">
        <v>1</v>
      </c>
      <c r="AJ438" s="9">
        <v>1</v>
      </c>
      <c r="AY438" s="9">
        <v>1</v>
      </c>
    </row>
    <row r="439" spans="1:64">
      <c r="A439" t="s">
        <v>2660</v>
      </c>
      <c r="B439" t="s">
        <v>2661</v>
      </c>
      <c r="C439" t="s">
        <v>13</v>
      </c>
      <c r="D439" t="s">
        <v>821</v>
      </c>
      <c r="E439">
        <f>SUM(G439:KW439)</f>
        <v>4</v>
      </c>
      <c r="F439" s="4"/>
      <c r="R439" s="9">
        <v>1</v>
      </c>
      <c r="AF439" s="9">
        <v>1</v>
      </c>
      <c r="AT439" s="9">
        <v>1</v>
      </c>
      <c r="BI439" s="9">
        <v>1</v>
      </c>
    </row>
    <row r="440" spans="1:64">
      <c r="A440" t="s">
        <v>954</v>
      </c>
      <c r="B440" t="s">
        <v>6015</v>
      </c>
      <c r="C440" t="s">
        <v>13</v>
      </c>
      <c r="D440" t="s">
        <v>821</v>
      </c>
      <c r="E440">
        <f>SUM(G440:KW440)</f>
        <v>4</v>
      </c>
      <c r="F440" s="4"/>
      <c r="G440" s="9">
        <v>1</v>
      </c>
      <c r="U440" s="9">
        <v>1</v>
      </c>
      <c r="AJ440" s="9">
        <v>1</v>
      </c>
      <c r="AX440" s="9">
        <v>1</v>
      </c>
    </row>
    <row r="441" spans="1:64">
      <c r="A441" t="s">
        <v>1101</v>
      </c>
      <c r="B441" t="s">
        <v>1102</v>
      </c>
      <c r="C441" t="s">
        <v>13</v>
      </c>
      <c r="D441" t="s">
        <v>821</v>
      </c>
      <c r="E441">
        <f>SUM(G441:KW441)</f>
        <v>4</v>
      </c>
      <c r="F441" s="4"/>
      <c r="H441" s="9">
        <v>1</v>
      </c>
      <c r="W441" s="9">
        <v>1</v>
      </c>
      <c r="AK441" s="9">
        <v>1</v>
      </c>
      <c r="AZ441" s="9">
        <v>1</v>
      </c>
    </row>
    <row r="442" spans="1:64">
      <c r="A442" t="s">
        <v>911</v>
      </c>
      <c r="B442" t="s">
        <v>912</v>
      </c>
      <c r="C442" t="s">
        <v>13</v>
      </c>
      <c r="D442" t="s">
        <v>821</v>
      </c>
      <c r="E442">
        <f>SUM(G442:KW442)</f>
        <v>4</v>
      </c>
      <c r="F442" s="4"/>
      <c r="T442" s="9">
        <v>1</v>
      </c>
      <c r="AH442" s="9">
        <v>1</v>
      </c>
      <c r="AW442" s="9">
        <v>1</v>
      </c>
      <c r="BK442" s="9">
        <v>1</v>
      </c>
    </row>
    <row r="443" spans="1:64">
      <c r="A443" t="s">
        <v>1131</v>
      </c>
      <c r="B443" t="s">
        <v>1132</v>
      </c>
      <c r="C443" t="s">
        <v>13</v>
      </c>
      <c r="D443" t="s">
        <v>821</v>
      </c>
      <c r="E443">
        <f>SUM(G443:KW443)</f>
        <v>4</v>
      </c>
      <c r="F443" s="4"/>
      <c r="G443" s="9">
        <v>1</v>
      </c>
      <c r="V443" s="9">
        <v>1</v>
      </c>
      <c r="AJ443" s="9">
        <v>1</v>
      </c>
      <c r="AY443" s="9">
        <v>1</v>
      </c>
    </row>
    <row r="444" spans="1:64">
      <c r="A444" t="s">
        <v>1210</v>
      </c>
      <c r="B444" t="s">
        <v>1211</v>
      </c>
      <c r="C444" t="s">
        <v>13</v>
      </c>
      <c r="D444" t="s">
        <v>821</v>
      </c>
      <c r="E444">
        <f>SUM(G444:KW444)</f>
        <v>4</v>
      </c>
      <c r="F444" s="4"/>
      <c r="H444" s="9">
        <v>1</v>
      </c>
      <c r="V444" s="9">
        <v>1</v>
      </c>
      <c r="AK444" s="9">
        <v>1</v>
      </c>
      <c r="AY444" s="9">
        <v>1</v>
      </c>
    </row>
    <row r="445" spans="1:64">
      <c r="A445" t="s">
        <v>1043</v>
      </c>
      <c r="B445" t="s">
        <v>1044</v>
      </c>
      <c r="C445" t="s">
        <v>13</v>
      </c>
      <c r="D445" t="s">
        <v>821</v>
      </c>
      <c r="E445">
        <f>SUM(G445:KW445)</f>
        <v>4</v>
      </c>
      <c r="F445" s="4"/>
      <c r="U445" s="9">
        <v>1</v>
      </c>
      <c r="AI445" s="9">
        <v>1</v>
      </c>
      <c r="AX445" s="9">
        <v>1</v>
      </c>
      <c r="BL445" s="9">
        <v>1</v>
      </c>
    </row>
    <row r="446" spans="1:64">
      <c r="A446" t="s">
        <v>1089</v>
      </c>
      <c r="B446" t="s">
        <v>1090</v>
      </c>
      <c r="C446" t="s">
        <v>13</v>
      </c>
      <c r="D446" t="s">
        <v>821</v>
      </c>
      <c r="E446">
        <f>SUM(G446:KW446)</f>
        <v>4</v>
      </c>
      <c r="F446" s="4"/>
      <c r="G446" s="9">
        <v>1</v>
      </c>
      <c r="V446" s="9">
        <v>1</v>
      </c>
      <c r="AJ446" s="9">
        <v>1</v>
      </c>
      <c r="AX446" s="9">
        <v>1</v>
      </c>
    </row>
    <row r="447" spans="1:64">
      <c r="A447" t="s">
        <v>877</v>
      </c>
      <c r="B447" t="s">
        <v>878</v>
      </c>
      <c r="C447" t="s">
        <v>13</v>
      </c>
      <c r="D447" t="s">
        <v>821</v>
      </c>
      <c r="E447">
        <f>SUM(G447:KW447)</f>
        <v>4</v>
      </c>
      <c r="F447" s="4"/>
      <c r="R447" s="9">
        <v>1</v>
      </c>
      <c r="AF447" s="9">
        <v>1</v>
      </c>
      <c r="AU447" s="9">
        <v>1</v>
      </c>
      <c r="BI447" s="9">
        <v>1</v>
      </c>
    </row>
    <row r="448" spans="1:64">
      <c r="A448" t="s">
        <v>1026</v>
      </c>
      <c r="B448" t="s">
        <v>6016</v>
      </c>
      <c r="C448" t="s">
        <v>13</v>
      </c>
      <c r="D448" t="s">
        <v>821</v>
      </c>
      <c r="E448">
        <f>SUM(G448:KW448)</f>
        <v>4</v>
      </c>
      <c r="F448" s="4"/>
      <c r="T448" s="9">
        <v>1</v>
      </c>
      <c r="AH448" s="9">
        <v>1</v>
      </c>
      <c r="AW448" s="9">
        <v>1</v>
      </c>
      <c r="BK448" s="9">
        <v>1</v>
      </c>
    </row>
    <row r="449" spans="1:63">
      <c r="A449" t="s">
        <v>143</v>
      </c>
      <c r="B449" t="s">
        <v>776</v>
      </c>
      <c r="C449" t="s">
        <v>13</v>
      </c>
      <c r="D449" t="s">
        <v>821</v>
      </c>
      <c r="E449">
        <f>SUM(G449:KW449)</f>
        <v>4</v>
      </c>
      <c r="F449" s="4"/>
      <c r="T449" s="9">
        <v>1</v>
      </c>
      <c r="AH449" s="9">
        <v>1</v>
      </c>
      <c r="AW449" s="9">
        <v>1</v>
      </c>
      <c r="BK449" s="9">
        <v>1</v>
      </c>
    </row>
    <row r="450" spans="1:63">
      <c r="A450" t="s">
        <v>5127</v>
      </c>
      <c r="B450" t="s">
        <v>5128</v>
      </c>
      <c r="C450" t="s">
        <v>13</v>
      </c>
      <c r="D450" t="s">
        <v>821</v>
      </c>
      <c r="E450">
        <f>SUM(G450:KW450)</f>
        <v>1</v>
      </c>
      <c r="F450" s="4"/>
      <c r="AN450" s="9">
        <v>1</v>
      </c>
    </row>
    <row r="451" spans="1:63">
      <c r="A451" t="s">
        <v>6087</v>
      </c>
      <c r="B451" t="s">
        <v>6086</v>
      </c>
      <c r="C451" t="s">
        <v>13</v>
      </c>
      <c r="D451" t="s">
        <v>821</v>
      </c>
      <c r="E451">
        <f>SUM(G451:KW451)</f>
        <v>1</v>
      </c>
      <c r="AN451" s="9">
        <v>1</v>
      </c>
    </row>
    <row r="452" spans="1:63">
      <c r="A452" t="s">
        <v>2334</v>
      </c>
      <c r="B452" t="s">
        <v>2335</v>
      </c>
      <c r="C452" t="s">
        <v>13</v>
      </c>
      <c r="D452" t="s">
        <v>821</v>
      </c>
      <c r="E452">
        <f>SUM(G452:KW452)</f>
        <v>4</v>
      </c>
      <c r="F452" s="4"/>
      <c r="R452" s="9">
        <v>1</v>
      </c>
      <c r="AF452" s="9">
        <v>1</v>
      </c>
      <c r="AU452" s="9">
        <v>1</v>
      </c>
      <c r="BI452" s="9">
        <v>1</v>
      </c>
    </row>
    <row r="453" spans="1:63">
      <c r="A453" t="s">
        <v>131</v>
      </c>
      <c r="B453" t="s">
        <v>769</v>
      </c>
      <c r="C453" t="s">
        <v>13</v>
      </c>
      <c r="D453" t="s">
        <v>821</v>
      </c>
      <c r="E453">
        <f>SUM(G453:KW453)</f>
        <v>4</v>
      </c>
      <c r="F453" s="4"/>
      <c r="Q453" s="9">
        <v>1</v>
      </c>
      <c r="AE453" s="9">
        <v>1</v>
      </c>
      <c r="AT453" s="9">
        <v>1</v>
      </c>
      <c r="BH453" s="9">
        <v>1</v>
      </c>
    </row>
    <row r="454" spans="1:63">
      <c r="A454" t="s">
        <v>1770</v>
      </c>
      <c r="B454" t="s">
        <v>1771</v>
      </c>
      <c r="C454" t="s">
        <v>13</v>
      </c>
      <c r="D454" t="s">
        <v>821</v>
      </c>
      <c r="E454">
        <f>SUM(G454:KW454)</f>
        <v>4</v>
      </c>
      <c r="F454" s="4"/>
      <c r="Q454" s="9">
        <v>1</v>
      </c>
      <c r="AF454" s="9">
        <v>1</v>
      </c>
      <c r="AU454" s="9">
        <v>1</v>
      </c>
      <c r="BI454" s="9">
        <v>1</v>
      </c>
    </row>
    <row r="455" spans="1:63">
      <c r="A455" t="s">
        <v>5129</v>
      </c>
      <c r="B455" t="s">
        <v>5130</v>
      </c>
      <c r="C455" t="s">
        <v>13</v>
      </c>
      <c r="D455" t="s">
        <v>821</v>
      </c>
      <c r="E455">
        <f>SUM(G455:KW455)</f>
        <v>3</v>
      </c>
      <c r="F455" s="4"/>
      <c r="L455" s="9">
        <v>1</v>
      </c>
      <c r="AO455" s="9">
        <v>1</v>
      </c>
      <c r="BC455" s="9">
        <v>1</v>
      </c>
    </row>
    <row r="456" spans="1:63">
      <c r="A456" t="s">
        <v>1752</v>
      </c>
      <c r="B456" t="s">
        <v>1753</v>
      </c>
      <c r="C456" t="s">
        <v>13</v>
      </c>
      <c r="D456" t="s">
        <v>821</v>
      </c>
      <c r="E456">
        <f>SUM(G456:KW456)</f>
        <v>4</v>
      </c>
      <c r="F456" s="4"/>
      <c r="Q456" s="9">
        <v>1</v>
      </c>
      <c r="AF456" s="9">
        <v>1</v>
      </c>
      <c r="AU456" s="9">
        <v>1</v>
      </c>
      <c r="BI456" s="9">
        <v>1</v>
      </c>
    </row>
    <row r="457" spans="1:63">
      <c r="A457" t="s">
        <v>298</v>
      </c>
      <c r="B457" t="s">
        <v>737</v>
      </c>
      <c r="C457" t="s">
        <v>66</v>
      </c>
      <c r="D457" t="s">
        <v>821</v>
      </c>
      <c r="E457">
        <f>SUM(G457:KW457)</f>
        <v>3</v>
      </c>
      <c r="F457" s="4"/>
      <c r="AE457" s="9">
        <v>1</v>
      </c>
      <c r="AU457" s="9">
        <v>1</v>
      </c>
      <c r="BJ457" s="9">
        <v>1</v>
      </c>
    </row>
    <row r="458" spans="1:63">
      <c r="A458" t="s">
        <v>287</v>
      </c>
      <c r="B458" t="s">
        <v>695</v>
      </c>
      <c r="C458" t="s">
        <v>66</v>
      </c>
      <c r="D458" t="s">
        <v>821</v>
      </c>
      <c r="E458">
        <f>SUM(G458:KW458)</f>
        <v>3</v>
      </c>
      <c r="F458" s="4"/>
      <c r="AD458" s="9">
        <v>1</v>
      </c>
      <c r="AT458" s="9">
        <v>1</v>
      </c>
      <c r="BI458" s="9">
        <v>1</v>
      </c>
    </row>
    <row r="459" spans="1:63">
      <c r="A459" t="s">
        <v>545</v>
      </c>
      <c r="B459" t="s">
        <v>782</v>
      </c>
      <c r="C459" t="s">
        <v>66</v>
      </c>
      <c r="D459" t="s">
        <v>821</v>
      </c>
      <c r="E459">
        <f>SUM(G459:KW459)</f>
        <v>2</v>
      </c>
      <c r="F459" s="4"/>
      <c r="AI459" s="9">
        <v>1</v>
      </c>
      <c r="AX459" s="9">
        <v>1</v>
      </c>
    </row>
    <row r="460" spans="1:63">
      <c r="A460" t="s">
        <v>215</v>
      </c>
      <c r="B460" t="s">
        <v>745</v>
      </c>
      <c r="C460" t="s">
        <v>66</v>
      </c>
      <c r="D460" t="s">
        <v>821</v>
      </c>
      <c r="E460">
        <f>SUM(G460:KW460)</f>
        <v>2</v>
      </c>
      <c r="F460" s="4"/>
      <c r="AH460" s="9">
        <v>1</v>
      </c>
      <c r="AX460" s="9">
        <v>1</v>
      </c>
    </row>
    <row r="461" spans="1:63">
      <c r="A461" t="s">
        <v>238</v>
      </c>
      <c r="B461" t="s">
        <v>733</v>
      </c>
      <c r="C461" t="s">
        <v>66</v>
      </c>
      <c r="D461" t="s">
        <v>821</v>
      </c>
      <c r="E461">
        <f>SUM(G461:KW461)</f>
        <v>3</v>
      </c>
      <c r="F461" s="4"/>
      <c r="AE461" s="9">
        <v>1</v>
      </c>
      <c r="AU461" s="9">
        <v>1</v>
      </c>
      <c r="BJ461" s="9">
        <v>1</v>
      </c>
    </row>
    <row r="462" spans="1:63">
      <c r="A462" t="s">
        <v>376</v>
      </c>
      <c r="B462" t="s">
        <v>722</v>
      </c>
      <c r="C462" t="s">
        <v>66</v>
      </c>
      <c r="D462" t="s">
        <v>821</v>
      </c>
      <c r="E462">
        <f>SUM(G462:KW462)</f>
        <v>3</v>
      </c>
      <c r="F462" s="4"/>
      <c r="AD462" s="9">
        <v>1</v>
      </c>
      <c r="AT462" s="9">
        <v>1</v>
      </c>
      <c r="BI462" s="9">
        <v>1</v>
      </c>
    </row>
    <row r="463" spans="1:63">
      <c r="A463" t="s">
        <v>2042</v>
      </c>
      <c r="B463" t="s">
        <v>2043</v>
      </c>
      <c r="C463" t="s">
        <v>66</v>
      </c>
      <c r="D463" t="s">
        <v>821</v>
      </c>
      <c r="E463">
        <f>SUM(G463:KW463)</f>
        <v>2</v>
      </c>
      <c r="F463" s="4"/>
      <c r="AJ463" s="9">
        <v>1</v>
      </c>
      <c r="AZ463" s="9">
        <v>1</v>
      </c>
    </row>
    <row r="464" spans="1:63">
      <c r="A464" t="s">
        <v>278</v>
      </c>
      <c r="B464" t="s">
        <v>739</v>
      </c>
      <c r="C464" t="s">
        <v>66</v>
      </c>
      <c r="D464" t="s">
        <v>821</v>
      </c>
      <c r="E464">
        <f>SUM(G464:KW464)</f>
        <v>3</v>
      </c>
      <c r="F464" s="4"/>
      <c r="AF464" s="9">
        <v>1</v>
      </c>
      <c r="AV464" s="9">
        <v>1</v>
      </c>
      <c r="BK464" s="9">
        <v>1</v>
      </c>
    </row>
    <row r="465" spans="1:64">
      <c r="A465" t="s">
        <v>544</v>
      </c>
      <c r="B465" t="s">
        <v>781</v>
      </c>
      <c r="C465" t="s">
        <v>66</v>
      </c>
      <c r="D465" t="s">
        <v>821</v>
      </c>
      <c r="E465">
        <f>SUM(G465:KW465)</f>
        <v>2</v>
      </c>
      <c r="F465" s="4"/>
      <c r="AI465" s="9">
        <v>1</v>
      </c>
      <c r="AY465" s="9">
        <v>1</v>
      </c>
    </row>
    <row r="466" spans="1:64">
      <c r="A466" t="s">
        <v>2055</v>
      </c>
      <c r="B466" t="s">
        <v>2056</v>
      </c>
      <c r="C466" t="s">
        <v>66</v>
      </c>
      <c r="D466" t="s">
        <v>821</v>
      </c>
      <c r="E466">
        <f>SUM(G466:KW466)</f>
        <v>2</v>
      </c>
      <c r="F466" s="4"/>
      <c r="AJ466" s="9">
        <v>1</v>
      </c>
      <c r="AZ466" s="9">
        <v>1</v>
      </c>
    </row>
    <row r="467" spans="1:64">
      <c r="A467" t="s">
        <v>218</v>
      </c>
      <c r="B467" t="s">
        <v>747</v>
      </c>
      <c r="C467" t="s">
        <v>66</v>
      </c>
      <c r="D467" t="s">
        <v>821</v>
      </c>
      <c r="E467">
        <f>SUM(G467:KW467)</f>
        <v>3</v>
      </c>
      <c r="F467" s="4"/>
      <c r="AG467" s="9">
        <v>1</v>
      </c>
      <c r="AW467" s="9">
        <v>1</v>
      </c>
      <c r="BL467" s="9">
        <v>1</v>
      </c>
    </row>
    <row r="468" spans="1:64">
      <c r="A468" t="s">
        <v>194</v>
      </c>
      <c r="B468" t="s">
        <v>740</v>
      </c>
      <c r="C468" t="s">
        <v>66</v>
      </c>
      <c r="D468" t="s">
        <v>821</v>
      </c>
      <c r="E468">
        <f>SUM(G468:KW468)</f>
        <v>2</v>
      </c>
      <c r="F468" s="4"/>
      <c r="AH468" s="9">
        <v>1</v>
      </c>
      <c r="AX468" s="9">
        <v>1</v>
      </c>
    </row>
    <row r="469" spans="1:64">
      <c r="A469" t="s">
        <v>368</v>
      </c>
      <c r="B469" t="s">
        <v>693</v>
      </c>
      <c r="C469" t="s">
        <v>66</v>
      </c>
      <c r="D469" t="s">
        <v>821</v>
      </c>
      <c r="E469">
        <f>SUM(G469:KW469)</f>
        <v>3</v>
      </c>
      <c r="F469" s="4"/>
      <c r="AD469" s="9">
        <v>1</v>
      </c>
      <c r="AT469" s="9">
        <v>1</v>
      </c>
      <c r="BI469" s="9">
        <v>1</v>
      </c>
    </row>
    <row r="470" spans="1:64">
      <c r="A470" t="s">
        <v>543</v>
      </c>
      <c r="B470" t="s">
        <v>780</v>
      </c>
      <c r="C470" t="s">
        <v>66</v>
      </c>
      <c r="D470" t="s">
        <v>821</v>
      </c>
      <c r="E470">
        <f>SUM(G470:KW470)</f>
        <v>2</v>
      </c>
      <c r="F470" s="4"/>
      <c r="AG470" s="9">
        <v>1</v>
      </c>
      <c r="AW470" s="9">
        <v>1</v>
      </c>
    </row>
    <row r="471" spans="1:64">
      <c r="A471" t="s">
        <v>68</v>
      </c>
      <c r="B471" t="s">
        <v>764</v>
      </c>
      <c r="C471" t="s">
        <v>66</v>
      </c>
      <c r="D471" t="s">
        <v>821</v>
      </c>
      <c r="E471">
        <f>SUM(G471:KW471)</f>
        <v>3</v>
      </c>
      <c r="F471" s="4"/>
      <c r="AF471" s="9">
        <v>1</v>
      </c>
      <c r="AV471" s="9">
        <v>1</v>
      </c>
      <c r="BK471" s="9">
        <v>1</v>
      </c>
    </row>
    <row r="472" spans="1:64">
      <c r="A472" t="s">
        <v>506</v>
      </c>
      <c r="B472" t="s">
        <v>692</v>
      </c>
      <c r="C472" t="s">
        <v>66</v>
      </c>
      <c r="D472" t="s">
        <v>821</v>
      </c>
      <c r="E472">
        <f>SUM(G472:KW472)</f>
        <v>4</v>
      </c>
      <c r="F472" s="4"/>
      <c r="AA472" s="9">
        <v>1</v>
      </c>
      <c r="AC472" s="9">
        <v>1</v>
      </c>
      <c r="AM472" s="9">
        <v>1</v>
      </c>
      <c r="BD472" s="9">
        <v>1</v>
      </c>
    </row>
    <row r="473" spans="1:64">
      <c r="A473" t="s">
        <v>950</v>
      </c>
      <c r="B473" t="s">
        <v>951</v>
      </c>
      <c r="C473" t="s">
        <v>66</v>
      </c>
      <c r="D473" t="s">
        <v>821</v>
      </c>
      <c r="E473">
        <f>SUM(G473:KW473)</f>
        <v>0</v>
      </c>
      <c r="F473" s="4"/>
    </row>
    <row r="474" spans="1:64">
      <c r="A474" t="s">
        <v>523</v>
      </c>
      <c r="B474" t="s">
        <v>709</v>
      </c>
      <c r="C474" t="s">
        <v>66</v>
      </c>
      <c r="D474" t="s">
        <v>821</v>
      </c>
      <c r="E474">
        <f>SUM(G474:KW474)</f>
        <v>4</v>
      </c>
      <c r="F474" s="4"/>
      <c r="W474" s="9">
        <v>1</v>
      </c>
      <c r="AJ474" s="9">
        <v>1</v>
      </c>
      <c r="AT474" s="9">
        <v>1</v>
      </c>
      <c r="BJ474" s="9">
        <v>1</v>
      </c>
    </row>
    <row r="475" spans="1:64">
      <c r="A475" t="s">
        <v>469</v>
      </c>
      <c r="B475" t="s">
        <v>666</v>
      </c>
      <c r="C475" t="s">
        <v>66</v>
      </c>
      <c r="D475" t="s">
        <v>821</v>
      </c>
      <c r="E475">
        <f>SUM(G475:KW475)</f>
        <v>2</v>
      </c>
      <c r="F475" s="4"/>
      <c r="AT475" s="9">
        <v>1</v>
      </c>
      <c r="BJ475" s="9">
        <v>1</v>
      </c>
    </row>
    <row r="476" spans="1:64">
      <c r="A476" t="s">
        <v>502</v>
      </c>
      <c r="B476" t="s">
        <v>689</v>
      </c>
      <c r="C476" t="s">
        <v>66</v>
      </c>
      <c r="D476" t="s">
        <v>821</v>
      </c>
      <c r="E476">
        <f>SUM(G476:KW476)</f>
        <v>3</v>
      </c>
      <c r="F476" s="4"/>
      <c r="V476" s="9">
        <v>1</v>
      </c>
      <c r="AM476" s="9">
        <v>1</v>
      </c>
      <c r="BC476" s="9">
        <v>1</v>
      </c>
    </row>
    <row r="477" spans="1:64">
      <c r="A477" t="s">
        <v>226</v>
      </c>
      <c r="B477" t="s">
        <v>727</v>
      </c>
      <c r="C477" t="s">
        <v>66</v>
      </c>
      <c r="D477" t="s">
        <v>821</v>
      </c>
      <c r="E477">
        <f>SUM(G477:KW477)</f>
        <v>0</v>
      </c>
      <c r="F477" s="4"/>
    </row>
    <row r="478" spans="1:64">
      <c r="A478" t="s">
        <v>477</v>
      </c>
      <c r="B478" t="s">
        <v>672</v>
      </c>
      <c r="C478" t="s">
        <v>66</v>
      </c>
      <c r="D478" t="s">
        <v>821</v>
      </c>
      <c r="E478">
        <f>SUM(G478:KW478)</f>
        <v>5</v>
      </c>
      <c r="F478" s="4"/>
      <c r="W478" s="9">
        <v>1</v>
      </c>
      <c r="AA478" s="9">
        <v>1</v>
      </c>
      <c r="AC478" s="9">
        <v>1</v>
      </c>
      <c r="AN478" s="9">
        <v>1</v>
      </c>
      <c r="BE478" s="9">
        <v>1</v>
      </c>
    </row>
    <row r="479" spans="1:64">
      <c r="A479" t="s">
        <v>7465</v>
      </c>
      <c r="B479" t="s">
        <v>7464</v>
      </c>
      <c r="C479" t="s">
        <v>3</v>
      </c>
      <c r="D479" t="s">
        <v>821</v>
      </c>
      <c r="E479">
        <f>SUM(G479:KW479)</f>
        <v>4</v>
      </c>
      <c r="Q479" s="9">
        <v>1</v>
      </c>
      <c r="AD479" s="9">
        <v>1</v>
      </c>
      <c r="AQ479" s="9">
        <v>1</v>
      </c>
      <c r="BC479" s="9">
        <v>1</v>
      </c>
    </row>
    <row r="480" spans="1:64">
      <c r="A480" t="s">
        <v>6020</v>
      </c>
      <c r="B480" t="s">
        <v>6019</v>
      </c>
      <c r="C480" t="s">
        <v>3</v>
      </c>
      <c r="D480" t="s">
        <v>821</v>
      </c>
      <c r="E480">
        <f>SUM(G480:KW480)</f>
        <v>5</v>
      </c>
      <c r="F480" s="4"/>
      <c r="K480" s="9">
        <v>1</v>
      </c>
      <c r="X480" s="9">
        <v>1</v>
      </c>
      <c r="AK480" s="9">
        <v>1</v>
      </c>
      <c r="AX480" s="9">
        <v>1</v>
      </c>
      <c r="BL480" s="9">
        <v>1</v>
      </c>
    </row>
    <row r="481" spans="1:61">
      <c r="A481" t="s">
        <v>7667</v>
      </c>
      <c r="B481" t="s">
        <v>7666</v>
      </c>
      <c r="C481" t="s">
        <v>3</v>
      </c>
      <c r="D481" t="s">
        <v>821</v>
      </c>
      <c r="E481">
        <f>SUM(G481:KW481)</f>
        <v>1</v>
      </c>
      <c r="AW481" s="9">
        <v>1</v>
      </c>
    </row>
    <row r="482" spans="1:61">
      <c r="A482" t="s">
        <v>5242</v>
      </c>
      <c r="B482" t="s">
        <v>5243</v>
      </c>
      <c r="C482" t="s">
        <v>3</v>
      </c>
      <c r="D482" t="s">
        <v>821</v>
      </c>
      <c r="E482">
        <f>SUM(G482:KW482)</f>
        <v>5</v>
      </c>
      <c r="F482" s="4"/>
      <c r="G482" s="9">
        <v>1</v>
      </c>
      <c r="T482" s="9">
        <v>1</v>
      </c>
      <c r="AF482" s="9">
        <v>1</v>
      </c>
      <c r="AQ482" s="9">
        <v>1</v>
      </c>
      <c r="BH482" s="9">
        <v>1</v>
      </c>
    </row>
    <row r="483" spans="1:61">
      <c r="A483" t="s">
        <v>1953</v>
      </c>
      <c r="B483" t="s">
        <v>1954</v>
      </c>
      <c r="C483" t="s">
        <v>13</v>
      </c>
      <c r="D483" t="s">
        <v>821</v>
      </c>
      <c r="E483">
        <f>SUM(G483:KW483)</f>
        <v>4</v>
      </c>
      <c r="F483" s="4"/>
      <c r="P483" s="9">
        <v>1</v>
      </c>
      <c r="AD483" s="9">
        <v>1</v>
      </c>
      <c r="AS483" s="9">
        <v>1</v>
      </c>
      <c r="BG483" s="9">
        <v>1</v>
      </c>
    </row>
    <row r="484" spans="1:61">
      <c r="A484" t="s">
        <v>6604</v>
      </c>
      <c r="B484" t="s">
        <v>6603</v>
      </c>
      <c r="C484" t="s">
        <v>13</v>
      </c>
      <c r="D484" t="s">
        <v>821</v>
      </c>
      <c r="E484">
        <f>SUM(G484:KW484)</f>
        <v>4</v>
      </c>
      <c r="K484" s="9">
        <v>1</v>
      </c>
      <c r="Y484" s="9">
        <v>1</v>
      </c>
      <c r="AM484" s="9">
        <v>1</v>
      </c>
      <c r="BB484" s="9">
        <v>1</v>
      </c>
    </row>
    <row r="485" spans="1:61">
      <c r="A485" t="s">
        <v>8013</v>
      </c>
      <c r="B485" t="s">
        <v>8012</v>
      </c>
      <c r="C485" t="s">
        <v>66</v>
      </c>
      <c r="D485" t="s">
        <v>821</v>
      </c>
      <c r="E485">
        <f>SUM(G485:KW485)</f>
        <v>1</v>
      </c>
      <c r="BI485" s="9">
        <v>1</v>
      </c>
    </row>
    <row r="486" spans="1:61">
      <c r="A486" t="s">
        <v>372</v>
      </c>
      <c r="B486" t="s">
        <v>622</v>
      </c>
      <c r="C486" t="s">
        <v>66</v>
      </c>
      <c r="D486" t="s">
        <v>821</v>
      </c>
      <c r="E486">
        <f>SUM(G486:KW486)</f>
        <v>5</v>
      </c>
      <c r="F486" s="4"/>
      <c r="W486" s="9">
        <v>1</v>
      </c>
      <c r="AA486" s="9">
        <v>1</v>
      </c>
      <c r="AC486" s="9">
        <v>1</v>
      </c>
      <c r="AS486" s="9">
        <v>1</v>
      </c>
      <c r="BH486" s="9">
        <v>1</v>
      </c>
    </row>
    <row r="487" spans="1:61">
      <c r="A487" t="s">
        <v>8041</v>
      </c>
      <c r="B487" t="s">
        <v>8040</v>
      </c>
      <c r="C487" t="s">
        <v>66</v>
      </c>
      <c r="D487" t="s">
        <v>821</v>
      </c>
      <c r="E487">
        <f>SUM(G487:KW487)</f>
        <v>1</v>
      </c>
      <c r="W487" s="9">
        <v>1</v>
      </c>
    </row>
    <row r="488" spans="1:61">
      <c r="A488" t="s">
        <v>880</v>
      </c>
      <c r="B488" t="s">
        <v>881</v>
      </c>
      <c r="C488" t="s">
        <v>66</v>
      </c>
      <c r="D488" t="s">
        <v>821</v>
      </c>
      <c r="E488">
        <f>SUM(G488:KW488)</f>
        <v>3</v>
      </c>
      <c r="F488" s="4"/>
      <c r="Z488" s="9">
        <v>1</v>
      </c>
      <c r="AL488" s="9">
        <v>1</v>
      </c>
      <c r="BC488" s="9">
        <v>1</v>
      </c>
    </row>
    <row r="489" spans="1:61">
      <c r="A489" t="s">
        <v>4884</v>
      </c>
      <c r="B489" t="s">
        <v>10015</v>
      </c>
      <c r="C489" t="s">
        <v>13</v>
      </c>
      <c r="D489" t="s">
        <v>825</v>
      </c>
      <c r="E489">
        <f>SUM(G489:KW489)</f>
        <v>5</v>
      </c>
      <c r="F489" s="4"/>
      <c r="AZ489" s="9">
        <v>4</v>
      </c>
      <c r="BE489" s="9">
        <v>1</v>
      </c>
    </row>
    <row r="490" spans="1:61">
      <c r="A490" t="s">
        <v>4883</v>
      </c>
      <c r="B490" t="s">
        <v>10005</v>
      </c>
      <c r="C490" t="s">
        <v>13</v>
      </c>
      <c r="D490" t="s">
        <v>825</v>
      </c>
      <c r="E490">
        <f>SUM(G490:KW490)</f>
        <v>97</v>
      </c>
      <c r="F490" s="4"/>
      <c r="K490" s="9">
        <v>10</v>
      </c>
      <c r="L490" s="9">
        <v>11</v>
      </c>
      <c r="M490" s="9">
        <v>1</v>
      </c>
      <c r="O490" s="9">
        <v>4</v>
      </c>
      <c r="P490" s="9">
        <v>3</v>
      </c>
      <c r="W490" s="9">
        <v>7</v>
      </c>
      <c r="X490" s="9">
        <v>5</v>
      </c>
      <c r="Y490" s="7">
        <v>31</v>
      </c>
      <c r="Z490" s="9">
        <v>10</v>
      </c>
      <c r="AZ490" s="9">
        <v>4</v>
      </c>
      <c r="BD490" s="9">
        <v>6</v>
      </c>
      <c r="BE490" s="9">
        <v>5</v>
      </c>
    </row>
    <row r="491" spans="1:61">
      <c r="A491" t="s">
        <v>4882</v>
      </c>
      <c r="B491" t="s">
        <v>10016</v>
      </c>
      <c r="C491" t="s">
        <v>13</v>
      </c>
      <c r="D491" t="s">
        <v>825</v>
      </c>
      <c r="E491">
        <f>SUM(G491:KW491)</f>
        <v>5</v>
      </c>
      <c r="F491" s="4"/>
      <c r="AZ491" s="9">
        <v>4</v>
      </c>
      <c r="BE491" s="9">
        <v>1</v>
      </c>
    </row>
    <row r="492" spans="1:61">
      <c r="A492" t="s">
        <v>4881</v>
      </c>
      <c r="B492" t="s">
        <v>10017</v>
      </c>
      <c r="C492" t="s">
        <v>13</v>
      </c>
      <c r="D492" t="s">
        <v>825</v>
      </c>
      <c r="E492">
        <f>SUM(G492:KW492)</f>
        <v>5</v>
      </c>
      <c r="F492" s="4"/>
      <c r="AZ492" s="9">
        <v>4</v>
      </c>
      <c r="BE492" s="9">
        <v>1</v>
      </c>
    </row>
    <row r="493" spans="1:61">
      <c r="A493" t="s">
        <v>1671</v>
      </c>
      <c r="B493" t="s">
        <v>10018</v>
      </c>
      <c r="C493" t="s">
        <v>13</v>
      </c>
      <c r="D493" t="s">
        <v>825</v>
      </c>
      <c r="E493">
        <f>SUM(G493:KW493)</f>
        <v>5</v>
      </c>
      <c r="F493" s="4"/>
      <c r="AZ493" s="9">
        <v>4</v>
      </c>
      <c r="BE493" s="9">
        <v>1</v>
      </c>
    </row>
    <row r="494" spans="1:61">
      <c r="A494" t="s">
        <v>4880</v>
      </c>
      <c r="B494" t="s">
        <v>10019</v>
      </c>
      <c r="C494" t="s">
        <v>13</v>
      </c>
      <c r="D494" t="s">
        <v>825</v>
      </c>
      <c r="E494">
        <f>SUM(G494:KW494)</f>
        <v>5</v>
      </c>
      <c r="F494" s="4"/>
      <c r="AZ494" s="9">
        <v>4</v>
      </c>
      <c r="BE494" s="9">
        <v>1</v>
      </c>
    </row>
    <row r="495" spans="1:61">
      <c r="A495" t="s">
        <v>19</v>
      </c>
      <c r="B495" t="s">
        <v>9910</v>
      </c>
      <c r="C495" t="s">
        <v>13</v>
      </c>
      <c r="D495" t="s">
        <v>825</v>
      </c>
      <c r="E495">
        <f>SUM(G495:KW495)</f>
        <v>8431</v>
      </c>
      <c r="F495" s="4"/>
      <c r="G495" s="7">
        <v>178</v>
      </c>
      <c r="H495" s="7">
        <v>164</v>
      </c>
      <c r="I495" s="7">
        <v>175</v>
      </c>
      <c r="J495" s="7">
        <v>176</v>
      </c>
      <c r="K495" s="7">
        <v>197</v>
      </c>
      <c r="L495" s="7">
        <v>206</v>
      </c>
      <c r="M495" s="7">
        <v>210</v>
      </c>
      <c r="N495" s="7">
        <v>180</v>
      </c>
      <c r="O495" s="7">
        <v>196</v>
      </c>
      <c r="P495" s="7">
        <v>179</v>
      </c>
      <c r="Q495" s="7">
        <v>177</v>
      </c>
      <c r="R495" s="7">
        <v>190</v>
      </c>
      <c r="S495" s="7">
        <v>200</v>
      </c>
      <c r="T495" s="7">
        <v>189</v>
      </c>
      <c r="U495" s="7">
        <v>199</v>
      </c>
      <c r="V495" s="7">
        <v>162</v>
      </c>
      <c r="W495" s="7">
        <v>186</v>
      </c>
      <c r="X495" s="7">
        <v>195</v>
      </c>
      <c r="Y495" s="7">
        <v>185</v>
      </c>
      <c r="Z495" s="7">
        <v>150</v>
      </c>
      <c r="AA495" s="7">
        <v>209</v>
      </c>
      <c r="AB495" s="7">
        <v>126</v>
      </c>
      <c r="AC495" s="7">
        <v>209</v>
      </c>
      <c r="AD495" s="7">
        <v>178</v>
      </c>
      <c r="AE495" s="7">
        <v>186</v>
      </c>
      <c r="AF495" s="7">
        <v>174</v>
      </c>
      <c r="AG495" s="7">
        <v>175</v>
      </c>
      <c r="AH495" s="7">
        <v>166</v>
      </c>
      <c r="AI495" s="7">
        <v>178</v>
      </c>
      <c r="AJ495" s="7">
        <v>176</v>
      </c>
      <c r="AK495" s="7">
        <v>164</v>
      </c>
      <c r="AL495" s="7">
        <v>185</v>
      </c>
      <c r="AM495" s="7">
        <v>179</v>
      </c>
      <c r="AN495" s="7">
        <v>157</v>
      </c>
      <c r="AO495" s="7">
        <v>190</v>
      </c>
      <c r="AP495" s="7">
        <v>190</v>
      </c>
      <c r="AQ495" s="7">
        <v>171</v>
      </c>
      <c r="AR495" s="7">
        <v>184</v>
      </c>
      <c r="AS495" s="7">
        <v>183</v>
      </c>
      <c r="AT495" s="7">
        <v>174</v>
      </c>
      <c r="AU495" s="7">
        <v>164</v>
      </c>
      <c r="AV495" s="7">
        <v>185</v>
      </c>
      <c r="AW495" s="7">
        <v>167</v>
      </c>
      <c r="AX495" s="7">
        <v>230</v>
      </c>
      <c r="AY495" s="7">
        <v>139</v>
      </c>
      <c r="AZ495" s="7">
        <v>72</v>
      </c>
      <c r="BA495" s="7">
        <v>62</v>
      </c>
      <c r="BB495" s="7">
        <v>20</v>
      </c>
      <c r="BD495" s="7">
        <v>140</v>
      </c>
      <c r="BE495" s="9">
        <v>1</v>
      </c>
      <c r="BF495" s="9">
        <v>3</v>
      </c>
    </row>
    <row r="496" spans="1:61">
      <c r="A496" t="s">
        <v>184</v>
      </c>
      <c r="B496" t="s">
        <v>9911</v>
      </c>
      <c r="C496" t="s">
        <v>13</v>
      </c>
      <c r="D496" t="s">
        <v>825</v>
      </c>
      <c r="E496">
        <f>SUM(G496:KW496)</f>
        <v>458</v>
      </c>
      <c r="F496" s="4"/>
      <c r="G496" s="9">
        <v>9</v>
      </c>
      <c r="H496" s="9">
        <v>11</v>
      </c>
      <c r="I496" s="9">
        <v>11</v>
      </c>
      <c r="J496" s="9">
        <v>12</v>
      </c>
      <c r="K496" s="9">
        <v>13</v>
      </c>
      <c r="L496" s="9">
        <v>10</v>
      </c>
      <c r="M496" s="9">
        <v>11</v>
      </c>
      <c r="N496" s="9">
        <v>11</v>
      </c>
      <c r="O496" s="9">
        <v>11</v>
      </c>
      <c r="P496" s="9">
        <v>13</v>
      </c>
      <c r="Q496" s="9">
        <v>10</v>
      </c>
      <c r="R496" s="9">
        <v>7</v>
      </c>
      <c r="S496" s="9">
        <v>9</v>
      </c>
      <c r="T496" s="9">
        <v>11</v>
      </c>
      <c r="U496" s="9">
        <v>14</v>
      </c>
      <c r="V496" s="9">
        <v>6</v>
      </c>
      <c r="W496" s="9">
        <v>7</v>
      </c>
      <c r="X496" s="9">
        <v>12</v>
      </c>
      <c r="Y496" s="9">
        <v>10</v>
      </c>
      <c r="Z496" s="9">
        <v>9</v>
      </c>
      <c r="AA496" s="9">
        <v>9</v>
      </c>
      <c r="AC496" s="9">
        <v>9</v>
      </c>
      <c r="AD496" s="9">
        <v>4</v>
      </c>
      <c r="AE496" s="9">
        <v>9</v>
      </c>
      <c r="AF496" s="9">
        <v>10</v>
      </c>
      <c r="AG496" s="9">
        <v>13</v>
      </c>
      <c r="AH496" s="9">
        <v>7</v>
      </c>
      <c r="AI496" s="9">
        <v>16</v>
      </c>
      <c r="AJ496" s="9">
        <v>14</v>
      </c>
      <c r="AK496" s="9">
        <v>15</v>
      </c>
      <c r="AL496" s="9">
        <v>12</v>
      </c>
      <c r="AM496" s="9">
        <v>10</v>
      </c>
      <c r="AN496" s="9">
        <v>9</v>
      </c>
      <c r="AO496" s="9">
        <v>12</v>
      </c>
      <c r="AP496" s="9">
        <v>11</v>
      </c>
      <c r="AQ496" s="9">
        <v>12</v>
      </c>
      <c r="AR496" s="9">
        <v>10</v>
      </c>
      <c r="AS496" s="9">
        <v>11</v>
      </c>
      <c r="AT496" s="9">
        <v>9</v>
      </c>
      <c r="AU496" s="9">
        <v>13</v>
      </c>
      <c r="AV496" s="9">
        <v>13</v>
      </c>
      <c r="AW496" s="9">
        <v>5</v>
      </c>
      <c r="AX496" s="9">
        <v>9</v>
      </c>
      <c r="AY496" s="9">
        <v>4</v>
      </c>
      <c r="AZ496" s="9">
        <v>4</v>
      </c>
      <c r="BA496" s="9">
        <v>1</v>
      </c>
    </row>
    <row r="497" spans="1:57">
      <c r="A497" t="s">
        <v>12</v>
      </c>
      <c r="B497" t="s">
        <v>14009</v>
      </c>
      <c r="C497" t="s">
        <v>13</v>
      </c>
      <c r="D497" t="s">
        <v>825</v>
      </c>
      <c r="E497">
        <f>SUM(G497:KW497)</f>
        <v>5</v>
      </c>
      <c r="F497" s="4"/>
      <c r="AZ497" s="9">
        <v>4</v>
      </c>
      <c r="BE497" s="9">
        <v>1</v>
      </c>
    </row>
    <row r="498" spans="1:57">
      <c r="A498" t="s">
        <v>4879</v>
      </c>
      <c r="B498" t="s">
        <v>13514</v>
      </c>
      <c r="C498" t="s">
        <v>13</v>
      </c>
      <c r="D498" t="s">
        <v>825</v>
      </c>
      <c r="E498">
        <f>SUM(G498:KW498)</f>
        <v>5</v>
      </c>
      <c r="F498" s="4"/>
      <c r="AZ498" s="9">
        <v>4</v>
      </c>
      <c r="BE498" s="9">
        <v>1</v>
      </c>
    </row>
    <row r="499" spans="1:57">
      <c r="A499" t="s">
        <v>6256</v>
      </c>
      <c r="B499" t="s">
        <v>13467</v>
      </c>
      <c r="C499" t="s">
        <v>13</v>
      </c>
      <c r="D499" t="s">
        <v>825</v>
      </c>
      <c r="E499">
        <f>SUM(G499:KW499)</f>
        <v>0</v>
      </c>
    </row>
    <row r="500" spans="1:57">
      <c r="A500" t="s">
        <v>4878</v>
      </c>
      <c r="B500" t="s">
        <v>14010</v>
      </c>
      <c r="C500" t="s">
        <v>13</v>
      </c>
      <c r="D500" t="s">
        <v>825</v>
      </c>
      <c r="E500">
        <f>SUM(G500:KW500)</f>
        <v>5</v>
      </c>
      <c r="F500" s="4"/>
      <c r="AZ500" s="9">
        <v>4</v>
      </c>
      <c r="BE500" s="9">
        <v>1</v>
      </c>
    </row>
    <row r="501" spans="1:57">
      <c r="A501" t="s">
        <v>4877</v>
      </c>
      <c r="B501" t="s">
        <v>14011</v>
      </c>
      <c r="C501" t="s">
        <v>13</v>
      </c>
      <c r="D501" t="s">
        <v>825</v>
      </c>
      <c r="E501">
        <f>SUM(G501:KW501)</f>
        <v>5</v>
      </c>
      <c r="F501" s="4"/>
      <c r="AZ501" s="9">
        <v>4</v>
      </c>
      <c r="BE501" s="9">
        <v>1</v>
      </c>
    </row>
    <row r="502" spans="1:57">
      <c r="A502" t="s">
        <v>4876</v>
      </c>
      <c r="B502" t="s">
        <v>14012</v>
      </c>
      <c r="C502" t="s">
        <v>13</v>
      </c>
      <c r="D502" t="s">
        <v>825</v>
      </c>
      <c r="E502">
        <f>SUM(G502:KW502)</f>
        <v>5</v>
      </c>
      <c r="F502" s="4"/>
      <c r="AZ502" s="9">
        <v>4</v>
      </c>
      <c r="BE502" s="9">
        <v>1</v>
      </c>
    </row>
    <row r="503" spans="1:57">
      <c r="A503" t="s">
        <v>4865</v>
      </c>
      <c r="B503" t="s">
        <v>14013</v>
      </c>
      <c r="C503" t="s">
        <v>13</v>
      </c>
      <c r="D503" t="s">
        <v>825</v>
      </c>
      <c r="E503">
        <f>SUM(G503:KW503)</f>
        <v>5</v>
      </c>
      <c r="F503" s="4"/>
      <c r="AZ503" s="9">
        <v>4</v>
      </c>
      <c r="BE503" s="9">
        <v>1</v>
      </c>
    </row>
    <row r="504" spans="1:57">
      <c r="A504" t="s">
        <v>4875</v>
      </c>
      <c r="B504" t="s">
        <v>11507</v>
      </c>
      <c r="C504" t="s">
        <v>13</v>
      </c>
      <c r="D504" t="s">
        <v>825</v>
      </c>
      <c r="E504">
        <f>SUM(G504:KW504)</f>
        <v>5</v>
      </c>
      <c r="F504" s="4"/>
      <c r="AZ504" s="9">
        <v>4</v>
      </c>
      <c r="BE504" s="9">
        <v>1</v>
      </c>
    </row>
    <row r="505" spans="1:57">
      <c r="A505" t="s">
        <v>4874</v>
      </c>
      <c r="B505" t="s">
        <v>11511</v>
      </c>
      <c r="C505" t="s">
        <v>13</v>
      </c>
      <c r="D505" t="s">
        <v>825</v>
      </c>
      <c r="E505">
        <f>SUM(G505:KW505)</f>
        <v>5</v>
      </c>
      <c r="F505" s="4"/>
      <c r="AZ505" s="9">
        <v>4</v>
      </c>
      <c r="BE505" s="9">
        <v>1</v>
      </c>
    </row>
    <row r="506" spans="1:57">
      <c r="A506" t="s">
        <v>4873</v>
      </c>
      <c r="B506" t="s">
        <v>11506</v>
      </c>
      <c r="C506" t="s">
        <v>13</v>
      </c>
      <c r="D506" t="s">
        <v>825</v>
      </c>
      <c r="E506">
        <f>SUM(G506:KW506)</f>
        <v>5</v>
      </c>
      <c r="F506" s="4"/>
      <c r="AZ506" s="9">
        <v>4</v>
      </c>
      <c r="BE506" s="9">
        <v>1</v>
      </c>
    </row>
    <row r="507" spans="1:57">
      <c r="A507" t="s">
        <v>4872</v>
      </c>
      <c r="B507" t="s">
        <v>10020</v>
      </c>
      <c r="C507" t="s">
        <v>13</v>
      </c>
      <c r="D507" t="s">
        <v>825</v>
      </c>
      <c r="E507">
        <f>SUM(G507:KW507)</f>
        <v>5</v>
      </c>
      <c r="F507" s="4"/>
      <c r="AZ507" s="9">
        <v>4</v>
      </c>
      <c r="BE507" s="9">
        <v>1</v>
      </c>
    </row>
    <row r="508" spans="1:57">
      <c r="A508" t="s">
        <v>4871</v>
      </c>
      <c r="B508" t="s">
        <v>10021</v>
      </c>
      <c r="C508" t="s">
        <v>13</v>
      </c>
      <c r="D508" t="s">
        <v>825</v>
      </c>
      <c r="E508">
        <f>SUM(G508:KW508)</f>
        <v>5</v>
      </c>
      <c r="F508" s="4"/>
      <c r="AZ508" s="9">
        <v>4</v>
      </c>
      <c r="BE508" s="9">
        <v>1</v>
      </c>
    </row>
    <row r="509" spans="1:57">
      <c r="A509" t="s">
        <v>4870</v>
      </c>
      <c r="B509" t="s">
        <v>10022</v>
      </c>
      <c r="C509" t="s">
        <v>13</v>
      </c>
      <c r="D509" t="s">
        <v>825</v>
      </c>
      <c r="E509">
        <f>SUM(G509:KW509)</f>
        <v>5</v>
      </c>
      <c r="F509" s="4"/>
      <c r="AZ509" s="9">
        <v>4</v>
      </c>
      <c r="BE509" s="9">
        <v>1</v>
      </c>
    </row>
    <row r="510" spans="1:57">
      <c r="A510" t="s">
        <v>4869</v>
      </c>
      <c r="B510" t="s">
        <v>10023</v>
      </c>
      <c r="C510" t="s">
        <v>13</v>
      </c>
      <c r="D510" t="s">
        <v>825</v>
      </c>
      <c r="E510">
        <f>SUM(G510:KW510)</f>
        <v>5</v>
      </c>
      <c r="F510" s="4"/>
      <c r="AZ510" s="9">
        <v>4</v>
      </c>
      <c r="BE510" s="9">
        <v>1</v>
      </c>
    </row>
    <row r="511" spans="1:57">
      <c r="A511" t="s">
        <v>4864</v>
      </c>
      <c r="B511" t="s">
        <v>10024</v>
      </c>
      <c r="C511" t="s">
        <v>13</v>
      </c>
      <c r="D511" t="s">
        <v>825</v>
      </c>
      <c r="E511">
        <f>SUM(G511:KW511)</f>
        <v>5</v>
      </c>
      <c r="F511" s="4"/>
      <c r="AZ511" s="9">
        <v>4</v>
      </c>
      <c r="BE511" s="9">
        <v>1</v>
      </c>
    </row>
    <row r="512" spans="1:57">
      <c r="A512" t="s">
        <v>4868</v>
      </c>
      <c r="B512" t="s">
        <v>10025</v>
      </c>
      <c r="C512" t="s">
        <v>13</v>
      </c>
      <c r="D512" t="s">
        <v>825</v>
      </c>
      <c r="E512">
        <f>SUM(G512:KW512)</f>
        <v>5</v>
      </c>
      <c r="F512" s="4"/>
      <c r="AZ512" s="9">
        <v>4</v>
      </c>
      <c r="BE512" s="9">
        <v>1</v>
      </c>
    </row>
    <row r="513" spans="1:64">
      <c r="A513" t="s">
        <v>4867</v>
      </c>
      <c r="B513" t="s">
        <v>10009</v>
      </c>
      <c r="C513" t="s">
        <v>13</v>
      </c>
      <c r="D513" t="s">
        <v>825</v>
      </c>
      <c r="E513">
        <f>SUM(G513:KW513)</f>
        <v>169</v>
      </c>
      <c r="F513" s="4"/>
      <c r="H513" s="9">
        <v>2</v>
      </c>
      <c r="J513" s="9">
        <v>4</v>
      </c>
      <c r="M513" s="9">
        <v>1</v>
      </c>
      <c r="N513" s="9">
        <v>2</v>
      </c>
      <c r="O513" s="9">
        <v>8</v>
      </c>
      <c r="T513" s="9">
        <v>4</v>
      </c>
      <c r="U513" s="9">
        <v>1</v>
      </c>
      <c r="W513" s="9">
        <v>2</v>
      </c>
      <c r="X513" s="9">
        <v>6</v>
      </c>
      <c r="Y513" s="9">
        <v>4</v>
      </c>
      <c r="Z513" s="9">
        <v>12</v>
      </c>
      <c r="AA513" s="9">
        <v>10</v>
      </c>
      <c r="AB513" s="9">
        <v>8</v>
      </c>
      <c r="AC513" s="9">
        <v>10</v>
      </c>
      <c r="AD513" s="9">
        <v>3</v>
      </c>
      <c r="AE513" s="9">
        <v>1</v>
      </c>
      <c r="AG513" s="9">
        <v>3</v>
      </c>
      <c r="AH513" s="9">
        <v>9</v>
      </c>
      <c r="AI513" s="9">
        <v>2</v>
      </c>
      <c r="AJ513" s="9">
        <v>11</v>
      </c>
      <c r="AK513" s="9">
        <v>3</v>
      </c>
      <c r="AL513" s="9">
        <v>12</v>
      </c>
      <c r="AM513" s="9">
        <v>3</v>
      </c>
      <c r="AN513" s="9">
        <v>8</v>
      </c>
      <c r="AP513" s="9">
        <v>4</v>
      </c>
      <c r="AR513" s="9">
        <v>5</v>
      </c>
      <c r="AT513" s="9">
        <v>1</v>
      </c>
      <c r="AV513" s="9">
        <v>5</v>
      </c>
      <c r="AX513" s="9">
        <v>2</v>
      </c>
      <c r="AY513" s="9">
        <v>9</v>
      </c>
      <c r="AZ513" s="9">
        <v>4</v>
      </c>
      <c r="BB513" s="9">
        <v>1</v>
      </c>
      <c r="BC513" s="9">
        <v>5</v>
      </c>
      <c r="BE513" s="9">
        <v>4</v>
      </c>
    </row>
    <row r="514" spans="1:64">
      <c r="A514" t="s">
        <v>4866</v>
      </c>
      <c r="B514" t="s">
        <v>10026</v>
      </c>
      <c r="C514" t="s">
        <v>13</v>
      </c>
      <c r="D514" t="s">
        <v>825</v>
      </c>
      <c r="E514">
        <f>SUM(G514:KW514)</f>
        <v>5</v>
      </c>
      <c r="F514" s="4"/>
      <c r="AZ514" s="9">
        <v>4</v>
      </c>
      <c r="BE514" s="9">
        <v>1</v>
      </c>
    </row>
    <row r="515" spans="1:64">
      <c r="A515" t="s">
        <v>195</v>
      </c>
      <c r="B515" t="s">
        <v>13050</v>
      </c>
      <c r="C515" t="s">
        <v>13</v>
      </c>
      <c r="D515" t="s">
        <v>821</v>
      </c>
      <c r="E515">
        <f>SUM(G515:KW515)</f>
        <v>487</v>
      </c>
      <c r="F515" s="4"/>
      <c r="T515" s="9">
        <v>6</v>
      </c>
      <c r="U515" s="9">
        <v>2</v>
      </c>
      <c r="X515" s="9">
        <v>1</v>
      </c>
      <c r="Y515" s="9">
        <v>1</v>
      </c>
      <c r="AY515" s="9">
        <v>2</v>
      </c>
      <c r="AZ515" s="9">
        <v>18</v>
      </c>
      <c r="BA515" s="7">
        <v>34</v>
      </c>
      <c r="BB515" s="7">
        <v>26</v>
      </c>
      <c r="BC515" s="7">
        <v>52</v>
      </c>
      <c r="BD515" s="9">
        <v>12</v>
      </c>
      <c r="BE515" s="7">
        <v>20</v>
      </c>
      <c r="BF515" s="9">
        <v>13</v>
      </c>
      <c r="BG515" s="9">
        <v>1</v>
      </c>
      <c r="BH515" s="7">
        <v>26</v>
      </c>
      <c r="BI515" s="7">
        <v>52</v>
      </c>
      <c r="BJ515" s="7">
        <v>75</v>
      </c>
      <c r="BK515" s="7">
        <v>65</v>
      </c>
      <c r="BL515" s="7">
        <v>81</v>
      </c>
    </row>
    <row r="516" spans="1:64">
      <c r="A516" t="s">
        <v>4859</v>
      </c>
      <c r="B516" t="s">
        <v>9437</v>
      </c>
      <c r="C516" t="s">
        <v>66</v>
      </c>
      <c r="D516" t="s">
        <v>825</v>
      </c>
      <c r="E516">
        <f>SUM(G516:KW516)</f>
        <v>3</v>
      </c>
      <c r="F516" s="4"/>
      <c r="H516" s="9">
        <v>1</v>
      </c>
      <c r="P516" s="9">
        <v>2</v>
      </c>
    </row>
    <row r="517" spans="1:64">
      <c r="A517" t="s">
        <v>4858</v>
      </c>
      <c r="B517" t="s">
        <v>9438</v>
      </c>
      <c r="C517" t="s">
        <v>66</v>
      </c>
      <c r="D517" t="s">
        <v>825</v>
      </c>
      <c r="E517">
        <f>SUM(G517:KW517)</f>
        <v>3</v>
      </c>
      <c r="F517" s="4"/>
      <c r="H517" s="9">
        <v>1</v>
      </c>
      <c r="P517" s="9">
        <v>2</v>
      </c>
    </row>
    <row r="518" spans="1:64">
      <c r="A518" t="s">
        <v>4857</v>
      </c>
      <c r="B518" t="s">
        <v>9439</v>
      </c>
      <c r="C518" t="s">
        <v>66</v>
      </c>
      <c r="D518" t="s">
        <v>825</v>
      </c>
      <c r="E518">
        <f>SUM(G518:KW518)</f>
        <v>3</v>
      </c>
      <c r="F518" s="4"/>
      <c r="H518" s="9">
        <v>1</v>
      </c>
      <c r="P518" s="9">
        <v>2</v>
      </c>
    </row>
    <row r="519" spans="1:64">
      <c r="A519" t="s">
        <v>4856</v>
      </c>
      <c r="B519" t="s">
        <v>9440</v>
      </c>
      <c r="C519" t="s">
        <v>66</v>
      </c>
      <c r="D519" t="s">
        <v>825</v>
      </c>
      <c r="E519">
        <f>SUM(G519:KW519)</f>
        <v>3</v>
      </c>
      <c r="F519" s="4"/>
      <c r="H519" s="9">
        <v>1</v>
      </c>
      <c r="P519" s="9">
        <v>2</v>
      </c>
    </row>
    <row r="520" spans="1:64">
      <c r="A520" t="s">
        <v>4855</v>
      </c>
      <c r="B520" t="s">
        <v>9441</v>
      </c>
      <c r="C520" t="s">
        <v>66</v>
      </c>
      <c r="D520" t="s">
        <v>825</v>
      </c>
      <c r="E520">
        <f>SUM(G520:KW520)</f>
        <v>3</v>
      </c>
      <c r="F520" s="4"/>
      <c r="H520" s="9">
        <v>1</v>
      </c>
      <c r="P520" s="9">
        <v>2</v>
      </c>
    </row>
    <row r="521" spans="1:64">
      <c r="A521" t="s">
        <v>4854</v>
      </c>
      <c r="B521" t="s">
        <v>9442</v>
      </c>
      <c r="C521" t="s">
        <v>66</v>
      </c>
      <c r="D521" t="s">
        <v>825</v>
      </c>
      <c r="E521">
        <f>SUM(G521:KW521)</f>
        <v>3</v>
      </c>
      <c r="F521" s="4"/>
      <c r="H521" s="9">
        <v>1</v>
      </c>
      <c r="P521" s="9">
        <v>2</v>
      </c>
    </row>
    <row r="522" spans="1:64">
      <c r="A522" t="s">
        <v>4853</v>
      </c>
      <c r="B522" t="s">
        <v>9443</v>
      </c>
      <c r="C522" t="s">
        <v>66</v>
      </c>
      <c r="D522" t="s">
        <v>825</v>
      </c>
      <c r="E522">
        <f>SUM(G522:KW522)</f>
        <v>3</v>
      </c>
      <c r="F522" s="4"/>
      <c r="H522" s="9">
        <v>1</v>
      </c>
      <c r="P522" s="9">
        <v>2</v>
      </c>
    </row>
    <row r="523" spans="1:64">
      <c r="A523" t="s">
        <v>4852</v>
      </c>
      <c r="B523" t="s">
        <v>13408</v>
      </c>
      <c r="C523" t="s">
        <v>66</v>
      </c>
      <c r="D523" t="s">
        <v>825</v>
      </c>
      <c r="E523">
        <f>SUM(G523:KW523)</f>
        <v>3</v>
      </c>
      <c r="F523" s="4"/>
      <c r="H523" s="9">
        <v>1</v>
      </c>
      <c r="P523" s="9">
        <v>2</v>
      </c>
    </row>
    <row r="524" spans="1:64">
      <c r="A524" t="s">
        <v>4851</v>
      </c>
      <c r="B524" t="s">
        <v>13409</v>
      </c>
      <c r="C524" t="s">
        <v>66</v>
      </c>
      <c r="D524" t="s">
        <v>825</v>
      </c>
      <c r="E524">
        <f>SUM(G524:KW524)</f>
        <v>3</v>
      </c>
      <c r="F524" s="4"/>
      <c r="H524" s="9">
        <v>1</v>
      </c>
      <c r="P524" s="9">
        <v>2</v>
      </c>
    </row>
    <row r="525" spans="1:64">
      <c r="A525" t="s">
        <v>4850</v>
      </c>
      <c r="B525" t="s">
        <v>13410</v>
      </c>
      <c r="C525" t="s">
        <v>66</v>
      </c>
      <c r="D525" t="s">
        <v>825</v>
      </c>
      <c r="E525">
        <f>SUM(G525:KW525)</f>
        <v>3</v>
      </c>
      <c r="F525" s="4"/>
      <c r="H525" s="9">
        <v>1</v>
      </c>
      <c r="P525" s="9">
        <v>2</v>
      </c>
    </row>
    <row r="526" spans="1:64">
      <c r="A526" t="s">
        <v>4849</v>
      </c>
      <c r="B526" t="s">
        <v>13411</v>
      </c>
      <c r="C526" t="s">
        <v>66</v>
      </c>
      <c r="D526" t="s">
        <v>825</v>
      </c>
      <c r="E526">
        <f>SUM(G526:KW526)</f>
        <v>3</v>
      </c>
      <c r="F526" s="4"/>
      <c r="H526" s="9">
        <v>1</v>
      </c>
      <c r="P526" s="9">
        <v>2</v>
      </c>
    </row>
    <row r="527" spans="1:64">
      <c r="A527" t="s">
        <v>4848</v>
      </c>
      <c r="B527" t="s">
        <v>13267</v>
      </c>
      <c r="C527" t="s">
        <v>66</v>
      </c>
      <c r="D527" t="s">
        <v>825</v>
      </c>
      <c r="E527">
        <f>SUM(G527:KW527)</f>
        <v>3</v>
      </c>
      <c r="F527" s="4"/>
      <c r="H527" s="9">
        <v>1</v>
      </c>
      <c r="P527" s="9">
        <v>2</v>
      </c>
    </row>
    <row r="528" spans="1:64">
      <c r="A528" t="s">
        <v>4841</v>
      </c>
      <c r="B528" t="s">
        <v>13415</v>
      </c>
      <c r="C528" t="s">
        <v>66</v>
      </c>
      <c r="D528" t="s">
        <v>825</v>
      </c>
      <c r="E528">
        <f>SUM(G528:KW528)</f>
        <v>3</v>
      </c>
      <c r="F528" s="4"/>
      <c r="H528" s="9">
        <v>1</v>
      </c>
      <c r="P528" s="9">
        <v>2</v>
      </c>
    </row>
    <row r="529" spans="1:59">
      <c r="A529" t="s">
        <v>4847</v>
      </c>
      <c r="B529" t="s">
        <v>13412</v>
      </c>
      <c r="C529" t="s">
        <v>66</v>
      </c>
      <c r="D529" t="s">
        <v>825</v>
      </c>
      <c r="E529">
        <f>SUM(G529:KW529)</f>
        <v>263</v>
      </c>
      <c r="F529" s="4"/>
      <c r="H529" s="9">
        <v>1</v>
      </c>
      <c r="P529" s="9">
        <v>2</v>
      </c>
      <c r="AF529" s="9">
        <v>12</v>
      </c>
      <c r="AG529" s="9">
        <v>11</v>
      </c>
      <c r="AH529" s="9">
        <v>11</v>
      </c>
      <c r="AI529" s="9">
        <v>5</v>
      </c>
      <c r="AJ529" s="9">
        <v>6</v>
      </c>
      <c r="AL529" s="7">
        <v>27</v>
      </c>
      <c r="AM529" s="9">
        <v>15</v>
      </c>
      <c r="AN529" s="7">
        <v>22</v>
      </c>
      <c r="AO529" s="7">
        <v>25</v>
      </c>
      <c r="AP529" s="7">
        <v>75</v>
      </c>
      <c r="AQ529" s="7">
        <v>51</v>
      </c>
    </row>
    <row r="530" spans="1:59">
      <c r="A530" t="s">
        <v>4846</v>
      </c>
      <c r="B530" t="s">
        <v>13413</v>
      </c>
      <c r="C530" t="s">
        <v>66</v>
      </c>
      <c r="D530" t="s">
        <v>825</v>
      </c>
      <c r="E530">
        <f>SUM(G530:KW530)</f>
        <v>263</v>
      </c>
      <c r="F530" s="4"/>
      <c r="H530" s="9">
        <v>1</v>
      </c>
      <c r="P530" s="9">
        <v>2</v>
      </c>
      <c r="AF530" s="9">
        <v>12</v>
      </c>
      <c r="AG530" s="9">
        <v>11</v>
      </c>
      <c r="AH530" s="9">
        <v>11</v>
      </c>
      <c r="AI530" s="9">
        <v>5</v>
      </c>
      <c r="AJ530" s="9">
        <v>6</v>
      </c>
      <c r="AL530" s="7">
        <v>27</v>
      </c>
      <c r="AM530" s="9">
        <v>15</v>
      </c>
      <c r="AN530" s="7">
        <v>22</v>
      </c>
      <c r="AO530" s="7">
        <v>25</v>
      </c>
      <c r="AP530" s="7">
        <v>75</v>
      </c>
      <c r="AQ530" s="7">
        <v>51</v>
      </c>
    </row>
    <row r="531" spans="1:59">
      <c r="A531" t="s">
        <v>4845</v>
      </c>
      <c r="B531" t="s">
        <v>13414</v>
      </c>
      <c r="C531" t="s">
        <v>66</v>
      </c>
      <c r="D531" t="s">
        <v>825</v>
      </c>
      <c r="E531">
        <f>SUM(G531:KW531)</f>
        <v>263</v>
      </c>
      <c r="F531" s="4"/>
      <c r="H531" s="9">
        <v>1</v>
      </c>
      <c r="P531" s="9">
        <v>2</v>
      </c>
      <c r="AF531" s="9">
        <v>12</v>
      </c>
      <c r="AG531" s="9">
        <v>11</v>
      </c>
      <c r="AH531" s="9">
        <v>11</v>
      </c>
      <c r="AI531" s="9">
        <v>5</v>
      </c>
      <c r="AJ531" s="9">
        <v>6</v>
      </c>
      <c r="AL531" s="7">
        <v>27</v>
      </c>
      <c r="AM531" s="9">
        <v>15</v>
      </c>
      <c r="AN531" s="7">
        <v>22</v>
      </c>
      <c r="AO531" s="7">
        <v>25</v>
      </c>
      <c r="AP531" s="7">
        <v>75</v>
      </c>
      <c r="AQ531" s="7">
        <v>51</v>
      </c>
    </row>
    <row r="532" spans="1:59">
      <c r="A532" t="s">
        <v>4844</v>
      </c>
      <c r="B532" t="s">
        <v>10039</v>
      </c>
      <c r="C532" t="s">
        <v>66</v>
      </c>
      <c r="D532" t="s">
        <v>825</v>
      </c>
      <c r="E532">
        <f>SUM(G532:KW532)</f>
        <v>264</v>
      </c>
      <c r="F532" s="4"/>
      <c r="H532" s="9">
        <v>1</v>
      </c>
      <c r="P532" s="9">
        <v>2</v>
      </c>
      <c r="AF532" s="9">
        <v>12</v>
      </c>
      <c r="AG532" s="9">
        <v>11</v>
      </c>
      <c r="AH532" s="9">
        <v>11</v>
      </c>
      <c r="AI532" s="9">
        <v>5</v>
      </c>
      <c r="AJ532" s="9">
        <v>6</v>
      </c>
      <c r="AL532" s="7">
        <v>27</v>
      </c>
      <c r="AM532" s="9">
        <v>15</v>
      </c>
      <c r="AN532" s="7">
        <v>22</v>
      </c>
      <c r="AO532" s="7">
        <v>25</v>
      </c>
      <c r="AP532" s="7">
        <v>75</v>
      </c>
      <c r="AQ532" s="7">
        <v>51</v>
      </c>
      <c r="BF532" s="9">
        <v>1</v>
      </c>
    </row>
    <row r="533" spans="1:59">
      <c r="A533" t="s">
        <v>4843</v>
      </c>
      <c r="B533" t="s">
        <v>9676</v>
      </c>
      <c r="C533" t="s">
        <v>66</v>
      </c>
      <c r="D533" t="s">
        <v>825</v>
      </c>
      <c r="E533">
        <f>SUM(G533:KW533)</f>
        <v>263</v>
      </c>
      <c r="F533" s="4"/>
      <c r="H533" s="9">
        <v>1</v>
      </c>
      <c r="P533" s="9">
        <v>2</v>
      </c>
      <c r="AF533" s="9">
        <v>12</v>
      </c>
      <c r="AG533" s="9">
        <v>11</v>
      </c>
      <c r="AH533" s="9">
        <v>11</v>
      </c>
      <c r="AI533" s="9">
        <v>5</v>
      </c>
      <c r="AJ533" s="9">
        <v>6</v>
      </c>
      <c r="AL533" s="7">
        <v>27</v>
      </c>
      <c r="AM533" s="9">
        <v>15</v>
      </c>
      <c r="AN533" s="7">
        <v>22</v>
      </c>
      <c r="AO533" s="7">
        <v>25</v>
      </c>
      <c r="AP533" s="7">
        <v>75</v>
      </c>
      <c r="AQ533" s="7">
        <v>51</v>
      </c>
    </row>
    <row r="534" spans="1:59">
      <c r="A534" t="s">
        <v>4842</v>
      </c>
      <c r="B534" t="s">
        <v>9678</v>
      </c>
      <c r="C534" t="s">
        <v>66</v>
      </c>
      <c r="D534" t="s">
        <v>825</v>
      </c>
      <c r="E534">
        <f>SUM(G534:KW534)</f>
        <v>263</v>
      </c>
      <c r="F534" s="4"/>
      <c r="H534" s="9">
        <v>1</v>
      </c>
      <c r="P534" s="9">
        <v>2</v>
      </c>
      <c r="AF534" s="9">
        <v>12</v>
      </c>
      <c r="AG534" s="9">
        <v>11</v>
      </c>
      <c r="AH534" s="9">
        <v>11</v>
      </c>
      <c r="AI534" s="9">
        <v>5</v>
      </c>
      <c r="AJ534" s="9">
        <v>6</v>
      </c>
      <c r="AL534" s="7">
        <v>27</v>
      </c>
      <c r="AM534" s="9">
        <v>15</v>
      </c>
      <c r="AN534" s="7">
        <v>22</v>
      </c>
      <c r="AO534" s="7">
        <v>25</v>
      </c>
      <c r="AP534" s="7">
        <v>75</v>
      </c>
      <c r="AQ534" s="7">
        <v>51</v>
      </c>
    </row>
    <row r="535" spans="1:59">
      <c r="A535" t="s">
        <v>4838</v>
      </c>
      <c r="B535" t="s">
        <v>9687</v>
      </c>
      <c r="C535" t="s">
        <v>66</v>
      </c>
      <c r="D535" t="s">
        <v>825</v>
      </c>
      <c r="E535">
        <f>SUM(G535:KW535)</f>
        <v>263</v>
      </c>
      <c r="F535" s="4"/>
      <c r="H535" s="9">
        <v>1</v>
      </c>
      <c r="P535" s="9">
        <v>2</v>
      </c>
      <c r="AF535" s="9">
        <v>12</v>
      </c>
      <c r="AG535" s="9">
        <v>11</v>
      </c>
      <c r="AH535" s="9">
        <v>11</v>
      </c>
      <c r="AI535" s="9">
        <v>5</v>
      </c>
      <c r="AJ535" s="9">
        <v>6</v>
      </c>
      <c r="AL535" s="7">
        <v>27</v>
      </c>
      <c r="AM535" s="9">
        <v>15</v>
      </c>
      <c r="AN535" s="7">
        <v>22</v>
      </c>
      <c r="AO535" s="7">
        <v>25</v>
      </c>
      <c r="AP535" s="7">
        <v>75</v>
      </c>
      <c r="AQ535" s="7">
        <v>51</v>
      </c>
    </row>
    <row r="536" spans="1:59">
      <c r="A536" t="s">
        <v>4837</v>
      </c>
      <c r="B536" t="s">
        <v>9681</v>
      </c>
      <c r="C536" t="s">
        <v>66</v>
      </c>
      <c r="D536" t="s">
        <v>825</v>
      </c>
      <c r="E536">
        <f>SUM(G536:KW536)</f>
        <v>263</v>
      </c>
      <c r="F536" s="4"/>
      <c r="H536" s="9">
        <v>1</v>
      </c>
      <c r="P536" s="9">
        <v>2</v>
      </c>
      <c r="AF536" s="9">
        <v>12</v>
      </c>
      <c r="AG536" s="9">
        <v>11</v>
      </c>
      <c r="AH536" s="9">
        <v>11</v>
      </c>
      <c r="AI536" s="9">
        <v>5</v>
      </c>
      <c r="AJ536" s="9">
        <v>6</v>
      </c>
      <c r="AL536" s="7">
        <v>27</v>
      </c>
      <c r="AM536" s="9">
        <v>15</v>
      </c>
      <c r="AN536" s="7">
        <v>22</v>
      </c>
      <c r="AO536" s="7">
        <v>25</v>
      </c>
      <c r="AP536" s="7">
        <v>75</v>
      </c>
      <c r="AQ536" s="7">
        <v>51</v>
      </c>
    </row>
    <row r="537" spans="1:59">
      <c r="A537" t="s">
        <v>4836</v>
      </c>
      <c r="B537" t="s">
        <v>9686</v>
      </c>
      <c r="C537" t="s">
        <v>66</v>
      </c>
      <c r="D537" t="s">
        <v>825</v>
      </c>
      <c r="E537">
        <f>SUM(G537:KW537)</f>
        <v>263</v>
      </c>
      <c r="F537" s="4"/>
      <c r="H537" s="9">
        <v>1</v>
      </c>
      <c r="P537" s="9">
        <v>2</v>
      </c>
      <c r="AF537" s="9">
        <v>12</v>
      </c>
      <c r="AG537" s="9">
        <v>11</v>
      </c>
      <c r="AH537" s="9">
        <v>11</v>
      </c>
      <c r="AI537" s="9">
        <v>5</v>
      </c>
      <c r="AJ537" s="9">
        <v>6</v>
      </c>
      <c r="AL537" s="7">
        <v>27</v>
      </c>
      <c r="AM537" s="9">
        <v>15</v>
      </c>
      <c r="AN537" s="7">
        <v>22</v>
      </c>
      <c r="AO537" s="7">
        <v>25</v>
      </c>
      <c r="AP537" s="7">
        <v>75</v>
      </c>
      <c r="AQ537" s="7">
        <v>51</v>
      </c>
    </row>
    <row r="538" spans="1:59">
      <c r="A538" t="s">
        <v>4835</v>
      </c>
      <c r="B538" t="s">
        <v>9685</v>
      </c>
      <c r="C538" t="s">
        <v>66</v>
      </c>
      <c r="D538" t="s">
        <v>825</v>
      </c>
      <c r="E538">
        <f>SUM(G538:KW538)</f>
        <v>263</v>
      </c>
      <c r="F538" s="4"/>
      <c r="H538" s="9">
        <v>1</v>
      </c>
      <c r="P538" s="9">
        <v>2</v>
      </c>
      <c r="AF538" s="9">
        <v>12</v>
      </c>
      <c r="AG538" s="9">
        <v>11</v>
      </c>
      <c r="AH538" s="9">
        <v>11</v>
      </c>
      <c r="AI538" s="9">
        <v>5</v>
      </c>
      <c r="AJ538" s="9">
        <v>6</v>
      </c>
      <c r="AL538" s="7">
        <v>27</v>
      </c>
      <c r="AM538" s="9">
        <v>15</v>
      </c>
      <c r="AN538" s="7">
        <v>22</v>
      </c>
      <c r="AO538" s="7">
        <v>25</v>
      </c>
      <c r="AP538" s="7">
        <v>75</v>
      </c>
      <c r="AQ538" s="7">
        <v>51</v>
      </c>
    </row>
    <row r="539" spans="1:59">
      <c r="A539" t="s">
        <v>4834</v>
      </c>
      <c r="B539" t="s">
        <v>9692</v>
      </c>
      <c r="C539" t="s">
        <v>66</v>
      </c>
      <c r="D539" t="s">
        <v>825</v>
      </c>
      <c r="E539">
        <f>SUM(G539:KW539)</f>
        <v>263</v>
      </c>
      <c r="F539" s="4"/>
      <c r="H539" s="9">
        <v>1</v>
      </c>
      <c r="P539" s="9">
        <v>2</v>
      </c>
      <c r="AF539" s="9">
        <v>12</v>
      </c>
      <c r="AG539" s="9">
        <v>11</v>
      </c>
      <c r="AH539" s="9">
        <v>11</v>
      </c>
      <c r="AI539" s="9">
        <v>5</v>
      </c>
      <c r="AJ539" s="9">
        <v>6</v>
      </c>
      <c r="AL539" s="7">
        <v>27</v>
      </c>
      <c r="AM539" s="9">
        <v>15</v>
      </c>
      <c r="AN539" s="7">
        <v>22</v>
      </c>
      <c r="AO539" s="7">
        <v>25</v>
      </c>
      <c r="AP539" s="7">
        <v>75</v>
      </c>
      <c r="AQ539" s="7">
        <v>51</v>
      </c>
    </row>
    <row r="540" spans="1:59">
      <c r="A540" t="s">
        <v>4831</v>
      </c>
      <c r="B540" t="s">
        <v>14041</v>
      </c>
      <c r="C540" t="s">
        <v>66</v>
      </c>
      <c r="D540" t="s">
        <v>825</v>
      </c>
      <c r="E540">
        <f>SUM(G540:KW540)</f>
        <v>46</v>
      </c>
      <c r="F540" s="4"/>
      <c r="AX540" s="9">
        <v>6</v>
      </c>
      <c r="AZ540" s="9">
        <v>4</v>
      </c>
      <c r="BA540" s="9">
        <v>13</v>
      </c>
      <c r="BB540" s="9">
        <v>1</v>
      </c>
      <c r="BG540" s="7">
        <v>22</v>
      </c>
    </row>
    <row r="541" spans="1:59">
      <c r="A541" t="s">
        <v>892</v>
      </c>
      <c r="B541" t="s">
        <v>893</v>
      </c>
      <c r="C541" t="s">
        <v>3</v>
      </c>
      <c r="D541" t="s">
        <v>821</v>
      </c>
      <c r="E541">
        <f>SUM(G541:KW541)</f>
        <v>0</v>
      </c>
      <c r="F541" s="4"/>
    </row>
    <row r="542" spans="1:59">
      <c r="A542" t="s">
        <v>4683</v>
      </c>
      <c r="B542" t="s">
        <v>4684</v>
      </c>
      <c r="C542" t="s">
        <v>66</v>
      </c>
      <c r="D542" t="s">
        <v>821</v>
      </c>
      <c r="E542">
        <f>SUM(G542:KW542)</f>
        <v>2</v>
      </c>
      <c r="F542" s="4">
        <v>100000904</v>
      </c>
      <c r="U542" s="9">
        <v>1</v>
      </c>
      <c r="BF542" s="9">
        <v>1</v>
      </c>
    </row>
    <row r="543" spans="1:59">
      <c r="A543" t="s">
        <v>4695</v>
      </c>
      <c r="B543" t="s">
        <v>4696</v>
      </c>
      <c r="C543" t="s">
        <v>66</v>
      </c>
      <c r="D543" t="s">
        <v>821</v>
      </c>
      <c r="E543">
        <f>SUM(G543:KW543)</f>
        <v>2</v>
      </c>
      <c r="F543" s="4">
        <v>100000904</v>
      </c>
      <c r="U543" s="9">
        <v>1</v>
      </c>
      <c r="BF543" s="9">
        <v>1</v>
      </c>
    </row>
    <row r="544" spans="1:59">
      <c r="A544" t="s">
        <v>2234</v>
      </c>
      <c r="B544" t="s">
        <v>2235</v>
      </c>
      <c r="C544" t="s">
        <v>2236</v>
      </c>
      <c r="D544" t="s">
        <v>821</v>
      </c>
      <c r="E544">
        <f>SUM(G544:KW544)</f>
        <v>0</v>
      </c>
      <c r="F544" s="4"/>
    </row>
    <row r="545" spans="1:37">
      <c r="A545" t="s">
        <v>2239</v>
      </c>
      <c r="B545" t="s">
        <v>2240</v>
      </c>
      <c r="C545" t="s">
        <v>3</v>
      </c>
      <c r="D545" t="s">
        <v>821</v>
      </c>
      <c r="E545">
        <f>SUM(G545:KW545)</f>
        <v>0</v>
      </c>
      <c r="F545" s="4"/>
    </row>
    <row r="546" spans="1:37">
      <c r="A546" t="s">
        <v>2241</v>
      </c>
      <c r="B546" t="s">
        <v>2242</v>
      </c>
      <c r="C546" t="s">
        <v>3</v>
      </c>
      <c r="D546" t="s">
        <v>821</v>
      </c>
      <c r="E546">
        <f>SUM(G546:KW546)</f>
        <v>0</v>
      </c>
      <c r="F546" s="4"/>
    </row>
    <row r="547" spans="1:37">
      <c r="A547" t="s">
        <v>2243</v>
      </c>
      <c r="B547" t="s">
        <v>2244</v>
      </c>
      <c r="C547" t="s">
        <v>3</v>
      </c>
      <c r="D547" t="s">
        <v>821</v>
      </c>
      <c r="E547">
        <f>SUM(G547:KW547)</f>
        <v>0</v>
      </c>
      <c r="F547" s="4"/>
    </row>
    <row r="548" spans="1:37">
      <c r="A548" t="s">
        <v>2230</v>
      </c>
      <c r="B548" t="s">
        <v>2231</v>
      </c>
      <c r="C548" t="s">
        <v>3</v>
      </c>
      <c r="D548" t="s">
        <v>821</v>
      </c>
      <c r="E548">
        <f>SUM(G548:KW548)</f>
        <v>0</v>
      </c>
      <c r="F548" s="4"/>
    </row>
    <row r="549" spans="1:37">
      <c r="A549" t="s">
        <v>2232</v>
      </c>
      <c r="B549" t="s">
        <v>2233</v>
      </c>
      <c r="C549" t="s">
        <v>3</v>
      </c>
      <c r="D549" t="s">
        <v>821</v>
      </c>
      <c r="E549">
        <f>SUM(G549:KW549)</f>
        <v>0</v>
      </c>
      <c r="F549" s="4"/>
    </row>
    <row r="550" spans="1:37">
      <c r="A550" t="s">
        <v>2228</v>
      </c>
      <c r="B550" t="s">
        <v>2229</v>
      </c>
      <c r="C550" t="s">
        <v>3</v>
      </c>
      <c r="D550" t="s">
        <v>821</v>
      </c>
      <c r="E550">
        <f>SUM(G550:KW550)</f>
        <v>0</v>
      </c>
      <c r="F550" s="4"/>
    </row>
    <row r="551" spans="1:37">
      <c r="A551" t="s">
        <v>2210</v>
      </c>
      <c r="B551" t="s">
        <v>2211</v>
      </c>
      <c r="C551" t="s">
        <v>3</v>
      </c>
      <c r="D551" t="s">
        <v>821</v>
      </c>
      <c r="E551">
        <f>SUM(G551:KW551)</f>
        <v>0</v>
      </c>
      <c r="F551" s="4"/>
    </row>
    <row r="552" spans="1:37">
      <c r="A552" t="s">
        <v>2212</v>
      </c>
      <c r="B552" t="s">
        <v>2213</v>
      </c>
      <c r="C552" t="s">
        <v>3</v>
      </c>
      <c r="D552" t="s">
        <v>821</v>
      </c>
      <c r="E552">
        <f>SUM(G552:KW552)</f>
        <v>0</v>
      </c>
      <c r="F552" s="4"/>
    </row>
    <row r="553" spans="1:37">
      <c r="A553" t="s">
        <v>1323</v>
      </c>
      <c r="B553" t="s">
        <v>1324</v>
      </c>
      <c r="C553" t="s">
        <v>3</v>
      </c>
      <c r="D553" t="s">
        <v>821</v>
      </c>
      <c r="E553">
        <f>SUM(G553:KW553)</f>
        <v>0</v>
      </c>
      <c r="F553" s="4"/>
    </row>
    <row r="554" spans="1:37">
      <c r="A554" t="s">
        <v>1325</v>
      </c>
      <c r="B554" t="s">
        <v>1326</v>
      </c>
      <c r="C554" t="s">
        <v>3</v>
      </c>
      <c r="D554" t="s">
        <v>821</v>
      </c>
      <c r="E554">
        <f>SUM(G554:KW554)</f>
        <v>0</v>
      </c>
      <c r="F554" s="4"/>
    </row>
    <row r="555" spans="1:37">
      <c r="A555" t="s">
        <v>1327</v>
      </c>
      <c r="B555" t="s">
        <v>1328</v>
      </c>
      <c r="C555" t="s">
        <v>3</v>
      </c>
      <c r="D555" t="s">
        <v>821</v>
      </c>
      <c r="E555">
        <f>SUM(G555:KW555)</f>
        <v>0</v>
      </c>
      <c r="F555" s="4"/>
    </row>
    <row r="556" spans="1:37">
      <c r="A556" t="s">
        <v>1345</v>
      </c>
      <c r="B556" t="s">
        <v>1346</v>
      </c>
      <c r="C556" t="s">
        <v>3</v>
      </c>
      <c r="D556" t="s">
        <v>821</v>
      </c>
      <c r="E556">
        <f>SUM(G556:KW556)</f>
        <v>0</v>
      </c>
      <c r="F556" s="4"/>
    </row>
    <row r="557" spans="1:37">
      <c r="A557" t="s">
        <v>1347</v>
      </c>
      <c r="B557" t="s">
        <v>1348</v>
      </c>
      <c r="C557" t="s">
        <v>3</v>
      </c>
      <c r="D557" t="s">
        <v>821</v>
      </c>
      <c r="E557">
        <f>SUM(G557:KW557)</f>
        <v>0</v>
      </c>
      <c r="F557" s="4"/>
    </row>
    <row r="558" spans="1:37">
      <c r="A558" t="s">
        <v>1349</v>
      </c>
      <c r="B558" t="s">
        <v>1350</v>
      </c>
      <c r="C558" t="s">
        <v>3</v>
      </c>
      <c r="D558" t="s">
        <v>821</v>
      </c>
      <c r="E558">
        <f>SUM(G558:KW558)</f>
        <v>0</v>
      </c>
      <c r="F558" s="4"/>
    </row>
    <row r="559" spans="1:37">
      <c r="A559" t="s">
        <v>1329</v>
      </c>
      <c r="B559" t="s">
        <v>1330</v>
      </c>
      <c r="C559" t="s">
        <v>3</v>
      </c>
      <c r="D559" t="s">
        <v>821</v>
      </c>
      <c r="E559">
        <f>SUM(G559:KW559)</f>
        <v>0</v>
      </c>
      <c r="F559" s="4"/>
    </row>
    <row r="560" spans="1:37">
      <c r="A560" t="s">
        <v>1855</v>
      </c>
      <c r="B560" t="s">
        <v>1856</v>
      </c>
      <c r="C560" t="s">
        <v>3</v>
      </c>
      <c r="D560" t="s">
        <v>821</v>
      </c>
      <c r="E560">
        <f>SUM(G560:KW560)</f>
        <v>2</v>
      </c>
      <c r="F560" s="4"/>
      <c r="AJ560" s="9">
        <v>1</v>
      </c>
      <c r="AK560" s="9">
        <v>1</v>
      </c>
    </row>
    <row r="561" spans="1:36">
      <c r="A561" t="s">
        <v>4239</v>
      </c>
      <c r="B561" t="s">
        <v>4240</v>
      </c>
      <c r="C561" t="s">
        <v>13</v>
      </c>
      <c r="D561" t="s">
        <v>821</v>
      </c>
      <c r="E561">
        <f>SUM(G561:KW561)</f>
        <v>0</v>
      </c>
      <c r="F561" s="4"/>
    </row>
    <row r="562" spans="1:36">
      <c r="A562" t="s">
        <v>4777</v>
      </c>
      <c r="B562" t="s">
        <v>4778</v>
      </c>
      <c r="C562" t="s">
        <v>13</v>
      </c>
      <c r="D562" t="s">
        <v>821</v>
      </c>
      <c r="E562">
        <f>SUM(G562:KW562)</f>
        <v>0</v>
      </c>
      <c r="F562" s="4"/>
    </row>
    <row r="563" spans="1:36">
      <c r="A563" t="s">
        <v>4775</v>
      </c>
      <c r="B563" t="s">
        <v>4776</v>
      </c>
      <c r="C563" t="s">
        <v>13</v>
      </c>
      <c r="D563" t="s">
        <v>821</v>
      </c>
      <c r="E563">
        <f>SUM(G563:KW563)</f>
        <v>0</v>
      </c>
      <c r="F563" s="4"/>
    </row>
    <row r="564" spans="1:36">
      <c r="A564" t="s">
        <v>4773</v>
      </c>
      <c r="B564" t="s">
        <v>4774</v>
      </c>
      <c r="C564" t="s">
        <v>13</v>
      </c>
      <c r="D564" t="s">
        <v>821</v>
      </c>
      <c r="E564">
        <f>SUM(G564:KW564)</f>
        <v>0</v>
      </c>
      <c r="F564" s="4"/>
    </row>
    <row r="565" spans="1:36">
      <c r="A565" t="s">
        <v>4771</v>
      </c>
      <c r="B565" t="s">
        <v>4772</v>
      </c>
      <c r="C565" t="s">
        <v>13</v>
      </c>
      <c r="D565" t="s">
        <v>821</v>
      </c>
      <c r="E565">
        <f>SUM(G565:KW565)</f>
        <v>0</v>
      </c>
      <c r="F565" s="4"/>
    </row>
    <row r="566" spans="1:36">
      <c r="A566" t="s">
        <v>4769</v>
      </c>
      <c r="B566" t="s">
        <v>4770</v>
      </c>
      <c r="C566" t="s">
        <v>13</v>
      </c>
      <c r="D566" t="s">
        <v>821</v>
      </c>
      <c r="E566">
        <f>SUM(G566:KW566)</f>
        <v>0</v>
      </c>
      <c r="F566" s="4"/>
    </row>
    <row r="567" spans="1:36">
      <c r="A567" t="s">
        <v>2549</v>
      </c>
      <c r="B567" t="s">
        <v>2550</v>
      </c>
      <c r="C567" t="s">
        <v>13</v>
      </c>
      <c r="D567" t="s">
        <v>821</v>
      </c>
      <c r="E567">
        <f>SUM(G567:KW567)</f>
        <v>0</v>
      </c>
      <c r="F567" s="4"/>
    </row>
    <row r="568" spans="1:36">
      <c r="A568" t="s">
        <v>1331</v>
      </c>
      <c r="B568" t="s">
        <v>1332</v>
      </c>
      <c r="C568" t="s">
        <v>13</v>
      </c>
      <c r="D568" t="s">
        <v>821</v>
      </c>
      <c r="E568">
        <f>SUM(G568:KW568)</f>
        <v>0</v>
      </c>
      <c r="F568" s="4"/>
    </row>
    <row r="569" spans="1:36">
      <c r="A569" t="s">
        <v>1333</v>
      </c>
      <c r="B569" t="s">
        <v>1334</v>
      </c>
      <c r="C569" t="s">
        <v>13</v>
      </c>
      <c r="D569" t="s">
        <v>821</v>
      </c>
      <c r="E569">
        <f>SUM(G569:KW569)</f>
        <v>0</v>
      </c>
      <c r="F569" s="4"/>
    </row>
    <row r="570" spans="1:36">
      <c r="A570" t="s">
        <v>1335</v>
      </c>
      <c r="B570" t="s">
        <v>1336</v>
      </c>
      <c r="C570" t="s">
        <v>13</v>
      </c>
      <c r="D570" t="s">
        <v>821</v>
      </c>
      <c r="E570">
        <f>SUM(G570:KW570)</f>
        <v>0</v>
      </c>
      <c r="F570" s="4"/>
    </row>
    <row r="571" spans="1:36">
      <c r="A571" t="s">
        <v>1351</v>
      </c>
      <c r="B571" t="s">
        <v>1352</v>
      </c>
      <c r="C571" t="s">
        <v>13</v>
      </c>
      <c r="D571" t="s">
        <v>821</v>
      </c>
      <c r="E571">
        <f>SUM(G571:KW571)</f>
        <v>0</v>
      </c>
      <c r="F571" s="4"/>
    </row>
    <row r="572" spans="1:36">
      <c r="A572" t="s">
        <v>1353</v>
      </c>
      <c r="B572" t="s">
        <v>1354</v>
      </c>
      <c r="C572" t="s">
        <v>13</v>
      </c>
      <c r="D572" t="s">
        <v>821</v>
      </c>
      <c r="E572">
        <f>SUM(G572:KW572)</f>
        <v>0</v>
      </c>
      <c r="F572" s="4"/>
    </row>
    <row r="573" spans="1:36">
      <c r="A573" t="s">
        <v>1355</v>
      </c>
      <c r="B573" t="s">
        <v>1356</v>
      </c>
      <c r="C573" t="s">
        <v>13</v>
      </c>
      <c r="D573" t="s">
        <v>821</v>
      </c>
      <c r="E573">
        <f>SUM(G573:KW573)</f>
        <v>0</v>
      </c>
      <c r="F573" s="4"/>
    </row>
    <row r="574" spans="1:36">
      <c r="A574" t="s">
        <v>1337</v>
      </c>
      <c r="B574" t="s">
        <v>1338</v>
      </c>
      <c r="C574" t="s">
        <v>13</v>
      </c>
      <c r="D574" t="s">
        <v>821</v>
      </c>
      <c r="E574">
        <f>SUM(G574:KW574)</f>
        <v>0</v>
      </c>
      <c r="F574" s="4"/>
    </row>
    <row r="575" spans="1:36">
      <c r="A575" t="s">
        <v>3832</v>
      </c>
      <c r="B575" t="s">
        <v>3833</v>
      </c>
      <c r="C575" t="s">
        <v>3</v>
      </c>
      <c r="D575" t="s">
        <v>821</v>
      </c>
      <c r="E575">
        <f>SUM(G575:KW575)</f>
        <v>0</v>
      </c>
      <c r="F575" s="4"/>
    </row>
    <row r="576" spans="1:36">
      <c r="A576" t="s">
        <v>7899</v>
      </c>
      <c r="B576" t="s">
        <v>7898</v>
      </c>
      <c r="C576" t="s">
        <v>3</v>
      </c>
      <c r="D576" t="s">
        <v>821</v>
      </c>
      <c r="E576">
        <f>SUM(G576:KW576)</f>
        <v>1</v>
      </c>
      <c r="AJ576" s="9">
        <v>1</v>
      </c>
    </row>
    <row r="577" spans="1:26">
      <c r="A577" t="s">
        <v>4310</v>
      </c>
      <c r="B577" t="s">
        <v>4311</v>
      </c>
      <c r="C577" t="s">
        <v>66</v>
      </c>
      <c r="D577" t="s">
        <v>821</v>
      </c>
      <c r="E577">
        <f>SUM(G577:KW577)</f>
        <v>0</v>
      </c>
      <c r="F577" s="4"/>
    </row>
    <row r="578" spans="1:26">
      <c r="A578" t="s">
        <v>4312</v>
      </c>
      <c r="B578" t="s">
        <v>4313</v>
      </c>
      <c r="C578" t="s">
        <v>66</v>
      </c>
      <c r="D578" t="s">
        <v>821</v>
      </c>
      <c r="E578">
        <f>SUM(G578:KW578)</f>
        <v>0</v>
      </c>
      <c r="F578" s="4"/>
    </row>
    <row r="579" spans="1:26">
      <c r="A579" t="s">
        <v>4314</v>
      </c>
      <c r="B579" t="s">
        <v>4315</v>
      </c>
      <c r="C579" t="s">
        <v>66</v>
      </c>
      <c r="D579" t="s">
        <v>821</v>
      </c>
      <c r="E579">
        <f>SUM(G579:KW579)</f>
        <v>0</v>
      </c>
      <c r="F579" s="4"/>
    </row>
    <row r="580" spans="1:26">
      <c r="A580" t="s">
        <v>4316</v>
      </c>
      <c r="B580" t="s">
        <v>4317</v>
      </c>
      <c r="C580" t="s">
        <v>66</v>
      </c>
      <c r="D580" t="s">
        <v>821</v>
      </c>
      <c r="E580">
        <f>SUM(G580:KW580)</f>
        <v>0</v>
      </c>
      <c r="F580" s="4"/>
    </row>
    <row r="581" spans="1:26">
      <c r="A581" t="s">
        <v>4318</v>
      </c>
      <c r="B581" t="s">
        <v>4319</v>
      </c>
      <c r="C581" t="s">
        <v>66</v>
      </c>
      <c r="D581" t="s">
        <v>821</v>
      </c>
      <c r="E581">
        <f>SUM(G581:KW581)</f>
        <v>0</v>
      </c>
      <c r="F581" s="4"/>
    </row>
    <row r="582" spans="1:26">
      <c r="A582" t="s">
        <v>4320</v>
      </c>
      <c r="B582" t="s">
        <v>4321</v>
      </c>
      <c r="C582" t="s">
        <v>66</v>
      </c>
      <c r="D582" t="s">
        <v>821</v>
      </c>
      <c r="E582">
        <f>SUM(G582:KW582)</f>
        <v>0</v>
      </c>
      <c r="F582" s="4"/>
    </row>
    <row r="583" spans="1:26">
      <c r="A583" t="s">
        <v>67</v>
      </c>
      <c r="B583" t="s">
        <v>631</v>
      </c>
      <c r="C583" t="s">
        <v>66</v>
      </c>
      <c r="D583" t="s">
        <v>821</v>
      </c>
      <c r="E583">
        <f>SUM(G583:KW583)</f>
        <v>2</v>
      </c>
      <c r="F583" s="4"/>
      <c r="V583" s="9">
        <v>1</v>
      </c>
      <c r="Z583" s="9">
        <v>1</v>
      </c>
    </row>
    <row r="584" spans="1:26">
      <c r="A584" t="s">
        <v>4369</v>
      </c>
      <c r="B584" t="s">
        <v>4370</v>
      </c>
      <c r="C584" t="s">
        <v>66</v>
      </c>
      <c r="D584" t="s">
        <v>821</v>
      </c>
      <c r="E584">
        <f>SUM(G584:KW584)</f>
        <v>0</v>
      </c>
      <c r="F584" s="4"/>
    </row>
    <row r="585" spans="1:26">
      <c r="A585" t="s">
        <v>1312</v>
      </c>
      <c r="B585" t="s">
        <v>1313</v>
      </c>
      <c r="C585" t="s">
        <v>66</v>
      </c>
      <c r="D585" t="s">
        <v>821</v>
      </c>
      <c r="E585">
        <f>SUM(G585:KW585)</f>
        <v>0</v>
      </c>
      <c r="F585" s="4"/>
    </row>
    <row r="586" spans="1:26">
      <c r="A586" t="s">
        <v>1314</v>
      </c>
      <c r="B586" t="s">
        <v>1315</v>
      </c>
      <c r="C586" t="s">
        <v>66</v>
      </c>
      <c r="D586" t="s">
        <v>821</v>
      </c>
      <c r="E586">
        <f>SUM(G586:KW586)</f>
        <v>0</v>
      </c>
      <c r="F586" s="4"/>
    </row>
    <row r="587" spans="1:26">
      <c r="A587" t="s">
        <v>1316</v>
      </c>
      <c r="B587" t="s">
        <v>1317</v>
      </c>
      <c r="C587" t="s">
        <v>66</v>
      </c>
      <c r="D587" t="s">
        <v>821</v>
      </c>
      <c r="E587">
        <f>SUM(G587:KW587)</f>
        <v>0</v>
      </c>
      <c r="F587" s="4"/>
    </row>
    <row r="588" spans="1:26">
      <c r="A588" t="s">
        <v>1339</v>
      </c>
      <c r="B588" t="s">
        <v>1340</v>
      </c>
      <c r="C588" t="s">
        <v>66</v>
      </c>
      <c r="D588" t="s">
        <v>821</v>
      </c>
      <c r="E588">
        <f>SUM(G588:KW588)</f>
        <v>0</v>
      </c>
      <c r="F588" s="4"/>
    </row>
    <row r="589" spans="1:26">
      <c r="A589" t="s">
        <v>1341</v>
      </c>
      <c r="B589" t="s">
        <v>1342</v>
      </c>
      <c r="C589" t="s">
        <v>66</v>
      </c>
      <c r="D589" t="s">
        <v>821</v>
      </c>
      <c r="E589">
        <f>SUM(G589:KW589)</f>
        <v>0</v>
      </c>
      <c r="F589" s="4"/>
    </row>
    <row r="590" spans="1:26">
      <c r="A590" t="s">
        <v>1343</v>
      </c>
      <c r="B590" t="s">
        <v>1344</v>
      </c>
      <c r="C590" t="s">
        <v>66</v>
      </c>
      <c r="D590" t="s">
        <v>821</v>
      </c>
      <c r="E590">
        <f>SUM(G590:KW590)</f>
        <v>0</v>
      </c>
      <c r="F590" s="4"/>
    </row>
    <row r="591" spans="1:26">
      <c r="A591" t="s">
        <v>1318</v>
      </c>
      <c r="B591" t="s">
        <v>1319</v>
      </c>
      <c r="C591" t="s">
        <v>66</v>
      </c>
      <c r="D591" t="s">
        <v>821</v>
      </c>
      <c r="E591">
        <f>SUM(G591:KW591)</f>
        <v>0</v>
      </c>
      <c r="F591" s="4"/>
    </row>
    <row r="592" spans="1:26">
      <c r="A592" t="s">
        <v>65</v>
      </c>
      <c r="B592" t="s">
        <v>766</v>
      </c>
      <c r="C592" t="s">
        <v>66</v>
      </c>
      <c r="D592" t="s">
        <v>821</v>
      </c>
      <c r="E592">
        <f>SUM(G592:KW592)</f>
        <v>1</v>
      </c>
      <c r="F592" s="4"/>
      <c r="V592" s="9">
        <v>1</v>
      </c>
    </row>
    <row r="593" spans="1:63">
      <c r="A593" t="s">
        <v>8498</v>
      </c>
      <c r="B593" t="s">
        <v>9599</v>
      </c>
      <c r="C593" t="s">
        <v>13</v>
      </c>
      <c r="D593" t="s">
        <v>821</v>
      </c>
      <c r="E593">
        <f>SUM(G593:KW593)</f>
        <v>2</v>
      </c>
      <c r="AH593" s="9">
        <v>2</v>
      </c>
    </row>
    <row r="594" spans="1:63">
      <c r="A594" t="s">
        <v>566</v>
      </c>
      <c r="B594" t="s">
        <v>794</v>
      </c>
      <c r="C594" t="s">
        <v>3</v>
      </c>
      <c r="D594" t="s">
        <v>821</v>
      </c>
      <c r="E594">
        <f>SUM(G594:KW594)</f>
        <v>7</v>
      </c>
      <c r="F594" s="4"/>
      <c r="I594" s="9">
        <v>2</v>
      </c>
      <c r="P594" s="9">
        <v>1</v>
      </c>
      <c r="U594" s="9">
        <v>1</v>
      </c>
      <c r="AB594" s="9">
        <v>1</v>
      </c>
      <c r="AI594" s="9">
        <v>1</v>
      </c>
      <c r="AP594" s="9">
        <v>1</v>
      </c>
    </row>
    <row r="595" spans="1:63">
      <c r="A595" t="s">
        <v>3884</v>
      </c>
      <c r="B595" t="s">
        <v>3885</v>
      </c>
      <c r="C595" t="s">
        <v>13</v>
      </c>
      <c r="D595" t="s">
        <v>821</v>
      </c>
      <c r="E595">
        <f>SUM(G595:KW595)</f>
        <v>6</v>
      </c>
      <c r="F595" s="4"/>
      <c r="H595" s="9">
        <v>1</v>
      </c>
      <c r="N595" s="9">
        <v>2</v>
      </c>
      <c r="U595" s="9">
        <v>1</v>
      </c>
      <c r="AI595" s="9">
        <v>1</v>
      </c>
      <c r="AP595" s="9">
        <v>1</v>
      </c>
    </row>
    <row r="596" spans="1:63">
      <c r="A596" t="s">
        <v>3790</v>
      </c>
      <c r="B596" t="s">
        <v>3791</v>
      </c>
      <c r="C596" t="s">
        <v>66</v>
      </c>
      <c r="D596" t="s">
        <v>821</v>
      </c>
      <c r="E596">
        <f>SUM(G596:KW596)</f>
        <v>8</v>
      </c>
      <c r="F596" s="4"/>
      <c r="M596" s="9">
        <v>2</v>
      </c>
      <c r="U596" s="9">
        <v>1</v>
      </c>
      <c r="AB596" s="9">
        <v>1</v>
      </c>
      <c r="AI596" s="9">
        <v>4</v>
      </c>
    </row>
    <row r="597" spans="1:63">
      <c r="A597" t="s">
        <v>8458</v>
      </c>
      <c r="B597" t="s">
        <v>8457</v>
      </c>
      <c r="C597" t="s">
        <v>460</v>
      </c>
      <c r="D597" t="s">
        <v>821</v>
      </c>
      <c r="E597">
        <f>SUM(G597:KW597)</f>
        <v>1</v>
      </c>
      <c r="V597" s="9">
        <v>1</v>
      </c>
    </row>
    <row r="598" spans="1:63">
      <c r="A598" t="s">
        <v>8283</v>
      </c>
      <c r="B598" t="s">
        <v>8282</v>
      </c>
      <c r="C598" t="s">
        <v>3</v>
      </c>
      <c r="D598" t="s">
        <v>821</v>
      </c>
      <c r="E598">
        <f>SUM(G598:KW598)</f>
        <v>1</v>
      </c>
      <c r="AX598" s="9">
        <v>1</v>
      </c>
    </row>
    <row r="599" spans="1:63">
      <c r="A599" t="s">
        <v>8482</v>
      </c>
      <c r="B599" t="s">
        <v>8481</v>
      </c>
      <c r="C599" t="s">
        <v>17</v>
      </c>
      <c r="D599" t="s">
        <v>821</v>
      </c>
      <c r="E599">
        <f>SUM(G599:KW599)</f>
        <v>1</v>
      </c>
      <c r="BK599" s="9">
        <v>1</v>
      </c>
    </row>
    <row r="600" spans="1:63">
      <c r="A600" t="s">
        <v>8484</v>
      </c>
      <c r="B600" t="s">
        <v>8483</v>
      </c>
      <c r="C600" t="s">
        <v>17</v>
      </c>
      <c r="D600" t="s">
        <v>821</v>
      </c>
      <c r="E600">
        <f>SUM(G600:KW600)</f>
        <v>18</v>
      </c>
      <c r="AS600" s="9">
        <v>3</v>
      </c>
      <c r="AX600" s="9">
        <v>14</v>
      </c>
      <c r="BK600" s="9">
        <v>1</v>
      </c>
    </row>
    <row r="601" spans="1:63">
      <c r="A601" t="s">
        <v>8486</v>
      </c>
      <c r="B601" t="s">
        <v>8485</v>
      </c>
      <c r="C601" t="s">
        <v>17</v>
      </c>
      <c r="D601" t="s">
        <v>821</v>
      </c>
      <c r="E601">
        <f>SUM(G601:KW601)</f>
        <v>1</v>
      </c>
      <c r="BK601" s="9">
        <v>1</v>
      </c>
    </row>
    <row r="602" spans="1:63">
      <c r="A602" t="s">
        <v>8488</v>
      </c>
      <c r="B602" t="s">
        <v>8487</v>
      </c>
      <c r="C602" t="s">
        <v>17</v>
      </c>
      <c r="D602" t="s">
        <v>821</v>
      </c>
      <c r="E602">
        <f>SUM(G602:KW602)</f>
        <v>1</v>
      </c>
      <c r="BK602" s="9">
        <v>1</v>
      </c>
    </row>
    <row r="603" spans="1:63">
      <c r="A603" t="s">
        <v>8469</v>
      </c>
      <c r="B603" t="s">
        <v>8826</v>
      </c>
      <c r="C603" t="s">
        <v>17</v>
      </c>
      <c r="D603" t="s">
        <v>821</v>
      </c>
      <c r="E603">
        <f>SUM(G603:KW603)</f>
        <v>11</v>
      </c>
      <c r="O603" s="9">
        <v>1</v>
      </c>
      <c r="P603" s="9">
        <v>1</v>
      </c>
      <c r="V603" s="9">
        <v>1</v>
      </c>
      <c r="AD603" s="9">
        <v>1</v>
      </c>
      <c r="AF603" s="9">
        <v>1</v>
      </c>
      <c r="AJ603" s="9">
        <v>1</v>
      </c>
      <c r="AR603" s="9">
        <v>1</v>
      </c>
      <c r="AT603" s="9">
        <v>1</v>
      </c>
      <c r="BC603" s="9">
        <v>1</v>
      </c>
      <c r="BE603" s="9">
        <v>1</v>
      </c>
      <c r="BK603" s="9">
        <v>1</v>
      </c>
    </row>
    <row r="604" spans="1:63">
      <c r="A604" t="s">
        <v>8470</v>
      </c>
      <c r="B604" t="s">
        <v>8827</v>
      </c>
      <c r="C604" t="s">
        <v>17</v>
      </c>
      <c r="D604" t="s">
        <v>821</v>
      </c>
      <c r="E604">
        <f>SUM(G604:KW604)</f>
        <v>11</v>
      </c>
      <c r="O604" s="9">
        <v>1</v>
      </c>
      <c r="P604" s="9">
        <v>1</v>
      </c>
      <c r="V604" s="9">
        <v>1</v>
      </c>
      <c r="AD604" s="9">
        <v>1</v>
      </c>
      <c r="AF604" s="9">
        <v>1</v>
      </c>
      <c r="AJ604" s="9">
        <v>1</v>
      </c>
      <c r="AR604" s="9">
        <v>1</v>
      </c>
      <c r="AT604" s="9">
        <v>1</v>
      </c>
      <c r="BC604" s="9">
        <v>1</v>
      </c>
      <c r="BE604" s="9">
        <v>1</v>
      </c>
      <c r="BK604" s="9">
        <v>1</v>
      </c>
    </row>
    <row r="605" spans="1:63">
      <c r="A605" t="s">
        <v>8471</v>
      </c>
      <c r="B605" t="s">
        <v>8828</v>
      </c>
      <c r="C605" t="s">
        <v>17</v>
      </c>
      <c r="D605" t="s">
        <v>821</v>
      </c>
      <c r="E605">
        <f>SUM(G605:KW605)</f>
        <v>11</v>
      </c>
      <c r="O605" s="9">
        <v>1</v>
      </c>
      <c r="P605" s="9">
        <v>1</v>
      </c>
      <c r="V605" s="9">
        <v>1</v>
      </c>
      <c r="AD605" s="9">
        <v>1</v>
      </c>
      <c r="AF605" s="9">
        <v>1</v>
      </c>
      <c r="AJ605" s="9">
        <v>1</v>
      </c>
      <c r="AR605" s="9">
        <v>1</v>
      </c>
      <c r="AT605" s="9">
        <v>1</v>
      </c>
      <c r="BC605" s="9">
        <v>1</v>
      </c>
      <c r="BE605" s="9">
        <v>1</v>
      </c>
      <c r="BK605" s="9">
        <v>1</v>
      </c>
    </row>
    <row r="606" spans="1:63">
      <c r="A606" t="s">
        <v>8472</v>
      </c>
      <c r="B606" t="s">
        <v>8829</v>
      </c>
      <c r="C606" t="s">
        <v>17</v>
      </c>
      <c r="D606" t="s">
        <v>821</v>
      </c>
      <c r="E606">
        <f>SUM(G606:KW606)</f>
        <v>11</v>
      </c>
      <c r="O606" s="9">
        <v>1</v>
      </c>
      <c r="P606" s="9">
        <v>1</v>
      </c>
      <c r="V606" s="9">
        <v>1</v>
      </c>
      <c r="AD606" s="9">
        <v>1</v>
      </c>
      <c r="AF606" s="9">
        <v>1</v>
      </c>
      <c r="AJ606" s="9">
        <v>1</v>
      </c>
      <c r="AR606" s="9">
        <v>1</v>
      </c>
      <c r="AT606" s="9">
        <v>1</v>
      </c>
      <c r="BC606" s="9">
        <v>1</v>
      </c>
      <c r="BE606" s="9">
        <v>1</v>
      </c>
      <c r="BK606" s="9">
        <v>1</v>
      </c>
    </row>
    <row r="607" spans="1:63">
      <c r="A607" t="s">
        <v>5682</v>
      </c>
      <c r="B607" t="s">
        <v>5683</v>
      </c>
      <c r="C607" t="s">
        <v>467</v>
      </c>
      <c r="D607" t="s">
        <v>821</v>
      </c>
      <c r="E607">
        <f>SUM(G607:KW607)</f>
        <v>6</v>
      </c>
      <c r="F607" s="4"/>
      <c r="M607" s="8">
        <v>2</v>
      </c>
      <c r="O607" s="8">
        <v>1</v>
      </c>
      <c r="S607" s="8">
        <v>1</v>
      </c>
      <c r="T607" s="8">
        <v>2</v>
      </c>
    </row>
    <row r="608" spans="1:63">
      <c r="A608" t="s">
        <v>7946</v>
      </c>
      <c r="B608" t="s">
        <v>7945</v>
      </c>
      <c r="C608" t="s">
        <v>467</v>
      </c>
      <c r="D608" t="s">
        <v>821</v>
      </c>
      <c r="E608">
        <f>SUM(G608:KW608)</f>
        <v>4</v>
      </c>
      <c r="AY608" s="8">
        <v>1</v>
      </c>
      <c r="AZ608" s="8">
        <v>1</v>
      </c>
      <c r="BI608" s="8">
        <v>1</v>
      </c>
      <c r="BJ608" s="8">
        <v>1</v>
      </c>
    </row>
    <row r="609" spans="1:64">
      <c r="A609" t="s">
        <v>7187</v>
      </c>
      <c r="B609" t="s">
        <v>7186</v>
      </c>
      <c r="C609" t="s">
        <v>467</v>
      </c>
      <c r="D609" t="s">
        <v>821</v>
      </c>
      <c r="E609">
        <f>SUM(G609:KW609)</f>
        <v>29</v>
      </c>
      <c r="AK609" s="6">
        <v>29</v>
      </c>
    </row>
    <row r="610" spans="1:64">
      <c r="A610" t="s">
        <v>505</v>
      </c>
      <c r="B610" t="s">
        <v>1009</v>
      </c>
      <c r="C610" t="s">
        <v>467</v>
      </c>
      <c r="D610" t="s">
        <v>821</v>
      </c>
      <c r="E610">
        <f>SUM(G610:KW610)</f>
        <v>83</v>
      </c>
      <c r="F610" s="13" t="s">
        <v>6211</v>
      </c>
      <c r="V610" s="8">
        <v>19</v>
      </c>
      <c r="AO610" s="6">
        <v>39</v>
      </c>
      <c r="AP610" s="8">
        <v>4</v>
      </c>
      <c r="AS610" s="6">
        <v>20</v>
      </c>
      <c r="AT610" s="8">
        <v>1</v>
      </c>
    </row>
    <row r="611" spans="1:64">
      <c r="A611" t="s">
        <v>2069</v>
      </c>
      <c r="B611" t="s">
        <v>2070</v>
      </c>
      <c r="C611" t="s">
        <v>467</v>
      </c>
      <c r="D611" t="s">
        <v>821</v>
      </c>
      <c r="E611">
        <f>SUM(G611:KW611)</f>
        <v>29</v>
      </c>
      <c r="F611" s="4"/>
      <c r="AF611" s="6">
        <v>22</v>
      </c>
      <c r="AT611" s="8">
        <v>7</v>
      </c>
    </row>
    <row r="612" spans="1:64">
      <c r="A612" t="s">
        <v>8117</v>
      </c>
      <c r="B612" t="s">
        <v>11679</v>
      </c>
      <c r="C612" t="s">
        <v>467</v>
      </c>
      <c r="D612" t="s">
        <v>821</v>
      </c>
      <c r="E612">
        <f>SUM(G612:KW612)</f>
        <v>0</v>
      </c>
    </row>
    <row r="613" spans="1:64">
      <c r="A613" t="s">
        <v>8118</v>
      </c>
      <c r="B613" t="s">
        <v>11680</v>
      </c>
      <c r="C613" t="s">
        <v>467</v>
      </c>
      <c r="D613" t="s">
        <v>819</v>
      </c>
      <c r="E613">
        <f>SUM(G613:KW613)</f>
        <v>0</v>
      </c>
    </row>
    <row r="614" spans="1:64">
      <c r="A614" t="s">
        <v>6622</v>
      </c>
      <c r="B614" t="s">
        <v>6621</v>
      </c>
      <c r="C614" t="s">
        <v>467</v>
      </c>
      <c r="D614" t="s">
        <v>819</v>
      </c>
      <c r="E614">
        <f>SUM(G614:KW614)</f>
        <v>0</v>
      </c>
    </row>
    <row r="615" spans="1:64">
      <c r="A615" t="s">
        <v>157</v>
      </c>
      <c r="B615" t="s">
        <v>5958</v>
      </c>
      <c r="C615" t="s">
        <v>3</v>
      </c>
      <c r="D615" t="s">
        <v>821</v>
      </c>
      <c r="E615">
        <f>SUM(G615:KW615)</f>
        <v>21</v>
      </c>
      <c r="F615" s="4"/>
      <c r="O615" s="9">
        <v>1</v>
      </c>
      <c r="P615" s="9">
        <v>1</v>
      </c>
      <c r="Q615" s="9">
        <v>3</v>
      </c>
      <c r="V615" s="9">
        <v>2</v>
      </c>
      <c r="AB615" s="9">
        <v>1</v>
      </c>
      <c r="AI615" s="9">
        <v>1</v>
      </c>
      <c r="AJ615" s="9">
        <v>3</v>
      </c>
      <c r="AR615" s="9">
        <v>1</v>
      </c>
      <c r="AX615" s="9">
        <v>1</v>
      </c>
      <c r="BA615" s="9">
        <v>1</v>
      </c>
      <c r="BD615" s="9">
        <v>1</v>
      </c>
      <c r="BE615" s="9">
        <v>1</v>
      </c>
      <c r="BG615" s="9">
        <v>1</v>
      </c>
      <c r="BH615" s="9">
        <v>2</v>
      </c>
      <c r="BL615" s="9">
        <v>1</v>
      </c>
    </row>
    <row r="616" spans="1:64">
      <c r="A616" t="s">
        <v>347</v>
      </c>
      <c r="B616" t="s">
        <v>614</v>
      </c>
      <c r="C616" t="s">
        <v>13</v>
      </c>
      <c r="D616" t="s">
        <v>821</v>
      </c>
      <c r="E616">
        <f>SUM(G616:KW616)</f>
        <v>21</v>
      </c>
      <c r="F616" s="4"/>
      <c r="J616" s="9">
        <v>1</v>
      </c>
      <c r="P616" s="9">
        <v>1</v>
      </c>
      <c r="V616" s="9">
        <v>2</v>
      </c>
      <c r="AA616" s="9">
        <v>3</v>
      </c>
      <c r="AB616" s="9">
        <v>1</v>
      </c>
      <c r="AC616" s="9">
        <v>3</v>
      </c>
      <c r="AD616" s="9">
        <v>1</v>
      </c>
      <c r="AJ616" s="9">
        <v>2</v>
      </c>
      <c r="AK616" s="9">
        <v>1</v>
      </c>
      <c r="AT616" s="9">
        <v>1</v>
      </c>
      <c r="BF616" s="9">
        <v>1</v>
      </c>
      <c r="BG616" s="9">
        <v>1</v>
      </c>
      <c r="BK616" s="9">
        <v>1</v>
      </c>
      <c r="BL616" s="9">
        <v>2</v>
      </c>
    </row>
    <row r="617" spans="1:64">
      <c r="A617" t="s">
        <v>322</v>
      </c>
      <c r="B617" t="s">
        <v>5959</v>
      </c>
      <c r="C617" t="s">
        <v>66</v>
      </c>
      <c r="D617" t="s">
        <v>821</v>
      </c>
      <c r="E617">
        <f>SUM(G617:KW617)</f>
        <v>21</v>
      </c>
      <c r="F617" s="4"/>
      <c r="P617" s="9">
        <v>2</v>
      </c>
      <c r="V617" s="9">
        <v>1</v>
      </c>
      <c r="X617" s="9">
        <v>4</v>
      </c>
      <c r="AA617" s="9">
        <v>4</v>
      </c>
      <c r="AC617" s="9">
        <v>4</v>
      </c>
      <c r="AD617" s="9">
        <v>1</v>
      </c>
      <c r="AK617" s="9">
        <v>1</v>
      </c>
      <c r="AO617" s="9">
        <v>1</v>
      </c>
      <c r="AX617" s="9">
        <v>1</v>
      </c>
      <c r="BK617" s="9">
        <v>1</v>
      </c>
      <c r="BL617" s="9">
        <v>1</v>
      </c>
    </row>
    <row r="618" spans="1:64">
      <c r="A618" t="s">
        <v>4691</v>
      </c>
      <c r="B618" t="s">
        <v>4692</v>
      </c>
      <c r="C618" t="s">
        <v>3</v>
      </c>
      <c r="D618" t="s">
        <v>821</v>
      </c>
      <c r="E618">
        <f>SUM(G618:KW618)</f>
        <v>5</v>
      </c>
      <c r="F618" s="4"/>
      <c r="P618" s="9">
        <v>1</v>
      </c>
      <c r="V618" s="9">
        <v>1</v>
      </c>
      <c r="AJ618" s="9">
        <v>1</v>
      </c>
      <c r="AR618" s="9">
        <v>1</v>
      </c>
      <c r="BE618" s="9">
        <v>1</v>
      </c>
    </row>
    <row r="619" spans="1:64">
      <c r="A619" t="s">
        <v>5668</v>
      </c>
      <c r="B619" t="s">
        <v>5669</v>
      </c>
      <c r="C619" t="s">
        <v>3</v>
      </c>
      <c r="D619" t="s">
        <v>821</v>
      </c>
      <c r="E619">
        <f>SUM(G619:KW619)</f>
        <v>5</v>
      </c>
      <c r="F619" s="4"/>
      <c r="P619" s="9">
        <v>1</v>
      </c>
      <c r="V619" s="9">
        <v>1</v>
      </c>
      <c r="AJ619" s="9">
        <v>1</v>
      </c>
      <c r="AR619" s="9">
        <v>1</v>
      </c>
      <c r="BE619" s="9">
        <v>1</v>
      </c>
    </row>
    <row r="620" spans="1:64">
      <c r="A620" t="s">
        <v>2451</v>
      </c>
      <c r="B620" t="s">
        <v>9149</v>
      </c>
      <c r="C620" t="s">
        <v>13</v>
      </c>
      <c r="D620" t="s">
        <v>821</v>
      </c>
      <c r="E620">
        <f>SUM(G620:KW620)</f>
        <v>1</v>
      </c>
      <c r="F620" s="4"/>
      <c r="V620" s="9">
        <v>1</v>
      </c>
    </row>
    <row r="621" spans="1:64">
      <c r="A621" t="s">
        <v>4693</v>
      </c>
      <c r="B621" t="s">
        <v>4694</v>
      </c>
      <c r="C621" t="s">
        <v>13</v>
      </c>
      <c r="D621" t="s">
        <v>821</v>
      </c>
      <c r="E621">
        <f>SUM(G621:KW621)</f>
        <v>3</v>
      </c>
      <c r="F621" s="4"/>
      <c r="V621" s="9">
        <v>1</v>
      </c>
      <c r="AD621" s="9">
        <v>1</v>
      </c>
      <c r="AJ621" s="9">
        <v>1</v>
      </c>
    </row>
    <row r="622" spans="1:64">
      <c r="A622" t="s">
        <v>5626</v>
      </c>
      <c r="B622" t="s">
        <v>5627</v>
      </c>
      <c r="C622" t="s">
        <v>13</v>
      </c>
      <c r="D622" t="s">
        <v>821</v>
      </c>
      <c r="E622">
        <f>SUM(G622:KW622)</f>
        <v>3</v>
      </c>
      <c r="F622" s="4"/>
      <c r="V622" s="9">
        <v>1</v>
      </c>
      <c r="AD622" s="9">
        <v>1</v>
      </c>
      <c r="AJ622" s="9">
        <v>1</v>
      </c>
    </row>
    <row r="623" spans="1:64">
      <c r="A623" t="s">
        <v>2621</v>
      </c>
      <c r="B623" t="s">
        <v>8913</v>
      </c>
      <c r="C623" t="s">
        <v>66</v>
      </c>
      <c r="D623" t="s">
        <v>821</v>
      </c>
      <c r="E623">
        <f>SUM(G623:KW623)</f>
        <v>2</v>
      </c>
      <c r="F623" s="4"/>
      <c r="M623" s="9">
        <v>2</v>
      </c>
    </row>
    <row r="624" spans="1:64">
      <c r="A624" t="s">
        <v>4538</v>
      </c>
      <c r="B624" t="s">
        <v>4539</v>
      </c>
      <c r="C624" t="s">
        <v>66</v>
      </c>
      <c r="D624" t="s">
        <v>821</v>
      </c>
      <c r="E624">
        <f>SUM(G624:KW624)</f>
        <v>0</v>
      </c>
      <c r="F624" s="4"/>
    </row>
    <row r="625" spans="1:64">
      <c r="A625" t="s">
        <v>4475</v>
      </c>
      <c r="B625" t="s">
        <v>4476</v>
      </c>
      <c r="C625" t="s">
        <v>66</v>
      </c>
      <c r="D625" t="s">
        <v>821</v>
      </c>
      <c r="E625">
        <f>SUM(G625:KW625)</f>
        <v>0</v>
      </c>
      <c r="F625" s="4"/>
    </row>
    <row r="626" spans="1:64">
      <c r="A626" t="s">
        <v>1591</v>
      </c>
      <c r="B626" t="s">
        <v>14350</v>
      </c>
      <c r="C626" t="s">
        <v>932</v>
      </c>
      <c r="D626" t="s">
        <v>819</v>
      </c>
      <c r="E626">
        <f>SUM(G626:KW626)</f>
        <v>19</v>
      </c>
      <c r="F626" s="4"/>
      <c r="O626" s="9">
        <v>1</v>
      </c>
      <c r="P626" s="9">
        <v>3</v>
      </c>
      <c r="Q626" s="9">
        <v>1</v>
      </c>
      <c r="V626" s="9">
        <v>1</v>
      </c>
      <c r="AA626" s="9">
        <v>1</v>
      </c>
      <c r="AC626" s="9">
        <v>1</v>
      </c>
      <c r="AD626" s="9">
        <v>1</v>
      </c>
      <c r="AI626" s="9">
        <v>1</v>
      </c>
      <c r="AJ626" s="9">
        <v>1</v>
      </c>
      <c r="AR626" s="9">
        <v>1</v>
      </c>
      <c r="AV626" s="9">
        <v>1</v>
      </c>
      <c r="BE626" s="9">
        <v>1</v>
      </c>
      <c r="BG626" s="9">
        <v>1</v>
      </c>
      <c r="BH626" s="9">
        <v>2</v>
      </c>
      <c r="BL626" s="9">
        <v>2</v>
      </c>
    </row>
    <row r="627" spans="1:64">
      <c r="A627" t="s">
        <v>2685</v>
      </c>
      <c r="B627" t="s">
        <v>14346</v>
      </c>
      <c r="C627" t="s">
        <v>1603</v>
      </c>
      <c r="D627" t="s">
        <v>819</v>
      </c>
      <c r="E627">
        <f>SUM(G627:KW627)</f>
        <v>20</v>
      </c>
      <c r="F627" s="4"/>
      <c r="O627" s="9">
        <v>1</v>
      </c>
      <c r="P627" s="9">
        <v>3</v>
      </c>
      <c r="Q627" s="9">
        <v>1</v>
      </c>
      <c r="AA627" s="9">
        <v>1</v>
      </c>
      <c r="AC627" s="9">
        <v>1</v>
      </c>
      <c r="AD627" s="9">
        <v>1</v>
      </c>
      <c r="AI627" s="9">
        <v>2</v>
      </c>
      <c r="AJ627" s="9">
        <v>2</v>
      </c>
      <c r="AX627" s="9">
        <v>1</v>
      </c>
      <c r="BA627" s="9">
        <v>1</v>
      </c>
      <c r="BE627" s="9">
        <v>1</v>
      </c>
      <c r="BG627" s="9">
        <v>1</v>
      </c>
      <c r="BH627" s="9">
        <v>2</v>
      </c>
      <c r="BL627" s="9">
        <v>2</v>
      </c>
    </row>
    <row r="628" spans="1:64">
      <c r="A628" t="s">
        <v>309</v>
      </c>
      <c r="B628" t="s">
        <v>13450</v>
      </c>
      <c r="C628" t="s">
        <v>310</v>
      </c>
      <c r="D628" t="s">
        <v>819</v>
      </c>
      <c r="E628">
        <f>SUM(G628:KW628)</f>
        <v>13</v>
      </c>
      <c r="F628" s="4"/>
      <c r="K628" s="9">
        <v>1</v>
      </c>
      <c r="M628" s="9">
        <v>1</v>
      </c>
      <c r="P628" s="9">
        <v>2</v>
      </c>
      <c r="V628" s="9">
        <v>1</v>
      </c>
      <c r="AD628" s="9">
        <v>1</v>
      </c>
      <c r="AI628" s="9">
        <v>1</v>
      </c>
      <c r="AX628" s="9">
        <v>1</v>
      </c>
      <c r="BA628" s="9">
        <v>1</v>
      </c>
      <c r="BE628" s="9">
        <v>1</v>
      </c>
      <c r="BG628" s="9">
        <v>1</v>
      </c>
      <c r="BH628" s="9">
        <v>1</v>
      </c>
      <c r="BL628" s="9">
        <v>1</v>
      </c>
    </row>
    <row r="629" spans="1:64">
      <c r="A629" t="s">
        <v>377</v>
      </c>
      <c r="B629" t="s">
        <v>14337</v>
      </c>
      <c r="C629" t="s">
        <v>152</v>
      </c>
      <c r="D629" t="s">
        <v>819</v>
      </c>
      <c r="E629">
        <f>SUM(G629:KW629)</f>
        <v>12</v>
      </c>
      <c r="F629" s="4"/>
      <c r="O629" s="9">
        <v>1</v>
      </c>
      <c r="P629" s="9">
        <v>3</v>
      </c>
      <c r="Q629" s="9">
        <v>1</v>
      </c>
      <c r="AB629" s="9">
        <v>1</v>
      </c>
      <c r="AF629" s="9">
        <v>1</v>
      </c>
      <c r="BD629" s="9">
        <v>1</v>
      </c>
      <c r="BG629" s="9">
        <v>1</v>
      </c>
      <c r="BH629" s="9">
        <v>1</v>
      </c>
      <c r="BL629" s="9">
        <v>2</v>
      </c>
    </row>
    <row r="630" spans="1:64">
      <c r="A630" t="s">
        <v>7930</v>
      </c>
      <c r="B630" t="s">
        <v>9479</v>
      </c>
      <c r="C630" t="s">
        <v>264</v>
      </c>
      <c r="D630" t="s">
        <v>819</v>
      </c>
      <c r="E630">
        <f>SUM(G630:KW630)</f>
        <v>8</v>
      </c>
      <c r="Q630" s="9">
        <v>7</v>
      </c>
      <c r="V630" s="9">
        <v>1</v>
      </c>
    </row>
    <row r="631" spans="1:64">
      <c r="A631" t="s">
        <v>342</v>
      </c>
      <c r="B631" t="s">
        <v>15531</v>
      </c>
      <c r="C631" t="s">
        <v>264</v>
      </c>
      <c r="D631" t="s">
        <v>819</v>
      </c>
      <c r="E631">
        <f>SUM(G631:KW631)</f>
        <v>18</v>
      </c>
      <c r="F631" s="4"/>
      <c r="P631" s="9">
        <v>1</v>
      </c>
      <c r="Q631" s="9">
        <v>2</v>
      </c>
      <c r="V631" s="9">
        <v>4</v>
      </c>
      <c r="AA631" s="9">
        <v>1</v>
      </c>
      <c r="AC631" s="9">
        <v>1</v>
      </c>
      <c r="AJ631" s="9">
        <v>2</v>
      </c>
      <c r="AQ631" s="9">
        <v>2</v>
      </c>
      <c r="BF631" s="9">
        <v>1</v>
      </c>
      <c r="BG631" s="9">
        <v>1</v>
      </c>
      <c r="BK631" s="9">
        <v>1</v>
      </c>
      <c r="BL631" s="9">
        <v>2</v>
      </c>
    </row>
    <row r="632" spans="1:64">
      <c r="A632" t="s">
        <v>7944</v>
      </c>
      <c r="B632" t="s">
        <v>9461</v>
      </c>
      <c r="C632" t="s">
        <v>867</v>
      </c>
      <c r="D632" t="s">
        <v>819</v>
      </c>
      <c r="E632">
        <f>SUM(G632:KW632)</f>
        <v>6</v>
      </c>
      <c r="Q632" s="9">
        <v>6</v>
      </c>
    </row>
    <row r="633" spans="1:64">
      <c r="A633" t="s">
        <v>972</v>
      </c>
      <c r="B633" t="s">
        <v>14878</v>
      </c>
      <c r="C633" t="s">
        <v>867</v>
      </c>
      <c r="D633" t="s">
        <v>819</v>
      </c>
      <c r="E633">
        <f>SUM(G633:KW633)</f>
        <v>17</v>
      </c>
      <c r="F633" s="4"/>
      <c r="H633" s="9">
        <v>1</v>
      </c>
      <c r="P633" s="9">
        <v>1</v>
      </c>
      <c r="Q633" s="9">
        <v>2</v>
      </c>
      <c r="V633" s="9">
        <v>1</v>
      </c>
      <c r="W633" s="9">
        <v>1</v>
      </c>
      <c r="AA633" s="9">
        <v>1</v>
      </c>
      <c r="AB633" s="9">
        <v>1</v>
      </c>
      <c r="AC633" s="9">
        <v>1</v>
      </c>
      <c r="AJ633" s="9">
        <v>1</v>
      </c>
      <c r="AK633" s="9">
        <v>1</v>
      </c>
      <c r="AT633" s="9">
        <v>1</v>
      </c>
      <c r="BC633" s="9">
        <v>1</v>
      </c>
      <c r="BF633" s="9">
        <v>1</v>
      </c>
      <c r="BG633" s="9">
        <v>1</v>
      </c>
      <c r="BL633" s="9">
        <v>2</v>
      </c>
    </row>
    <row r="634" spans="1:64">
      <c r="A634" t="s">
        <v>875</v>
      </c>
      <c r="B634" t="s">
        <v>14880</v>
      </c>
      <c r="C634" t="s">
        <v>837</v>
      </c>
      <c r="D634" t="s">
        <v>819</v>
      </c>
      <c r="E634">
        <f>SUM(G634:KW634)</f>
        <v>15</v>
      </c>
      <c r="F634" s="4"/>
      <c r="J634" s="9">
        <v>1</v>
      </c>
      <c r="O634" s="9">
        <v>1</v>
      </c>
      <c r="Q634" s="9">
        <v>2</v>
      </c>
      <c r="V634" s="9">
        <v>1</v>
      </c>
      <c r="AA634" s="9">
        <v>1</v>
      </c>
      <c r="AB634" s="9">
        <v>1</v>
      </c>
      <c r="AC634" s="9">
        <v>1</v>
      </c>
      <c r="AR634" s="9">
        <v>1</v>
      </c>
      <c r="AT634" s="9">
        <v>1</v>
      </c>
      <c r="BE634" s="9">
        <v>2</v>
      </c>
      <c r="BG634" s="9">
        <v>1</v>
      </c>
      <c r="BL634" s="9">
        <v>2</v>
      </c>
    </row>
    <row r="635" spans="1:64">
      <c r="A635" t="s">
        <v>1971</v>
      </c>
      <c r="B635" t="s">
        <v>14635</v>
      </c>
      <c r="C635" t="s">
        <v>1197</v>
      </c>
      <c r="D635" t="s">
        <v>819</v>
      </c>
      <c r="E635">
        <f>SUM(G635:KW635)</f>
        <v>11</v>
      </c>
      <c r="F635" s="4"/>
      <c r="J635" s="9">
        <v>1</v>
      </c>
      <c r="P635" s="9">
        <v>1</v>
      </c>
      <c r="Q635" s="9">
        <v>1</v>
      </c>
      <c r="V635" s="9">
        <v>1</v>
      </c>
      <c r="AB635" s="9">
        <v>1</v>
      </c>
      <c r="AD635" s="9">
        <v>1</v>
      </c>
      <c r="AR635" s="9">
        <v>1</v>
      </c>
      <c r="BD635" s="9">
        <v>1</v>
      </c>
      <c r="BG635" s="9">
        <v>1</v>
      </c>
      <c r="BL635" s="9">
        <v>2</v>
      </c>
    </row>
    <row r="636" spans="1:64">
      <c r="A636" t="s">
        <v>384</v>
      </c>
      <c r="B636" t="s">
        <v>13903</v>
      </c>
      <c r="C636" t="s">
        <v>385</v>
      </c>
      <c r="D636" t="s">
        <v>819</v>
      </c>
      <c r="E636">
        <f>SUM(G636:KW636)</f>
        <v>16</v>
      </c>
      <c r="F636" s="4"/>
      <c r="P636" s="9">
        <v>2</v>
      </c>
      <c r="V636" s="9">
        <v>1</v>
      </c>
      <c r="X636" s="9">
        <v>4</v>
      </c>
      <c r="AA636" s="9">
        <v>2</v>
      </c>
      <c r="AC636" s="9">
        <v>2</v>
      </c>
      <c r="AD636" s="9">
        <v>1</v>
      </c>
      <c r="AL636" s="9">
        <v>1</v>
      </c>
      <c r="BG636" s="9">
        <v>1</v>
      </c>
      <c r="BK636" s="9">
        <v>1</v>
      </c>
      <c r="BL636" s="9">
        <v>1</v>
      </c>
    </row>
    <row r="637" spans="1:64">
      <c r="A637" t="s">
        <v>2289</v>
      </c>
      <c r="B637" t="s">
        <v>13900</v>
      </c>
      <c r="C637" t="s">
        <v>1625</v>
      </c>
      <c r="D637" t="s">
        <v>819</v>
      </c>
      <c r="E637">
        <f>SUM(G637:KW637)</f>
        <v>18</v>
      </c>
      <c r="F637" s="4"/>
      <c r="R637" s="9">
        <v>1</v>
      </c>
      <c r="X637" s="9">
        <v>6</v>
      </c>
      <c r="AA637" s="9">
        <v>1</v>
      </c>
      <c r="AC637" s="9">
        <v>1</v>
      </c>
      <c r="AD637" s="9">
        <v>1</v>
      </c>
      <c r="AJ637" s="9">
        <v>1</v>
      </c>
      <c r="AK637" s="9">
        <v>1</v>
      </c>
      <c r="AL637" s="9">
        <v>1</v>
      </c>
      <c r="AO637" s="9">
        <v>1</v>
      </c>
      <c r="AX637" s="9">
        <v>1</v>
      </c>
      <c r="BJ637" s="9">
        <v>1</v>
      </c>
      <c r="BK637" s="9">
        <v>1</v>
      </c>
      <c r="BL637" s="9">
        <v>1</v>
      </c>
    </row>
    <row r="638" spans="1:64">
      <c r="A638" t="s">
        <v>556</v>
      </c>
      <c r="B638" t="s">
        <v>13895</v>
      </c>
      <c r="C638" t="s">
        <v>557</v>
      </c>
      <c r="D638" t="s">
        <v>819</v>
      </c>
      <c r="E638">
        <f>SUM(G638:KW638)</f>
        <v>15</v>
      </c>
      <c r="F638" s="4"/>
      <c r="R638" s="9">
        <v>1</v>
      </c>
      <c r="X638" s="9">
        <v>5</v>
      </c>
      <c r="AA638" s="9">
        <v>1</v>
      </c>
      <c r="AC638" s="9">
        <v>1</v>
      </c>
      <c r="AK638" s="9">
        <v>1</v>
      </c>
      <c r="AO638" s="9">
        <v>1</v>
      </c>
      <c r="AX638" s="9">
        <v>1</v>
      </c>
      <c r="BI638" s="9">
        <v>1</v>
      </c>
      <c r="BJ638" s="9">
        <v>1</v>
      </c>
      <c r="BL638" s="9">
        <v>2</v>
      </c>
    </row>
    <row r="639" spans="1:64">
      <c r="A639" t="s">
        <v>317</v>
      </c>
      <c r="B639" t="s">
        <v>13892</v>
      </c>
      <c r="C639" t="s">
        <v>316</v>
      </c>
      <c r="D639" t="s">
        <v>819</v>
      </c>
      <c r="E639">
        <f>SUM(G639:KW639)</f>
        <v>14</v>
      </c>
      <c r="F639" s="4"/>
      <c r="V639" s="9">
        <v>1</v>
      </c>
      <c r="X639" s="9">
        <v>4</v>
      </c>
      <c r="AA639" s="9">
        <v>1</v>
      </c>
      <c r="AC639" s="9">
        <v>1</v>
      </c>
      <c r="AJ639" s="9">
        <v>1</v>
      </c>
      <c r="AK639" s="9">
        <v>1</v>
      </c>
      <c r="AO639" s="9">
        <v>1</v>
      </c>
      <c r="AX639" s="9">
        <v>1</v>
      </c>
      <c r="BG639" s="9">
        <v>2</v>
      </c>
      <c r="BL639" s="9">
        <v>1</v>
      </c>
    </row>
    <row r="640" spans="1:64">
      <c r="A640" t="s">
        <v>7854</v>
      </c>
      <c r="B640" t="s">
        <v>14603</v>
      </c>
      <c r="C640" t="s">
        <v>23</v>
      </c>
      <c r="D640" t="s">
        <v>821</v>
      </c>
      <c r="E640">
        <f>SUM(G640:KW640)</f>
        <v>2995</v>
      </c>
      <c r="J640" s="7">
        <v>38</v>
      </c>
      <c r="K640" s="7">
        <v>144</v>
      </c>
      <c r="M640" s="9">
        <v>9</v>
      </c>
      <c r="N640" s="7">
        <v>285</v>
      </c>
      <c r="O640" s="9">
        <v>4</v>
      </c>
      <c r="P640" s="7">
        <v>192</v>
      </c>
      <c r="Q640" s="7">
        <v>48</v>
      </c>
      <c r="AA640" s="7">
        <v>60</v>
      </c>
      <c r="AB640" s="9">
        <v>1</v>
      </c>
      <c r="AC640" s="7">
        <v>60</v>
      </c>
      <c r="AD640" s="7">
        <v>448</v>
      </c>
      <c r="AE640" s="7">
        <v>252</v>
      </c>
      <c r="AH640" s="7">
        <v>28</v>
      </c>
      <c r="AI640" s="7">
        <v>99</v>
      </c>
      <c r="AJ640" s="7">
        <v>222</v>
      </c>
      <c r="AK640" s="9">
        <v>8</v>
      </c>
      <c r="AL640" s="9">
        <v>2</v>
      </c>
      <c r="AO640" s="7">
        <v>139</v>
      </c>
      <c r="AP640" s="7">
        <v>168</v>
      </c>
      <c r="AQ640" s="7">
        <v>86</v>
      </c>
      <c r="AR640" s="9">
        <v>2</v>
      </c>
      <c r="AV640" s="9">
        <v>1</v>
      </c>
      <c r="AW640" s="7">
        <v>81</v>
      </c>
      <c r="AZ640" s="9">
        <v>3</v>
      </c>
      <c r="BC640" s="7">
        <v>219</v>
      </c>
      <c r="BD640" s="7">
        <v>48</v>
      </c>
      <c r="BE640" s="7">
        <v>24</v>
      </c>
      <c r="BF640" s="7">
        <v>251</v>
      </c>
      <c r="BG640" s="7">
        <v>43</v>
      </c>
      <c r="BJ640" s="9">
        <v>5</v>
      </c>
      <c r="BK640" s="9">
        <v>14</v>
      </c>
      <c r="BL640" s="9">
        <v>11</v>
      </c>
    </row>
    <row r="641" spans="1:64">
      <c r="A641" t="s">
        <v>137</v>
      </c>
      <c r="B641" t="s">
        <v>14891</v>
      </c>
      <c r="C641" t="s">
        <v>23</v>
      </c>
      <c r="D641" t="s">
        <v>821</v>
      </c>
      <c r="E641">
        <f>SUM(G641:KW641)</f>
        <v>3</v>
      </c>
      <c r="F641" s="4">
        <v>100000793</v>
      </c>
      <c r="G641" s="9">
        <v>1</v>
      </c>
      <c r="AK641" s="9">
        <v>2</v>
      </c>
    </row>
    <row r="642" spans="1:64">
      <c r="A642" t="s">
        <v>1586</v>
      </c>
      <c r="B642" t="s">
        <v>14347</v>
      </c>
      <c r="C642" t="s">
        <v>932</v>
      </c>
      <c r="D642" t="s">
        <v>821</v>
      </c>
      <c r="E642">
        <f>SUM(G642:KW642)</f>
        <v>46</v>
      </c>
      <c r="F642" s="4"/>
      <c r="J642" s="9">
        <v>1</v>
      </c>
      <c r="O642" s="9">
        <v>2</v>
      </c>
      <c r="P642" s="9">
        <v>4</v>
      </c>
      <c r="Q642" s="9">
        <v>3</v>
      </c>
      <c r="V642" s="9">
        <v>2</v>
      </c>
      <c r="AA642" s="9">
        <v>2</v>
      </c>
      <c r="AB642" s="9">
        <v>1</v>
      </c>
      <c r="AC642" s="9">
        <v>2</v>
      </c>
      <c r="AD642" s="9">
        <v>3</v>
      </c>
      <c r="AI642" s="9">
        <v>2</v>
      </c>
      <c r="AJ642" s="9">
        <v>4</v>
      </c>
      <c r="AR642" s="9">
        <v>2</v>
      </c>
      <c r="AV642" s="9">
        <v>2</v>
      </c>
      <c r="BE642" s="9">
        <v>2</v>
      </c>
      <c r="BG642" s="9">
        <v>3</v>
      </c>
      <c r="BH642" s="9">
        <v>5</v>
      </c>
      <c r="BL642" s="9">
        <v>6</v>
      </c>
    </row>
    <row r="643" spans="1:64">
      <c r="A643" t="s">
        <v>2686</v>
      </c>
      <c r="B643" t="s">
        <v>14345</v>
      </c>
      <c r="C643" t="s">
        <v>1603</v>
      </c>
      <c r="D643" t="s">
        <v>821</v>
      </c>
      <c r="E643">
        <f>SUM(G643:KW643)</f>
        <v>54</v>
      </c>
      <c r="F643" s="4"/>
      <c r="N643" s="9">
        <v>1</v>
      </c>
      <c r="O643" s="9">
        <v>2</v>
      </c>
      <c r="P643" s="9">
        <v>5</v>
      </c>
      <c r="Q643" s="9">
        <v>3</v>
      </c>
      <c r="AA643" s="9">
        <v>2</v>
      </c>
      <c r="AB643" s="9">
        <v>1</v>
      </c>
      <c r="AC643" s="9">
        <v>2</v>
      </c>
      <c r="AD643" s="9">
        <v>4</v>
      </c>
      <c r="AH643" s="9">
        <v>1</v>
      </c>
      <c r="AI643" s="9">
        <v>5</v>
      </c>
      <c r="AJ643" s="9">
        <v>5</v>
      </c>
      <c r="AT643" s="9">
        <v>1</v>
      </c>
      <c r="AX643" s="9">
        <v>4</v>
      </c>
      <c r="BA643" s="9">
        <v>2</v>
      </c>
      <c r="BE643" s="9">
        <v>2</v>
      </c>
      <c r="BG643" s="9">
        <v>3</v>
      </c>
      <c r="BH643" s="9">
        <v>4</v>
      </c>
      <c r="BK643" s="9">
        <v>1</v>
      </c>
      <c r="BL643" s="9">
        <v>6</v>
      </c>
    </row>
    <row r="644" spans="1:64">
      <c r="A644" t="s">
        <v>311</v>
      </c>
      <c r="B644" t="s">
        <v>14320</v>
      </c>
      <c r="C644" t="s">
        <v>310</v>
      </c>
      <c r="D644" t="s">
        <v>821</v>
      </c>
      <c r="E644">
        <f>SUM(G644:KW644)</f>
        <v>34</v>
      </c>
      <c r="F644" s="4"/>
      <c r="J644" s="9">
        <v>1</v>
      </c>
      <c r="K644" s="9">
        <v>2</v>
      </c>
      <c r="M644" s="9">
        <v>2</v>
      </c>
      <c r="P644" s="9">
        <v>1</v>
      </c>
      <c r="V644" s="9">
        <v>3</v>
      </c>
      <c r="AA644" s="9">
        <v>1</v>
      </c>
      <c r="AC644" s="9">
        <v>1</v>
      </c>
      <c r="AD644" s="9">
        <v>2</v>
      </c>
      <c r="AI644" s="9">
        <v>3</v>
      </c>
      <c r="AT644" s="9">
        <v>1</v>
      </c>
      <c r="AX644" s="9">
        <v>3</v>
      </c>
      <c r="BA644" s="9">
        <v>2</v>
      </c>
      <c r="BE644" s="9">
        <v>2</v>
      </c>
      <c r="BG644" s="9">
        <v>3</v>
      </c>
      <c r="BH644" s="9">
        <v>2</v>
      </c>
      <c r="BL644" s="9">
        <v>5</v>
      </c>
    </row>
    <row r="645" spans="1:64">
      <c r="A645" t="s">
        <v>378</v>
      </c>
      <c r="B645" t="s">
        <v>14338</v>
      </c>
      <c r="C645" t="s">
        <v>152</v>
      </c>
      <c r="D645" t="s">
        <v>821</v>
      </c>
      <c r="E645">
        <f>SUM(G645:KW645)</f>
        <v>27</v>
      </c>
      <c r="F645" s="4"/>
      <c r="J645" s="9">
        <v>1</v>
      </c>
      <c r="O645" s="9">
        <v>3</v>
      </c>
      <c r="P645" s="9">
        <v>1</v>
      </c>
      <c r="Q645" s="9">
        <v>3</v>
      </c>
      <c r="AA645" s="9">
        <v>1</v>
      </c>
      <c r="AB645" s="9">
        <v>2</v>
      </c>
      <c r="AC645" s="9">
        <v>1</v>
      </c>
      <c r="AF645" s="9">
        <v>2</v>
      </c>
      <c r="BD645" s="9">
        <v>2</v>
      </c>
      <c r="BG645" s="9">
        <v>3</v>
      </c>
      <c r="BH645" s="9">
        <v>2</v>
      </c>
      <c r="BK645" s="9">
        <v>1</v>
      </c>
      <c r="BL645" s="9">
        <v>5</v>
      </c>
    </row>
    <row r="646" spans="1:64">
      <c r="A646" t="s">
        <v>343</v>
      </c>
      <c r="B646" t="s">
        <v>15528</v>
      </c>
      <c r="C646" t="s">
        <v>264</v>
      </c>
      <c r="D646" t="s">
        <v>821</v>
      </c>
      <c r="E646">
        <f>SUM(G646:KW646)</f>
        <v>18</v>
      </c>
      <c r="F646" s="4"/>
      <c r="P646" s="9">
        <v>1</v>
      </c>
      <c r="Q646" s="9">
        <v>1</v>
      </c>
      <c r="V646" s="9">
        <v>4</v>
      </c>
      <c r="AA646" s="9">
        <v>1</v>
      </c>
      <c r="AC646" s="9">
        <v>1</v>
      </c>
      <c r="AJ646" s="9">
        <v>2</v>
      </c>
      <c r="AQ646" s="9">
        <v>2</v>
      </c>
      <c r="BF646" s="9">
        <v>1</v>
      </c>
      <c r="BG646" s="9">
        <v>1</v>
      </c>
      <c r="BK646" s="9">
        <v>1</v>
      </c>
      <c r="BL646" s="9">
        <v>3</v>
      </c>
    </row>
    <row r="647" spans="1:64">
      <c r="A647" t="s">
        <v>7943</v>
      </c>
      <c r="B647" t="s">
        <v>9460</v>
      </c>
      <c r="C647" t="s">
        <v>867</v>
      </c>
      <c r="D647" t="s">
        <v>825</v>
      </c>
      <c r="E647">
        <f>SUM(G647:KW647)</f>
        <v>2</v>
      </c>
      <c r="Q647" s="9">
        <v>2</v>
      </c>
    </row>
    <row r="648" spans="1:64">
      <c r="A648" t="s">
        <v>971</v>
      </c>
      <c r="B648" t="s">
        <v>14872</v>
      </c>
      <c r="C648" t="s">
        <v>867</v>
      </c>
      <c r="D648" t="s">
        <v>821</v>
      </c>
      <c r="E648">
        <f>SUM(G648:KW648)</f>
        <v>21</v>
      </c>
      <c r="F648" s="4"/>
      <c r="H648" s="9">
        <v>1</v>
      </c>
      <c r="P648" s="9">
        <v>1</v>
      </c>
      <c r="Q648" s="9">
        <v>2</v>
      </c>
      <c r="V648" s="9">
        <v>2</v>
      </c>
      <c r="W648" s="9">
        <v>1</v>
      </c>
      <c r="AA648" s="9">
        <v>1</v>
      </c>
      <c r="AB648" s="9">
        <v>1</v>
      </c>
      <c r="AC648" s="9">
        <v>1</v>
      </c>
      <c r="AJ648" s="9">
        <v>1</v>
      </c>
      <c r="AK648" s="9">
        <v>1</v>
      </c>
      <c r="AR648" s="9">
        <v>1</v>
      </c>
      <c r="AT648" s="9">
        <v>2</v>
      </c>
      <c r="BC648" s="9">
        <v>1</v>
      </c>
      <c r="BF648" s="9">
        <v>1</v>
      </c>
      <c r="BG648" s="9">
        <v>1</v>
      </c>
      <c r="BL648" s="9">
        <v>3</v>
      </c>
    </row>
    <row r="649" spans="1:64">
      <c r="A649" t="s">
        <v>874</v>
      </c>
      <c r="B649" t="s">
        <v>14875</v>
      </c>
      <c r="C649" t="s">
        <v>837</v>
      </c>
      <c r="D649" t="s">
        <v>821</v>
      </c>
      <c r="E649">
        <f>SUM(G649:KW649)</f>
        <v>45</v>
      </c>
      <c r="F649" s="4"/>
      <c r="I649" s="9">
        <v>1</v>
      </c>
      <c r="J649" s="9">
        <v>2</v>
      </c>
      <c r="O649" s="9">
        <v>2</v>
      </c>
      <c r="Q649" s="9">
        <v>8</v>
      </c>
      <c r="V649" s="9">
        <v>4</v>
      </c>
      <c r="AA649" s="9">
        <v>2</v>
      </c>
      <c r="AB649" s="9">
        <v>3</v>
      </c>
      <c r="AC649" s="9">
        <v>2</v>
      </c>
      <c r="AQ649" s="9">
        <v>1</v>
      </c>
      <c r="AR649" s="9">
        <v>4</v>
      </c>
      <c r="AT649" s="9">
        <v>2</v>
      </c>
      <c r="BE649" s="9">
        <v>6</v>
      </c>
      <c r="BG649" s="9">
        <v>2</v>
      </c>
      <c r="BK649" s="9">
        <v>1</v>
      </c>
      <c r="BL649" s="9">
        <v>5</v>
      </c>
    </row>
    <row r="650" spans="1:64">
      <c r="A650" t="s">
        <v>1970</v>
      </c>
      <c r="B650" t="s">
        <v>14638</v>
      </c>
      <c r="C650" t="s">
        <v>1197</v>
      </c>
      <c r="D650" t="s">
        <v>821</v>
      </c>
      <c r="E650">
        <f>SUM(G650:KW650)</f>
        <v>26</v>
      </c>
      <c r="F650" s="4"/>
      <c r="J650" s="9">
        <v>2</v>
      </c>
      <c r="O650" s="9">
        <v>1</v>
      </c>
      <c r="P650" s="9">
        <v>1</v>
      </c>
      <c r="Q650" s="9">
        <v>3</v>
      </c>
      <c r="V650" s="9">
        <v>3</v>
      </c>
      <c r="AB650" s="9">
        <v>1</v>
      </c>
      <c r="AD650" s="9">
        <v>2</v>
      </c>
      <c r="AR650" s="9">
        <v>3</v>
      </c>
      <c r="BD650" s="9">
        <v>2</v>
      </c>
      <c r="BG650" s="9">
        <v>2</v>
      </c>
      <c r="BK650" s="9">
        <v>1</v>
      </c>
      <c r="BL650" s="9">
        <v>5</v>
      </c>
    </row>
    <row r="651" spans="1:64">
      <c r="A651" t="s">
        <v>5164</v>
      </c>
      <c r="B651" t="s">
        <v>11379</v>
      </c>
      <c r="C651" t="s">
        <v>385</v>
      </c>
      <c r="D651" t="s">
        <v>825</v>
      </c>
      <c r="E651">
        <f>SUM(G651:KW651)</f>
        <v>0</v>
      </c>
      <c r="F651" s="4"/>
    </row>
    <row r="652" spans="1:64">
      <c r="A652" t="s">
        <v>386</v>
      </c>
      <c r="B652" t="s">
        <v>13896</v>
      </c>
      <c r="C652" t="s">
        <v>385</v>
      </c>
      <c r="D652" t="s">
        <v>821</v>
      </c>
      <c r="E652">
        <f>SUM(G652:KW652)</f>
        <v>29</v>
      </c>
      <c r="F652" s="4"/>
      <c r="P652" s="9">
        <v>4</v>
      </c>
      <c r="T652" s="9">
        <v>1</v>
      </c>
      <c r="V652" s="9">
        <v>1</v>
      </c>
      <c r="X652" s="9">
        <v>7</v>
      </c>
      <c r="AA652" s="9">
        <v>2</v>
      </c>
      <c r="AC652" s="9">
        <v>2</v>
      </c>
      <c r="AD652" s="9">
        <v>3</v>
      </c>
      <c r="AK652" s="9">
        <v>1</v>
      </c>
      <c r="AL652" s="9">
        <v>1</v>
      </c>
      <c r="BG652" s="9">
        <v>2</v>
      </c>
      <c r="BI652" s="9">
        <v>1</v>
      </c>
      <c r="BK652" s="9">
        <v>2</v>
      </c>
      <c r="BL652" s="9">
        <v>2</v>
      </c>
    </row>
    <row r="653" spans="1:64">
      <c r="A653" t="s">
        <v>4357</v>
      </c>
      <c r="B653" t="s">
        <v>11377</v>
      </c>
      <c r="C653" t="s">
        <v>1625</v>
      </c>
      <c r="D653" t="s">
        <v>825</v>
      </c>
      <c r="E653">
        <f>SUM(G653:KW653)</f>
        <v>1</v>
      </c>
      <c r="F653" s="4"/>
      <c r="X653" s="9">
        <v>1</v>
      </c>
    </row>
    <row r="654" spans="1:64">
      <c r="A654" t="s">
        <v>2288</v>
      </c>
      <c r="B654" t="s">
        <v>13899</v>
      </c>
      <c r="C654" t="s">
        <v>1625</v>
      </c>
      <c r="D654" t="s">
        <v>821</v>
      </c>
      <c r="E654">
        <f>SUM(G654:KW654)</f>
        <v>36</v>
      </c>
      <c r="F654" s="4"/>
      <c r="P654" s="9">
        <v>1</v>
      </c>
      <c r="R654" s="9">
        <v>2</v>
      </c>
      <c r="X654" s="9">
        <v>9</v>
      </c>
      <c r="AA654" s="9">
        <v>2</v>
      </c>
      <c r="AC654" s="9">
        <v>2</v>
      </c>
      <c r="AD654" s="9">
        <v>2</v>
      </c>
      <c r="AI654" s="9">
        <v>1</v>
      </c>
      <c r="AJ654" s="9">
        <v>2</v>
      </c>
      <c r="AK654" s="9">
        <v>2</v>
      </c>
      <c r="AL654" s="9">
        <v>1</v>
      </c>
      <c r="AO654" s="9">
        <v>2</v>
      </c>
      <c r="AX654" s="9">
        <v>2</v>
      </c>
      <c r="BF654" s="9">
        <v>1</v>
      </c>
      <c r="BJ654" s="9">
        <v>3</v>
      </c>
      <c r="BK654" s="9">
        <v>2</v>
      </c>
      <c r="BL654" s="9">
        <v>2</v>
      </c>
    </row>
    <row r="655" spans="1:64">
      <c r="A655" t="s">
        <v>7805</v>
      </c>
      <c r="B655" t="s">
        <v>11378</v>
      </c>
      <c r="C655" t="s">
        <v>557</v>
      </c>
      <c r="D655" t="s">
        <v>825</v>
      </c>
      <c r="E655">
        <f>SUM(G655:KW655)</f>
        <v>0</v>
      </c>
    </row>
    <row r="656" spans="1:64">
      <c r="A656" t="s">
        <v>558</v>
      </c>
      <c r="B656" t="s">
        <v>13888</v>
      </c>
      <c r="C656" t="s">
        <v>557</v>
      </c>
      <c r="D656" t="s">
        <v>821</v>
      </c>
      <c r="E656">
        <f>SUM(G656:KW656)</f>
        <v>34</v>
      </c>
      <c r="F656" s="4"/>
      <c r="P656" s="9">
        <v>1</v>
      </c>
      <c r="R656" s="9">
        <v>2</v>
      </c>
      <c r="X656" s="9">
        <v>8</v>
      </c>
      <c r="AA656" s="9">
        <v>2</v>
      </c>
      <c r="AC656" s="9">
        <v>2</v>
      </c>
      <c r="AI656" s="9">
        <v>1</v>
      </c>
      <c r="AJ656" s="9">
        <v>1</v>
      </c>
      <c r="AK656" s="9">
        <v>3</v>
      </c>
      <c r="AO656" s="9">
        <v>1</v>
      </c>
      <c r="AX656" s="9">
        <v>2</v>
      </c>
      <c r="BF656" s="9">
        <v>1</v>
      </c>
      <c r="BI656" s="9">
        <v>2</v>
      </c>
      <c r="BJ656" s="9">
        <v>3</v>
      </c>
      <c r="BL656" s="9">
        <v>5</v>
      </c>
    </row>
    <row r="657" spans="1:64">
      <c r="A657" t="s">
        <v>315</v>
      </c>
      <c r="B657" t="s">
        <v>13891</v>
      </c>
      <c r="C657" t="s">
        <v>316</v>
      </c>
      <c r="D657" t="s">
        <v>821</v>
      </c>
      <c r="E657">
        <f>SUM(G657:KW657)</f>
        <v>32</v>
      </c>
      <c r="F657" s="4"/>
      <c r="P657" s="9">
        <v>1</v>
      </c>
      <c r="V657" s="9">
        <v>2</v>
      </c>
      <c r="X657" s="9">
        <v>6</v>
      </c>
      <c r="AA657" s="9">
        <v>2</v>
      </c>
      <c r="AC657" s="9">
        <v>2</v>
      </c>
      <c r="AJ657" s="9">
        <v>4</v>
      </c>
      <c r="AK657" s="9">
        <v>3</v>
      </c>
      <c r="AO657" s="9">
        <v>2</v>
      </c>
      <c r="AX657" s="9">
        <v>2</v>
      </c>
      <c r="BF657" s="9">
        <v>1</v>
      </c>
      <c r="BG657" s="9">
        <v>5</v>
      </c>
      <c r="BL657" s="9">
        <v>2</v>
      </c>
    </row>
    <row r="658" spans="1:64">
      <c r="A658" t="s">
        <v>3839</v>
      </c>
      <c r="B658" t="s">
        <v>3840</v>
      </c>
      <c r="C658" t="s">
        <v>3</v>
      </c>
      <c r="D658" t="s">
        <v>821</v>
      </c>
      <c r="E658">
        <f>SUM(G658:KW658)</f>
        <v>1</v>
      </c>
      <c r="F658" s="4"/>
      <c r="BE658" s="9">
        <v>1</v>
      </c>
    </row>
    <row r="659" spans="1:64">
      <c r="A659" t="s">
        <v>3835</v>
      </c>
      <c r="B659" t="s">
        <v>3836</v>
      </c>
      <c r="C659" t="s">
        <v>3</v>
      </c>
      <c r="D659" t="s">
        <v>821</v>
      </c>
      <c r="E659">
        <f>SUM(G659:KW659)</f>
        <v>1</v>
      </c>
      <c r="F659" s="4"/>
      <c r="BE659" s="9">
        <v>1</v>
      </c>
    </row>
    <row r="660" spans="1:64">
      <c r="A660" t="s">
        <v>3841</v>
      </c>
      <c r="B660" t="s">
        <v>3842</v>
      </c>
      <c r="C660" t="s">
        <v>3</v>
      </c>
      <c r="D660" t="s">
        <v>821</v>
      </c>
      <c r="E660">
        <f>SUM(G660:KW660)</f>
        <v>1</v>
      </c>
      <c r="F660" s="4"/>
      <c r="BE660" s="9">
        <v>1</v>
      </c>
    </row>
    <row r="661" spans="1:64">
      <c r="A661" t="s">
        <v>3837</v>
      </c>
      <c r="B661" t="s">
        <v>3838</v>
      </c>
      <c r="C661" t="s">
        <v>3</v>
      </c>
      <c r="D661" t="s">
        <v>821</v>
      </c>
      <c r="E661">
        <f>SUM(G661:KW661)</f>
        <v>1</v>
      </c>
      <c r="F661" s="4"/>
      <c r="BE661" s="9">
        <v>1</v>
      </c>
    </row>
    <row r="662" spans="1:64">
      <c r="A662" t="s">
        <v>7322</v>
      </c>
      <c r="B662" t="s">
        <v>7321</v>
      </c>
      <c r="C662" t="s">
        <v>932</v>
      </c>
      <c r="D662" t="s">
        <v>821</v>
      </c>
      <c r="E662">
        <f>SUM(G662:KW662)</f>
        <v>5</v>
      </c>
      <c r="P662" s="9">
        <v>1</v>
      </c>
      <c r="V662" s="9">
        <v>1</v>
      </c>
      <c r="AJ662" s="9">
        <v>1</v>
      </c>
      <c r="AR662" s="9">
        <v>1</v>
      </c>
      <c r="BE662" s="9">
        <v>1</v>
      </c>
    </row>
    <row r="663" spans="1:64">
      <c r="A663" t="s">
        <v>7324</v>
      </c>
      <c r="B663" t="s">
        <v>7323</v>
      </c>
      <c r="C663" t="s">
        <v>932</v>
      </c>
      <c r="D663" t="s">
        <v>821</v>
      </c>
      <c r="E663">
        <f>SUM(G663:KW663)</f>
        <v>5</v>
      </c>
      <c r="P663" s="9">
        <v>1</v>
      </c>
      <c r="V663" s="9">
        <v>1</v>
      </c>
      <c r="AJ663" s="9">
        <v>1</v>
      </c>
      <c r="AR663" s="9">
        <v>1</v>
      </c>
      <c r="BE663" s="9">
        <v>1</v>
      </c>
    </row>
    <row r="664" spans="1:64">
      <c r="A664" t="s">
        <v>4130</v>
      </c>
      <c r="B664" t="s">
        <v>4131</v>
      </c>
      <c r="C664" t="s">
        <v>13</v>
      </c>
      <c r="D664" t="s">
        <v>821</v>
      </c>
      <c r="E664">
        <f>SUM(G664:KW664)</f>
        <v>0</v>
      </c>
      <c r="F664" s="4"/>
    </row>
    <row r="665" spans="1:64">
      <c r="A665" t="s">
        <v>4128</v>
      </c>
      <c r="B665" t="s">
        <v>4129</v>
      </c>
      <c r="C665" t="s">
        <v>13</v>
      </c>
      <c r="D665" t="s">
        <v>821</v>
      </c>
      <c r="E665">
        <f>SUM(G665:KW665)</f>
        <v>0</v>
      </c>
      <c r="F665" s="4"/>
    </row>
    <row r="666" spans="1:64">
      <c r="A666" t="s">
        <v>4126</v>
      </c>
      <c r="B666" t="s">
        <v>4127</v>
      </c>
      <c r="C666" t="s">
        <v>13</v>
      </c>
      <c r="D666" t="s">
        <v>821</v>
      </c>
      <c r="E666">
        <f>SUM(G666:KW666)</f>
        <v>0</v>
      </c>
      <c r="F666" s="4"/>
    </row>
    <row r="667" spans="1:64">
      <c r="A667" t="s">
        <v>4124</v>
      </c>
      <c r="B667" t="s">
        <v>4125</v>
      </c>
      <c r="C667" t="s">
        <v>13</v>
      </c>
      <c r="D667" t="s">
        <v>821</v>
      </c>
      <c r="E667">
        <f>SUM(G667:KW667)</f>
        <v>0</v>
      </c>
      <c r="F667" s="4"/>
    </row>
    <row r="668" spans="1:64">
      <c r="A668" t="s">
        <v>7801</v>
      </c>
      <c r="B668" t="s">
        <v>7800</v>
      </c>
      <c r="C668" t="s">
        <v>264</v>
      </c>
      <c r="D668" t="s">
        <v>821</v>
      </c>
      <c r="E668">
        <f>SUM(G668:KW668)</f>
        <v>5</v>
      </c>
      <c r="O668" s="9">
        <v>1</v>
      </c>
      <c r="V668" s="9">
        <v>1</v>
      </c>
      <c r="AD668" s="9">
        <v>1</v>
      </c>
      <c r="AJ668" s="9">
        <v>1</v>
      </c>
      <c r="BL668" s="9">
        <v>1</v>
      </c>
    </row>
    <row r="669" spans="1:64">
      <c r="A669" t="s">
        <v>7803</v>
      </c>
      <c r="B669" t="s">
        <v>7802</v>
      </c>
      <c r="C669" t="s">
        <v>264</v>
      </c>
      <c r="D669" t="s">
        <v>821</v>
      </c>
      <c r="E669">
        <f>SUM(G669:KW669)</f>
        <v>5</v>
      </c>
      <c r="O669" s="9">
        <v>1</v>
      </c>
      <c r="V669" s="9">
        <v>1</v>
      </c>
      <c r="AD669" s="9">
        <v>1</v>
      </c>
      <c r="AJ669" s="9">
        <v>1</v>
      </c>
      <c r="BL669" s="9">
        <v>1</v>
      </c>
    </row>
    <row r="670" spans="1:64">
      <c r="A670" t="s">
        <v>4540</v>
      </c>
      <c r="B670" t="s">
        <v>4541</v>
      </c>
      <c r="C670" t="s">
        <v>66</v>
      </c>
      <c r="D670" t="s">
        <v>821</v>
      </c>
      <c r="E670">
        <f>SUM(G670:KW670)</f>
        <v>0</v>
      </c>
      <c r="F670" s="4"/>
    </row>
    <row r="671" spans="1:64">
      <c r="A671" t="s">
        <v>7834</v>
      </c>
      <c r="B671" t="s">
        <v>7833</v>
      </c>
      <c r="C671" t="s">
        <v>66</v>
      </c>
      <c r="D671" t="s">
        <v>821</v>
      </c>
      <c r="E671">
        <f>SUM(G671:KW671)</f>
        <v>0</v>
      </c>
    </row>
    <row r="672" spans="1:64">
      <c r="A672" t="s">
        <v>7838</v>
      </c>
      <c r="B672" t="s">
        <v>7837</v>
      </c>
      <c r="C672" t="s">
        <v>66</v>
      </c>
      <c r="D672" t="s">
        <v>821</v>
      </c>
      <c r="E672">
        <f>SUM(G672:KW672)</f>
        <v>0</v>
      </c>
    </row>
    <row r="673" spans="1:64">
      <c r="A673" t="s">
        <v>7836</v>
      </c>
      <c r="B673" t="s">
        <v>7835</v>
      </c>
      <c r="C673" t="s">
        <v>66</v>
      </c>
      <c r="D673" t="s">
        <v>821</v>
      </c>
      <c r="E673">
        <f>SUM(G673:KW673)</f>
        <v>0</v>
      </c>
    </row>
    <row r="674" spans="1:64">
      <c r="A674" t="s">
        <v>7326</v>
      </c>
      <c r="B674" t="s">
        <v>7325</v>
      </c>
      <c r="C674" t="s">
        <v>385</v>
      </c>
      <c r="D674" t="s">
        <v>821</v>
      </c>
      <c r="E674">
        <f>SUM(G674:KW674)</f>
        <v>3</v>
      </c>
      <c r="M674" s="9">
        <v>1</v>
      </c>
      <c r="O674" s="9">
        <v>2</v>
      </c>
    </row>
    <row r="675" spans="1:64">
      <c r="A675" t="s">
        <v>7328</v>
      </c>
      <c r="B675" t="s">
        <v>7327</v>
      </c>
      <c r="C675" t="s">
        <v>385</v>
      </c>
      <c r="D675" t="s">
        <v>821</v>
      </c>
      <c r="E675">
        <f>SUM(G675:KW675)</f>
        <v>3</v>
      </c>
      <c r="M675" s="9">
        <v>1</v>
      </c>
      <c r="O675" s="9">
        <v>2</v>
      </c>
    </row>
    <row r="676" spans="1:64">
      <c r="A676" t="s">
        <v>4329</v>
      </c>
      <c r="B676" t="s">
        <v>14889</v>
      </c>
      <c r="C676" t="s">
        <v>23</v>
      </c>
      <c r="D676" t="s">
        <v>821</v>
      </c>
      <c r="E676">
        <f>SUM(G676:KW676)</f>
        <v>15</v>
      </c>
      <c r="F676" s="4"/>
      <c r="AD676" s="9">
        <v>1</v>
      </c>
      <c r="AI676" s="9">
        <v>1</v>
      </c>
      <c r="AJ676" s="9">
        <v>1</v>
      </c>
      <c r="AR676" s="9">
        <v>1</v>
      </c>
      <c r="BC676" s="9">
        <v>1</v>
      </c>
      <c r="BE676" s="9">
        <v>1</v>
      </c>
      <c r="BL676" s="9">
        <v>9</v>
      </c>
    </row>
    <row r="677" spans="1:64">
      <c r="A677" t="s">
        <v>22</v>
      </c>
      <c r="B677" t="s">
        <v>15244</v>
      </c>
      <c r="C677" t="s">
        <v>23</v>
      </c>
      <c r="D677" t="s">
        <v>821</v>
      </c>
      <c r="E677">
        <f>SUM(G677:KW677)</f>
        <v>22</v>
      </c>
      <c r="F677" s="4"/>
      <c r="U677" s="9">
        <v>1</v>
      </c>
      <c r="AA677" s="9">
        <v>1</v>
      </c>
      <c r="AC677" s="9">
        <v>1</v>
      </c>
      <c r="AD677" s="9">
        <v>2</v>
      </c>
      <c r="AI677" s="9">
        <v>2</v>
      </c>
      <c r="AP677" s="9">
        <v>1</v>
      </c>
      <c r="AR677" s="9">
        <v>2</v>
      </c>
      <c r="AV677" s="9">
        <v>1</v>
      </c>
      <c r="BB677" s="9">
        <v>1</v>
      </c>
      <c r="BC677" s="9">
        <v>1</v>
      </c>
      <c r="BF677" s="9">
        <v>1</v>
      </c>
      <c r="BL677" s="9">
        <v>8</v>
      </c>
    </row>
    <row r="678" spans="1:64">
      <c r="A678" t="s">
        <v>5379</v>
      </c>
      <c r="B678" t="s">
        <v>7770</v>
      </c>
      <c r="C678" t="s">
        <v>1603</v>
      </c>
      <c r="D678" t="s">
        <v>825</v>
      </c>
      <c r="E678">
        <f>SUM(G678:KW678)</f>
        <v>0</v>
      </c>
      <c r="F678" s="4"/>
    </row>
    <row r="679" spans="1:64">
      <c r="A679" t="s">
        <v>5376</v>
      </c>
      <c r="B679" t="s">
        <v>5932</v>
      </c>
      <c r="C679" t="s">
        <v>310</v>
      </c>
      <c r="D679" t="s">
        <v>825</v>
      </c>
      <c r="E679">
        <f>SUM(G679:KW679)</f>
        <v>0</v>
      </c>
      <c r="F679" s="4"/>
    </row>
    <row r="680" spans="1:64">
      <c r="A680" t="s">
        <v>2535</v>
      </c>
      <c r="B680" t="s">
        <v>8070</v>
      </c>
      <c r="C680" t="s">
        <v>152</v>
      </c>
      <c r="D680" t="s">
        <v>825</v>
      </c>
      <c r="E680">
        <f>SUM(G680:KW680)</f>
        <v>0</v>
      </c>
      <c r="F680" s="4"/>
    </row>
    <row r="681" spans="1:64">
      <c r="A681" t="s">
        <v>5372</v>
      </c>
      <c r="B681" t="s">
        <v>9775</v>
      </c>
      <c r="C681" t="s">
        <v>867</v>
      </c>
      <c r="D681" t="s">
        <v>825</v>
      </c>
      <c r="E681">
        <f>SUM(G681:KW681)</f>
        <v>2</v>
      </c>
      <c r="F681" s="4"/>
      <c r="AO681" s="9">
        <v>1</v>
      </c>
      <c r="AS681" s="9">
        <v>1</v>
      </c>
    </row>
    <row r="682" spans="1:64">
      <c r="A682" t="s">
        <v>5402</v>
      </c>
      <c r="B682" t="s">
        <v>15027</v>
      </c>
      <c r="C682" t="s">
        <v>385</v>
      </c>
      <c r="D682" t="s">
        <v>825</v>
      </c>
      <c r="E682">
        <f>SUM(G682:KW682)</f>
        <v>4</v>
      </c>
      <c r="F682" s="4"/>
      <c r="AK682" s="9">
        <v>2</v>
      </c>
      <c r="AW682" s="9">
        <v>1</v>
      </c>
      <c r="BL682" s="9">
        <v>1</v>
      </c>
    </row>
    <row r="683" spans="1:64">
      <c r="A683" t="s">
        <v>5419</v>
      </c>
      <c r="B683" t="s">
        <v>5420</v>
      </c>
      <c r="C683" t="s">
        <v>385</v>
      </c>
      <c r="D683" t="s">
        <v>825</v>
      </c>
      <c r="E683">
        <f>SUM(G683:KW683)</f>
        <v>4</v>
      </c>
      <c r="F683" s="4"/>
      <c r="AK683" s="9">
        <v>2</v>
      </c>
      <c r="AW683" s="9">
        <v>1</v>
      </c>
      <c r="BL683" s="9">
        <v>1</v>
      </c>
    </row>
    <row r="684" spans="1:64">
      <c r="A684" t="s">
        <v>5394</v>
      </c>
      <c r="B684" t="s">
        <v>11434</v>
      </c>
      <c r="C684" t="s">
        <v>1625</v>
      </c>
      <c r="D684" t="s">
        <v>825</v>
      </c>
      <c r="E684">
        <f>SUM(G684:KW684)</f>
        <v>4</v>
      </c>
      <c r="F684" s="4"/>
      <c r="AK684" s="9">
        <v>2</v>
      </c>
      <c r="AW684" s="9">
        <v>1</v>
      </c>
      <c r="BL684" s="9">
        <v>1</v>
      </c>
    </row>
    <row r="685" spans="1:64">
      <c r="A685" t="s">
        <v>5397</v>
      </c>
      <c r="B685" t="s">
        <v>5398</v>
      </c>
      <c r="C685" t="s">
        <v>1625</v>
      </c>
      <c r="D685" t="s">
        <v>825</v>
      </c>
      <c r="E685">
        <f>SUM(G685:KW685)</f>
        <v>4</v>
      </c>
      <c r="F685" s="4"/>
      <c r="AK685" s="9">
        <v>2</v>
      </c>
      <c r="AW685" s="9">
        <v>1</v>
      </c>
      <c r="BL685" s="9">
        <v>1</v>
      </c>
    </row>
    <row r="686" spans="1:64">
      <c r="A686" t="s">
        <v>5408</v>
      </c>
      <c r="B686" t="s">
        <v>8192</v>
      </c>
      <c r="C686" t="s">
        <v>557</v>
      </c>
      <c r="D686" t="s">
        <v>825</v>
      </c>
      <c r="E686">
        <f>SUM(G686:KW686)</f>
        <v>2</v>
      </c>
      <c r="F686" s="4"/>
      <c r="AO686" s="9">
        <v>1</v>
      </c>
      <c r="AS686" s="9">
        <v>1</v>
      </c>
    </row>
    <row r="687" spans="1:64">
      <c r="A687" t="s">
        <v>5378</v>
      </c>
      <c r="B687" t="s">
        <v>7771</v>
      </c>
      <c r="C687" t="s">
        <v>1603</v>
      </c>
      <c r="D687" t="s">
        <v>825</v>
      </c>
      <c r="E687">
        <f>SUM(G687:KW687)</f>
        <v>0</v>
      </c>
      <c r="F687" s="4"/>
    </row>
    <row r="688" spans="1:64">
      <c r="A688" t="s">
        <v>5374</v>
      </c>
      <c r="B688" t="s">
        <v>5375</v>
      </c>
      <c r="C688" t="s">
        <v>310</v>
      </c>
      <c r="D688" t="s">
        <v>825</v>
      </c>
      <c r="E688">
        <f>SUM(G688:KW688)</f>
        <v>0</v>
      </c>
      <c r="F688" s="4"/>
    </row>
    <row r="689" spans="1:64">
      <c r="A689" t="s">
        <v>2532</v>
      </c>
      <c r="B689" t="s">
        <v>8071</v>
      </c>
      <c r="C689" t="s">
        <v>152</v>
      </c>
      <c r="D689" t="s">
        <v>825</v>
      </c>
      <c r="E689">
        <f>SUM(G689:KW689)</f>
        <v>0</v>
      </c>
      <c r="F689" s="4"/>
    </row>
    <row r="690" spans="1:64">
      <c r="A690" t="s">
        <v>5371</v>
      </c>
      <c r="B690" t="s">
        <v>9670</v>
      </c>
      <c r="C690" t="s">
        <v>867</v>
      </c>
      <c r="D690" t="s">
        <v>825</v>
      </c>
      <c r="E690">
        <f>SUM(G690:KW690)</f>
        <v>1</v>
      </c>
      <c r="F690" s="4"/>
      <c r="AO690" s="9">
        <v>1</v>
      </c>
    </row>
    <row r="691" spans="1:64">
      <c r="A691" t="s">
        <v>5399</v>
      </c>
      <c r="B691" t="s">
        <v>15030</v>
      </c>
      <c r="C691" t="s">
        <v>385</v>
      </c>
      <c r="D691" t="s">
        <v>825</v>
      </c>
      <c r="E691">
        <f>SUM(G691:KW691)</f>
        <v>4</v>
      </c>
      <c r="F691" s="4"/>
      <c r="AK691" s="9">
        <v>2</v>
      </c>
      <c r="AW691" s="9">
        <v>1</v>
      </c>
      <c r="BL691" s="9">
        <v>1</v>
      </c>
    </row>
    <row r="692" spans="1:64">
      <c r="A692" t="s">
        <v>5391</v>
      </c>
      <c r="B692" t="s">
        <v>11435</v>
      </c>
      <c r="C692" t="s">
        <v>1625</v>
      </c>
      <c r="D692" t="s">
        <v>825</v>
      </c>
      <c r="E692">
        <f>SUM(G692:KW692)</f>
        <v>4</v>
      </c>
      <c r="F692" s="4"/>
      <c r="AK692" s="9">
        <v>2</v>
      </c>
      <c r="AW692" s="9">
        <v>1</v>
      </c>
      <c r="BL692" s="9">
        <v>1</v>
      </c>
    </row>
    <row r="693" spans="1:64">
      <c r="A693" t="s">
        <v>5407</v>
      </c>
      <c r="B693" t="s">
        <v>9666</v>
      </c>
      <c r="C693" t="s">
        <v>557</v>
      </c>
      <c r="D693" t="s">
        <v>825</v>
      </c>
      <c r="E693">
        <f>SUM(G693:KW693)</f>
        <v>2</v>
      </c>
      <c r="F693" s="4"/>
      <c r="AO693" s="9">
        <v>1</v>
      </c>
      <c r="AS693" s="9">
        <v>1</v>
      </c>
    </row>
    <row r="694" spans="1:64">
      <c r="A694" t="s">
        <v>5400</v>
      </c>
      <c r="B694" t="s">
        <v>5401</v>
      </c>
      <c r="C694" t="s">
        <v>385</v>
      </c>
      <c r="D694" t="s">
        <v>821</v>
      </c>
      <c r="E694">
        <f>SUM(G694:KW694)</f>
        <v>4</v>
      </c>
      <c r="F694" s="4"/>
      <c r="AK694" s="9">
        <v>2</v>
      </c>
      <c r="AW694" s="9">
        <v>1</v>
      </c>
      <c r="BL694" s="9">
        <v>1</v>
      </c>
    </row>
    <row r="695" spans="1:64">
      <c r="A695" t="s">
        <v>5392</v>
      </c>
      <c r="B695" t="s">
        <v>5393</v>
      </c>
      <c r="C695" t="s">
        <v>1625</v>
      </c>
      <c r="D695" t="s">
        <v>821</v>
      </c>
      <c r="E695">
        <f>SUM(G695:KW695)</f>
        <v>4</v>
      </c>
      <c r="F695" s="4"/>
      <c r="AK695" s="9">
        <v>2</v>
      </c>
      <c r="AW695" s="9">
        <v>1</v>
      </c>
      <c r="BL695" s="9">
        <v>1</v>
      </c>
    </row>
    <row r="696" spans="1:64">
      <c r="A696" t="s">
        <v>5384</v>
      </c>
      <c r="B696" t="s">
        <v>7769</v>
      </c>
      <c r="C696" t="s">
        <v>1603</v>
      </c>
      <c r="D696" t="s">
        <v>825</v>
      </c>
      <c r="E696">
        <f>SUM(G696:KW696)</f>
        <v>0</v>
      </c>
      <c r="F696" s="4"/>
    </row>
    <row r="697" spans="1:64">
      <c r="A697" t="s">
        <v>5377</v>
      </c>
      <c r="B697" t="s">
        <v>5933</v>
      </c>
      <c r="C697" t="s">
        <v>310</v>
      </c>
      <c r="D697" t="s">
        <v>825</v>
      </c>
      <c r="E697">
        <f>SUM(G697:KW697)</f>
        <v>0</v>
      </c>
      <c r="F697" s="4"/>
    </row>
    <row r="698" spans="1:64">
      <c r="A698" t="s">
        <v>2536</v>
      </c>
      <c r="B698" t="s">
        <v>8069</v>
      </c>
      <c r="C698" t="s">
        <v>152</v>
      </c>
      <c r="D698" t="s">
        <v>825</v>
      </c>
      <c r="E698">
        <f>SUM(G698:KW698)</f>
        <v>0</v>
      </c>
      <c r="F698" s="4"/>
    </row>
    <row r="699" spans="1:64">
      <c r="A699" t="s">
        <v>5373</v>
      </c>
      <c r="B699" t="s">
        <v>9774</v>
      </c>
      <c r="C699" t="s">
        <v>867</v>
      </c>
      <c r="D699" t="s">
        <v>825</v>
      </c>
      <c r="E699">
        <f>SUM(G699:KW699)</f>
        <v>2</v>
      </c>
      <c r="F699" s="4"/>
      <c r="AO699" s="9">
        <v>1</v>
      </c>
      <c r="AS699" s="9">
        <v>1</v>
      </c>
    </row>
    <row r="700" spans="1:64">
      <c r="A700" t="s">
        <v>5403</v>
      </c>
      <c r="B700" t="s">
        <v>15025</v>
      </c>
      <c r="C700" t="s">
        <v>385</v>
      </c>
      <c r="D700" t="s">
        <v>825</v>
      </c>
      <c r="E700">
        <f>SUM(G700:KW700)</f>
        <v>4</v>
      </c>
      <c r="F700" s="4"/>
      <c r="AK700" s="9">
        <v>2</v>
      </c>
      <c r="AW700" s="9">
        <v>1</v>
      </c>
      <c r="BL700" s="9">
        <v>1</v>
      </c>
    </row>
    <row r="701" spans="1:64">
      <c r="A701" t="s">
        <v>5404</v>
      </c>
      <c r="B701" t="s">
        <v>15023</v>
      </c>
      <c r="C701" t="s">
        <v>385</v>
      </c>
      <c r="D701" t="s">
        <v>825</v>
      </c>
      <c r="E701">
        <f>SUM(G701:KW701)</f>
        <v>4</v>
      </c>
      <c r="F701" s="4"/>
      <c r="AK701" s="9">
        <v>2</v>
      </c>
      <c r="AW701" s="9">
        <v>1</v>
      </c>
      <c r="BL701" s="9">
        <v>1</v>
      </c>
    </row>
    <row r="702" spans="1:64">
      <c r="A702" t="s">
        <v>5395</v>
      </c>
      <c r="B702" t="s">
        <v>11433</v>
      </c>
      <c r="C702" t="s">
        <v>1625</v>
      </c>
      <c r="D702" t="s">
        <v>825</v>
      </c>
      <c r="E702">
        <f>SUM(G702:KW702)</f>
        <v>4</v>
      </c>
      <c r="F702" s="4"/>
      <c r="AK702" s="9">
        <v>2</v>
      </c>
      <c r="AW702" s="9">
        <v>1</v>
      </c>
      <c r="BL702" s="9">
        <v>1</v>
      </c>
    </row>
    <row r="703" spans="1:64">
      <c r="A703" t="s">
        <v>5396</v>
      </c>
      <c r="B703" t="s">
        <v>11432</v>
      </c>
      <c r="C703" t="s">
        <v>1625</v>
      </c>
      <c r="D703" t="s">
        <v>825</v>
      </c>
      <c r="E703">
        <f>SUM(G703:KW703)</f>
        <v>4</v>
      </c>
      <c r="F703" s="4"/>
      <c r="AK703" s="9">
        <v>2</v>
      </c>
      <c r="AW703" s="9">
        <v>1</v>
      </c>
      <c r="BL703" s="9">
        <v>1</v>
      </c>
    </row>
    <row r="704" spans="1:64">
      <c r="A704" t="s">
        <v>5409</v>
      </c>
      <c r="B704" t="s">
        <v>9665</v>
      </c>
      <c r="C704" t="s">
        <v>557</v>
      </c>
      <c r="D704" t="s">
        <v>825</v>
      </c>
      <c r="E704">
        <f>SUM(G704:KW704)</f>
        <v>2</v>
      </c>
      <c r="F704" s="4"/>
      <c r="AO704" s="9">
        <v>1</v>
      </c>
      <c r="AS704" s="9">
        <v>1</v>
      </c>
    </row>
    <row r="705" spans="1:64">
      <c r="A705" t="s">
        <v>930</v>
      </c>
      <c r="B705" t="s">
        <v>931</v>
      </c>
      <c r="C705" t="s">
        <v>932</v>
      </c>
      <c r="D705" t="s">
        <v>825</v>
      </c>
      <c r="E705">
        <f>SUM(G705:KW705)</f>
        <v>4</v>
      </c>
      <c r="F705" s="4"/>
      <c r="P705" s="9">
        <v>1</v>
      </c>
      <c r="Q705" s="9">
        <v>1</v>
      </c>
      <c r="AJ705" s="9">
        <v>1</v>
      </c>
      <c r="AR705" s="9">
        <v>1</v>
      </c>
    </row>
    <row r="706" spans="1:64">
      <c r="A706" t="s">
        <v>1601</v>
      </c>
      <c r="B706" t="s">
        <v>1602</v>
      </c>
      <c r="C706" t="s">
        <v>1603</v>
      </c>
      <c r="D706" t="s">
        <v>825</v>
      </c>
      <c r="E706">
        <f>SUM(G706:KW706)</f>
        <v>3</v>
      </c>
      <c r="F706" s="4"/>
      <c r="J706" s="9">
        <v>1</v>
      </c>
      <c r="P706" s="9">
        <v>1</v>
      </c>
      <c r="Q706" s="9">
        <v>1</v>
      </c>
    </row>
    <row r="707" spans="1:64">
      <c r="A707" t="s">
        <v>1033</v>
      </c>
      <c r="B707" t="s">
        <v>1034</v>
      </c>
      <c r="C707" t="s">
        <v>310</v>
      </c>
      <c r="D707" t="s">
        <v>825</v>
      </c>
      <c r="E707">
        <f>SUM(G707:KW707)</f>
        <v>3</v>
      </c>
      <c r="F707" s="4"/>
      <c r="N707" s="9">
        <v>1</v>
      </c>
      <c r="Q707" s="9">
        <v>1</v>
      </c>
      <c r="AI707" s="9">
        <v>1</v>
      </c>
    </row>
    <row r="708" spans="1:64">
      <c r="A708" t="s">
        <v>151</v>
      </c>
      <c r="B708" t="s">
        <v>625</v>
      </c>
      <c r="C708" t="s">
        <v>152</v>
      </c>
      <c r="D708" t="s">
        <v>825</v>
      </c>
      <c r="E708">
        <f>SUM(G708:KW708)</f>
        <v>3</v>
      </c>
      <c r="F708" s="4"/>
      <c r="Q708" s="9">
        <v>1</v>
      </c>
      <c r="AB708" s="9">
        <v>2</v>
      </c>
    </row>
    <row r="709" spans="1:64">
      <c r="A709" t="s">
        <v>897</v>
      </c>
      <c r="B709" t="s">
        <v>898</v>
      </c>
      <c r="C709" t="s">
        <v>264</v>
      </c>
      <c r="D709" t="s">
        <v>825</v>
      </c>
      <c r="E709">
        <f>SUM(G709:KW709)</f>
        <v>2</v>
      </c>
      <c r="F709" s="4"/>
      <c r="V709" s="9">
        <v>2</v>
      </c>
    </row>
    <row r="710" spans="1:64">
      <c r="A710" t="s">
        <v>1047</v>
      </c>
      <c r="B710" t="s">
        <v>1048</v>
      </c>
      <c r="C710" t="s">
        <v>867</v>
      </c>
      <c r="D710" t="s">
        <v>825</v>
      </c>
      <c r="E710">
        <f>SUM(G710:KW710)</f>
        <v>2</v>
      </c>
      <c r="F710" s="4"/>
      <c r="AA710" s="9">
        <v>1</v>
      </c>
      <c r="AC710" s="9">
        <v>1</v>
      </c>
    </row>
    <row r="711" spans="1:64">
      <c r="A711" t="s">
        <v>1049</v>
      </c>
      <c r="B711" t="s">
        <v>1050</v>
      </c>
      <c r="C711" t="s">
        <v>837</v>
      </c>
      <c r="D711" t="s">
        <v>825</v>
      </c>
      <c r="E711">
        <f>SUM(G711:KW711)</f>
        <v>3</v>
      </c>
      <c r="F711" s="4"/>
      <c r="O711" s="9">
        <v>1</v>
      </c>
      <c r="AA711" s="9">
        <v>1</v>
      </c>
      <c r="AC711" s="9">
        <v>1</v>
      </c>
    </row>
    <row r="712" spans="1:64">
      <c r="A712" t="s">
        <v>1909</v>
      </c>
      <c r="B712" t="s">
        <v>1910</v>
      </c>
      <c r="C712" t="s">
        <v>1197</v>
      </c>
      <c r="D712" t="s">
        <v>825</v>
      </c>
      <c r="E712">
        <f>SUM(G712:KW712)</f>
        <v>3</v>
      </c>
      <c r="F712" s="4"/>
      <c r="BD712" s="9">
        <v>3</v>
      </c>
    </row>
    <row r="713" spans="1:64">
      <c r="A713" t="s">
        <v>1479</v>
      </c>
      <c r="B713" t="s">
        <v>1480</v>
      </c>
      <c r="C713" t="s">
        <v>385</v>
      </c>
      <c r="D713" t="s">
        <v>825</v>
      </c>
      <c r="E713">
        <f>SUM(G713:KW713)</f>
        <v>5</v>
      </c>
      <c r="F713" s="4"/>
      <c r="P713" s="9">
        <v>2</v>
      </c>
      <c r="AA713" s="9">
        <v>1</v>
      </c>
      <c r="AC713" s="9">
        <v>1</v>
      </c>
      <c r="AX713" s="9">
        <v>1</v>
      </c>
    </row>
    <row r="714" spans="1:64">
      <c r="A714" t="s">
        <v>1623</v>
      </c>
      <c r="B714" t="s">
        <v>1624</v>
      </c>
      <c r="C714" t="s">
        <v>1625</v>
      </c>
      <c r="D714" t="s">
        <v>825</v>
      </c>
      <c r="E714">
        <f>SUM(G714:KW714)</f>
        <v>4</v>
      </c>
      <c r="F714" s="4"/>
      <c r="X714" s="9">
        <v>1</v>
      </c>
      <c r="AA714" s="9">
        <v>1</v>
      </c>
      <c r="AC714" s="9">
        <v>1</v>
      </c>
      <c r="BJ714" s="9">
        <v>1</v>
      </c>
    </row>
    <row r="715" spans="1:64">
      <c r="A715" t="s">
        <v>899</v>
      </c>
      <c r="B715" t="s">
        <v>900</v>
      </c>
      <c r="C715" t="s">
        <v>557</v>
      </c>
      <c r="D715" t="s">
        <v>825</v>
      </c>
      <c r="E715">
        <f>SUM(G715:KW715)</f>
        <v>13</v>
      </c>
      <c r="F715" s="4"/>
      <c r="X715" s="9">
        <v>1</v>
      </c>
      <c r="AA715" s="9">
        <v>1</v>
      </c>
      <c r="AC715" s="9">
        <v>1</v>
      </c>
      <c r="BJ715" s="9">
        <v>10</v>
      </c>
    </row>
    <row r="716" spans="1:64">
      <c r="A716" t="s">
        <v>380</v>
      </c>
      <c r="B716" t="s">
        <v>627</v>
      </c>
      <c r="C716" t="s">
        <v>316</v>
      </c>
      <c r="D716" t="s">
        <v>825</v>
      </c>
      <c r="E716">
        <f>SUM(G716:KW716)</f>
        <v>5</v>
      </c>
      <c r="F716" s="4"/>
      <c r="V716" s="9">
        <v>1</v>
      </c>
      <c r="X716" s="9">
        <v>1</v>
      </c>
      <c r="AA716" s="9">
        <v>1</v>
      </c>
      <c r="AC716" s="9">
        <v>1</v>
      </c>
      <c r="AO716" s="9">
        <v>1</v>
      </c>
    </row>
    <row r="717" spans="1:64">
      <c r="A717" t="s">
        <v>2098</v>
      </c>
      <c r="B717" t="s">
        <v>2099</v>
      </c>
      <c r="C717" t="s">
        <v>23</v>
      </c>
      <c r="D717" t="s">
        <v>821</v>
      </c>
      <c r="E717">
        <f>SUM(G717:KW717)</f>
        <v>1</v>
      </c>
      <c r="F717" s="4"/>
      <c r="BL717" s="9">
        <v>1</v>
      </c>
    </row>
    <row r="718" spans="1:64">
      <c r="A718" t="s">
        <v>2096</v>
      </c>
      <c r="B718" t="s">
        <v>2097</v>
      </c>
      <c r="C718" t="s">
        <v>23</v>
      </c>
      <c r="D718" t="s">
        <v>821</v>
      </c>
      <c r="E718">
        <f>SUM(G718:KW718)</f>
        <v>17</v>
      </c>
      <c r="F718" s="4"/>
      <c r="G718" s="9">
        <v>5</v>
      </c>
      <c r="BL718" s="9">
        <v>12</v>
      </c>
    </row>
    <row r="719" spans="1:64">
      <c r="A719" t="s">
        <v>7374</v>
      </c>
      <c r="B719" t="s">
        <v>7373</v>
      </c>
      <c r="C719" t="s">
        <v>23</v>
      </c>
      <c r="D719" t="s">
        <v>821</v>
      </c>
      <c r="E719">
        <f>SUM(G719:KW719)</f>
        <v>5</v>
      </c>
      <c r="I719" s="9">
        <v>1</v>
      </c>
      <c r="J719" s="9">
        <v>1</v>
      </c>
      <c r="T719" s="9">
        <v>1</v>
      </c>
      <c r="AJ719" s="9">
        <v>1</v>
      </c>
      <c r="BE719" s="9">
        <v>1</v>
      </c>
    </row>
    <row r="720" spans="1:64">
      <c r="A720" t="s">
        <v>2309</v>
      </c>
      <c r="B720" t="s">
        <v>12949</v>
      </c>
      <c r="C720" t="s">
        <v>23</v>
      </c>
      <c r="D720" t="s">
        <v>821</v>
      </c>
      <c r="E720">
        <f>SUM(G720:KW720)</f>
        <v>2</v>
      </c>
      <c r="F720" s="4"/>
      <c r="AK720" s="9">
        <v>1</v>
      </c>
      <c r="BF720" s="9">
        <v>1</v>
      </c>
    </row>
    <row r="721" spans="1:37">
      <c r="A721" t="s">
        <v>244</v>
      </c>
      <c r="B721" t="s">
        <v>14894</v>
      </c>
      <c r="C721" t="s">
        <v>23</v>
      </c>
      <c r="D721" t="s">
        <v>821</v>
      </c>
      <c r="E721">
        <f>SUM(G721:KW721)</f>
        <v>1</v>
      </c>
      <c r="F721" s="4"/>
      <c r="AK721" s="9">
        <v>1</v>
      </c>
    </row>
    <row r="722" spans="1:37">
      <c r="A722" t="s">
        <v>7172</v>
      </c>
      <c r="B722" t="s">
        <v>9421</v>
      </c>
      <c r="C722" t="s">
        <v>1603</v>
      </c>
      <c r="D722" t="s">
        <v>821</v>
      </c>
      <c r="E722">
        <f>SUM(G722:KW722)</f>
        <v>1</v>
      </c>
      <c r="J722" s="9">
        <v>1</v>
      </c>
    </row>
    <row r="723" spans="1:37">
      <c r="A723" t="s">
        <v>5746</v>
      </c>
      <c r="B723" t="s">
        <v>9444</v>
      </c>
      <c r="C723" t="s">
        <v>310</v>
      </c>
      <c r="D723" t="s">
        <v>821</v>
      </c>
      <c r="E723">
        <f>SUM(G723:KW723)</f>
        <v>1</v>
      </c>
      <c r="F723" s="4"/>
      <c r="P723" s="9">
        <v>1</v>
      </c>
    </row>
    <row r="724" spans="1:37">
      <c r="A724" t="s">
        <v>7171</v>
      </c>
      <c r="B724" t="s">
        <v>9420</v>
      </c>
      <c r="C724" t="s">
        <v>1603</v>
      </c>
      <c r="D724" t="s">
        <v>821</v>
      </c>
      <c r="E724">
        <f>SUM(G724:KW724)</f>
        <v>1</v>
      </c>
      <c r="J724" s="9">
        <v>1</v>
      </c>
    </row>
    <row r="725" spans="1:37">
      <c r="A725" t="s">
        <v>5745</v>
      </c>
      <c r="B725" t="s">
        <v>9445</v>
      </c>
      <c r="C725" t="s">
        <v>310</v>
      </c>
      <c r="D725" t="s">
        <v>821</v>
      </c>
      <c r="E725">
        <f>SUM(G725:KW725)</f>
        <v>1</v>
      </c>
      <c r="F725" s="4"/>
      <c r="P725" s="9">
        <v>1</v>
      </c>
    </row>
    <row r="726" spans="1:37">
      <c r="A726" t="s">
        <v>4238</v>
      </c>
      <c r="B726" t="s">
        <v>10248</v>
      </c>
      <c r="C726" t="s">
        <v>264</v>
      </c>
      <c r="D726" t="s">
        <v>821</v>
      </c>
      <c r="E726">
        <f>SUM(G726:KW726)</f>
        <v>0</v>
      </c>
      <c r="F726" s="4"/>
    </row>
    <row r="727" spans="1:37">
      <c r="A727" t="s">
        <v>4548</v>
      </c>
      <c r="B727" t="s">
        <v>11326</v>
      </c>
      <c r="C727" t="s">
        <v>867</v>
      </c>
      <c r="D727" t="s">
        <v>821</v>
      </c>
      <c r="E727">
        <f>SUM(G727:KW727)</f>
        <v>0</v>
      </c>
      <c r="F727" s="4"/>
    </row>
    <row r="728" spans="1:37">
      <c r="A728" t="s">
        <v>7860</v>
      </c>
      <c r="B728" t="s">
        <v>11386</v>
      </c>
      <c r="C728" t="s">
        <v>837</v>
      </c>
      <c r="D728" t="s">
        <v>821</v>
      </c>
      <c r="E728">
        <f>SUM(G728:KW728)</f>
        <v>0</v>
      </c>
    </row>
    <row r="729" spans="1:37">
      <c r="A729" t="s">
        <v>7783</v>
      </c>
      <c r="B729" t="s">
        <v>11618</v>
      </c>
      <c r="C729" t="s">
        <v>1197</v>
      </c>
      <c r="D729" t="s">
        <v>821</v>
      </c>
      <c r="E729">
        <f>SUM(G729:KW729)</f>
        <v>0</v>
      </c>
    </row>
    <row r="730" spans="1:37">
      <c r="A730" t="s">
        <v>4237</v>
      </c>
      <c r="B730" t="s">
        <v>10247</v>
      </c>
      <c r="C730" t="s">
        <v>264</v>
      </c>
      <c r="D730" t="s">
        <v>821</v>
      </c>
      <c r="E730">
        <f>SUM(G730:KW730)</f>
        <v>0</v>
      </c>
      <c r="F730" s="4"/>
    </row>
    <row r="731" spans="1:37">
      <c r="A731" t="s">
        <v>4549</v>
      </c>
      <c r="B731" t="s">
        <v>11325</v>
      </c>
      <c r="C731" t="s">
        <v>867</v>
      </c>
      <c r="D731" t="s">
        <v>821</v>
      </c>
      <c r="E731">
        <f>SUM(G731:KW731)</f>
        <v>0</v>
      </c>
      <c r="F731" s="4"/>
    </row>
    <row r="732" spans="1:37">
      <c r="A732" t="s">
        <v>7861</v>
      </c>
      <c r="B732" t="s">
        <v>8119</v>
      </c>
      <c r="C732" t="s">
        <v>837</v>
      </c>
      <c r="D732" t="s">
        <v>821</v>
      </c>
      <c r="E732">
        <f>SUM(G732:KW732)</f>
        <v>0</v>
      </c>
    </row>
    <row r="733" spans="1:37">
      <c r="A733" t="s">
        <v>7784</v>
      </c>
      <c r="B733" t="s">
        <v>11617</v>
      </c>
      <c r="C733" t="s">
        <v>1197</v>
      </c>
      <c r="D733" t="s">
        <v>821</v>
      </c>
      <c r="E733">
        <f>SUM(G733:KW733)</f>
        <v>0</v>
      </c>
    </row>
    <row r="734" spans="1:37">
      <c r="A734" t="s">
        <v>8218</v>
      </c>
      <c r="B734" t="s">
        <v>10285</v>
      </c>
      <c r="C734" t="s">
        <v>385</v>
      </c>
      <c r="D734" t="s">
        <v>821</v>
      </c>
      <c r="E734">
        <f>SUM(G734:KW734)</f>
        <v>0</v>
      </c>
    </row>
    <row r="735" spans="1:37">
      <c r="A735" t="s">
        <v>8219</v>
      </c>
      <c r="B735" t="s">
        <v>10286</v>
      </c>
      <c r="C735" t="s">
        <v>385</v>
      </c>
      <c r="D735" t="s">
        <v>821</v>
      </c>
      <c r="E735">
        <f>SUM(G735:KW735)</f>
        <v>0</v>
      </c>
    </row>
    <row r="736" spans="1:37">
      <c r="A736" t="s">
        <v>8414</v>
      </c>
      <c r="B736" t="s">
        <v>9646</v>
      </c>
      <c r="C736" t="s">
        <v>23</v>
      </c>
      <c r="D736" t="s">
        <v>821</v>
      </c>
      <c r="E736">
        <f>SUM(G736:KW736)</f>
        <v>1</v>
      </c>
      <c r="AK736" s="9">
        <v>1</v>
      </c>
    </row>
    <row r="737" spans="1:64">
      <c r="A737" t="s">
        <v>1952</v>
      </c>
      <c r="B737" t="s">
        <v>12910</v>
      </c>
      <c r="C737" t="s">
        <v>23</v>
      </c>
      <c r="D737" t="s">
        <v>821</v>
      </c>
      <c r="E737">
        <f>SUM(G737:KW737)</f>
        <v>2</v>
      </c>
      <c r="F737" s="4"/>
      <c r="BG737" s="9">
        <v>1</v>
      </c>
      <c r="BL737" s="9">
        <v>1</v>
      </c>
    </row>
    <row r="738" spans="1:64">
      <c r="A738" t="s">
        <v>1754</v>
      </c>
      <c r="B738" t="s">
        <v>10742</v>
      </c>
      <c r="C738" t="s">
        <v>23</v>
      </c>
      <c r="D738" t="s">
        <v>821</v>
      </c>
      <c r="E738">
        <f>SUM(G738:KW738)</f>
        <v>33</v>
      </c>
      <c r="F738" s="4"/>
      <c r="G738" s="9">
        <v>1</v>
      </c>
      <c r="P738" s="9">
        <v>2</v>
      </c>
      <c r="U738" s="9">
        <v>1</v>
      </c>
      <c r="AD738" s="9">
        <v>3</v>
      </c>
      <c r="AI738" s="9">
        <v>2</v>
      </c>
      <c r="AR738" s="9">
        <v>6</v>
      </c>
      <c r="AX738" s="9">
        <v>8</v>
      </c>
      <c r="AZ738" s="9">
        <v>5</v>
      </c>
      <c r="BG738" s="9">
        <v>1</v>
      </c>
      <c r="BL738" s="9">
        <v>4</v>
      </c>
    </row>
    <row r="739" spans="1:64">
      <c r="A739" t="s">
        <v>1951</v>
      </c>
      <c r="B739" t="s">
        <v>12911</v>
      </c>
      <c r="C739" t="s">
        <v>23</v>
      </c>
      <c r="D739" t="s">
        <v>821</v>
      </c>
      <c r="E739">
        <f>SUM(G739:KW739)</f>
        <v>2</v>
      </c>
      <c r="F739" s="4"/>
      <c r="BG739" s="9">
        <v>1</v>
      </c>
      <c r="BL739" s="9">
        <v>1</v>
      </c>
    </row>
    <row r="740" spans="1:64">
      <c r="A740" t="s">
        <v>1437</v>
      </c>
      <c r="B740" t="s">
        <v>13364</v>
      </c>
      <c r="C740" t="s">
        <v>932</v>
      </c>
      <c r="D740" t="s">
        <v>821</v>
      </c>
      <c r="E740">
        <f>SUM(G740:KW740)</f>
        <v>10</v>
      </c>
      <c r="F740" s="4"/>
      <c r="J740" s="9">
        <v>1</v>
      </c>
      <c r="V740" s="9">
        <v>1</v>
      </c>
      <c r="AB740" s="9">
        <v>1</v>
      </c>
      <c r="AJ740" s="9">
        <v>1</v>
      </c>
      <c r="AV740" s="9">
        <v>1</v>
      </c>
      <c r="BE740" s="9">
        <v>1</v>
      </c>
      <c r="BG740" s="9">
        <v>2</v>
      </c>
      <c r="BL740" s="9">
        <v>2</v>
      </c>
    </row>
    <row r="741" spans="1:64">
      <c r="A741" t="s">
        <v>1438</v>
      </c>
      <c r="B741" t="s">
        <v>12209</v>
      </c>
      <c r="C741" t="s">
        <v>932</v>
      </c>
      <c r="D741" t="s">
        <v>819</v>
      </c>
      <c r="E741">
        <f>SUM(G741:KW741)</f>
        <v>1</v>
      </c>
      <c r="F741" s="4"/>
      <c r="V741" s="9">
        <v>1</v>
      </c>
    </row>
    <row r="742" spans="1:64">
      <c r="A742" t="s">
        <v>1439</v>
      </c>
      <c r="B742" t="s">
        <v>13885</v>
      </c>
      <c r="C742" t="s">
        <v>932</v>
      </c>
      <c r="D742" t="s">
        <v>819</v>
      </c>
      <c r="E742">
        <f>SUM(G742:KW742)</f>
        <v>18</v>
      </c>
      <c r="F742" s="4"/>
      <c r="J742" s="9">
        <v>1</v>
      </c>
      <c r="P742" s="9">
        <v>1</v>
      </c>
      <c r="Q742" s="9">
        <v>1</v>
      </c>
      <c r="V742" s="9">
        <v>1</v>
      </c>
      <c r="AB742" s="9">
        <v>1</v>
      </c>
      <c r="AD742" s="9">
        <v>2</v>
      </c>
      <c r="AJ742" s="9">
        <v>2</v>
      </c>
      <c r="AR742" s="9">
        <v>1</v>
      </c>
      <c r="AV742" s="9">
        <v>1</v>
      </c>
      <c r="BE742" s="9">
        <v>1</v>
      </c>
      <c r="BG742" s="9">
        <v>2</v>
      </c>
      <c r="BH742" s="9">
        <v>1</v>
      </c>
      <c r="BL742" s="9">
        <v>3</v>
      </c>
    </row>
    <row r="743" spans="1:64">
      <c r="A743" t="s">
        <v>1587</v>
      </c>
      <c r="B743" t="s">
        <v>14348</v>
      </c>
      <c r="C743" t="s">
        <v>932</v>
      </c>
      <c r="D743" t="s">
        <v>821</v>
      </c>
      <c r="E743">
        <f>SUM(G743:KW743)</f>
        <v>20</v>
      </c>
      <c r="F743" s="4"/>
      <c r="O743" s="9">
        <v>1</v>
      </c>
      <c r="P743" s="9">
        <v>2</v>
      </c>
      <c r="Q743" s="9">
        <v>1</v>
      </c>
      <c r="V743" s="9">
        <v>1</v>
      </c>
      <c r="AA743" s="9">
        <v>1</v>
      </c>
      <c r="AC743" s="9">
        <v>1</v>
      </c>
      <c r="AD743" s="9">
        <v>1</v>
      </c>
      <c r="AI743" s="9">
        <v>1</v>
      </c>
      <c r="AJ743" s="9">
        <v>3</v>
      </c>
      <c r="AR743" s="9">
        <v>1</v>
      </c>
      <c r="AV743" s="9">
        <v>1</v>
      </c>
      <c r="BE743" s="9">
        <v>1</v>
      </c>
      <c r="BG743" s="9">
        <v>1</v>
      </c>
      <c r="BH743" s="9">
        <v>2</v>
      </c>
      <c r="BL743" s="9">
        <v>2</v>
      </c>
    </row>
    <row r="744" spans="1:64">
      <c r="A744" t="s">
        <v>1588</v>
      </c>
      <c r="B744" t="s">
        <v>14349</v>
      </c>
      <c r="C744" t="s">
        <v>932</v>
      </c>
      <c r="D744" t="s">
        <v>819</v>
      </c>
      <c r="E744">
        <f>SUM(G744:KW744)</f>
        <v>18</v>
      </c>
      <c r="F744" s="4"/>
      <c r="O744" s="9">
        <v>1</v>
      </c>
      <c r="P744" s="9">
        <v>1</v>
      </c>
      <c r="Q744" s="9">
        <v>1</v>
      </c>
      <c r="V744" s="9">
        <v>1</v>
      </c>
      <c r="AA744" s="9">
        <v>1</v>
      </c>
      <c r="AC744" s="9">
        <v>1</v>
      </c>
      <c r="AD744" s="9">
        <v>1</v>
      </c>
      <c r="AI744" s="9">
        <v>1</v>
      </c>
      <c r="AJ744" s="9">
        <v>2</v>
      </c>
      <c r="AR744" s="9">
        <v>1</v>
      </c>
      <c r="AV744" s="9">
        <v>1</v>
      </c>
      <c r="BE744" s="9">
        <v>1</v>
      </c>
      <c r="BG744" s="9">
        <v>1</v>
      </c>
      <c r="BH744" s="9">
        <v>2</v>
      </c>
      <c r="BL744" s="9">
        <v>2</v>
      </c>
    </row>
    <row r="745" spans="1:64">
      <c r="A745" t="s">
        <v>3552</v>
      </c>
      <c r="B745" t="s">
        <v>12674</v>
      </c>
      <c r="C745" t="s">
        <v>1603</v>
      </c>
      <c r="D745" t="s">
        <v>821</v>
      </c>
      <c r="E745">
        <f>SUM(G745:KW745)</f>
        <v>9</v>
      </c>
      <c r="F745" s="4"/>
      <c r="N745" s="9">
        <v>1</v>
      </c>
      <c r="P745" s="9">
        <v>1</v>
      </c>
      <c r="AB745" s="9">
        <v>1</v>
      </c>
      <c r="AD745" s="9">
        <v>1</v>
      </c>
      <c r="AI745" s="9">
        <v>1</v>
      </c>
      <c r="AJ745" s="9">
        <v>2</v>
      </c>
      <c r="BH745" s="9">
        <v>1</v>
      </c>
      <c r="BL745" s="9">
        <v>1</v>
      </c>
    </row>
    <row r="746" spans="1:64">
      <c r="A746" t="s">
        <v>5186</v>
      </c>
      <c r="B746" t="s">
        <v>12214</v>
      </c>
      <c r="C746" t="s">
        <v>1603</v>
      </c>
      <c r="D746" t="s">
        <v>819</v>
      </c>
      <c r="E746">
        <f>SUM(G746:KW746)</f>
        <v>2</v>
      </c>
      <c r="F746" s="4"/>
      <c r="AD746" s="9">
        <v>1</v>
      </c>
      <c r="BH746" s="9">
        <v>1</v>
      </c>
    </row>
    <row r="747" spans="1:64">
      <c r="A747" t="s">
        <v>2691</v>
      </c>
      <c r="B747" t="s">
        <v>13886</v>
      </c>
      <c r="C747" t="s">
        <v>1603</v>
      </c>
      <c r="D747" t="s">
        <v>819</v>
      </c>
      <c r="E747">
        <f>SUM(G747:KW747)</f>
        <v>19</v>
      </c>
      <c r="F747" s="4"/>
      <c r="M747" s="9">
        <v>1</v>
      </c>
      <c r="N747" s="9">
        <v>1</v>
      </c>
      <c r="P747" s="9">
        <v>1</v>
      </c>
      <c r="Q747" s="9">
        <v>1</v>
      </c>
      <c r="AB747" s="9">
        <v>1</v>
      </c>
      <c r="AD747" s="9">
        <v>1</v>
      </c>
      <c r="AH747" s="9">
        <v>1</v>
      </c>
      <c r="AI747" s="9">
        <v>1</v>
      </c>
      <c r="AJ747" s="9">
        <v>2</v>
      </c>
      <c r="AT747" s="9">
        <v>1</v>
      </c>
      <c r="AX747" s="9">
        <v>1</v>
      </c>
      <c r="BE747" s="9">
        <v>1</v>
      </c>
      <c r="BG747" s="9">
        <v>2</v>
      </c>
      <c r="BH747" s="9">
        <v>1</v>
      </c>
      <c r="BK747" s="9">
        <v>1</v>
      </c>
      <c r="BL747" s="9">
        <v>2</v>
      </c>
    </row>
    <row r="748" spans="1:64">
      <c r="A748" t="s">
        <v>2690</v>
      </c>
      <c r="B748" t="s">
        <v>14343</v>
      </c>
      <c r="C748" t="s">
        <v>1603</v>
      </c>
      <c r="D748" t="s">
        <v>821</v>
      </c>
      <c r="E748">
        <f>SUM(G748:KW748)</f>
        <v>22</v>
      </c>
      <c r="F748" s="4"/>
      <c r="O748" s="9">
        <v>1</v>
      </c>
      <c r="P748" s="9">
        <v>2</v>
      </c>
      <c r="Q748" s="9">
        <v>1</v>
      </c>
      <c r="AA748" s="9">
        <v>1</v>
      </c>
      <c r="AC748" s="9">
        <v>1</v>
      </c>
      <c r="AD748" s="9">
        <v>1</v>
      </c>
      <c r="AI748" s="9">
        <v>3</v>
      </c>
      <c r="AJ748" s="9">
        <v>4</v>
      </c>
      <c r="AX748" s="9">
        <v>1</v>
      </c>
      <c r="BA748" s="9">
        <v>1</v>
      </c>
      <c r="BE748" s="9">
        <v>1</v>
      </c>
      <c r="BG748" s="9">
        <v>1</v>
      </c>
      <c r="BH748" s="9">
        <v>2</v>
      </c>
      <c r="BL748" s="9">
        <v>2</v>
      </c>
    </row>
    <row r="749" spans="1:64">
      <c r="A749" t="s">
        <v>2689</v>
      </c>
      <c r="B749" t="s">
        <v>14344</v>
      </c>
      <c r="C749" t="s">
        <v>1603</v>
      </c>
      <c r="D749" t="s">
        <v>819</v>
      </c>
      <c r="E749">
        <f>SUM(G749:KW749)</f>
        <v>18</v>
      </c>
      <c r="F749" s="4"/>
      <c r="O749" s="9">
        <v>1</v>
      </c>
      <c r="P749" s="9">
        <v>1</v>
      </c>
      <c r="Q749" s="9">
        <v>1</v>
      </c>
      <c r="AA749" s="9">
        <v>1</v>
      </c>
      <c r="AC749" s="9">
        <v>1</v>
      </c>
      <c r="AD749" s="9">
        <v>1</v>
      </c>
      <c r="AI749" s="9">
        <v>2</v>
      </c>
      <c r="AJ749" s="9">
        <v>2</v>
      </c>
      <c r="AX749" s="9">
        <v>1</v>
      </c>
      <c r="BA749" s="9">
        <v>1</v>
      </c>
      <c r="BE749" s="9">
        <v>1</v>
      </c>
      <c r="BG749" s="9">
        <v>1</v>
      </c>
      <c r="BH749" s="9">
        <v>2</v>
      </c>
      <c r="BL749" s="9">
        <v>2</v>
      </c>
    </row>
    <row r="750" spans="1:64">
      <c r="A750" t="s">
        <v>3730</v>
      </c>
      <c r="B750" t="s">
        <v>13351</v>
      </c>
      <c r="C750" t="s">
        <v>310</v>
      </c>
      <c r="D750" t="s">
        <v>821</v>
      </c>
      <c r="E750">
        <f>SUM(G750:KW750)</f>
        <v>8</v>
      </c>
      <c r="F750" s="4"/>
      <c r="J750" s="9">
        <v>1</v>
      </c>
      <c r="V750" s="9">
        <v>1</v>
      </c>
      <c r="AA750" s="9">
        <v>1</v>
      </c>
      <c r="AC750" s="9">
        <v>1</v>
      </c>
      <c r="AI750" s="9">
        <v>1</v>
      </c>
      <c r="AT750" s="9">
        <v>1</v>
      </c>
      <c r="BG750" s="9">
        <v>1</v>
      </c>
      <c r="BL750" s="9">
        <v>1</v>
      </c>
    </row>
    <row r="751" spans="1:64">
      <c r="A751" t="s">
        <v>348</v>
      </c>
      <c r="B751" t="s">
        <v>13887</v>
      </c>
      <c r="C751" t="s">
        <v>310</v>
      </c>
      <c r="D751" t="s">
        <v>819</v>
      </c>
      <c r="E751">
        <f>SUM(G751:KW751)</f>
        <v>14</v>
      </c>
      <c r="F751" s="4"/>
      <c r="J751" s="9">
        <v>1</v>
      </c>
      <c r="M751" s="9">
        <v>1</v>
      </c>
      <c r="P751" s="9">
        <v>1</v>
      </c>
      <c r="V751" s="9">
        <v>1</v>
      </c>
      <c r="AA751" s="9">
        <v>1</v>
      </c>
      <c r="AC751" s="9">
        <v>1</v>
      </c>
      <c r="AI751" s="9">
        <v>1</v>
      </c>
      <c r="AT751" s="9">
        <v>1</v>
      </c>
      <c r="AX751" s="9">
        <v>1</v>
      </c>
      <c r="BE751" s="9">
        <v>1</v>
      </c>
      <c r="BG751" s="9">
        <v>2</v>
      </c>
      <c r="BL751" s="9">
        <v>2</v>
      </c>
    </row>
    <row r="752" spans="1:64">
      <c r="A752" t="s">
        <v>314</v>
      </c>
      <c r="B752" t="s">
        <v>14318</v>
      </c>
      <c r="C752" t="s">
        <v>310</v>
      </c>
      <c r="D752" t="s">
        <v>821</v>
      </c>
      <c r="E752">
        <f>SUM(G752:KW752)</f>
        <v>14</v>
      </c>
      <c r="F752" s="4"/>
      <c r="K752" s="9">
        <v>1</v>
      </c>
      <c r="M752" s="9">
        <v>1</v>
      </c>
      <c r="V752" s="9">
        <v>1</v>
      </c>
      <c r="AD752" s="9">
        <v>2</v>
      </c>
      <c r="AI752" s="9">
        <v>2</v>
      </c>
      <c r="AX752" s="9">
        <v>1</v>
      </c>
      <c r="BA752" s="9">
        <v>1</v>
      </c>
      <c r="BE752" s="9">
        <v>1</v>
      </c>
      <c r="BG752" s="9">
        <v>1</v>
      </c>
      <c r="BH752" s="9">
        <v>1</v>
      </c>
      <c r="BL752" s="9">
        <v>2</v>
      </c>
    </row>
    <row r="753" spans="1:64">
      <c r="A753" t="s">
        <v>313</v>
      </c>
      <c r="B753" t="s">
        <v>14319</v>
      </c>
      <c r="C753" t="s">
        <v>310</v>
      </c>
      <c r="D753" t="s">
        <v>819</v>
      </c>
      <c r="E753">
        <f>SUM(G753:KW753)</f>
        <v>11</v>
      </c>
      <c r="F753" s="4"/>
      <c r="K753" s="9">
        <v>1</v>
      </c>
      <c r="M753" s="9">
        <v>1</v>
      </c>
      <c r="V753" s="9">
        <v>1</v>
      </c>
      <c r="AD753" s="9">
        <v>1</v>
      </c>
      <c r="AI753" s="9">
        <v>1</v>
      </c>
      <c r="AX753" s="9">
        <v>1</v>
      </c>
      <c r="BA753" s="9">
        <v>1</v>
      </c>
      <c r="BE753" s="9">
        <v>1</v>
      </c>
      <c r="BG753" s="9">
        <v>1</v>
      </c>
      <c r="BH753" s="9">
        <v>1</v>
      </c>
      <c r="BL753" s="9">
        <v>1</v>
      </c>
    </row>
    <row r="754" spans="1:64">
      <c r="A754" t="s">
        <v>158</v>
      </c>
      <c r="B754" t="s">
        <v>13448</v>
      </c>
      <c r="C754" t="s">
        <v>152</v>
      </c>
      <c r="D754" t="s">
        <v>821</v>
      </c>
      <c r="E754">
        <f>SUM(G754:KW754)</f>
        <v>10</v>
      </c>
      <c r="F754" s="4"/>
      <c r="J754" s="9">
        <v>1</v>
      </c>
      <c r="Q754" s="9">
        <v>1</v>
      </c>
      <c r="AA754" s="9">
        <v>1</v>
      </c>
      <c r="AB754" s="9">
        <v>1</v>
      </c>
      <c r="AC754" s="9">
        <v>1</v>
      </c>
      <c r="BD754" s="9">
        <v>1</v>
      </c>
      <c r="BG754" s="9">
        <v>2</v>
      </c>
      <c r="BK754" s="9">
        <v>1</v>
      </c>
      <c r="BL754" s="9">
        <v>1</v>
      </c>
    </row>
    <row r="755" spans="1:64">
      <c r="A755" t="s">
        <v>159</v>
      </c>
      <c r="B755" t="s">
        <v>14210</v>
      </c>
      <c r="C755" t="s">
        <v>152</v>
      </c>
      <c r="D755" t="s">
        <v>819</v>
      </c>
      <c r="E755">
        <f>SUM(G755:KW755)</f>
        <v>10</v>
      </c>
      <c r="F755" s="4"/>
      <c r="J755" s="9">
        <v>1</v>
      </c>
      <c r="Q755" s="9">
        <v>1</v>
      </c>
      <c r="AA755" s="9">
        <v>1</v>
      </c>
      <c r="AB755" s="9">
        <v>1</v>
      </c>
      <c r="AC755" s="9">
        <v>1</v>
      </c>
      <c r="BD755" s="9">
        <v>1</v>
      </c>
      <c r="BG755" s="9">
        <v>2</v>
      </c>
      <c r="BK755" s="9">
        <v>1</v>
      </c>
      <c r="BL755" s="9">
        <v>1</v>
      </c>
    </row>
    <row r="756" spans="1:64">
      <c r="A756" t="s">
        <v>154</v>
      </c>
      <c r="B756" t="s">
        <v>14313</v>
      </c>
      <c r="C756" t="s">
        <v>152</v>
      </c>
      <c r="D756" t="s">
        <v>819</v>
      </c>
      <c r="E756">
        <f>SUM(G756:KW756)</f>
        <v>11</v>
      </c>
      <c r="F756" s="4"/>
      <c r="J756" s="9">
        <v>1</v>
      </c>
      <c r="Q756" s="9">
        <v>1</v>
      </c>
      <c r="AA756" s="9">
        <v>1</v>
      </c>
      <c r="AB756" s="9">
        <v>1</v>
      </c>
      <c r="AC756" s="9">
        <v>1</v>
      </c>
      <c r="BD756" s="9">
        <v>1</v>
      </c>
      <c r="BG756" s="9">
        <v>3</v>
      </c>
      <c r="BK756" s="9">
        <v>1</v>
      </c>
      <c r="BL756" s="9">
        <v>1</v>
      </c>
    </row>
    <row r="757" spans="1:64">
      <c r="A757" t="s">
        <v>156</v>
      </c>
      <c r="B757" t="s">
        <v>14335</v>
      </c>
      <c r="C757" t="s">
        <v>152</v>
      </c>
      <c r="D757" t="s">
        <v>821</v>
      </c>
      <c r="E757">
        <f>SUM(G757:KW757)</f>
        <v>10</v>
      </c>
      <c r="F757" s="4"/>
      <c r="O757" s="9">
        <v>1</v>
      </c>
      <c r="Q757" s="9">
        <v>2</v>
      </c>
      <c r="AB757" s="9">
        <v>1</v>
      </c>
      <c r="AF757" s="9">
        <v>1</v>
      </c>
      <c r="BD757" s="9">
        <v>1</v>
      </c>
      <c r="BG757" s="9">
        <v>1</v>
      </c>
      <c r="BH757" s="9">
        <v>1</v>
      </c>
      <c r="BL757" s="9">
        <v>2</v>
      </c>
    </row>
    <row r="758" spans="1:64">
      <c r="A758" t="s">
        <v>155</v>
      </c>
      <c r="B758" t="s">
        <v>14336</v>
      </c>
      <c r="C758" t="s">
        <v>152</v>
      </c>
      <c r="D758" t="s">
        <v>819</v>
      </c>
      <c r="E758">
        <f>SUM(G758:KW758)</f>
        <v>9</v>
      </c>
      <c r="F758" s="4"/>
      <c r="O758" s="9">
        <v>1</v>
      </c>
      <c r="Q758" s="9">
        <v>1</v>
      </c>
      <c r="AB758" s="9">
        <v>1</v>
      </c>
      <c r="AF758" s="9">
        <v>1</v>
      </c>
      <c r="BD758" s="9">
        <v>1</v>
      </c>
      <c r="BG758" s="9">
        <v>1</v>
      </c>
      <c r="BH758" s="9">
        <v>1</v>
      </c>
      <c r="BL758" s="9">
        <v>2</v>
      </c>
    </row>
    <row r="759" spans="1:64">
      <c r="A759" t="s">
        <v>1755</v>
      </c>
      <c r="B759" t="s">
        <v>15455</v>
      </c>
      <c r="C759" t="s">
        <v>264</v>
      </c>
      <c r="D759" t="s">
        <v>821</v>
      </c>
      <c r="E759">
        <f>SUM(G759:KW759)</f>
        <v>5</v>
      </c>
      <c r="F759" s="4"/>
      <c r="V759" s="9">
        <v>2</v>
      </c>
      <c r="AJ759" s="9">
        <v>1</v>
      </c>
      <c r="AO759" s="9">
        <v>1</v>
      </c>
      <c r="BK759" s="9">
        <v>1</v>
      </c>
    </row>
    <row r="760" spans="1:64">
      <c r="A760" t="s">
        <v>1756</v>
      </c>
      <c r="B760" t="s">
        <v>12026</v>
      </c>
      <c r="C760" t="s">
        <v>264</v>
      </c>
      <c r="D760" t="s">
        <v>819</v>
      </c>
      <c r="E760">
        <f>SUM(G760:KW760)</f>
        <v>1</v>
      </c>
      <c r="F760" s="4"/>
      <c r="AJ760" s="9">
        <v>1</v>
      </c>
    </row>
    <row r="761" spans="1:64">
      <c r="A761" t="s">
        <v>1757</v>
      </c>
      <c r="B761" t="s">
        <v>15458</v>
      </c>
      <c r="C761" t="s">
        <v>264</v>
      </c>
      <c r="D761" t="s">
        <v>819</v>
      </c>
      <c r="E761">
        <f>SUM(G761:KW761)</f>
        <v>16</v>
      </c>
      <c r="F761" s="4"/>
      <c r="O761" s="9">
        <v>1</v>
      </c>
      <c r="V761" s="9">
        <v>4</v>
      </c>
      <c r="AA761" s="9">
        <v>1</v>
      </c>
      <c r="AC761" s="9">
        <v>1</v>
      </c>
      <c r="AJ761" s="9">
        <v>2</v>
      </c>
      <c r="AO761" s="9">
        <v>1</v>
      </c>
      <c r="AQ761" s="9">
        <v>1</v>
      </c>
      <c r="BA761" s="9">
        <v>1</v>
      </c>
      <c r="BG761" s="9">
        <v>1</v>
      </c>
      <c r="BK761" s="9">
        <v>2</v>
      </c>
      <c r="BL761" s="9">
        <v>1</v>
      </c>
    </row>
    <row r="762" spans="1:64">
      <c r="A762" t="s">
        <v>346</v>
      </c>
      <c r="B762" t="s">
        <v>15537</v>
      </c>
      <c r="C762" t="s">
        <v>264</v>
      </c>
      <c r="D762" t="s">
        <v>821</v>
      </c>
      <c r="E762">
        <f>SUM(G762:KW762)</f>
        <v>16</v>
      </c>
      <c r="F762" s="4"/>
      <c r="P762" s="9">
        <v>1</v>
      </c>
      <c r="V762" s="9">
        <v>3</v>
      </c>
      <c r="AA762" s="9">
        <v>1</v>
      </c>
      <c r="AC762" s="9">
        <v>1</v>
      </c>
      <c r="AJ762" s="9">
        <v>2</v>
      </c>
      <c r="AQ762" s="9">
        <v>2</v>
      </c>
      <c r="BF762" s="9">
        <v>2</v>
      </c>
      <c r="BG762" s="9">
        <v>1</v>
      </c>
      <c r="BK762" s="9">
        <v>1</v>
      </c>
      <c r="BL762" s="9">
        <v>2</v>
      </c>
    </row>
    <row r="763" spans="1:64">
      <c r="A763" t="s">
        <v>345</v>
      </c>
      <c r="B763" t="s">
        <v>15538</v>
      </c>
      <c r="C763" t="s">
        <v>264</v>
      </c>
      <c r="D763" t="s">
        <v>819</v>
      </c>
      <c r="E763">
        <f>SUM(G763:KW763)</f>
        <v>15</v>
      </c>
      <c r="F763" s="4"/>
      <c r="P763" s="9">
        <v>1</v>
      </c>
      <c r="V763" s="9">
        <v>3</v>
      </c>
      <c r="AA763" s="9">
        <v>1</v>
      </c>
      <c r="AC763" s="9">
        <v>1</v>
      </c>
      <c r="AJ763" s="9">
        <v>2</v>
      </c>
      <c r="AQ763" s="9">
        <v>2</v>
      </c>
      <c r="BF763" s="9">
        <v>1</v>
      </c>
      <c r="BG763" s="9">
        <v>1</v>
      </c>
      <c r="BK763" s="9">
        <v>1</v>
      </c>
      <c r="BL763" s="9">
        <v>2</v>
      </c>
    </row>
    <row r="764" spans="1:64">
      <c r="A764" t="s">
        <v>866</v>
      </c>
      <c r="B764" t="s">
        <v>15777</v>
      </c>
      <c r="C764" t="s">
        <v>867</v>
      </c>
      <c r="D764" t="s">
        <v>821</v>
      </c>
      <c r="E764">
        <f>SUM(G764:KW764)</f>
        <v>4</v>
      </c>
      <c r="F764" s="4"/>
      <c r="V764" s="9">
        <v>1</v>
      </c>
      <c r="AJ764" s="9">
        <v>1</v>
      </c>
      <c r="AK764" s="9">
        <v>1</v>
      </c>
      <c r="AO764" s="9">
        <v>1</v>
      </c>
    </row>
    <row r="765" spans="1:64">
      <c r="A765" t="s">
        <v>868</v>
      </c>
      <c r="B765" t="s">
        <v>10666</v>
      </c>
      <c r="C765" t="s">
        <v>867</v>
      </c>
      <c r="D765" t="s">
        <v>819</v>
      </c>
      <c r="E765">
        <f>SUM(G765:KW765)</f>
        <v>1</v>
      </c>
      <c r="F765" s="4"/>
      <c r="AJ765" s="9">
        <v>1</v>
      </c>
    </row>
    <row r="766" spans="1:64">
      <c r="A766" t="s">
        <v>869</v>
      </c>
      <c r="B766" t="s">
        <v>14447</v>
      </c>
      <c r="C766" t="s">
        <v>867</v>
      </c>
      <c r="D766" t="s">
        <v>819</v>
      </c>
      <c r="E766">
        <f>SUM(G766:KW766)</f>
        <v>14</v>
      </c>
      <c r="F766" s="4"/>
      <c r="H766" s="9">
        <v>1</v>
      </c>
      <c r="O766" s="9">
        <v>1</v>
      </c>
      <c r="V766" s="9">
        <v>2</v>
      </c>
      <c r="AA766" s="9">
        <v>1</v>
      </c>
      <c r="AC766" s="9">
        <v>1</v>
      </c>
      <c r="AJ766" s="9">
        <v>1</v>
      </c>
      <c r="AK766" s="9">
        <v>1</v>
      </c>
      <c r="AO766" s="9">
        <v>1</v>
      </c>
      <c r="BA766" s="9">
        <v>1</v>
      </c>
      <c r="BC766" s="9">
        <v>1</v>
      </c>
      <c r="BG766" s="9">
        <v>1</v>
      </c>
      <c r="BK766" s="9">
        <v>1</v>
      </c>
      <c r="BL766" s="9">
        <v>1</v>
      </c>
    </row>
    <row r="767" spans="1:64">
      <c r="A767" t="s">
        <v>967</v>
      </c>
      <c r="B767" t="s">
        <v>14860</v>
      </c>
      <c r="C767" t="s">
        <v>867</v>
      </c>
      <c r="D767" t="s">
        <v>821</v>
      </c>
      <c r="E767">
        <f>SUM(G767:KW767)</f>
        <v>17</v>
      </c>
      <c r="F767" s="4"/>
      <c r="H767" s="9">
        <v>1</v>
      </c>
      <c r="P767" s="9">
        <v>1</v>
      </c>
      <c r="V767" s="9">
        <v>1</v>
      </c>
      <c r="W767" s="9">
        <v>1</v>
      </c>
      <c r="AA767" s="9">
        <v>2</v>
      </c>
      <c r="AB767" s="9">
        <v>1</v>
      </c>
      <c r="AC767" s="9">
        <v>2</v>
      </c>
      <c r="AJ767" s="9">
        <v>1</v>
      </c>
      <c r="AK767" s="9">
        <v>1</v>
      </c>
      <c r="AT767" s="9">
        <v>1</v>
      </c>
      <c r="BC767" s="9">
        <v>1</v>
      </c>
      <c r="BF767" s="9">
        <v>1</v>
      </c>
      <c r="BG767" s="9">
        <v>1</v>
      </c>
      <c r="BL767" s="9">
        <v>2</v>
      </c>
    </row>
    <row r="768" spans="1:64">
      <c r="A768" t="s">
        <v>968</v>
      </c>
      <c r="B768" t="s">
        <v>14862</v>
      </c>
      <c r="C768" t="s">
        <v>867</v>
      </c>
      <c r="D768" t="s">
        <v>819</v>
      </c>
      <c r="E768">
        <f>SUM(G768:KW768)</f>
        <v>15</v>
      </c>
      <c r="F768" s="4"/>
      <c r="H768" s="9">
        <v>1</v>
      </c>
      <c r="P768" s="9">
        <v>1</v>
      </c>
      <c r="V768" s="9">
        <v>1</v>
      </c>
      <c r="W768" s="9">
        <v>1</v>
      </c>
      <c r="AA768" s="9">
        <v>1</v>
      </c>
      <c r="AB768" s="9">
        <v>1</v>
      </c>
      <c r="AC768" s="9">
        <v>1</v>
      </c>
      <c r="AJ768" s="9">
        <v>1</v>
      </c>
      <c r="AK768" s="9">
        <v>1</v>
      </c>
      <c r="AT768" s="9">
        <v>1</v>
      </c>
      <c r="BC768" s="9">
        <v>1</v>
      </c>
      <c r="BF768" s="9">
        <v>1</v>
      </c>
      <c r="BG768" s="9">
        <v>1</v>
      </c>
      <c r="BL768" s="9">
        <v>2</v>
      </c>
    </row>
    <row r="769" spans="1:64">
      <c r="A769" t="s">
        <v>836</v>
      </c>
      <c r="B769" t="s">
        <v>15845</v>
      </c>
      <c r="C769" t="s">
        <v>837</v>
      </c>
      <c r="D769" t="s">
        <v>821</v>
      </c>
      <c r="E769">
        <f>SUM(G769:KW769)</f>
        <v>4</v>
      </c>
      <c r="F769" s="4"/>
      <c r="O769" s="9">
        <v>1</v>
      </c>
      <c r="AA769" s="9">
        <v>1</v>
      </c>
      <c r="AC769" s="9">
        <v>1</v>
      </c>
      <c r="BE769" s="9">
        <v>1</v>
      </c>
    </row>
    <row r="770" spans="1:64">
      <c r="A770" t="s">
        <v>838</v>
      </c>
      <c r="B770" t="s">
        <v>12031</v>
      </c>
      <c r="C770" t="s">
        <v>837</v>
      </c>
      <c r="D770" t="s">
        <v>819</v>
      </c>
      <c r="E770">
        <f>SUM(G770:KW770)</f>
        <v>1</v>
      </c>
      <c r="F770" s="4"/>
      <c r="BE770" s="9">
        <v>1</v>
      </c>
    </row>
    <row r="771" spans="1:64">
      <c r="A771" t="s">
        <v>839</v>
      </c>
      <c r="B771" t="s">
        <v>14419</v>
      </c>
      <c r="C771" t="s">
        <v>837</v>
      </c>
      <c r="D771" t="s">
        <v>819</v>
      </c>
      <c r="E771">
        <f>SUM(G771:KW771)</f>
        <v>13</v>
      </c>
      <c r="F771" s="4"/>
      <c r="I771" s="9">
        <v>1</v>
      </c>
      <c r="O771" s="9">
        <v>1</v>
      </c>
      <c r="V771" s="9">
        <v>1</v>
      </c>
      <c r="AA771" s="9">
        <v>1</v>
      </c>
      <c r="AB771" s="9">
        <v>1</v>
      </c>
      <c r="AC771" s="9">
        <v>1</v>
      </c>
      <c r="AQ771" s="9">
        <v>1</v>
      </c>
      <c r="AR771" s="9">
        <v>1</v>
      </c>
      <c r="BE771" s="9">
        <v>2</v>
      </c>
      <c r="BG771" s="9">
        <v>1</v>
      </c>
      <c r="BK771" s="9">
        <v>1</v>
      </c>
      <c r="BL771" s="9">
        <v>1</v>
      </c>
    </row>
    <row r="772" spans="1:64">
      <c r="A772" t="s">
        <v>870</v>
      </c>
      <c r="B772" t="s">
        <v>14863</v>
      </c>
      <c r="C772" t="s">
        <v>837</v>
      </c>
      <c r="D772" t="s">
        <v>821</v>
      </c>
      <c r="E772">
        <f>SUM(G772:KW772)</f>
        <v>17</v>
      </c>
      <c r="F772" s="4"/>
      <c r="J772" s="9">
        <v>1</v>
      </c>
      <c r="O772" s="9">
        <v>1</v>
      </c>
      <c r="V772" s="9">
        <v>1</v>
      </c>
      <c r="AA772" s="9">
        <v>2</v>
      </c>
      <c r="AB772" s="9">
        <v>2</v>
      </c>
      <c r="AC772" s="9">
        <v>2</v>
      </c>
      <c r="AR772" s="9">
        <v>1</v>
      </c>
      <c r="AT772" s="9">
        <v>1</v>
      </c>
      <c r="BE772" s="9">
        <v>3</v>
      </c>
      <c r="BG772" s="9">
        <v>1</v>
      </c>
      <c r="BL772" s="9">
        <v>2</v>
      </c>
    </row>
    <row r="773" spans="1:64">
      <c r="A773" t="s">
        <v>871</v>
      </c>
      <c r="B773" t="s">
        <v>14866</v>
      </c>
      <c r="C773" t="s">
        <v>837</v>
      </c>
      <c r="D773" t="s">
        <v>819</v>
      </c>
      <c r="E773">
        <f>SUM(G773:KW773)</f>
        <v>13</v>
      </c>
      <c r="F773" s="4"/>
      <c r="J773" s="9">
        <v>1</v>
      </c>
      <c r="O773" s="9">
        <v>1</v>
      </c>
      <c r="V773" s="9">
        <v>1</v>
      </c>
      <c r="AA773" s="9">
        <v>1</v>
      </c>
      <c r="AB773" s="9">
        <v>1</v>
      </c>
      <c r="AC773" s="9">
        <v>1</v>
      </c>
      <c r="AR773" s="9">
        <v>1</v>
      </c>
      <c r="AT773" s="9">
        <v>1</v>
      </c>
      <c r="BE773" s="9">
        <v>2</v>
      </c>
      <c r="BG773" s="9">
        <v>1</v>
      </c>
      <c r="BL773" s="9">
        <v>2</v>
      </c>
    </row>
    <row r="774" spans="1:64">
      <c r="A774" t="s">
        <v>1964</v>
      </c>
      <c r="B774" t="s">
        <v>14339</v>
      </c>
      <c r="C774" t="s">
        <v>1197</v>
      </c>
      <c r="D774" t="s">
        <v>821</v>
      </c>
      <c r="E774">
        <f>SUM(G774:KW774)</f>
        <v>8</v>
      </c>
      <c r="F774" s="4"/>
      <c r="O774" s="9">
        <v>1</v>
      </c>
      <c r="V774" s="9">
        <v>1</v>
      </c>
      <c r="AD774" s="9">
        <v>1</v>
      </c>
      <c r="AR774" s="9">
        <v>1</v>
      </c>
      <c r="BD774" s="9">
        <v>1</v>
      </c>
      <c r="BG774" s="9">
        <v>1</v>
      </c>
      <c r="BK774" s="9">
        <v>1</v>
      </c>
      <c r="BL774" s="9">
        <v>1</v>
      </c>
    </row>
    <row r="775" spans="1:64">
      <c r="A775" t="s">
        <v>1965</v>
      </c>
      <c r="B775" t="s">
        <v>14340</v>
      </c>
      <c r="C775" t="s">
        <v>1197</v>
      </c>
      <c r="D775" t="s">
        <v>819</v>
      </c>
      <c r="E775">
        <f>SUM(G775:KW775)</f>
        <v>8</v>
      </c>
      <c r="F775" s="4"/>
      <c r="O775" s="9">
        <v>1</v>
      </c>
      <c r="V775" s="9">
        <v>1</v>
      </c>
      <c r="AD775" s="9">
        <v>1</v>
      </c>
      <c r="AR775" s="9">
        <v>1</v>
      </c>
      <c r="BD775" s="9">
        <v>1</v>
      </c>
      <c r="BG775" s="9">
        <v>1</v>
      </c>
      <c r="BK775" s="9">
        <v>1</v>
      </c>
      <c r="BL775" s="9">
        <v>1</v>
      </c>
    </row>
    <row r="776" spans="1:64">
      <c r="A776" t="s">
        <v>1974</v>
      </c>
      <c r="B776" t="s">
        <v>14341</v>
      </c>
      <c r="C776" t="s">
        <v>1197</v>
      </c>
      <c r="D776" t="s">
        <v>819</v>
      </c>
      <c r="E776">
        <f>SUM(G776:KW776)</f>
        <v>8</v>
      </c>
      <c r="F776" s="4"/>
      <c r="O776" s="9">
        <v>1</v>
      </c>
      <c r="V776" s="9">
        <v>1</v>
      </c>
      <c r="AR776" s="9">
        <v>1</v>
      </c>
      <c r="BD776" s="9">
        <v>1</v>
      </c>
      <c r="BG776" s="9">
        <v>2</v>
      </c>
      <c r="BK776" s="9">
        <v>1</v>
      </c>
      <c r="BL776" s="9">
        <v>1</v>
      </c>
    </row>
    <row r="777" spans="1:64">
      <c r="A777" t="s">
        <v>1966</v>
      </c>
      <c r="B777" t="s">
        <v>14630</v>
      </c>
      <c r="C777" t="s">
        <v>1197</v>
      </c>
      <c r="D777" t="s">
        <v>821</v>
      </c>
      <c r="E777">
        <f>SUM(G777:KW777)</f>
        <v>12</v>
      </c>
      <c r="F777" s="4"/>
      <c r="J777" s="9">
        <v>1</v>
      </c>
      <c r="P777" s="9">
        <v>1</v>
      </c>
      <c r="V777" s="9">
        <v>1</v>
      </c>
      <c r="AB777" s="9">
        <v>1</v>
      </c>
      <c r="AD777" s="9">
        <v>2</v>
      </c>
      <c r="AR777" s="9">
        <v>1</v>
      </c>
      <c r="BD777" s="9">
        <v>1</v>
      </c>
      <c r="BG777" s="9">
        <v>1</v>
      </c>
      <c r="BL777" s="9">
        <v>3</v>
      </c>
    </row>
    <row r="778" spans="1:64">
      <c r="A778" t="s">
        <v>1967</v>
      </c>
      <c r="B778" t="s">
        <v>14633</v>
      </c>
      <c r="C778" t="s">
        <v>1197</v>
      </c>
      <c r="D778" t="s">
        <v>819</v>
      </c>
      <c r="E778">
        <f>SUM(G778:KW778)</f>
        <v>10</v>
      </c>
      <c r="F778" s="4"/>
      <c r="J778" s="9">
        <v>1</v>
      </c>
      <c r="P778" s="9">
        <v>1</v>
      </c>
      <c r="V778" s="9">
        <v>1</v>
      </c>
      <c r="AB778" s="9">
        <v>1</v>
      </c>
      <c r="AD778" s="9">
        <v>1</v>
      </c>
      <c r="AR778" s="9">
        <v>1</v>
      </c>
      <c r="BD778" s="9">
        <v>1</v>
      </c>
      <c r="BG778" s="9">
        <v>1</v>
      </c>
      <c r="BL778" s="9">
        <v>2</v>
      </c>
    </row>
    <row r="779" spans="1:64">
      <c r="A779" t="s">
        <v>2059</v>
      </c>
      <c r="B779" t="s">
        <v>13385</v>
      </c>
      <c r="C779" t="s">
        <v>385</v>
      </c>
      <c r="D779" t="s">
        <v>821</v>
      </c>
      <c r="E779">
        <f>SUM(G779:KW779)</f>
        <v>5</v>
      </c>
      <c r="F779" s="4"/>
      <c r="P779" s="9">
        <v>1</v>
      </c>
      <c r="AK779" s="9">
        <v>1</v>
      </c>
      <c r="AX779" s="9">
        <v>1</v>
      </c>
      <c r="BI779" s="9">
        <v>1</v>
      </c>
      <c r="BL779" s="9">
        <v>1</v>
      </c>
    </row>
    <row r="780" spans="1:64">
      <c r="A780" t="s">
        <v>3834</v>
      </c>
      <c r="B780" t="s">
        <v>13388</v>
      </c>
      <c r="C780" t="s">
        <v>385</v>
      </c>
      <c r="D780" t="s">
        <v>819</v>
      </c>
      <c r="E780">
        <f>SUM(G780:KW780)</f>
        <v>5</v>
      </c>
      <c r="F780" s="4"/>
      <c r="P780" s="9">
        <v>1</v>
      </c>
      <c r="AK780" s="9">
        <v>1</v>
      </c>
      <c r="AX780" s="9">
        <v>1</v>
      </c>
      <c r="BI780" s="9">
        <v>1</v>
      </c>
      <c r="BL780" s="9">
        <v>1</v>
      </c>
    </row>
    <row r="781" spans="1:64">
      <c r="A781" t="s">
        <v>389</v>
      </c>
      <c r="B781" t="s">
        <v>13472</v>
      </c>
      <c r="C781" t="s">
        <v>385</v>
      </c>
      <c r="D781" t="s">
        <v>819</v>
      </c>
      <c r="E781">
        <f>SUM(G781:KW781)</f>
        <v>16</v>
      </c>
      <c r="F781" s="4"/>
      <c r="P781" s="9">
        <v>2</v>
      </c>
      <c r="T781" s="9">
        <v>1</v>
      </c>
      <c r="X781" s="9">
        <v>1</v>
      </c>
      <c r="AA781" s="9">
        <v>1</v>
      </c>
      <c r="AC781" s="9">
        <v>1</v>
      </c>
      <c r="AD781" s="9">
        <v>1</v>
      </c>
      <c r="AK781" s="9">
        <v>1</v>
      </c>
      <c r="AX781" s="9">
        <v>5</v>
      </c>
      <c r="BG781" s="9">
        <v>1</v>
      </c>
      <c r="BI781" s="9">
        <v>1</v>
      </c>
      <c r="BL781" s="9">
        <v>1</v>
      </c>
    </row>
    <row r="782" spans="1:64">
      <c r="A782" t="s">
        <v>387</v>
      </c>
      <c r="B782" t="s">
        <v>13901</v>
      </c>
      <c r="C782" t="s">
        <v>385</v>
      </c>
      <c r="D782" t="s">
        <v>821</v>
      </c>
      <c r="E782">
        <f>SUM(G782:KW782)</f>
        <v>13</v>
      </c>
      <c r="F782" s="4"/>
      <c r="P782" s="9">
        <v>2</v>
      </c>
      <c r="V782" s="9">
        <v>1</v>
      </c>
      <c r="X782" s="9">
        <v>1</v>
      </c>
      <c r="AA782" s="9">
        <v>1</v>
      </c>
      <c r="AC782" s="9">
        <v>1</v>
      </c>
      <c r="AD782" s="9">
        <v>1</v>
      </c>
      <c r="AL782" s="9">
        <v>1</v>
      </c>
      <c r="AX782" s="9">
        <v>2</v>
      </c>
      <c r="BG782" s="9">
        <v>1</v>
      </c>
      <c r="BK782" s="9">
        <v>1</v>
      </c>
      <c r="BL782" s="9">
        <v>1</v>
      </c>
    </row>
    <row r="783" spans="1:64">
      <c r="A783" t="s">
        <v>388</v>
      </c>
      <c r="B783" t="s">
        <v>13902</v>
      </c>
      <c r="C783" t="s">
        <v>385</v>
      </c>
      <c r="D783" t="s">
        <v>819</v>
      </c>
      <c r="E783">
        <f>SUM(G783:KW783)</f>
        <v>13</v>
      </c>
      <c r="F783" s="4"/>
      <c r="P783" s="9">
        <v>2</v>
      </c>
      <c r="V783" s="9">
        <v>1</v>
      </c>
      <c r="X783" s="9">
        <v>1</v>
      </c>
      <c r="AA783" s="9">
        <v>1</v>
      </c>
      <c r="AC783" s="9">
        <v>1</v>
      </c>
      <c r="AD783" s="9">
        <v>1</v>
      </c>
      <c r="AL783" s="9">
        <v>1</v>
      </c>
      <c r="AX783" s="9">
        <v>2</v>
      </c>
      <c r="BG783" s="9">
        <v>1</v>
      </c>
      <c r="BK783" s="9">
        <v>1</v>
      </c>
      <c r="BL783" s="9">
        <v>1</v>
      </c>
    </row>
    <row r="784" spans="1:64">
      <c r="A784" t="s">
        <v>2459</v>
      </c>
      <c r="B784" t="s">
        <v>13473</v>
      </c>
      <c r="C784" t="s">
        <v>1625</v>
      </c>
      <c r="D784" t="s">
        <v>821</v>
      </c>
      <c r="E784">
        <f>SUM(G784:KW784)</f>
        <v>5</v>
      </c>
      <c r="F784" s="4"/>
      <c r="X784" s="9">
        <v>1</v>
      </c>
      <c r="AJ784" s="9">
        <v>1</v>
      </c>
      <c r="AX784" s="9">
        <v>1</v>
      </c>
      <c r="BF784" s="9">
        <v>1</v>
      </c>
      <c r="BL784" s="9">
        <v>1</v>
      </c>
    </row>
    <row r="785" spans="1:64">
      <c r="A785" t="s">
        <v>2458</v>
      </c>
      <c r="B785" t="s">
        <v>13474</v>
      </c>
      <c r="C785" t="s">
        <v>1625</v>
      </c>
      <c r="D785" t="s">
        <v>819</v>
      </c>
      <c r="E785">
        <f>SUM(G785:KW785)</f>
        <v>2</v>
      </c>
      <c r="F785" s="4"/>
      <c r="X785" s="9">
        <v>1</v>
      </c>
      <c r="BL785" s="9">
        <v>1</v>
      </c>
    </row>
    <row r="786" spans="1:64">
      <c r="A786" t="s">
        <v>2268</v>
      </c>
      <c r="B786" t="s">
        <v>13475</v>
      </c>
      <c r="C786" t="s">
        <v>1625</v>
      </c>
      <c r="D786" t="s">
        <v>819</v>
      </c>
      <c r="E786">
        <f>SUM(G786:KW786)</f>
        <v>13</v>
      </c>
      <c r="F786" s="4"/>
      <c r="P786" s="9">
        <v>1</v>
      </c>
      <c r="X786" s="9">
        <v>1</v>
      </c>
      <c r="AA786" s="9">
        <v>1</v>
      </c>
      <c r="AC786" s="9">
        <v>1</v>
      </c>
      <c r="AD786" s="9">
        <v>1</v>
      </c>
      <c r="AI786" s="9">
        <v>1</v>
      </c>
      <c r="AJ786" s="9">
        <v>1</v>
      </c>
      <c r="AK786" s="9">
        <v>1</v>
      </c>
      <c r="AO786" s="9">
        <v>1</v>
      </c>
      <c r="AX786" s="9">
        <v>1</v>
      </c>
      <c r="BF786" s="9">
        <v>1</v>
      </c>
      <c r="BJ786" s="9">
        <v>1</v>
      </c>
      <c r="BL786" s="9">
        <v>1</v>
      </c>
    </row>
    <row r="787" spans="1:64">
      <c r="A787" t="s">
        <v>2284</v>
      </c>
      <c r="B787" t="s">
        <v>13897</v>
      </c>
      <c r="C787" t="s">
        <v>1625</v>
      </c>
      <c r="D787" t="s">
        <v>821</v>
      </c>
      <c r="E787">
        <f>SUM(G787:KW787)</f>
        <v>13</v>
      </c>
      <c r="F787" s="4"/>
      <c r="R787" s="9">
        <v>1</v>
      </c>
      <c r="X787" s="9">
        <v>1</v>
      </c>
      <c r="AA787" s="9">
        <v>1</v>
      </c>
      <c r="AC787" s="9">
        <v>1</v>
      </c>
      <c r="AD787" s="9">
        <v>1</v>
      </c>
      <c r="AJ787" s="9">
        <v>1</v>
      </c>
      <c r="AK787" s="9">
        <v>1</v>
      </c>
      <c r="AL787" s="9">
        <v>1</v>
      </c>
      <c r="AO787" s="9">
        <v>1</v>
      </c>
      <c r="AX787" s="9">
        <v>1</v>
      </c>
      <c r="BJ787" s="9">
        <v>1</v>
      </c>
      <c r="BK787" s="9">
        <v>1</v>
      </c>
      <c r="BL787" s="9">
        <v>1</v>
      </c>
    </row>
    <row r="788" spans="1:64">
      <c r="A788" t="s">
        <v>2285</v>
      </c>
      <c r="B788" t="s">
        <v>13898</v>
      </c>
      <c r="C788" t="s">
        <v>1625</v>
      </c>
      <c r="D788" t="s">
        <v>819</v>
      </c>
      <c r="E788">
        <f>SUM(G788:KW788)</f>
        <v>13</v>
      </c>
      <c r="F788" s="4"/>
      <c r="R788" s="9">
        <v>1</v>
      </c>
      <c r="X788" s="9">
        <v>1</v>
      </c>
      <c r="AA788" s="9">
        <v>1</v>
      </c>
      <c r="AC788" s="9">
        <v>1</v>
      </c>
      <c r="AD788" s="9">
        <v>1</v>
      </c>
      <c r="AJ788" s="9">
        <v>1</v>
      </c>
      <c r="AK788" s="9">
        <v>1</v>
      </c>
      <c r="AL788" s="9">
        <v>1</v>
      </c>
      <c r="AO788" s="9">
        <v>1</v>
      </c>
      <c r="AX788" s="9">
        <v>1</v>
      </c>
      <c r="BJ788" s="9">
        <v>1</v>
      </c>
      <c r="BK788" s="9">
        <v>1</v>
      </c>
      <c r="BL788" s="9">
        <v>1</v>
      </c>
    </row>
    <row r="789" spans="1:64">
      <c r="A789" t="s">
        <v>559</v>
      </c>
      <c r="B789" t="s">
        <v>13476</v>
      </c>
      <c r="C789" t="s">
        <v>557</v>
      </c>
      <c r="D789" t="s">
        <v>821</v>
      </c>
      <c r="E789">
        <f>SUM(G789:KW789)</f>
        <v>9</v>
      </c>
      <c r="F789" s="4"/>
      <c r="P789" s="9">
        <v>1</v>
      </c>
      <c r="X789" s="9">
        <v>1</v>
      </c>
      <c r="AA789" s="9">
        <v>1</v>
      </c>
      <c r="AC789" s="9">
        <v>1</v>
      </c>
      <c r="AI789" s="9">
        <v>1</v>
      </c>
      <c r="AK789" s="9">
        <v>1</v>
      </c>
      <c r="BF789" s="9">
        <v>1</v>
      </c>
      <c r="BJ789" s="9">
        <v>1</v>
      </c>
      <c r="BL789" s="9">
        <v>1</v>
      </c>
    </row>
    <row r="790" spans="1:64">
      <c r="A790" t="s">
        <v>2290</v>
      </c>
      <c r="B790" t="s">
        <v>13477</v>
      </c>
      <c r="C790" t="s">
        <v>557</v>
      </c>
      <c r="D790" t="s">
        <v>819</v>
      </c>
      <c r="E790">
        <f>SUM(G790:KW790)</f>
        <v>2</v>
      </c>
      <c r="F790" s="4"/>
      <c r="P790" s="9">
        <v>1</v>
      </c>
      <c r="BL790" s="9">
        <v>1</v>
      </c>
    </row>
    <row r="791" spans="1:64">
      <c r="A791" t="s">
        <v>560</v>
      </c>
      <c r="B791" t="s">
        <v>13893</v>
      </c>
      <c r="C791" t="s">
        <v>557</v>
      </c>
      <c r="D791" t="s">
        <v>821</v>
      </c>
      <c r="E791">
        <f>SUM(G791:KW791)</f>
        <v>11</v>
      </c>
      <c r="F791" s="4"/>
      <c r="R791" s="9">
        <v>1</v>
      </c>
      <c r="X791" s="9">
        <v>1</v>
      </c>
      <c r="AA791" s="9">
        <v>1</v>
      </c>
      <c r="AC791" s="9">
        <v>1</v>
      </c>
      <c r="AK791" s="9">
        <v>1</v>
      </c>
      <c r="AO791" s="9">
        <v>1</v>
      </c>
      <c r="AX791" s="9">
        <v>1</v>
      </c>
      <c r="BI791" s="9">
        <v>1</v>
      </c>
      <c r="BJ791" s="9">
        <v>1</v>
      </c>
      <c r="BL791" s="9">
        <v>2</v>
      </c>
    </row>
    <row r="792" spans="1:64">
      <c r="A792" t="s">
        <v>561</v>
      </c>
      <c r="B792" t="s">
        <v>13894</v>
      </c>
      <c r="C792" t="s">
        <v>557</v>
      </c>
      <c r="D792" t="s">
        <v>819</v>
      </c>
      <c r="E792">
        <f>SUM(G792:KW792)</f>
        <v>11</v>
      </c>
      <c r="F792" s="4"/>
      <c r="R792" s="9">
        <v>1</v>
      </c>
      <c r="X792" s="9">
        <v>1</v>
      </c>
      <c r="AA792" s="9">
        <v>1</v>
      </c>
      <c r="AC792" s="9">
        <v>1</v>
      </c>
      <c r="AK792" s="9">
        <v>1</v>
      </c>
      <c r="AO792" s="9">
        <v>1</v>
      </c>
      <c r="AX792" s="9">
        <v>1</v>
      </c>
      <c r="BI792" s="9">
        <v>1</v>
      </c>
      <c r="BJ792" s="9">
        <v>1</v>
      </c>
      <c r="BL792" s="9">
        <v>2</v>
      </c>
    </row>
    <row r="793" spans="1:64">
      <c r="A793" t="s">
        <v>318</v>
      </c>
      <c r="B793" t="s">
        <v>13736</v>
      </c>
      <c r="C793" t="s">
        <v>316</v>
      </c>
      <c r="D793" t="s">
        <v>821</v>
      </c>
      <c r="E793">
        <f>SUM(G793:KW793)</f>
        <v>11</v>
      </c>
      <c r="F793" s="4"/>
      <c r="P793" s="9">
        <v>1</v>
      </c>
      <c r="X793" s="9">
        <v>1</v>
      </c>
      <c r="AA793" s="9">
        <v>1</v>
      </c>
      <c r="AC793" s="9">
        <v>1</v>
      </c>
      <c r="AJ793" s="9">
        <v>2</v>
      </c>
      <c r="AK793" s="9">
        <v>1</v>
      </c>
      <c r="AX793" s="9">
        <v>1</v>
      </c>
      <c r="BF793" s="9">
        <v>1</v>
      </c>
      <c r="BG793" s="9">
        <v>1</v>
      </c>
      <c r="BL793" s="9">
        <v>1</v>
      </c>
    </row>
    <row r="794" spans="1:64">
      <c r="A794" t="s">
        <v>319</v>
      </c>
      <c r="B794" t="s">
        <v>13737</v>
      </c>
      <c r="C794" t="s">
        <v>316</v>
      </c>
      <c r="D794" t="s">
        <v>819</v>
      </c>
      <c r="E794">
        <f>SUM(G794:KW794)</f>
        <v>11</v>
      </c>
      <c r="F794" s="4"/>
      <c r="P794" s="9">
        <v>1</v>
      </c>
      <c r="X794" s="9">
        <v>1</v>
      </c>
      <c r="AA794" s="9">
        <v>1</v>
      </c>
      <c r="AC794" s="9">
        <v>1</v>
      </c>
      <c r="AJ794" s="9">
        <v>2</v>
      </c>
      <c r="AK794" s="9">
        <v>1</v>
      </c>
      <c r="AX794" s="9">
        <v>1</v>
      </c>
      <c r="BF794" s="9">
        <v>1</v>
      </c>
      <c r="BG794" s="9">
        <v>1</v>
      </c>
      <c r="BL794" s="9">
        <v>1</v>
      </c>
    </row>
    <row r="795" spans="1:64">
      <c r="A795" t="s">
        <v>1837</v>
      </c>
      <c r="B795" t="s">
        <v>13738</v>
      </c>
      <c r="C795" t="s">
        <v>316</v>
      </c>
      <c r="D795" t="s">
        <v>819</v>
      </c>
      <c r="E795">
        <f>SUM(G795:KW795)</f>
        <v>1</v>
      </c>
      <c r="F795" s="4"/>
      <c r="BL795" s="9">
        <v>1</v>
      </c>
    </row>
    <row r="796" spans="1:64">
      <c r="A796" t="s">
        <v>320</v>
      </c>
      <c r="B796" t="s">
        <v>13889</v>
      </c>
      <c r="C796" t="s">
        <v>316</v>
      </c>
      <c r="D796" t="s">
        <v>821</v>
      </c>
      <c r="E796">
        <f>SUM(G796:KW796)</f>
        <v>11</v>
      </c>
      <c r="F796" s="4"/>
      <c r="V796" s="9">
        <v>1</v>
      </c>
      <c r="X796" s="9">
        <v>1</v>
      </c>
      <c r="AA796" s="9">
        <v>1</v>
      </c>
      <c r="AC796" s="9">
        <v>1</v>
      </c>
      <c r="AJ796" s="9">
        <v>1</v>
      </c>
      <c r="AK796" s="9">
        <v>1</v>
      </c>
      <c r="AO796" s="9">
        <v>1</v>
      </c>
      <c r="AX796" s="9">
        <v>1</v>
      </c>
      <c r="BG796" s="9">
        <v>2</v>
      </c>
      <c r="BL796" s="9">
        <v>1</v>
      </c>
    </row>
    <row r="797" spans="1:64">
      <c r="A797" t="s">
        <v>321</v>
      </c>
      <c r="B797" t="s">
        <v>13890</v>
      </c>
      <c r="C797" t="s">
        <v>316</v>
      </c>
      <c r="D797" t="s">
        <v>819</v>
      </c>
      <c r="E797">
        <f>SUM(G797:KW797)</f>
        <v>11</v>
      </c>
      <c r="F797" s="4"/>
      <c r="V797" s="9">
        <v>1</v>
      </c>
      <c r="X797" s="9">
        <v>1</v>
      </c>
      <c r="AA797" s="9">
        <v>1</v>
      </c>
      <c r="AC797" s="9">
        <v>1</v>
      </c>
      <c r="AJ797" s="9">
        <v>1</v>
      </c>
      <c r="AK797" s="9">
        <v>1</v>
      </c>
      <c r="AO797" s="9">
        <v>1</v>
      </c>
      <c r="AX797" s="9">
        <v>1</v>
      </c>
      <c r="BG797" s="9">
        <v>2</v>
      </c>
      <c r="BL797" s="9">
        <v>1</v>
      </c>
    </row>
    <row r="798" spans="1:64">
      <c r="A798" t="s">
        <v>5191</v>
      </c>
      <c r="B798" t="s">
        <v>5192</v>
      </c>
      <c r="C798" t="s">
        <v>1603</v>
      </c>
      <c r="D798" t="s">
        <v>821</v>
      </c>
      <c r="E798">
        <f>SUM(G798:KW798)</f>
        <v>2</v>
      </c>
      <c r="F798" s="4"/>
      <c r="J798" s="9">
        <v>1</v>
      </c>
      <c r="M798" s="9">
        <v>1</v>
      </c>
    </row>
    <row r="799" spans="1:64">
      <c r="A799" t="s">
        <v>5195</v>
      </c>
      <c r="B799" t="s">
        <v>5196</v>
      </c>
      <c r="C799" t="s">
        <v>1603</v>
      </c>
      <c r="D799" t="s">
        <v>821</v>
      </c>
      <c r="E799">
        <f>SUM(G799:KW799)</f>
        <v>0</v>
      </c>
      <c r="F799" s="4"/>
    </row>
    <row r="800" spans="1:64">
      <c r="A800" t="s">
        <v>5193</v>
      </c>
      <c r="B800" t="s">
        <v>5194</v>
      </c>
      <c r="C800" t="s">
        <v>310</v>
      </c>
      <c r="D800" t="s">
        <v>821</v>
      </c>
      <c r="E800">
        <f>SUM(G800:KW800)</f>
        <v>6</v>
      </c>
      <c r="F800" s="4"/>
      <c r="P800" s="9">
        <v>6</v>
      </c>
    </row>
    <row r="801" spans="1:64">
      <c r="A801" t="s">
        <v>5197</v>
      </c>
      <c r="B801" t="s">
        <v>5198</v>
      </c>
      <c r="C801" t="s">
        <v>310</v>
      </c>
      <c r="D801" t="s">
        <v>821</v>
      </c>
      <c r="E801">
        <f>SUM(G801:KW801)</f>
        <v>1</v>
      </c>
      <c r="F801" s="4"/>
      <c r="N801" s="9">
        <v>1</v>
      </c>
    </row>
    <row r="802" spans="1:64">
      <c r="A802" t="s">
        <v>3994</v>
      </c>
      <c r="B802" t="s">
        <v>3995</v>
      </c>
      <c r="C802" t="s">
        <v>264</v>
      </c>
      <c r="D802" t="s">
        <v>821</v>
      </c>
      <c r="E802">
        <f>SUM(G802:KW802)</f>
        <v>0</v>
      </c>
      <c r="F802" s="4"/>
    </row>
    <row r="803" spans="1:64">
      <c r="A803" t="s">
        <v>3996</v>
      </c>
      <c r="B803" t="s">
        <v>3997</v>
      </c>
      <c r="C803" t="s">
        <v>264</v>
      </c>
      <c r="D803" t="s">
        <v>821</v>
      </c>
      <c r="E803">
        <f>SUM(G803:KW803)</f>
        <v>0</v>
      </c>
      <c r="F803" s="4"/>
    </row>
    <row r="804" spans="1:64">
      <c r="A804" t="s">
        <v>3998</v>
      </c>
      <c r="B804" t="s">
        <v>3999</v>
      </c>
      <c r="C804" t="s">
        <v>867</v>
      </c>
      <c r="D804" t="s">
        <v>821</v>
      </c>
      <c r="E804">
        <f>SUM(G804:KW804)</f>
        <v>0</v>
      </c>
      <c r="F804" s="4"/>
    </row>
    <row r="805" spans="1:64">
      <c r="A805" t="s">
        <v>4000</v>
      </c>
      <c r="B805" t="s">
        <v>4001</v>
      </c>
      <c r="C805" t="s">
        <v>837</v>
      </c>
      <c r="D805" t="s">
        <v>821</v>
      </c>
      <c r="E805">
        <f>SUM(G805:KW805)</f>
        <v>0</v>
      </c>
      <c r="F805" s="4"/>
    </row>
    <row r="806" spans="1:64">
      <c r="A806" t="s">
        <v>4002</v>
      </c>
      <c r="B806" t="s">
        <v>4003</v>
      </c>
      <c r="C806" t="s">
        <v>1197</v>
      </c>
      <c r="D806" t="s">
        <v>821</v>
      </c>
      <c r="E806">
        <f>SUM(G806:KW806)</f>
        <v>0</v>
      </c>
      <c r="F806" s="4"/>
    </row>
    <row r="807" spans="1:64">
      <c r="A807" t="s">
        <v>5199</v>
      </c>
      <c r="B807" t="s">
        <v>5200</v>
      </c>
      <c r="C807" t="s">
        <v>385</v>
      </c>
      <c r="D807" t="s">
        <v>821</v>
      </c>
      <c r="E807">
        <f>SUM(G807:KW807)</f>
        <v>1</v>
      </c>
      <c r="F807" s="4"/>
      <c r="AX807" s="9">
        <v>1</v>
      </c>
    </row>
    <row r="808" spans="1:64">
      <c r="A808" t="s">
        <v>5201</v>
      </c>
      <c r="B808" t="s">
        <v>5202</v>
      </c>
      <c r="C808" t="s">
        <v>1625</v>
      </c>
      <c r="D808" t="s">
        <v>821</v>
      </c>
      <c r="E808">
        <f>SUM(G808:KW808)</f>
        <v>6</v>
      </c>
      <c r="F808" s="4"/>
      <c r="BJ808" s="9">
        <v>6</v>
      </c>
    </row>
    <row r="809" spans="1:64">
      <c r="A809" t="s">
        <v>4004</v>
      </c>
      <c r="B809" t="s">
        <v>4005</v>
      </c>
      <c r="C809" t="s">
        <v>557</v>
      </c>
      <c r="D809" t="s">
        <v>821</v>
      </c>
      <c r="E809">
        <f>SUM(G809:KW809)</f>
        <v>37</v>
      </c>
      <c r="F809" s="4"/>
      <c r="BJ809" s="7">
        <v>37</v>
      </c>
    </row>
    <row r="810" spans="1:64">
      <c r="A810" t="s">
        <v>4679</v>
      </c>
      <c r="B810" t="s">
        <v>4680</v>
      </c>
      <c r="C810" t="s">
        <v>932</v>
      </c>
      <c r="D810" t="s">
        <v>821</v>
      </c>
      <c r="E810">
        <f>SUM(G810:KW810)</f>
        <v>19</v>
      </c>
      <c r="F810" s="4"/>
      <c r="P810" s="9">
        <v>4</v>
      </c>
      <c r="U810" s="9">
        <v>2</v>
      </c>
      <c r="V810" s="9">
        <v>4</v>
      </c>
      <c r="AJ810" s="9">
        <v>3</v>
      </c>
      <c r="AR810" s="9">
        <v>2</v>
      </c>
      <c r="BE810" s="9">
        <v>4</v>
      </c>
    </row>
    <row r="811" spans="1:64">
      <c r="A811" t="s">
        <v>1589</v>
      </c>
      <c r="B811" t="s">
        <v>1590</v>
      </c>
      <c r="C811" t="s">
        <v>932</v>
      </c>
      <c r="D811" t="s">
        <v>821</v>
      </c>
      <c r="E811">
        <f>SUM(G811:KW811)</f>
        <v>18</v>
      </c>
      <c r="F811" s="4"/>
      <c r="O811" s="9">
        <v>1</v>
      </c>
      <c r="P811" s="9">
        <v>1</v>
      </c>
      <c r="Q811" s="9">
        <v>1</v>
      </c>
      <c r="U811" s="9">
        <v>1</v>
      </c>
      <c r="V811" s="9">
        <v>1</v>
      </c>
      <c r="AA811" s="9">
        <v>1</v>
      </c>
      <c r="AC811" s="9">
        <v>1</v>
      </c>
      <c r="AD811" s="9">
        <v>1</v>
      </c>
      <c r="AI811" s="9">
        <v>1</v>
      </c>
      <c r="AJ811" s="9">
        <v>1</v>
      </c>
      <c r="AR811" s="9">
        <v>1</v>
      </c>
      <c r="AV811" s="9">
        <v>1</v>
      </c>
      <c r="BE811" s="9">
        <v>1</v>
      </c>
      <c r="BG811" s="9">
        <v>1</v>
      </c>
      <c r="BH811" s="9">
        <v>2</v>
      </c>
      <c r="BL811" s="9">
        <v>2</v>
      </c>
    </row>
    <row r="812" spans="1:64">
      <c r="A812" t="s">
        <v>5659</v>
      </c>
      <c r="B812" t="s">
        <v>5660</v>
      </c>
      <c r="C812" t="s">
        <v>932</v>
      </c>
      <c r="D812" t="s">
        <v>821</v>
      </c>
      <c r="E812">
        <f>SUM(G812:KW812)</f>
        <v>15</v>
      </c>
      <c r="F812" s="4"/>
      <c r="P812" s="9">
        <v>3</v>
      </c>
      <c r="U812" s="9">
        <v>1</v>
      </c>
      <c r="V812" s="9">
        <v>3</v>
      </c>
      <c r="AJ812" s="9">
        <v>3</v>
      </c>
      <c r="AR812" s="9">
        <v>2</v>
      </c>
      <c r="BE812" s="9">
        <v>3</v>
      </c>
    </row>
    <row r="813" spans="1:64">
      <c r="A813" t="s">
        <v>4677</v>
      </c>
      <c r="B813" t="s">
        <v>4678</v>
      </c>
      <c r="C813" t="s">
        <v>1603</v>
      </c>
      <c r="D813" t="s">
        <v>821</v>
      </c>
      <c r="E813">
        <f>SUM(G813:KW813)</f>
        <v>19</v>
      </c>
      <c r="F813" s="4"/>
      <c r="P813" s="9">
        <v>4</v>
      </c>
      <c r="U813" s="9">
        <v>2</v>
      </c>
      <c r="V813" s="9">
        <v>4</v>
      </c>
      <c r="AJ813" s="9">
        <v>3</v>
      </c>
      <c r="AR813" s="9">
        <v>2</v>
      </c>
      <c r="BE813" s="9">
        <v>4</v>
      </c>
    </row>
    <row r="814" spans="1:64">
      <c r="A814" t="s">
        <v>2687</v>
      </c>
      <c r="B814" t="s">
        <v>2688</v>
      </c>
      <c r="C814" t="s">
        <v>1603</v>
      </c>
      <c r="D814" t="s">
        <v>821</v>
      </c>
      <c r="E814">
        <f>SUM(G814:KW814)</f>
        <v>21</v>
      </c>
      <c r="F814" s="4"/>
      <c r="J814" s="9">
        <v>1</v>
      </c>
      <c r="M814" s="9">
        <v>1</v>
      </c>
      <c r="O814" s="9">
        <v>1</v>
      </c>
      <c r="P814" s="9">
        <v>1</v>
      </c>
      <c r="Q814" s="9">
        <v>1</v>
      </c>
      <c r="U814" s="9">
        <v>1</v>
      </c>
      <c r="AA814" s="9">
        <v>1</v>
      </c>
      <c r="AC814" s="9">
        <v>1</v>
      </c>
      <c r="AD814" s="9">
        <v>1</v>
      </c>
      <c r="AI814" s="9">
        <v>2</v>
      </c>
      <c r="AJ814" s="9">
        <v>2</v>
      </c>
      <c r="AX814" s="9">
        <v>1</v>
      </c>
      <c r="BA814" s="9">
        <v>1</v>
      </c>
      <c r="BE814" s="9">
        <v>1</v>
      </c>
      <c r="BG814" s="9">
        <v>1</v>
      </c>
      <c r="BH814" s="9">
        <v>2</v>
      </c>
      <c r="BL814" s="9">
        <v>2</v>
      </c>
    </row>
    <row r="815" spans="1:64">
      <c r="A815" t="s">
        <v>5657</v>
      </c>
      <c r="B815" t="s">
        <v>5658</v>
      </c>
      <c r="C815" t="s">
        <v>1603</v>
      </c>
      <c r="D815" t="s">
        <v>821</v>
      </c>
      <c r="E815">
        <f>SUM(G815:KW815)</f>
        <v>15</v>
      </c>
      <c r="F815" s="4"/>
      <c r="P815" s="9">
        <v>3</v>
      </c>
      <c r="U815" s="9">
        <v>1</v>
      </c>
      <c r="V815" s="9">
        <v>3</v>
      </c>
      <c r="AJ815" s="9">
        <v>3</v>
      </c>
      <c r="AR815" s="9">
        <v>2</v>
      </c>
      <c r="BE815" s="9">
        <v>3</v>
      </c>
    </row>
    <row r="816" spans="1:64">
      <c r="A816" t="s">
        <v>4675</v>
      </c>
      <c r="B816" t="s">
        <v>4676</v>
      </c>
      <c r="C816" t="s">
        <v>310</v>
      </c>
      <c r="D816" t="s">
        <v>821</v>
      </c>
      <c r="E816">
        <f>SUM(G816:KW816)</f>
        <v>19</v>
      </c>
      <c r="F816" s="4"/>
      <c r="P816" s="9">
        <v>4</v>
      </c>
      <c r="U816" s="9">
        <v>2</v>
      </c>
      <c r="V816" s="9">
        <v>4</v>
      </c>
      <c r="AJ816" s="9">
        <v>3</v>
      </c>
      <c r="AR816" s="9">
        <v>2</v>
      </c>
      <c r="BE816" s="9">
        <v>4</v>
      </c>
    </row>
    <row r="817" spans="1:64">
      <c r="A817" t="s">
        <v>312</v>
      </c>
      <c r="B817" t="s">
        <v>606</v>
      </c>
      <c r="C817" t="s">
        <v>310</v>
      </c>
      <c r="D817" t="s">
        <v>821</v>
      </c>
      <c r="E817">
        <f>SUM(G817:KW817)</f>
        <v>13</v>
      </c>
      <c r="F817" s="4"/>
      <c r="K817" s="9">
        <v>1</v>
      </c>
      <c r="M817" s="9">
        <v>1</v>
      </c>
      <c r="N817" s="9">
        <v>1</v>
      </c>
      <c r="U817" s="9">
        <v>1</v>
      </c>
      <c r="V817" s="9">
        <v>1</v>
      </c>
      <c r="AD817" s="9">
        <v>1</v>
      </c>
      <c r="AI817" s="9">
        <v>1</v>
      </c>
      <c r="AX817" s="9">
        <v>1</v>
      </c>
      <c r="BA817" s="9">
        <v>1</v>
      </c>
      <c r="BE817" s="9">
        <v>1</v>
      </c>
      <c r="BG817" s="9">
        <v>1</v>
      </c>
      <c r="BH817" s="9">
        <v>1</v>
      </c>
      <c r="BL817" s="9">
        <v>1</v>
      </c>
    </row>
    <row r="818" spans="1:64">
      <c r="A818" t="s">
        <v>5655</v>
      </c>
      <c r="B818" t="s">
        <v>5656</v>
      </c>
      <c r="C818" t="s">
        <v>310</v>
      </c>
      <c r="D818" t="s">
        <v>821</v>
      </c>
      <c r="E818">
        <f>SUM(G818:KW818)</f>
        <v>15</v>
      </c>
      <c r="F818" s="4"/>
      <c r="P818" s="9">
        <v>3</v>
      </c>
      <c r="U818" s="9">
        <v>1</v>
      </c>
      <c r="V818" s="9">
        <v>3</v>
      </c>
      <c r="AJ818" s="9">
        <v>3</v>
      </c>
      <c r="AR818" s="9">
        <v>2</v>
      </c>
      <c r="BE818" s="9">
        <v>3</v>
      </c>
    </row>
    <row r="819" spans="1:64">
      <c r="A819" t="s">
        <v>4673</v>
      </c>
      <c r="B819" t="s">
        <v>4674</v>
      </c>
      <c r="C819" t="s">
        <v>152</v>
      </c>
      <c r="D819" t="s">
        <v>821</v>
      </c>
      <c r="E819">
        <f>SUM(G819:KW819)</f>
        <v>19</v>
      </c>
      <c r="F819" s="4"/>
      <c r="P819" s="9">
        <v>4</v>
      </c>
      <c r="U819" s="9">
        <v>2</v>
      </c>
      <c r="V819" s="9">
        <v>4</v>
      </c>
      <c r="AJ819" s="9">
        <v>3</v>
      </c>
      <c r="AR819" s="9">
        <v>2</v>
      </c>
      <c r="BE819" s="9">
        <v>4</v>
      </c>
    </row>
    <row r="820" spans="1:64">
      <c r="A820" t="s">
        <v>153</v>
      </c>
      <c r="B820" t="s">
        <v>626</v>
      </c>
      <c r="C820" t="s">
        <v>152</v>
      </c>
      <c r="D820" t="s">
        <v>821</v>
      </c>
      <c r="E820">
        <f>SUM(G820:KW820)</f>
        <v>10</v>
      </c>
      <c r="F820" s="4"/>
      <c r="O820" s="9">
        <v>1</v>
      </c>
      <c r="Q820" s="9">
        <v>1</v>
      </c>
      <c r="U820" s="9">
        <v>1</v>
      </c>
      <c r="AB820" s="9">
        <v>1</v>
      </c>
      <c r="AF820" s="9">
        <v>1</v>
      </c>
      <c r="BD820" s="9">
        <v>1</v>
      </c>
      <c r="BG820" s="9">
        <v>1</v>
      </c>
      <c r="BH820" s="9">
        <v>1</v>
      </c>
      <c r="BL820" s="9">
        <v>2</v>
      </c>
    </row>
    <row r="821" spans="1:64">
      <c r="A821" t="s">
        <v>5653</v>
      </c>
      <c r="B821" t="s">
        <v>5654</v>
      </c>
      <c r="C821" t="s">
        <v>152</v>
      </c>
      <c r="D821" t="s">
        <v>821</v>
      </c>
      <c r="E821">
        <f>SUM(G821:KW821)</f>
        <v>15</v>
      </c>
      <c r="F821" s="4"/>
      <c r="P821" s="9">
        <v>3</v>
      </c>
      <c r="U821" s="9">
        <v>1</v>
      </c>
      <c r="V821" s="9">
        <v>3</v>
      </c>
      <c r="AJ821" s="9">
        <v>3</v>
      </c>
      <c r="AR821" s="9">
        <v>2</v>
      </c>
      <c r="BE821" s="9">
        <v>3</v>
      </c>
    </row>
    <row r="822" spans="1:64">
      <c r="A822" t="s">
        <v>4671</v>
      </c>
      <c r="B822" t="s">
        <v>4672</v>
      </c>
      <c r="C822" t="s">
        <v>264</v>
      </c>
      <c r="D822" t="s">
        <v>821</v>
      </c>
      <c r="E822">
        <f>SUM(G822:KW822)</f>
        <v>14</v>
      </c>
      <c r="F822" s="4"/>
      <c r="K822" s="9">
        <v>1</v>
      </c>
      <c r="O822" s="9">
        <v>2</v>
      </c>
      <c r="V822" s="9">
        <v>3</v>
      </c>
      <c r="AD822" s="9">
        <v>3</v>
      </c>
      <c r="AJ822" s="9">
        <v>3</v>
      </c>
      <c r="BK822" s="9">
        <v>1</v>
      </c>
      <c r="BL822" s="9">
        <v>1</v>
      </c>
    </row>
    <row r="823" spans="1:64">
      <c r="A823" t="s">
        <v>344</v>
      </c>
      <c r="B823" t="s">
        <v>613</v>
      </c>
      <c r="C823" t="s">
        <v>264</v>
      </c>
      <c r="D823" t="s">
        <v>821</v>
      </c>
      <c r="E823">
        <f>SUM(G823:KW823)</f>
        <v>16</v>
      </c>
      <c r="F823" s="4"/>
      <c r="K823" s="9">
        <v>1</v>
      </c>
      <c r="P823" s="9">
        <v>1</v>
      </c>
      <c r="V823" s="9">
        <v>3</v>
      </c>
      <c r="AA823" s="9">
        <v>1</v>
      </c>
      <c r="AC823" s="9">
        <v>1</v>
      </c>
      <c r="AJ823" s="9">
        <v>2</v>
      </c>
      <c r="AQ823" s="9">
        <v>2</v>
      </c>
      <c r="BF823" s="9">
        <v>1</v>
      </c>
      <c r="BG823" s="9">
        <v>1</v>
      </c>
      <c r="BK823" s="9">
        <v>1</v>
      </c>
      <c r="BL823" s="9">
        <v>2</v>
      </c>
    </row>
    <row r="824" spans="1:64">
      <c r="A824" t="s">
        <v>5628</v>
      </c>
      <c r="B824" t="s">
        <v>5629</v>
      </c>
      <c r="C824" t="s">
        <v>264</v>
      </c>
      <c r="D824" t="s">
        <v>821</v>
      </c>
      <c r="E824">
        <f>SUM(G824:KW824)</f>
        <v>14</v>
      </c>
      <c r="F824" s="4"/>
      <c r="K824" s="9">
        <v>1</v>
      </c>
      <c r="O824" s="9">
        <v>2</v>
      </c>
      <c r="V824" s="9">
        <v>3</v>
      </c>
      <c r="AD824" s="9">
        <v>3</v>
      </c>
      <c r="AJ824" s="9">
        <v>3</v>
      </c>
      <c r="BK824" s="9">
        <v>1</v>
      </c>
      <c r="BL824" s="9">
        <v>1</v>
      </c>
    </row>
    <row r="825" spans="1:64">
      <c r="A825" t="s">
        <v>4669</v>
      </c>
      <c r="B825" t="s">
        <v>4670</v>
      </c>
      <c r="C825" t="s">
        <v>867</v>
      </c>
      <c r="D825" t="s">
        <v>821</v>
      </c>
      <c r="E825">
        <f>SUM(G825:KW825)</f>
        <v>14</v>
      </c>
      <c r="F825" s="4"/>
      <c r="K825" s="9">
        <v>1</v>
      </c>
      <c r="O825" s="9">
        <v>2</v>
      </c>
      <c r="V825" s="9">
        <v>3</v>
      </c>
      <c r="AD825" s="9">
        <v>3</v>
      </c>
      <c r="AJ825" s="9">
        <v>3</v>
      </c>
      <c r="BK825" s="9">
        <v>1</v>
      </c>
      <c r="BL825" s="9">
        <v>1</v>
      </c>
    </row>
    <row r="826" spans="1:64">
      <c r="A826" t="s">
        <v>969</v>
      </c>
      <c r="B826" t="s">
        <v>970</v>
      </c>
      <c r="C826" t="s">
        <v>867</v>
      </c>
      <c r="D826" t="s">
        <v>821</v>
      </c>
      <c r="E826">
        <f>SUM(G826:KW826)</f>
        <v>16</v>
      </c>
      <c r="F826" s="4"/>
      <c r="H826" s="9">
        <v>1</v>
      </c>
      <c r="K826" s="9">
        <v>1</v>
      </c>
      <c r="P826" s="9">
        <v>1</v>
      </c>
      <c r="V826" s="9">
        <v>1</v>
      </c>
      <c r="W826" s="9">
        <v>1</v>
      </c>
      <c r="AA826" s="9">
        <v>1</v>
      </c>
      <c r="AB826" s="9">
        <v>1</v>
      </c>
      <c r="AC826" s="9">
        <v>1</v>
      </c>
      <c r="AJ826" s="9">
        <v>1</v>
      </c>
      <c r="AK826" s="9">
        <v>1</v>
      </c>
      <c r="AT826" s="9">
        <v>1</v>
      </c>
      <c r="BC826" s="9">
        <v>1</v>
      </c>
      <c r="BF826" s="9">
        <v>1</v>
      </c>
      <c r="BG826" s="9">
        <v>1</v>
      </c>
      <c r="BL826" s="9">
        <v>2</v>
      </c>
    </row>
    <row r="827" spans="1:64">
      <c r="A827" t="s">
        <v>5630</v>
      </c>
      <c r="B827" t="s">
        <v>5631</v>
      </c>
      <c r="C827" t="s">
        <v>867</v>
      </c>
      <c r="D827" t="s">
        <v>821</v>
      </c>
      <c r="E827">
        <f>SUM(G827:KW827)</f>
        <v>14</v>
      </c>
      <c r="F827" s="4"/>
      <c r="K827" s="9">
        <v>1</v>
      </c>
      <c r="O827" s="9">
        <v>2</v>
      </c>
      <c r="V827" s="9">
        <v>3</v>
      </c>
      <c r="AD827" s="9">
        <v>3</v>
      </c>
      <c r="AJ827" s="9">
        <v>3</v>
      </c>
      <c r="BK827" s="9">
        <v>1</v>
      </c>
      <c r="BL827" s="9">
        <v>1</v>
      </c>
    </row>
    <row r="828" spans="1:64">
      <c r="A828" t="s">
        <v>4667</v>
      </c>
      <c r="B828" t="s">
        <v>4668</v>
      </c>
      <c r="C828" t="s">
        <v>837</v>
      </c>
      <c r="D828" t="s">
        <v>821</v>
      </c>
      <c r="E828">
        <f>SUM(G828:KW828)</f>
        <v>14</v>
      </c>
      <c r="F828" s="4"/>
      <c r="K828" s="9">
        <v>1</v>
      </c>
      <c r="O828" s="9">
        <v>2</v>
      </c>
      <c r="V828" s="9">
        <v>3</v>
      </c>
      <c r="AD828" s="9">
        <v>3</v>
      </c>
      <c r="AJ828" s="9">
        <v>3</v>
      </c>
      <c r="BK828" s="9">
        <v>1</v>
      </c>
      <c r="BL828" s="9">
        <v>1</v>
      </c>
    </row>
    <row r="829" spans="1:64">
      <c r="A829" t="s">
        <v>872</v>
      </c>
      <c r="B829" t="s">
        <v>873</v>
      </c>
      <c r="C829" t="s">
        <v>837</v>
      </c>
      <c r="D829" t="s">
        <v>821</v>
      </c>
      <c r="E829">
        <f>SUM(G829:KW829)</f>
        <v>14</v>
      </c>
      <c r="F829" s="4"/>
      <c r="J829" s="9">
        <v>1</v>
      </c>
      <c r="K829" s="9">
        <v>1</v>
      </c>
      <c r="O829" s="9">
        <v>1</v>
      </c>
      <c r="V829" s="9">
        <v>1</v>
      </c>
      <c r="AA829" s="9">
        <v>1</v>
      </c>
      <c r="AB829" s="9">
        <v>1</v>
      </c>
      <c r="AC829" s="9">
        <v>1</v>
      </c>
      <c r="AR829" s="9">
        <v>1</v>
      </c>
      <c r="AT829" s="9">
        <v>1</v>
      </c>
      <c r="BE829" s="9">
        <v>2</v>
      </c>
      <c r="BG829" s="9">
        <v>1</v>
      </c>
      <c r="BL829" s="9">
        <v>2</v>
      </c>
    </row>
    <row r="830" spans="1:64">
      <c r="A830" t="s">
        <v>5632</v>
      </c>
      <c r="B830" t="s">
        <v>5633</v>
      </c>
      <c r="C830" t="s">
        <v>837</v>
      </c>
      <c r="D830" t="s">
        <v>821</v>
      </c>
      <c r="E830">
        <f>SUM(G830:KW830)</f>
        <v>14</v>
      </c>
      <c r="F830" s="4"/>
      <c r="K830" s="9">
        <v>1</v>
      </c>
      <c r="O830" s="9">
        <v>2</v>
      </c>
      <c r="V830" s="9">
        <v>3</v>
      </c>
      <c r="AD830" s="9">
        <v>3</v>
      </c>
      <c r="AJ830" s="9">
        <v>3</v>
      </c>
      <c r="BK830" s="9">
        <v>1</v>
      </c>
      <c r="BL830" s="9">
        <v>1</v>
      </c>
    </row>
    <row r="831" spans="1:64">
      <c r="A831" t="s">
        <v>4665</v>
      </c>
      <c r="B831" t="s">
        <v>4666</v>
      </c>
      <c r="C831" t="s">
        <v>1197</v>
      </c>
      <c r="D831" t="s">
        <v>821</v>
      </c>
      <c r="E831">
        <f>SUM(G831:KW831)</f>
        <v>14</v>
      </c>
      <c r="F831" s="4"/>
      <c r="K831" s="9">
        <v>1</v>
      </c>
      <c r="O831" s="9">
        <v>2</v>
      </c>
      <c r="V831" s="9">
        <v>3</v>
      </c>
      <c r="AD831" s="9">
        <v>3</v>
      </c>
      <c r="AJ831" s="9">
        <v>3</v>
      </c>
      <c r="BK831" s="9">
        <v>1</v>
      </c>
      <c r="BL831" s="9">
        <v>1</v>
      </c>
    </row>
    <row r="832" spans="1:64">
      <c r="A832" t="s">
        <v>1968</v>
      </c>
      <c r="B832" t="s">
        <v>1969</v>
      </c>
      <c r="C832" t="s">
        <v>1197</v>
      </c>
      <c r="D832" t="s">
        <v>821</v>
      </c>
      <c r="E832">
        <f>SUM(G832:KW832)</f>
        <v>11</v>
      </c>
      <c r="F832" s="4"/>
      <c r="J832" s="9">
        <v>1</v>
      </c>
      <c r="K832" s="9">
        <v>1</v>
      </c>
      <c r="P832" s="9">
        <v>1</v>
      </c>
      <c r="V832" s="9">
        <v>1</v>
      </c>
      <c r="AB832" s="9">
        <v>1</v>
      </c>
      <c r="AD832" s="9">
        <v>1</v>
      </c>
      <c r="AR832" s="9">
        <v>1</v>
      </c>
      <c r="BD832" s="9">
        <v>1</v>
      </c>
      <c r="BG832" s="9">
        <v>1</v>
      </c>
      <c r="BL832" s="9">
        <v>2</v>
      </c>
    </row>
    <row r="833" spans="1:64">
      <c r="A833" t="s">
        <v>5634</v>
      </c>
      <c r="B833" t="s">
        <v>5635</v>
      </c>
      <c r="C833" t="s">
        <v>1197</v>
      </c>
      <c r="D833" t="s">
        <v>821</v>
      </c>
      <c r="E833">
        <f>SUM(G833:KW833)</f>
        <v>14</v>
      </c>
      <c r="F833" s="4"/>
      <c r="K833" s="9">
        <v>1</v>
      </c>
      <c r="O833" s="9">
        <v>2</v>
      </c>
      <c r="V833" s="9">
        <v>3</v>
      </c>
      <c r="AD833" s="9">
        <v>3</v>
      </c>
      <c r="AJ833" s="9">
        <v>3</v>
      </c>
      <c r="BK833" s="9">
        <v>1</v>
      </c>
      <c r="BL833" s="9">
        <v>1</v>
      </c>
    </row>
    <row r="834" spans="1:64">
      <c r="A834" t="s">
        <v>4546</v>
      </c>
      <c r="B834" t="s">
        <v>4547</v>
      </c>
      <c r="C834" t="s">
        <v>385</v>
      </c>
      <c r="D834" t="s">
        <v>821</v>
      </c>
      <c r="E834">
        <f>SUM(G834:KW834)</f>
        <v>7</v>
      </c>
      <c r="F834" s="4"/>
      <c r="M834" s="9">
        <v>3</v>
      </c>
      <c r="O834" s="9">
        <v>4</v>
      </c>
    </row>
    <row r="835" spans="1:64">
      <c r="A835" t="s">
        <v>555</v>
      </c>
      <c r="B835" t="s">
        <v>790</v>
      </c>
      <c r="C835" t="s">
        <v>385</v>
      </c>
      <c r="D835" t="s">
        <v>821</v>
      </c>
      <c r="E835">
        <f>SUM(G835:KW835)</f>
        <v>12</v>
      </c>
      <c r="F835" s="4"/>
      <c r="P835" s="9">
        <v>2</v>
      </c>
      <c r="V835" s="9">
        <v>1</v>
      </c>
      <c r="X835" s="9">
        <v>1</v>
      </c>
      <c r="AA835" s="9">
        <v>1</v>
      </c>
      <c r="AC835" s="9">
        <v>1</v>
      </c>
      <c r="AD835" s="9">
        <v>1</v>
      </c>
      <c r="AL835" s="9">
        <v>1</v>
      </c>
      <c r="AX835" s="9">
        <v>1</v>
      </c>
      <c r="BG835" s="9">
        <v>1</v>
      </c>
      <c r="BK835" s="9">
        <v>1</v>
      </c>
      <c r="BL835" s="9">
        <v>1</v>
      </c>
    </row>
    <row r="836" spans="1:64">
      <c r="A836" t="s">
        <v>4458</v>
      </c>
      <c r="B836" t="s">
        <v>4459</v>
      </c>
      <c r="C836" t="s">
        <v>385</v>
      </c>
      <c r="D836" t="s">
        <v>821</v>
      </c>
      <c r="E836">
        <f>SUM(G836:KW836)</f>
        <v>6</v>
      </c>
      <c r="F836" s="4"/>
      <c r="M836" s="9">
        <v>2</v>
      </c>
      <c r="O836" s="9">
        <v>4</v>
      </c>
    </row>
    <row r="837" spans="1:64">
      <c r="A837" t="s">
        <v>4544</v>
      </c>
      <c r="B837" t="s">
        <v>4545</v>
      </c>
      <c r="C837" t="s">
        <v>1625</v>
      </c>
      <c r="D837" t="s">
        <v>821</v>
      </c>
      <c r="E837">
        <f>SUM(G837:KW837)</f>
        <v>7</v>
      </c>
      <c r="F837" s="4"/>
      <c r="M837" s="9">
        <v>3</v>
      </c>
      <c r="O837" s="9">
        <v>4</v>
      </c>
    </row>
    <row r="838" spans="1:64">
      <c r="A838" t="s">
        <v>2286</v>
      </c>
      <c r="B838" t="s">
        <v>2287</v>
      </c>
      <c r="C838" t="s">
        <v>1625</v>
      </c>
      <c r="D838" t="s">
        <v>821</v>
      </c>
      <c r="E838">
        <f>SUM(G838:KW838)</f>
        <v>20</v>
      </c>
      <c r="F838" s="4"/>
      <c r="R838" s="9">
        <v>1</v>
      </c>
      <c r="X838" s="9">
        <v>2</v>
      </c>
      <c r="AA838" s="9">
        <v>1</v>
      </c>
      <c r="AC838" s="9">
        <v>1</v>
      </c>
      <c r="AD838" s="9">
        <v>1</v>
      </c>
      <c r="AJ838" s="9">
        <v>1</v>
      </c>
      <c r="AK838" s="9">
        <v>1</v>
      </c>
      <c r="AL838" s="9">
        <v>1</v>
      </c>
      <c r="AO838" s="9">
        <v>1</v>
      </c>
      <c r="AX838" s="9">
        <v>1</v>
      </c>
      <c r="BJ838" s="9">
        <v>7</v>
      </c>
      <c r="BK838" s="9">
        <v>1</v>
      </c>
      <c r="BL838" s="9">
        <v>1</v>
      </c>
    </row>
    <row r="839" spans="1:64">
      <c r="A839" t="s">
        <v>4456</v>
      </c>
      <c r="B839" t="s">
        <v>4457</v>
      </c>
      <c r="C839" t="s">
        <v>1625</v>
      </c>
      <c r="D839" t="s">
        <v>821</v>
      </c>
      <c r="E839">
        <f>SUM(G839:KW839)</f>
        <v>6</v>
      </c>
      <c r="F839" s="4"/>
      <c r="M839" s="9">
        <v>2</v>
      </c>
      <c r="O839" s="9">
        <v>4</v>
      </c>
    </row>
    <row r="840" spans="1:64">
      <c r="A840" t="s">
        <v>4536</v>
      </c>
      <c r="B840" t="s">
        <v>4537</v>
      </c>
      <c r="C840" t="s">
        <v>557</v>
      </c>
      <c r="D840" t="s">
        <v>821</v>
      </c>
      <c r="E840">
        <f>SUM(G840:KW840)</f>
        <v>6</v>
      </c>
      <c r="F840" s="4"/>
      <c r="M840" s="9">
        <v>2</v>
      </c>
      <c r="O840" s="9">
        <v>4</v>
      </c>
    </row>
    <row r="841" spans="1:64">
      <c r="A841" t="s">
        <v>1091</v>
      </c>
      <c r="B841" t="s">
        <v>1092</v>
      </c>
      <c r="C841" t="s">
        <v>557</v>
      </c>
      <c r="D841" t="s">
        <v>821</v>
      </c>
      <c r="E841">
        <f>SUM(G841:KW841)</f>
        <v>49</v>
      </c>
      <c r="F841" s="4"/>
      <c r="R841" s="9">
        <v>1</v>
      </c>
      <c r="X841" s="9">
        <v>2</v>
      </c>
      <c r="AA841" s="9">
        <v>1</v>
      </c>
      <c r="AC841" s="9">
        <v>1</v>
      </c>
      <c r="AK841" s="9">
        <v>1</v>
      </c>
      <c r="AO841" s="9">
        <v>1</v>
      </c>
      <c r="AX841" s="9">
        <v>1</v>
      </c>
      <c r="BI841" s="9">
        <v>1</v>
      </c>
      <c r="BJ841" s="7">
        <v>38</v>
      </c>
      <c r="BL841" s="9">
        <v>2</v>
      </c>
    </row>
    <row r="842" spans="1:64">
      <c r="A842" t="s">
        <v>4462</v>
      </c>
      <c r="B842" t="s">
        <v>4463</v>
      </c>
      <c r="C842" t="s">
        <v>557</v>
      </c>
      <c r="D842" t="s">
        <v>821</v>
      </c>
      <c r="E842">
        <f>SUM(G842:KW842)</f>
        <v>6</v>
      </c>
      <c r="F842" s="4"/>
      <c r="M842" s="9">
        <v>2</v>
      </c>
      <c r="O842" s="9">
        <v>4</v>
      </c>
    </row>
    <row r="843" spans="1:64">
      <c r="A843" t="s">
        <v>4534</v>
      </c>
      <c r="B843" t="s">
        <v>4535</v>
      </c>
      <c r="C843" t="s">
        <v>316</v>
      </c>
      <c r="D843" t="s">
        <v>821</v>
      </c>
      <c r="E843">
        <f>SUM(G843:KW843)</f>
        <v>6</v>
      </c>
      <c r="F843" s="4"/>
      <c r="M843" s="9">
        <v>2</v>
      </c>
      <c r="O843" s="9">
        <v>4</v>
      </c>
    </row>
    <row r="844" spans="1:64">
      <c r="A844" t="s">
        <v>382</v>
      </c>
      <c r="B844" t="s">
        <v>628</v>
      </c>
      <c r="C844" t="s">
        <v>316</v>
      </c>
      <c r="D844" t="s">
        <v>821</v>
      </c>
      <c r="E844">
        <f>SUM(G844:KW844)</f>
        <v>11</v>
      </c>
      <c r="F844" s="4"/>
      <c r="V844" s="9">
        <v>1</v>
      </c>
      <c r="X844" s="9">
        <v>1</v>
      </c>
      <c r="AA844" s="9">
        <v>1</v>
      </c>
      <c r="AC844" s="9">
        <v>1</v>
      </c>
      <c r="AJ844" s="9">
        <v>1</v>
      </c>
      <c r="AK844" s="9">
        <v>1</v>
      </c>
      <c r="AO844" s="9">
        <v>1</v>
      </c>
      <c r="AX844" s="9">
        <v>1</v>
      </c>
      <c r="BG844" s="9">
        <v>2</v>
      </c>
      <c r="BL844" s="9">
        <v>1</v>
      </c>
    </row>
    <row r="845" spans="1:64">
      <c r="A845" t="s">
        <v>4460</v>
      </c>
      <c r="B845" t="s">
        <v>4461</v>
      </c>
      <c r="C845" t="s">
        <v>316</v>
      </c>
      <c r="D845" t="s">
        <v>821</v>
      </c>
      <c r="E845">
        <f>SUM(G845:KW845)</f>
        <v>6</v>
      </c>
      <c r="F845" s="4"/>
      <c r="M845" s="9">
        <v>2</v>
      </c>
      <c r="O845" s="9">
        <v>4</v>
      </c>
    </row>
    <row r="846" spans="1:64">
      <c r="A846" t="s">
        <v>197</v>
      </c>
      <c r="B846" t="s">
        <v>8980</v>
      </c>
      <c r="C846" t="s">
        <v>23</v>
      </c>
      <c r="D846" t="s">
        <v>819</v>
      </c>
      <c r="E846">
        <f>SUM(G846:KW846)</f>
        <v>4</v>
      </c>
      <c r="F846" s="4"/>
      <c r="BL846" s="9">
        <v>4</v>
      </c>
    </row>
    <row r="847" spans="1:64">
      <c r="A847" t="s">
        <v>2384</v>
      </c>
      <c r="B847" t="s">
        <v>2385</v>
      </c>
      <c r="C847" t="s">
        <v>264</v>
      </c>
      <c r="D847" t="s">
        <v>821</v>
      </c>
      <c r="E847">
        <f>SUM(G847:KW847)</f>
        <v>611</v>
      </c>
      <c r="F847" s="4"/>
      <c r="AA847" s="7">
        <v>44</v>
      </c>
      <c r="AC847" s="7">
        <v>44</v>
      </c>
      <c r="AD847" s="7">
        <v>66</v>
      </c>
      <c r="AE847" s="7">
        <v>68</v>
      </c>
      <c r="AF847" s="7">
        <v>65</v>
      </c>
      <c r="AI847" s="9">
        <v>11</v>
      </c>
      <c r="AM847" s="9">
        <v>3</v>
      </c>
      <c r="AN847" s="7">
        <v>62</v>
      </c>
      <c r="AO847" s="9">
        <v>17</v>
      </c>
      <c r="AP847" s="7">
        <v>146</v>
      </c>
      <c r="AQ847" s="7">
        <v>34</v>
      </c>
      <c r="AR847" s="9">
        <v>1</v>
      </c>
      <c r="AS847" s="9">
        <v>1</v>
      </c>
      <c r="AV847" s="9">
        <v>11</v>
      </c>
      <c r="AW847" s="7">
        <v>37</v>
      </c>
      <c r="BJ847" s="9">
        <v>1</v>
      </c>
    </row>
    <row r="848" spans="1:64">
      <c r="A848" t="s">
        <v>7117</v>
      </c>
      <c r="B848" t="s">
        <v>7116</v>
      </c>
      <c r="C848" t="s">
        <v>264</v>
      </c>
      <c r="D848" t="s">
        <v>821</v>
      </c>
      <c r="E848">
        <f>SUM(G848:KW848)</f>
        <v>28</v>
      </c>
      <c r="F848" s="3">
        <v>100001151</v>
      </c>
      <c r="R848" s="9">
        <v>1</v>
      </c>
      <c r="V848" s="9">
        <v>1</v>
      </c>
      <c r="AM848" s="9">
        <v>1</v>
      </c>
      <c r="AP848" s="9">
        <v>1</v>
      </c>
      <c r="AW848" s="9">
        <v>4</v>
      </c>
      <c r="AY848" s="9">
        <v>14</v>
      </c>
      <c r="AZ848" s="9">
        <v>5</v>
      </c>
      <c r="BC848" s="9">
        <v>1</v>
      </c>
    </row>
    <row r="849" spans="1:64">
      <c r="A849" t="s">
        <v>7901</v>
      </c>
      <c r="B849" t="s">
        <v>7900</v>
      </c>
      <c r="C849" t="s">
        <v>867</v>
      </c>
      <c r="D849" t="s">
        <v>821</v>
      </c>
      <c r="E849">
        <f>SUM(G849:KW849)</f>
        <v>128</v>
      </c>
      <c r="AS849" s="7">
        <v>103</v>
      </c>
      <c r="AT849" s="9">
        <v>11</v>
      </c>
      <c r="AU849" s="9">
        <v>9</v>
      </c>
      <c r="AV849" s="9">
        <v>3</v>
      </c>
      <c r="AX849" s="9">
        <v>1</v>
      </c>
      <c r="BF849" s="9">
        <v>1</v>
      </c>
    </row>
    <row r="850" spans="1:64">
      <c r="A850" t="s">
        <v>3813</v>
      </c>
      <c r="B850" t="s">
        <v>3814</v>
      </c>
      <c r="C850" t="s">
        <v>837</v>
      </c>
      <c r="D850" t="s">
        <v>821</v>
      </c>
      <c r="E850">
        <f>SUM(G850:KW850)</f>
        <v>102</v>
      </c>
      <c r="F850" s="4"/>
      <c r="I850" s="9">
        <v>1</v>
      </c>
      <c r="M850" s="9">
        <v>1</v>
      </c>
      <c r="N850" s="9">
        <v>1</v>
      </c>
      <c r="R850" s="9">
        <v>1</v>
      </c>
      <c r="S850" s="9">
        <v>7</v>
      </c>
      <c r="AN850" s="9">
        <v>4</v>
      </c>
      <c r="AX850" s="7">
        <v>74</v>
      </c>
      <c r="AY850" s="9">
        <v>13</v>
      </c>
    </row>
    <row r="851" spans="1:64">
      <c r="A851" t="s">
        <v>3811</v>
      </c>
      <c r="B851" t="s">
        <v>3812</v>
      </c>
      <c r="C851" t="s">
        <v>837</v>
      </c>
      <c r="D851" t="s">
        <v>821</v>
      </c>
      <c r="E851">
        <f>SUM(G851:KW851)</f>
        <v>5</v>
      </c>
      <c r="F851" s="4"/>
      <c r="H851" s="9">
        <v>1</v>
      </c>
      <c r="V851" s="9">
        <v>1</v>
      </c>
      <c r="AK851" s="9">
        <v>1</v>
      </c>
      <c r="AR851" s="9">
        <v>1</v>
      </c>
      <c r="BL851" s="9">
        <v>1</v>
      </c>
    </row>
    <row r="852" spans="1:64">
      <c r="A852" t="s">
        <v>7748</v>
      </c>
      <c r="B852" t="s">
        <v>7747</v>
      </c>
      <c r="C852" t="s">
        <v>1197</v>
      </c>
      <c r="D852" t="s">
        <v>821</v>
      </c>
      <c r="E852">
        <f>SUM(G852:KW852)</f>
        <v>0</v>
      </c>
    </row>
    <row r="853" spans="1:64">
      <c r="A853" t="s">
        <v>2663</v>
      </c>
      <c r="B853" t="s">
        <v>2664</v>
      </c>
      <c r="C853" t="s">
        <v>1625</v>
      </c>
      <c r="D853" t="s">
        <v>821</v>
      </c>
      <c r="E853">
        <f>SUM(G853:KW853)</f>
        <v>1</v>
      </c>
      <c r="F853" s="4"/>
      <c r="BJ853" s="9">
        <v>1</v>
      </c>
    </row>
    <row r="854" spans="1:64">
      <c r="A854" t="s">
        <v>2291</v>
      </c>
      <c r="B854" t="s">
        <v>2292</v>
      </c>
      <c r="C854" t="s">
        <v>557</v>
      </c>
      <c r="D854" t="s">
        <v>821</v>
      </c>
      <c r="E854">
        <f>SUM(G854:KW854)</f>
        <v>0</v>
      </c>
      <c r="F854" s="4"/>
    </row>
    <row r="855" spans="1:64">
      <c r="A855" t="s">
        <v>5978</v>
      </c>
      <c r="B855" t="s">
        <v>5977</v>
      </c>
      <c r="C855" t="s">
        <v>152</v>
      </c>
      <c r="D855" t="s">
        <v>821</v>
      </c>
      <c r="E855">
        <f>SUM(G855:KW855)</f>
        <v>1</v>
      </c>
      <c r="F855" s="4">
        <v>100000776</v>
      </c>
      <c r="BL855" s="9">
        <v>1</v>
      </c>
    </row>
    <row r="856" spans="1:64">
      <c r="A856" t="s">
        <v>3970</v>
      </c>
      <c r="B856" t="s">
        <v>3971</v>
      </c>
      <c r="C856" t="s">
        <v>264</v>
      </c>
      <c r="D856" t="s">
        <v>821</v>
      </c>
      <c r="E856">
        <f>SUM(G856:KW856)</f>
        <v>4114</v>
      </c>
      <c r="F856" s="4"/>
      <c r="O856" s="9">
        <v>1</v>
      </c>
      <c r="P856" s="7">
        <v>55</v>
      </c>
      <c r="V856" s="7">
        <v>95</v>
      </c>
      <c r="W856" s="7">
        <v>712</v>
      </c>
      <c r="X856" s="7">
        <v>77</v>
      </c>
      <c r="Y856" s="7">
        <v>546</v>
      </c>
      <c r="Z856" s="7">
        <v>2019</v>
      </c>
      <c r="AP856" s="7">
        <v>413</v>
      </c>
      <c r="AQ856" s="7">
        <v>196</v>
      </c>
    </row>
    <row r="857" spans="1:64">
      <c r="A857" t="s">
        <v>6317</v>
      </c>
      <c r="B857" t="s">
        <v>6316</v>
      </c>
      <c r="C857" t="s">
        <v>264</v>
      </c>
      <c r="D857" t="s">
        <v>821</v>
      </c>
      <c r="E857">
        <f>SUM(G857:KW857)</f>
        <v>0</v>
      </c>
      <c r="F857" s="3">
        <v>100001763</v>
      </c>
    </row>
    <row r="858" spans="1:64">
      <c r="A858" t="s">
        <v>6493</v>
      </c>
      <c r="B858" t="s">
        <v>6492</v>
      </c>
      <c r="C858" t="s">
        <v>867</v>
      </c>
      <c r="D858" t="s">
        <v>821</v>
      </c>
      <c r="E858">
        <f>SUM(G858:KW858)</f>
        <v>12302</v>
      </c>
      <c r="H858" s="9">
        <v>3</v>
      </c>
      <c r="O858" s="7">
        <v>51</v>
      </c>
      <c r="P858" s="7">
        <v>33</v>
      </c>
      <c r="V858" s="7">
        <v>90</v>
      </c>
      <c r="W858" s="7">
        <v>444</v>
      </c>
      <c r="AA858" s="9">
        <v>8</v>
      </c>
      <c r="AB858" s="7">
        <v>1248</v>
      </c>
      <c r="AC858" s="9">
        <v>8</v>
      </c>
      <c r="AJ858" s="7">
        <v>479</v>
      </c>
      <c r="AK858" s="7">
        <v>382</v>
      </c>
      <c r="AO858" s="7">
        <v>860</v>
      </c>
      <c r="AP858" s="7">
        <v>2385</v>
      </c>
      <c r="AQ858" s="7">
        <v>2521</v>
      </c>
      <c r="AR858" s="7">
        <v>2555</v>
      </c>
      <c r="AS858" s="7">
        <v>849</v>
      </c>
      <c r="AT858" s="7">
        <v>349</v>
      </c>
      <c r="AZ858" s="7">
        <v>37</v>
      </c>
    </row>
    <row r="859" spans="1:64">
      <c r="A859" t="s">
        <v>3823</v>
      </c>
      <c r="B859" t="s">
        <v>3824</v>
      </c>
      <c r="C859" t="s">
        <v>837</v>
      </c>
      <c r="D859" t="s">
        <v>821</v>
      </c>
      <c r="E859">
        <f>SUM(G859:KW859)</f>
        <v>0</v>
      </c>
      <c r="F859" s="4">
        <v>100000472</v>
      </c>
    </row>
    <row r="860" spans="1:64">
      <c r="A860" t="s">
        <v>6332</v>
      </c>
      <c r="B860" t="s">
        <v>6331</v>
      </c>
      <c r="C860" t="s">
        <v>1197</v>
      </c>
      <c r="D860" t="s">
        <v>821</v>
      </c>
      <c r="E860">
        <f>SUM(G860:KW860)</f>
        <v>158</v>
      </c>
      <c r="F860" s="3">
        <v>100001991</v>
      </c>
      <c r="BG860" s="7">
        <v>65</v>
      </c>
      <c r="BK860" s="7">
        <v>61</v>
      </c>
      <c r="BL860" s="7">
        <v>32</v>
      </c>
    </row>
    <row r="861" spans="1:64">
      <c r="A861" t="s">
        <v>7733</v>
      </c>
      <c r="B861" t="s">
        <v>7732</v>
      </c>
      <c r="C861" t="s">
        <v>557</v>
      </c>
      <c r="D861" t="s">
        <v>821</v>
      </c>
      <c r="E861">
        <f>SUM(G861:KW861)</f>
        <v>6</v>
      </c>
      <c r="AM861" s="9">
        <v>6</v>
      </c>
    </row>
    <row r="862" spans="1:64">
      <c r="A862" t="s">
        <v>3968</v>
      </c>
      <c r="B862" t="s">
        <v>3969</v>
      </c>
      <c r="C862" t="s">
        <v>264</v>
      </c>
      <c r="D862" t="s">
        <v>821</v>
      </c>
      <c r="E862">
        <f>SUM(G862:KW862)</f>
        <v>4355</v>
      </c>
      <c r="F862" s="4"/>
      <c r="P862" s="7">
        <v>61</v>
      </c>
      <c r="V862" s="7">
        <v>318</v>
      </c>
      <c r="W862" s="7">
        <v>1329</v>
      </c>
      <c r="X862" s="7">
        <v>27</v>
      </c>
      <c r="Y862" s="7">
        <v>285</v>
      </c>
      <c r="Z862" s="7">
        <v>2184</v>
      </c>
      <c r="AP862" s="7">
        <v>120</v>
      </c>
      <c r="AQ862" s="7">
        <v>31</v>
      </c>
    </row>
    <row r="863" spans="1:64">
      <c r="A863" t="s">
        <v>6319</v>
      </c>
      <c r="B863" t="s">
        <v>6318</v>
      </c>
      <c r="C863" t="s">
        <v>264</v>
      </c>
      <c r="D863" t="s">
        <v>821</v>
      </c>
      <c r="E863">
        <f>SUM(G863:KW863)</f>
        <v>0</v>
      </c>
      <c r="F863" s="32">
        <v>100001763</v>
      </c>
    </row>
    <row r="864" spans="1:64">
      <c r="A864" t="s">
        <v>7350</v>
      </c>
      <c r="B864" t="s">
        <v>7349</v>
      </c>
      <c r="C864" t="s">
        <v>867</v>
      </c>
      <c r="D864" t="s">
        <v>821</v>
      </c>
      <c r="E864">
        <f>SUM(G864:KW864)</f>
        <v>2612</v>
      </c>
      <c r="O864" s="9">
        <v>5</v>
      </c>
      <c r="P864" s="9">
        <v>5</v>
      </c>
      <c r="V864" s="9">
        <v>1</v>
      </c>
      <c r="W864" s="7">
        <v>155</v>
      </c>
      <c r="AA864" s="9">
        <v>1</v>
      </c>
      <c r="AB864" s="7">
        <v>52</v>
      </c>
      <c r="AC864" s="9">
        <v>1</v>
      </c>
      <c r="AJ864" s="7">
        <v>30</v>
      </c>
      <c r="AK864" s="7">
        <v>200</v>
      </c>
      <c r="AO864" s="7">
        <v>38</v>
      </c>
      <c r="AP864" s="7">
        <v>238</v>
      </c>
      <c r="AQ864" s="7">
        <v>458</v>
      </c>
      <c r="AR864" s="7">
        <v>625</v>
      </c>
      <c r="AS864" s="7">
        <v>170</v>
      </c>
      <c r="AT864" s="7">
        <v>630</v>
      </c>
      <c r="AZ864" s="9">
        <v>3</v>
      </c>
    </row>
    <row r="865" spans="1:64">
      <c r="A865" t="s">
        <v>3821</v>
      </c>
      <c r="B865" t="s">
        <v>3822</v>
      </c>
      <c r="C865" t="s">
        <v>837</v>
      </c>
      <c r="D865" t="s">
        <v>821</v>
      </c>
      <c r="E865">
        <f>SUM(G865:KW865)</f>
        <v>0</v>
      </c>
      <c r="F865" s="4">
        <v>100000472</v>
      </c>
    </row>
    <row r="866" spans="1:64">
      <c r="A866" t="s">
        <v>6334</v>
      </c>
      <c r="B866" t="s">
        <v>6333</v>
      </c>
      <c r="C866" t="s">
        <v>1197</v>
      </c>
      <c r="D866" t="s">
        <v>821</v>
      </c>
      <c r="E866">
        <f>SUM(G866:KW866)</f>
        <v>109</v>
      </c>
      <c r="F866" s="3">
        <v>100001991</v>
      </c>
      <c r="BG866" s="7">
        <v>58</v>
      </c>
      <c r="BK866" s="7">
        <v>45</v>
      </c>
      <c r="BL866" s="9">
        <v>6</v>
      </c>
    </row>
    <row r="867" spans="1:64">
      <c r="A867" t="s">
        <v>3616</v>
      </c>
      <c r="B867" t="s">
        <v>11856</v>
      </c>
      <c r="C867" t="s">
        <v>2236</v>
      </c>
      <c r="D867" t="s">
        <v>821</v>
      </c>
      <c r="E867">
        <f>SUM(G867:KW867)</f>
        <v>27</v>
      </c>
      <c r="F867" s="4"/>
      <c r="H867" s="9">
        <v>3</v>
      </c>
      <c r="K867" s="9">
        <v>1</v>
      </c>
      <c r="O867" s="9">
        <v>1</v>
      </c>
      <c r="P867" s="9">
        <v>3</v>
      </c>
      <c r="T867" s="9">
        <v>1</v>
      </c>
      <c r="V867" s="9">
        <v>1</v>
      </c>
      <c r="W867" s="9">
        <v>1</v>
      </c>
      <c r="AD867" s="9">
        <v>1</v>
      </c>
      <c r="AI867" s="9">
        <v>1</v>
      </c>
      <c r="AJ867" s="9">
        <v>1</v>
      </c>
      <c r="AM867" s="9">
        <v>2</v>
      </c>
      <c r="AR867" s="9">
        <v>1</v>
      </c>
      <c r="AW867" s="9">
        <v>1</v>
      </c>
      <c r="AY867" s="9">
        <v>1</v>
      </c>
      <c r="BC867" s="9">
        <v>1</v>
      </c>
      <c r="BD867" s="9">
        <v>1</v>
      </c>
      <c r="BE867" s="9">
        <v>2</v>
      </c>
      <c r="BF867" s="9">
        <v>2</v>
      </c>
      <c r="BG867" s="9">
        <v>1</v>
      </c>
      <c r="BK867" s="9">
        <v>1</v>
      </c>
    </row>
    <row r="868" spans="1:64">
      <c r="A868" t="s">
        <v>4072</v>
      </c>
      <c r="B868" t="s">
        <v>4073</v>
      </c>
      <c r="C868" t="s">
        <v>3</v>
      </c>
      <c r="D868" t="s">
        <v>821</v>
      </c>
      <c r="E868">
        <f>SUM(G868:KW868)</f>
        <v>6</v>
      </c>
      <c r="F868" s="4"/>
      <c r="P868" s="9">
        <v>1</v>
      </c>
      <c r="U868" s="9">
        <v>1</v>
      </c>
      <c r="V868" s="9">
        <v>1</v>
      </c>
      <c r="AJ868" s="9">
        <v>1</v>
      </c>
      <c r="AR868" s="9">
        <v>1</v>
      </c>
      <c r="BE868" s="9">
        <v>1</v>
      </c>
    </row>
    <row r="869" spans="1:64">
      <c r="A869" t="s">
        <v>4334</v>
      </c>
      <c r="B869" t="s">
        <v>4335</v>
      </c>
      <c r="C869" t="s">
        <v>3</v>
      </c>
      <c r="D869" t="s">
        <v>821</v>
      </c>
      <c r="E869">
        <f>SUM(G869:KW869)</f>
        <v>4</v>
      </c>
      <c r="F869" s="4"/>
      <c r="V869" s="9">
        <v>1</v>
      </c>
      <c r="AJ869" s="9">
        <v>1</v>
      </c>
      <c r="AR869" s="9">
        <v>1</v>
      </c>
      <c r="BE869" s="9">
        <v>1</v>
      </c>
    </row>
    <row r="870" spans="1:64">
      <c r="A870" t="s">
        <v>5348</v>
      </c>
      <c r="B870" t="s">
        <v>5349</v>
      </c>
      <c r="C870" t="s">
        <v>3</v>
      </c>
      <c r="D870" t="s">
        <v>821</v>
      </c>
      <c r="E870">
        <f>SUM(G870:KW870)</f>
        <v>1</v>
      </c>
      <c r="F870" s="4"/>
      <c r="U870" s="9">
        <v>1</v>
      </c>
    </row>
    <row r="871" spans="1:64">
      <c r="A871" t="s">
        <v>973</v>
      </c>
      <c r="B871" t="s">
        <v>8102</v>
      </c>
      <c r="C871" t="s">
        <v>867</v>
      </c>
      <c r="D871" t="s">
        <v>821</v>
      </c>
      <c r="E871">
        <f>SUM(G871:KW871)</f>
        <v>18</v>
      </c>
      <c r="F871" s="4"/>
      <c r="M871" s="9">
        <v>4</v>
      </c>
      <c r="P871" s="9">
        <v>1</v>
      </c>
      <c r="V871" s="9">
        <v>1</v>
      </c>
      <c r="W871" s="9">
        <v>1</v>
      </c>
      <c r="AA871" s="9">
        <v>1</v>
      </c>
      <c r="AB871" s="9">
        <v>1</v>
      </c>
      <c r="AC871" s="9">
        <v>1</v>
      </c>
      <c r="AJ871" s="9">
        <v>1</v>
      </c>
      <c r="AK871" s="9">
        <v>1</v>
      </c>
      <c r="AT871" s="9">
        <v>1</v>
      </c>
      <c r="BC871" s="9">
        <v>1</v>
      </c>
      <c r="BF871" s="9">
        <v>1</v>
      </c>
      <c r="BG871" s="9">
        <v>1</v>
      </c>
      <c r="BL871" s="9">
        <v>2</v>
      </c>
    </row>
    <row r="872" spans="1:64">
      <c r="A872" t="s">
        <v>4006</v>
      </c>
      <c r="B872" t="s">
        <v>4007</v>
      </c>
      <c r="C872" t="s">
        <v>13</v>
      </c>
      <c r="D872" t="s">
        <v>821</v>
      </c>
      <c r="E872">
        <f>SUM(G872:KW872)</f>
        <v>4</v>
      </c>
      <c r="F872" s="4"/>
      <c r="K872" s="9">
        <v>1</v>
      </c>
      <c r="V872" s="9">
        <v>1</v>
      </c>
      <c r="AD872" s="9">
        <v>1</v>
      </c>
      <c r="AJ872" s="9">
        <v>1</v>
      </c>
    </row>
    <row r="873" spans="1:64">
      <c r="A873" t="s">
        <v>4008</v>
      </c>
      <c r="B873" t="s">
        <v>4009</v>
      </c>
      <c r="C873" t="s">
        <v>13</v>
      </c>
      <c r="D873" t="s">
        <v>821</v>
      </c>
      <c r="E873">
        <f>SUM(G873:KW873)</f>
        <v>1</v>
      </c>
      <c r="F873" s="4"/>
      <c r="K873" s="9">
        <v>1</v>
      </c>
    </row>
    <row r="874" spans="1:64">
      <c r="A874" t="s">
        <v>5185</v>
      </c>
      <c r="B874" t="s">
        <v>11087</v>
      </c>
      <c r="C874" t="s">
        <v>13</v>
      </c>
      <c r="D874" t="s">
        <v>821</v>
      </c>
      <c r="E874">
        <f>SUM(G874:KW874)</f>
        <v>0</v>
      </c>
      <c r="F874" s="4"/>
    </row>
    <row r="875" spans="1:64">
      <c r="A875" t="s">
        <v>4074</v>
      </c>
      <c r="B875" t="s">
        <v>4075</v>
      </c>
      <c r="C875" t="s">
        <v>66</v>
      </c>
      <c r="D875" t="s">
        <v>821</v>
      </c>
      <c r="E875">
        <f>SUM(G875:KW875)</f>
        <v>0</v>
      </c>
      <c r="F875" s="4"/>
    </row>
    <row r="876" spans="1:64">
      <c r="A876" t="s">
        <v>4380</v>
      </c>
      <c r="B876" t="s">
        <v>4381</v>
      </c>
      <c r="C876" t="s">
        <v>66</v>
      </c>
      <c r="D876" t="s">
        <v>821</v>
      </c>
      <c r="E876">
        <f>SUM(G876:KW876)</f>
        <v>0</v>
      </c>
      <c r="F876" s="4"/>
    </row>
    <row r="877" spans="1:64">
      <c r="A877" t="s">
        <v>1226</v>
      </c>
      <c r="B877" t="s">
        <v>1227</v>
      </c>
      <c r="C877" t="s">
        <v>66</v>
      </c>
      <c r="D877" t="s">
        <v>821</v>
      </c>
      <c r="E877">
        <f>SUM(G877:KW877)</f>
        <v>6</v>
      </c>
      <c r="F877" s="4"/>
      <c r="M877" s="9">
        <v>1</v>
      </c>
      <c r="V877" s="9">
        <v>1</v>
      </c>
      <c r="AK877" s="9">
        <v>1</v>
      </c>
      <c r="AO877" s="9">
        <v>1</v>
      </c>
      <c r="AX877" s="9">
        <v>1</v>
      </c>
      <c r="BL877" s="9">
        <v>1</v>
      </c>
    </row>
    <row r="878" spans="1:64">
      <c r="A878" t="s">
        <v>4219</v>
      </c>
      <c r="B878" t="s">
        <v>4220</v>
      </c>
      <c r="C878" t="s">
        <v>23</v>
      </c>
      <c r="D878" t="s">
        <v>821</v>
      </c>
      <c r="E878">
        <f>SUM(G878:KW878)</f>
        <v>1</v>
      </c>
      <c r="F878" s="4"/>
      <c r="AK878" s="9">
        <v>1</v>
      </c>
    </row>
    <row r="879" spans="1:64">
      <c r="A879" t="s">
        <v>142</v>
      </c>
      <c r="B879" t="s">
        <v>774</v>
      </c>
      <c r="C879" t="s">
        <v>23</v>
      </c>
      <c r="D879" t="s">
        <v>821</v>
      </c>
      <c r="E879">
        <f>SUM(G879:KW879)</f>
        <v>23</v>
      </c>
      <c r="F879" s="4"/>
      <c r="H879" s="9">
        <v>1</v>
      </c>
      <c r="K879" s="9">
        <v>1</v>
      </c>
      <c r="O879" s="9">
        <v>1</v>
      </c>
      <c r="P879" s="9">
        <v>1</v>
      </c>
      <c r="T879" s="9">
        <v>1</v>
      </c>
      <c r="W879" s="9">
        <v>1</v>
      </c>
      <c r="AD879" s="9">
        <v>1</v>
      </c>
      <c r="AI879" s="9">
        <v>4</v>
      </c>
      <c r="AJ879" s="9">
        <v>1</v>
      </c>
      <c r="AK879" s="9">
        <v>1</v>
      </c>
      <c r="AM879" s="9">
        <v>1</v>
      </c>
      <c r="AR879" s="9">
        <v>1</v>
      </c>
      <c r="AW879" s="9">
        <v>2</v>
      </c>
      <c r="AY879" s="9">
        <v>1</v>
      </c>
      <c r="BE879" s="9">
        <v>2</v>
      </c>
      <c r="BF879" s="9">
        <v>1</v>
      </c>
      <c r="BK879" s="9">
        <v>1</v>
      </c>
      <c r="BL879" s="9">
        <v>1</v>
      </c>
    </row>
    <row r="880" spans="1:64">
      <c r="A880" t="s">
        <v>141</v>
      </c>
      <c r="B880" t="s">
        <v>773</v>
      </c>
      <c r="C880" t="s">
        <v>23</v>
      </c>
      <c r="D880" t="s">
        <v>821</v>
      </c>
      <c r="E880">
        <f>SUM(G880:KW880)</f>
        <v>1</v>
      </c>
      <c r="F880" s="4"/>
      <c r="AK880" s="9">
        <v>1</v>
      </c>
    </row>
    <row r="881" spans="1:58">
      <c r="A881" t="s">
        <v>4217</v>
      </c>
      <c r="B881" t="s">
        <v>4218</v>
      </c>
      <c r="C881" t="s">
        <v>23</v>
      </c>
      <c r="D881" t="s">
        <v>821</v>
      </c>
      <c r="E881">
        <f>SUM(G881:KW881)</f>
        <v>1</v>
      </c>
      <c r="F881" s="4"/>
      <c r="AK881" s="9">
        <v>1</v>
      </c>
    </row>
    <row r="882" spans="1:58">
      <c r="A882" t="s">
        <v>2086</v>
      </c>
      <c r="B882" t="s">
        <v>9645</v>
      </c>
      <c r="C882" t="s">
        <v>23</v>
      </c>
      <c r="D882" t="s">
        <v>821</v>
      </c>
      <c r="E882">
        <f>SUM(G882:KW882)</f>
        <v>1</v>
      </c>
      <c r="F882" s="4"/>
      <c r="AK882" s="9">
        <v>1</v>
      </c>
    </row>
    <row r="883" spans="1:58">
      <c r="A883" t="s">
        <v>2299</v>
      </c>
      <c r="B883" t="s">
        <v>2300</v>
      </c>
      <c r="C883" t="s">
        <v>23</v>
      </c>
      <c r="D883" t="s">
        <v>821</v>
      </c>
      <c r="E883">
        <f>SUM(G883:KW883)</f>
        <v>2</v>
      </c>
      <c r="F883" s="4"/>
      <c r="G883" s="9">
        <v>1</v>
      </c>
      <c r="AK883" s="9">
        <v>1</v>
      </c>
    </row>
    <row r="884" spans="1:58">
      <c r="A884" t="s">
        <v>4215</v>
      </c>
      <c r="B884" t="s">
        <v>4216</v>
      </c>
      <c r="C884" t="s">
        <v>23</v>
      </c>
      <c r="D884" t="s">
        <v>821</v>
      </c>
      <c r="E884">
        <f>SUM(G884:KW884)</f>
        <v>1</v>
      </c>
      <c r="F884" s="4"/>
      <c r="AK884" s="9">
        <v>1</v>
      </c>
    </row>
    <row r="885" spans="1:58">
      <c r="A885" t="s">
        <v>139</v>
      </c>
      <c r="B885" t="s">
        <v>771</v>
      </c>
      <c r="C885" t="s">
        <v>23</v>
      </c>
      <c r="D885" t="s">
        <v>821</v>
      </c>
      <c r="E885">
        <f>SUM(G885:KW885)</f>
        <v>1</v>
      </c>
      <c r="F885" s="4"/>
      <c r="AK885" s="9">
        <v>1</v>
      </c>
    </row>
    <row r="886" spans="1:58">
      <c r="A886" t="s">
        <v>4213</v>
      </c>
      <c r="B886" t="s">
        <v>4214</v>
      </c>
      <c r="C886" t="s">
        <v>23</v>
      </c>
      <c r="D886" t="s">
        <v>821</v>
      </c>
      <c r="E886">
        <f>SUM(G886:KW886)</f>
        <v>1</v>
      </c>
      <c r="F886" s="4"/>
      <c r="AK886" s="9">
        <v>1</v>
      </c>
    </row>
    <row r="887" spans="1:58">
      <c r="A887" t="s">
        <v>4211</v>
      </c>
      <c r="B887" t="s">
        <v>4212</v>
      </c>
      <c r="C887" t="s">
        <v>23</v>
      </c>
      <c r="D887" t="s">
        <v>821</v>
      </c>
      <c r="E887">
        <f>SUM(G887:KW887)</f>
        <v>1</v>
      </c>
      <c r="F887" s="4"/>
      <c r="AK887" s="9">
        <v>1</v>
      </c>
    </row>
    <row r="888" spans="1:58">
      <c r="A888" t="s">
        <v>2444</v>
      </c>
      <c r="B888" t="s">
        <v>2445</v>
      </c>
      <c r="C888" t="s">
        <v>459</v>
      </c>
      <c r="D888" t="s">
        <v>821</v>
      </c>
      <c r="E888">
        <f>SUM(G888:KW888)</f>
        <v>0</v>
      </c>
      <c r="F888" s="4"/>
    </row>
    <row r="889" spans="1:58">
      <c r="A889" t="s">
        <v>6618</v>
      </c>
      <c r="B889" t="s">
        <v>11242</v>
      </c>
      <c r="C889" t="s">
        <v>475</v>
      </c>
      <c r="D889" t="s">
        <v>819</v>
      </c>
      <c r="E889">
        <f>SUM(G889:KW889)</f>
        <v>0</v>
      </c>
    </row>
    <row r="890" spans="1:58">
      <c r="A890" t="s">
        <v>5080</v>
      </c>
      <c r="B890" t="s">
        <v>5081</v>
      </c>
      <c r="C890" t="s">
        <v>475</v>
      </c>
      <c r="D890" t="s">
        <v>821</v>
      </c>
      <c r="E890">
        <f>SUM(G890:KW890)</f>
        <v>0</v>
      </c>
      <c r="F890" s="4"/>
    </row>
    <row r="891" spans="1:58">
      <c r="A891" t="s">
        <v>6620</v>
      </c>
      <c r="B891" t="s">
        <v>6619</v>
      </c>
      <c r="C891" t="s">
        <v>475</v>
      </c>
      <c r="D891" t="s">
        <v>821</v>
      </c>
      <c r="E891">
        <f>SUM(G891:KW891)</f>
        <v>0</v>
      </c>
    </row>
    <row r="892" spans="1:58">
      <c r="A892" t="s">
        <v>2051</v>
      </c>
      <c r="B892" t="s">
        <v>2052</v>
      </c>
      <c r="C892" t="s">
        <v>475</v>
      </c>
      <c r="D892" t="s">
        <v>821</v>
      </c>
      <c r="E892">
        <f>SUM(G892:KW892)</f>
        <v>1</v>
      </c>
      <c r="F892" s="4"/>
      <c r="AK892" s="8">
        <v>1</v>
      </c>
    </row>
    <row r="893" spans="1:58">
      <c r="A893" t="s">
        <v>6323</v>
      </c>
      <c r="B893" t="s">
        <v>10031</v>
      </c>
      <c r="C893" t="s">
        <v>475</v>
      </c>
      <c r="D893" t="s">
        <v>819</v>
      </c>
      <c r="E893">
        <f>SUM(G893:KW893)</f>
        <v>5</v>
      </c>
      <c r="AJ893" s="9">
        <v>1</v>
      </c>
      <c r="AO893" s="9">
        <v>2</v>
      </c>
      <c r="AP893" s="9">
        <v>1</v>
      </c>
      <c r="BF893" s="9">
        <v>1</v>
      </c>
    </row>
    <row r="894" spans="1:58">
      <c r="A894" t="s">
        <v>6325</v>
      </c>
      <c r="B894" t="s">
        <v>6324</v>
      </c>
      <c r="C894" t="s">
        <v>475</v>
      </c>
      <c r="D894" t="s">
        <v>821</v>
      </c>
      <c r="E894">
        <f>SUM(G894:KW894)</f>
        <v>5</v>
      </c>
      <c r="AE894" s="9">
        <v>1</v>
      </c>
      <c r="AJ894" s="9">
        <v>1</v>
      </c>
      <c r="AP894" s="9">
        <v>1</v>
      </c>
      <c r="BE894" s="9">
        <v>1</v>
      </c>
      <c r="BF894" s="9">
        <v>1</v>
      </c>
    </row>
    <row r="895" spans="1:58">
      <c r="A895" t="s">
        <v>6772</v>
      </c>
      <c r="B895" t="s">
        <v>6771</v>
      </c>
      <c r="C895" t="s">
        <v>475</v>
      </c>
      <c r="D895" t="s">
        <v>821</v>
      </c>
      <c r="E895">
        <f>SUM(G895:KW895)</f>
        <v>1</v>
      </c>
      <c r="AK895" s="8">
        <v>1</v>
      </c>
    </row>
    <row r="896" spans="1:58">
      <c r="A896" t="s">
        <v>6320</v>
      </c>
      <c r="B896" t="s">
        <v>11614</v>
      </c>
      <c r="C896" t="s">
        <v>475</v>
      </c>
      <c r="D896" t="s">
        <v>819</v>
      </c>
      <c r="E896">
        <f>SUM(G896:KW896)</f>
        <v>0</v>
      </c>
    </row>
    <row r="897" spans="1:58">
      <c r="A897" t="s">
        <v>6850</v>
      </c>
      <c r="B897" t="s">
        <v>6849</v>
      </c>
      <c r="C897" t="s">
        <v>475</v>
      </c>
      <c r="D897" t="s">
        <v>821</v>
      </c>
      <c r="E897">
        <f>SUM(G897:KW897)</f>
        <v>0</v>
      </c>
    </row>
    <row r="898" spans="1:58">
      <c r="A898" t="s">
        <v>6322</v>
      </c>
      <c r="B898" t="s">
        <v>6321</v>
      </c>
      <c r="C898" t="s">
        <v>475</v>
      </c>
      <c r="D898" t="s">
        <v>821</v>
      </c>
      <c r="E898">
        <f>SUM(G898:KW898)</f>
        <v>0</v>
      </c>
    </row>
    <row r="899" spans="1:58">
      <c r="A899" t="s">
        <v>6800</v>
      </c>
      <c r="B899" t="s">
        <v>6799</v>
      </c>
      <c r="C899" t="s">
        <v>475</v>
      </c>
      <c r="D899" t="s">
        <v>821</v>
      </c>
      <c r="E899">
        <f>SUM(G899:KW899)</f>
        <v>1</v>
      </c>
      <c r="AK899" s="8">
        <v>1</v>
      </c>
    </row>
    <row r="900" spans="1:58">
      <c r="A900" t="s">
        <v>6687</v>
      </c>
      <c r="B900" t="s">
        <v>9427</v>
      </c>
      <c r="C900" t="s">
        <v>475</v>
      </c>
      <c r="D900" t="s">
        <v>819</v>
      </c>
      <c r="E900">
        <f>SUM(G900:KW900)</f>
        <v>1</v>
      </c>
      <c r="M900" s="9">
        <v>1</v>
      </c>
    </row>
    <row r="901" spans="1:58">
      <c r="A901" t="s">
        <v>6746</v>
      </c>
      <c r="B901" t="s">
        <v>6745</v>
      </c>
      <c r="C901" t="s">
        <v>475</v>
      </c>
      <c r="D901" t="s">
        <v>821</v>
      </c>
      <c r="E901">
        <f>SUM(G901:KW901)</f>
        <v>4</v>
      </c>
      <c r="L901" s="8">
        <v>1</v>
      </c>
      <c r="M901" s="8">
        <v>1</v>
      </c>
      <c r="AL901" s="8">
        <v>1</v>
      </c>
      <c r="AU901" s="8">
        <v>1</v>
      </c>
    </row>
    <row r="902" spans="1:58">
      <c r="A902" t="s">
        <v>6689</v>
      </c>
      <c r="B902" t="s">
        <v>6688</v>
      </c>
      <c r="C902" t="s">
        <v>475</v>
      </c>
      <c r="D902" t="s">
        <v>821</v>
      </c>
      <c r="E902">
        <f>SUM(G902:KW902)</f>
        <v>1</v>
      </c>
      <c r="M902" s="9">
        <v>1</v>
      </c>
    </row>
    <row r="903" spans="1:58">
      <c r="A903" t="s">
        <v>6328</v>
      </c>
      <c r="B903" t="s">
        <v>9693</v>
      </c>
      <c r="C903" t="s">
        <v>475</v>
      </c>
      <c r="D903" t="s">
        <v>819</v>
      </c>
      <c r="E903">
        <f>SUM(G903:KW903)</f>
        <v>1</v>
      </c>
      <c r="AQ903" s="9">
        <v>1</v>
      </c>
    </row>
    <row r="904" spans="1:58">
      <c r="A904" t="s">
        <v>6330</v>
      </c>
      <c r="B904" t="s">
        <v>6329</v>
      </c>
      <c r="C904" t="s">
        <v>475</v>
      </c>
      <c r="D904" t="s">
        <v>821</v>
      </c>
      <c r="E904">
        <f>SUM(G904:KW904)</f>
        <v>1</v>
      </c>
      <c r="AQ904" s="9">
        <v>1</v>
      </c>
    </row>
    <row r="905" spans="1:58">
      <c r="A905" t="s">
        <v>6433</v>
      </c>
      <c r="B905" t="s">
        <v>11206</v>
      </c>
      <c r="C905" t="s">
        <v>475</v>
      </c>
      <c r="D905" t="s">
        <v>821</v>
      </c>
      <c r="E905">
        <f>SUM(G905:KW905)</f>
        <v>0</v>
      </c>
    </row>
    <row r="906" spans="1:58">
      <c r="A906" t="s">
        <v>6432</v>
      </c>
      <c r="B906" t="s">
        <v>11207</v>
      </c>
      <c r="C906" t="s">
        <v>475</v>
      </c>
      <c r="D906" t="s">
        <v>819</v>
      </c>
      <c r="E906">
        <f>SUM(G906:KW906)</f>
        <v>0</v>
      </c>
    </row>
    <row r="907" spans="1:58">
      <c r="A907" t="s">
        <v>6733</v>
      </c>
      <c r="B907" t="s">
        <v>6732</v>
      </c>
      <c r="C907" t="s">
        <v>475</v>
      </c>
      <c r="D907" t="s">
        <v>819</v>
      </c>
      <c r="E907">
        <f>SUM(G907:KW907)</f>
        <v>0</v>
      </c>
    </row>
    <row r="908" spans="1:58">
      <c r="A908" t="s">
        <v>6962</v>
      </c>
      <c r="B908" t="s">
        <v>6961</v>
      </c>
      <c r="C908" t="s">
        <v>475</v>
      </c>
      <c r="D908" t="s">
        <v>821</v>
      </c>
      <c r="E908">
        <f>SUM(G908:KW908)</f>
        <v>3109</v>
      </c>
      <c r="S908" s="6">
        <v>822</v>
      </c>
      <c r="V908" s="6">
        <v>141</v>
      </c>
      <c r="W908" s="6">
        <v>73</v>
      </c>
      <c r="AE908" s="6">
        <v>450</v>
      </c>
      <c r="AF908" s="6">
        <v>923</v>
      </c>
      <c r="AG908" s="6">
        <v>217</v>
      </c>
      <c r="AO908" s="6">
        <v>37</v>
      </c>
      <c r="AP908" s="8">
        <v>2</v>
      </c>
      <c r="AS908" s="6">
        <v>297</v>
      </c>
      <c r="AT908" s="6">
        <v>21</v>
      </c>
      <c r="AU908" s="6">
        <v>120</v>
      </c>
      <c r="BF908" s="8">
        <v>6</v>
      </c>
    </row>
    <row r="909" spans="1:58">
      <c r="A909" t="s">
        <v>1660</v>
      </c>
      <c r="B909" t="s">
        <v>1661</v>
      </c>
      <c r="C909" t="s">
        <v>475</v>
      </c>
      <c r="D909" t="s">
        <v>821</v>
      </c>
      <c r="E909">
        <f>SUM(G909:KW909)</f>
        <v>0</v>
      </c>
      <c r="F909" s="4"/>
    </row>
    <row r="910" spans="1:58">
      <c r="A910" t="s">
        <v>2067</v>
      </c>
      <c r="B910" t="s">
        <v>2068</v>
      </c>
      <c r="C910" t="s">
        <v>475</v>
      </c>
      <c r="D910" t="s">
        <v>821</v>
      </c>
      <c r="E910">
        <f>SUM(G910:KW910)</f>
        <v>0</v>
      </c>
      <c r="F910" s="4"/>
    </row>
    <row r="911" spans="1:58">
      <c r="A911" t="s">
        <v>1659</v>
      </c>
      <c r="B911" t="s">
        <v>11523</v>
      </c>
      <c r="C911" t="s">
        <v>475</v>
      </c>
      <c r="D911" t="s">
        <v>821</v>
      </c>
      <c r="E911">
        <f>SUM(G911:KW911)</f>
        <v>2</v>
      </c>
      <c r="F911" s="4"/>
      <c r="AJ911" s="9">
        <v>1</v>
      </c>
      <c r="AL911" s="9">
        <v>1</v>
      </c>
    </row>
    <row r="912" spans="1:58">
      <c r="A912" t="s">
        <v>1005</v>
      </c>
      <c r="B912" t="s">
        <v>1006</v>
      </c>
      <c r="C912" t="s">
        <v>475</v>
      </c>
      <c r="D912" t="s">
        <v>821</v>
      </c>
      <c r="E912">
        <f>SUM(G912:KW912)</f>
        <v>12</v>
      </c>
      <c r="F912" s="4"/>
      <c r="K912" s="8">
        <v>1</v>
      </c>
      <c r="L912" s="8">
        <v>1</v>
      </c>
      <c r="M912" s="8">
        <v>1</v>
      </c>
      <c r="N912" s="8">
        <v>1</v>
      </c>
      <c r="O912" s="8">
        <v>2</v>
      </c>
      <c r="V912" s="8">
        <v>1</v>
      </c>
      <c r="W912" s="8">
        <v>1</v>
      </c>
      <c r="AG912" s="8">
        <v>1</v>
      </c>
      <c r="AS912" s="8">
        <v>1</v>
      </c>
      <c r="AX912" s="8">
        <v>1</v>
      </c>
      <c r="AZ912" s="8">
        <v>1</v>
      </c>
    </row>
    <row r="913" spans="1:51">
      <c r="A913" t="s">
        <v>6699</v>
      </c>
      <c r="B913" t="s">
        <v>6698</v>
      </c>
      <c r="C913" t="s">
        <v>475</v>
      </c>
      <c r="D913" t="s">
        <v>821</v>
      </c>
      <c r="E913">
        <f>SUM(G913:KW913)</f>
        <v>0</v>
      </c>
    </row>
    <row r="914" spans="1:51">
      <c r="A914" t="s">
        <v>6468</v>
      </c>
      <c r="B914" t="s">
        <v>6467</v>
      </c>
      <c r="C914" t="s">
        <v>475</v>
      </c>
      <c r="D914" t="s">
        <v>821</v>
      </c>
      <c r="E914">
        <f>SUM(G914:KW914)</f>
        <v>6</v>
      </c>
      <c r="AA914" s="9">
        <v>3</v>
      </c>
      <c r="AC914" s="9">
        <v>3</v>
      </c>
    </row>
    <row r="915" spans="1:51">
      <c r="A915" t="s">
        <v>6470</v>
      </c>
      <c r="B915" t="s">
        <v>6469</v>
      </c>
      <c r="C915" t="s">
        <v>475</v>
      </c>
      <c r="D915" t="s">
        <v>821</v>
      </c>
      <c r="E915">
        <f>SUM(G915:KW915)</f>
        <v>2</v>
      </c>
      <c r="AA915" s="9">
        <v>1</v>
      </c>
      <c r="AC915" s="9">
        <v>1</v>
      </c>
    </row>
    <row r="916" spans="1:51">
      <c r="A916" t="s">
        <v>2499</v>
      </c>
      <c r="B916" t="s">
        <v>2500</v>
      </c>
      <c r="C916" t="s">
        <v>230</v>
      </c>
      <c r="D916" t="s">
        <v>821</v>
      </c>
      <c r="E916">
        <f>SUM(G916:KW916)</f>
        <v>0</v>
      </c>
      <c r="F916" s="4"/>
    </row>
    <row r="917" spans="1:51">
      <c r="A917" t="s">
        <v>2124</v>
      </c>
      <c r="B917" t="s">
        <v>2125</v>
      </c>
      <c r="C917" t="s">
        <v>269</v>
      </c>
      <c r="D917" t="s">
        <v>821</v>
      </c>
      <c r="E917">
        <f>SUM(G917:KW917)</f>
        <v>1</v>
      </c>
      <c r="F917" s="4"/>
      <c r="W917" s="9">
        <v>1</v>
      </c>
    </row>
    <row r="918" spans="1:51">
      <c r="A918" t="s">
        <v>2515</v>
      </c>
      <c r="B918" t="s">
        <v>2516</v>
      </c>
      <c r="C918" t="s">
        <v>216</v>
      </c>
      <c r="D918" t="s">
        <v>821</v>
      </c>
      <c r="E918">
        <f>SUM(G918:KW918)</f>
        <v>1</v>
      </c>
      <c r="F918" s="4"/>
      <c r="AR918" s="9">
        <v>1</v>
      </c>
    </row>
    <row r="919" spans="1:51">
      <c r="A919" t="s">
        <v>2586</v>
      </c>
      <c r="B919" t="s">
        <v>2587</v>
      </c>
      <c r="C919" t="s">
        <v>263</v>
      </c>
      <c r="D919" t="s">
        <v>821</v>
      </c>
      <c r="E919">
        <f>SUM(G919:KW919)</f>
        <v>2</v>
      </c>
      <c r="F919" s="4"/>
      <c r="AP919" s="9">
        <v>1</v>
      </c>
      <c r="AQ919" s="9">
        <v>1</v>
      </c>
    </row>
    <row r="920" spans="1:51">
      <c r="A920" t="s">
        <v>4979</v>
      </c>
      <c r="B920" t="s">
        <v>4980</v>
      </c>
      <c r="C920" t="s">
        <v>263</v>
      </c>
      <c r="D920" t="s">
        <v>821</v>
      </c>
      <c r="E920">
        <f>SUM(G920:KW920)</f>
        <v>2</v>
      </c>
      <c r="F920" s="4"/>
      <c r="AP920" s="9">
        <v>1</v>
      </c>
      <c r="AQ920" s="9">
        <v>1</v>
      </c>
    </row>
    <row r="921" spans="1:51">
      <c r="A921" t="s">
        <v>8266</v>
      </c>
      <c r="B921" t="s">
        <v>8265</v>
      </c>
      <c r="C921" t="s">
        <v>216</v>
      </c>
      <c r="D921" t="s">
        <v>821</v>
      </c>
      <c r="E921">
        <f>SUM(G921:KW921)</f>
        <v>1</v>
      </c>
      <c r="AV921" s="9">
        <v>1</v>
      </c>
    </row>
    <row r="922" spans="1:51">
      <c r="A922" t="s">
        <v>8270</v>
      </c>
      <c r="B922" t="s">
        <v>8269</v>
      </c>
      <c r="C922" t="s">
        <v>216</v>
      </c>
      <c r="D922" t="s">
        <v>821</v>
      </c>
      <c r="E922">
        <f>SUM(G922:KW922)</f>
        <v>1</v>
      </c>
      <c r="AV922" s="9">
        <v>1</v>
      </c>
    </row>
    <row r="923" spans="1:51">
      <c r="A923" t="s">
        <v>8272</v>
      </c>
      <c r="B923" t="s">
        <v>8271</v>
      </c>
      <c r="C923" t="s">
        <v>216</v>
      </c>
      <c r="D923" t="s">
        <v>821</v>
      </c>
      <c r="E923">
        <f>SUM(G923:KW923)</f>
        <v>1</v>
      </c>
      <c r="AV923" s="9">
        <v>1</v>
      </c>
    </row>
    <row r="924" spans="1:51">
      <c r="A924" t="s">
        <v>6064</v>
      </c>
      <c r="B924" t="s">
        <v>6063</v>
      </c>
      <c r="C924" t="s">
        <v>15</v>
      </c>
      <c r="D924" t="s">
        <v>821</v>
      </c>
      <c r="E924">
        <f>SUM(G924:KW924)</f>
        <v>4</v>
      </c>
      <c r="F924" s="4"/>
      <c r="X924" s="9">
        <v>1</v>
      </c>
      <c r="AP924" s="9">
        <v>1</v>
      </c>
      <c r="AY924" s="9">
        <v>2</v>
      </c>
    </row>
    <row r="925" spans="1:51">
      <c r="A925" t="s">
        <v>7077</v>
      </c>
      <c r="B925" t="s">
        <v>7076</v>
      </c>
      <c r="C925" t="s">
        <v>269</v>
      </c>
      <c r="D925" t="s">
        <v>821</v>
      </c>
      <c r="E925">
        <f>SUM(G925:KW925)</f>
        <v>4</v>
      </c>
      <c r="W925" s="9">
        <v>1</v>
      </c>
      <c r="AJ925" s="9">
        <v>1</v>
      </c>
      <c r="AK925" s="9">
        <v>1</v>
      </c>
      <c r="AQ925" s="9">
        <v>1</v>
      </c>
    </row>
    <row r="926" spans="1:51">
      <c r="A926" t="s">
        <v>8268</v>
      </c>
      <c r="B926" t="s">
        <v>8267</v>
      </c>
      <c r="C926" t="s">
        <v>216</v>
      </c>
      <c r="D926" t="s">
        <v>821</v>
      </c>
      <c r="E926">
        <f>SUM(G926:KW926)</f>
        <v>1</v>
      </c>
      <c r="AV926" s="9">
        <v>1</v>
      </c>
    </row>
    <row r="927" spans="1:51">
      <c r="A927" t="s">
        <v>5670</v>
      </c>
      <c r="B927" t="s">
        <v>5671</v>
      </c>
      <c r="C927" t="s">
        <v>15</v>
      </c>
      <c r="D927" t="s">
        <v>821</v>
      </c>
      <c r="E927">
        <f>SUM(G927:KW927)</f>
        <v>4</v>
      </c>
      <c r="F927" s="4"/>
      <c r="X927" s="9">
        <v>1</v>
      </c>
      <c r="AP927" s="9">
        <v>1</v>
      </c>
      <c r="AY927" s="9">
        <v>2</v>
      </c>
    </row>
    <row r="928" spans="1:51">
      <c r="A928" t="s">
        <v>8311</v>
      </c>
      <c r="B928" t="s">
        <v>8310</v>
      </c>
      <c r="C928" t="s">
        <v>230</v>
      </c>
      <c r="D928" t="s">
        <v>825</v>
      </c>
      <c r="E928">
        <f>SUM(G928:KW928)</f>
        <v>1</v>
      </c>
      <c r="AS928" s="9">
        <v>1</v>
      </c>
    </row>
    <row r="929" spans="1:64">
      <c r="A929" t="s">
        <v>1622</v>
      </c>
      <c r="B929" t="s">
        <v>5938</v>
      </c>
      <c r="C929" t="s">
        <v>216</v>
      </c>
      <c r="D929" t="s">
        <v>825</v>
      </c>
      <c r="E929">
        <f>SUM(G929:KW929)</f>
        <v>5</v>
      </c>
      <c r="F929" s="4"/>
      <c r="AI929" s="9">
        <v>1</v>
      </c>
      <c r="AV929" s="9">
        <v>2</v>
      </c>
      <c r="BF929" s="9">
        <v>1</v>
      </c>
      <c r="BL929" s="9">
        <v>1</v>
      </c>
    </row>
    <row r="930" spans="1:64">
      <c r="A930" t="s">
        <v>8365</v>
      </c>
      <c r="B930" t="s">
        <v>8786</v>
      </c>
      <c r="C930" t="s">
        <v>8363</v>
      </c>
      <c r="D930" t="s">
        <v>825</v>
      </c>
      <c r="E930">
        <f>SUM(G930:KW930)</f>
        <v>8</v>
      </c>
      <c r="U930" s="9">
        <v>1</v>
      </c>
      <c r="V930" s="9">
        <v>3</v>
      </c>
      <c r="W930" s="9">
        <v>1</v>
      </c>
      <c r="AJ930" s="9">
        <v>1</v>
      </c>
      <c r="AQ930" s="9">
        <v>1</v>
      </c>
      <c r="AR930" s="9">
        <v>1</v>
      </c>
    </row>
    <row r="931" spans="1:64">
      <c r="A931" t="s">
        <v>8309</v>
      </c>
      <c r="B931" t="s">
        <v>8308</v>
      </c>
      <c r="C931" t="s">
        <v>230</v>
      </c>
      <c r="D931" t="s">
        <v>825</v>
      </c>
      <c r="E931">
        <f>SUM(G931:KW931)</f>
        <v>1</v>
      </c>
      <c r="AS931" s="9">
        <v>1</v>
      </c>
    </row>
    <row r="932" spans="1:64">
      <c r="A932" t="s">
        <v>1069</v>
      </c>
      <c r="B932" t="s">
        <v>5939</v>
      </c>
      <c r="C932" t="s">
        <v>216</v>
      </c>
      <c r="D932" t="s">
        <v>825</v>
      </c>
      <c r="E932">
        <f>SUM(G932:KW932)</f>
        <v>5</v>
      </c>
      <c r="F932" s="4"/>
      <c r="AI932" s="9">
        <v>1</v>
      </c>
      <c r="AV932" s="9">
        <v>2</v>
      </c>
      <c r="BF932" s="9">
        <v>1</v>
      </c>
      <c r="BL932" s="9">
        <v>1</v>
      </c>
    </row>
    <row r="933" spans="1:64">
      <c r="A933" t="s">
        <v>4359</v>
      </c>
      <c r="B933" t="s">
        <v>4360</v>
      </c>
      <c r="C933" t="s">
        <v>230</v>
      </c>
      <c r="D933" t="s">
        <v>821</v>
      </c>
      <c r="E933">
        <f>SUM(G933:KW933)</f>
        <v>0</v>
      </c>
      <c r="F933" s="4"/>
    </row>
    <row r="934" spans="1:64">
      <c r="A934" t="s">
        <v>8307</v>
      </c>
      <c r="B934" t="s">
        <v>8984</v>
      </c>
      <c r="C934" t="s">
        <v>230</v>
      </c>
      <c r="D934" t="s">
        <v>825</v>
      </c>
      <c r="E934">
        <f>SUM(G934:KW934)</f>
        <v>1</v>
      </c>
      <c r="AS934" s="9">
        <v>1</v>
      </c>
    </row>
    <row r="935" spans="1:64">
      <c r="A935" t="s">
        <v>4241</v>
      </c>
      <c r="B935" t="s">
        <v>4242</v>
      </c>
      <c r="C935" t="s">
        <v>216</v>
      </c>
      <c r="D935" t="s">
        <v>821</v>
      </c>
      <c r="E935">
        <f>SUM(G935:KW935)</f>
        <v>2</v>
      </c>
      <c r="F935" s="4"/>
      <c r="Q935" s="9">
        <v>1</v>
      </c>
      <c r="AT935" s="9">
        <v>1</v>
      </c>
    </row>
    <row r="936" spans="1:64">
      <c r="A936" t="s">
        <v>1068</v>
      </c>
      <c r="B936" t="s">
        <v>8277</v>
      </c>
      <c r="C936" t="s">
        <v>216</v>
      </c>
      <c r="D936" t="s">
        <v>825</v>
      </c>
      <c r="E936">
        <f>SUM(G936:KW936)</f>
        <v>5</v>
      </c>
      <c r="F936" s="4"/>
      <c r="AI936" s="9">
        <v>1</v>
      </c>
      <c r="AV936" s="9">
        <v>2</v>
      </c>
      <c r="BF936" s="9">
        <v>1</v>
      </c>
      <c r="BL936" s="9">
        <v>1</v>
      </c>
    </row>
    <row r="937" spans="1:64">
      <c r="A937" t="s">
        <v>8369</v>
      </c>
      <c r="B937" t="s">
        <v>9175</v>
      </c>
      <c r="C937" t="s">
        <v>8363</v>
      </c>
      <c r="D937" t="s">
        <v>825</v>
      </c>
      <c r="E937">
        <f>SUM(G937:KW937)</f>
        <v>8</v>
      </c>
      <c r="U937" s="9">
        <v>1</v>
      </c>
      <c r="V937" s="9">
        <v>3</v>
      </c>
      <c r="W937" s="9">
        <v>1</v>
      </c>
      <c r="AJ937" s="9">
        <v>1</v>
      </c>
      <c r="AQ937" s="9">
        <v>1</v>
      </c>
      <c r="AR937" s="9">
        <v>1</v>
      </c>
    </row>
    <row r="938" spans="1:64">
      <c r="A938" t="s">
        <v>8299</v>
      </c>
      <c r="B938" t="s">
        <v>9798</v>
      </c>
      <c r="C938" t="s">
        <v>230</v>
      </c>
      <c r="D938" t="s">
        <v>825</v>
      </c>
      <c r="E938">
        <f>SUM(G938:KW938)</f>
        <v>1</v>
      </c>
      <c r="AS938" s="9">
        <v>1</v>
      </c>
    </row>
    <row r="939" spans="1:64">
      <c r="A939" t="s">
        <v>8300</v>
      </c>
      <c r="B939" t="s">
        <v>9799</v>
      </c>
      <c r="C939" t="s">
        <v>230</v>
      </c>
      <c r="D939" t="s">
        <v>825</v>
      </c>
      <c r="E939">
        <f>SUM(G939:KW939)</f>
        <v>1</v>
      </c>
      <c r="AS939" s="9">
        <v>1</v>
      </c>
    </row>
    <row r="940" spans="1:64">
      <c r="A940" t="s">
        <v>8301</v>
      </c>
      <c r="B940" t="s">
        <v>9800</v>
      </c>
      <c r="C940" t="s">
        <v>230</v>
      </c>
      <c r="D940" t="s">
        <v>825</v>
      </c>
      <c r="E940">
        <f>SUM(G940:KW940)</f>
        <v>1</v>
      </c>
      <c r="AS940" s="9">
        <v>1</v>
      </c>
    </row>
    <row r="941" spans="1:64">
      <c r="A941" t="s">
        <v>1610</v>
      </c>
      <c r="B941" t="s">
        <v>14561</v>
      </c>
      <c r="C941" t="s">
        <v>216</v>
      </c>
      <c r="D941" t="s">
        <v>825</v>
      </c>
      <c r="E941">
        <f>SUM(G941:KW941)</f>
        <v>5</v>
      </c>
      <c r="F941" s="4"/>
      <c r="AI941" s="9">
        <v>1</v>
      </c>
      <c r="AV941" s="9">
        <v>2</v>
      </c>
      <c r="BF941" s="9">
        <v>1</v>
      </c>
      <c r="BL941" s="9">
        <v>1</v>
      </c>
    </row>
    <row r="942" spans="1:64">
      <c r="A942" t="s">
        <v>1611</v>
      </c>
      <c r="B942" t="s">
        <v>14563</v>
      </c>
      <c r="C942" t="s">
        <v>216</v>
      </c>
      <c r="D942" t="s">
        <v>825</v>
      </c>
      <c r="E942">
        <f>SUM(G942:KW942)</f>
        <v>5</v>
      </c>
      <c r="F942" s="4"/>
      <c r="AI942" s="9">
        <v>1</v>
      </c>
      <c r="AV942" s="9">
        <v>2</v>
      </c>
      <c r="BF942" s="9">
        <v>1</v>
      </c>
      <c r="BL942" s="9">
        <v>1</v>
      </c>
    </row>
    <row r="943" spans="1:64">
      <c r="A943" t="s">
        <v>1612</v>
      </c>
      <c r="B943" t="s">
        <v>14565</v>
      </c>
      <c r="C943" t="s">
        <v>216</v>
      </c>
      <c r="D943" t="s">
        <v>825</v>
      </c>
      <c r="E943">
        <f>SUM(G943:KW943)</f>
        <v>5</v>
      </c>
      <c r="F943" s="4"/>
      <c r="AI943" s="9">
        <v>1</v>
      </c>
      <c r="AV943" s="9">
        <v>2</v>
      </c>
      <c r="BF943" s="9">
        <v>1</v>
      </c>
      <c r="BL943" s="9">
        <v>1</v>
      </c>
    </row>
    <row r="944" spans="1:64">
      <c r="A944" t="s">
        <v>8352</v>
      </c>
      <c r="B944" t="s">
        <v>9758</v>
      </c>
      <c r="C944" t="s">
        <v>8363</v>
      </c>
      <c r="D944" t="s">
        <v>825</v>
      </c>
      <c r="E944">
        <f>SUM(G944:KW944)</f>
        <v>9</v>
      </c>
      <c r="U944" s="9">
        <v>2</v>
      </c>
      <c r="V944" s="9">
        <v>3</v>
      </c>
      <c r="W944" s="9">
        <v>1</v>
      </c>
      <c r="AJ944" s="9">
        <v>1</v>
      </c>
      <c r="AQ944" s="9">
        <v>1</v>
      </c>
      <c r="AR944" s="9">
        <v>1</v>
      </c>
    </row>
    <row r="945" spans="1:64">
      <c r="A945" t="s">
        <v>8354</v>
      </c>
      <c r="B945" t="s">
        <v>9760</v>
      </c>
      <c r="C945" t="s">
        <v>8363</v>
      </c>
      <c r="D945" t="s">
        <v>825</v>
      </c>
      <c r="E945">
        <f>SUM(G945:KW945)</f>
        <v>8</v>
      </c>
      <c r="U945" s="9">
        <v>1</v>
      </c>
      <c r="V945" s="9">
        <v>3</v>
      </c>
      <c r="W945" s="9">
        <v>1</v>
      </c>
      <c r="AJ945" s="9">
        <v>1</v>
      </c>
      <c r="AQ945" s="9">
        <v>1</v>
      </c>
      <c r="AR945" s="9">
        <v>1</v>
      </c>
    </row>
    <row r="946" spans="1:64">
      <c r="A946" t="s">
        <v>8353</v>
      </c>
      <c r="B946" t="s">
        <v>9759</v>
      </c>
      <c r="C946" t="s">
        <v>8363</v>
      </c>
      <c r="D946" t="s">
        <v>825</v>
      </c>
      <c r="E946">
        <f>SUM(G946:KW946)</f>
        <v>10</v>
      </c>
      <c r="U946" s="9">
        <v>3</v>
      </c>
      <c r="V946" s="9">
        <v>3</v>
      </c>
      <c r="W946" s="9">
        <v>1</v>
      </c>
      <c r="AJ946" s="9">
        <v>1</v>
      </c>
      <c r="AQ946" s="9">
        <v>1</v>
      </c>
      <c r="AR946" s="9">
        <v>1</v>
      </c>
    </row>
    <row r="947" spans="1:64">
      <c r="A947" t="s">
        <v>6712</v>
      </c>
      <c r="B947" t="s">
        <v>9966</v>
      </c>
      <c r="C947" t="s">
        <v>15</v>
      </c>
      <c r="D947" t="s">
        <v>825</v>
      </c>
      <c r="E947">
        <f>SUM(G947:KW947)</f>
        <v>9</v>
      </c>
      <c r="X947" s="9">
        <v>1</v>
      </c>
      <c r="AP947" s="9">
        <v>2</v>
      </c>
      <c r="AR947" s="9">
        <v>2</v>
      </c>
      <c r="AX947" s="9">
        <v>1</v>
      </c>
      <c r="AY947" s="9">
        <v>2</v>
      </c>
      <c r="AZ947" s="9">
        <v>1</v>
      </c>
    </row>
    <row r="948" spans="1:64">
      <c r="A948" t="s">
        <v>6065</v>
      </c>
      <c r="B948" t="s">
        <v>13313</v>
      </c>
      <c r="C948" t="s">
        <v>15</v>
      </c>
      <c r="D948" t="s">
        <v>825</v>
      </c>
      <c r="E948">
        <f>SUM(G948:KW948)</f>
        <v>9</v>
      </c>
      <c r="F948" s="4"/>
      <c r="X948" s="9">
        <v>1</v>
      </c>
      <c r="AP948" s="9">
        <v>2</v>
      </c>
      <c r="AR948" s="9">
        <v>2</v>
      </c>
      <c r="AX948" s="9">
        <v>1</v>
      </c>
      <c r="AY948" s="9">
        <v>2</v>
      </c>
      <c r="AZ948" s="9">
        <v>1</v>
      </c>
    </row>
    <row r="949" spans="1:64">
      <c r="A949" t="s">
        <v>8302</v>
      </c>
      <c r="B949" t="s">
        <v>9298</v>
      </c>
      <c r="C949" t="s">
        <v>230</v>
      </c>
      <c r="D949" t="s">
        <v>825</v>
      </c>
      <c r="E949">
        <f>SUM(G949:KW949)</f>
        <v>1</v>
      </c>
      <c r="AS949" s="9">
        <v>1</v>
      </c>
    </row>
    <row r="950" spans="1:64">
      <c r="A950" t="s">
        <v>8303</v>
      </c>
      <c r="B950" t="s">
        <v>9176</v>
      </c>
      <c r="C950" t="s">
        <v>230</v>
      </c>
      <c r="D950" t="s">
        <v>825</v>
      </c>
      <c r="E950">
        <f>SUM(G950:KW950)</f>
        <v>1</v>
      </c>
      <c r="AS950" s="9">
        <v>1</v>
      </c>
    </row>
    <row r="951" spans="1:64">
      <c r="A951" t="s">
        <v>1620</v>
      </c>
      <c r="B951" t="s">
        <v>9302</v>
      </c>
      <c r="C951" t="s">
        <v>216</v>
      </c>
      <c r="D951" t="s">
        <v>825</v>
      </c>
      <c r="E951">
        <f>SUM(G951:KW951)</f>
        <v>5</v>
      </c>
      <c r="F951" s="4"/>
      <c r="AI951" s="9">
        <v>1</v>
      </c>
      <c r="AV951" s="9">
        <v>2</v>
      </c>
      <c r="BF951" s="9">
        <v>1</v>
      </c>
      <c r="BL951" s="9">
        <v>1</v>
      </c>
    </row>
    <row r="952" spans="1:64">
      <c r="A952" t="s">
        <v>1621</v>
      </c>
      <c r="B952" t="s">
        <v>9615</v>
      </c>
      <c r="C952" t="s">
        <v>216</v>
      </c>
      <c r="D952" t="s">
        <v>825</v>
      </c>
      <c r="E952">
        <f>SUM(G952:KW952)</f>
        <v>5</v>
      </c>
      <c r="F952" s="4">
        <v>100000901</v>
      </c>
      <c r="AI952" s="9">
        <v>1</v>
      </c>
      <c r="AV952" s="9">
        <v>2</v>
      </c>
      <c r="BF952" s="9">
        <v>1</v>
      </c>
      <c r="BL952" s="9">
        <v>1</v>
      </c>
    </row>
    <row r="953" spans="1:64">
      <c r="A953" t="s">
        <v>8364</v>
      </c>
      <c r="B953" t="s">
        <v>9312</v>
      </c>
      <c r="C953" t="s">
        <v>8363</v>
      </c>
      <c r="D953" t="s">
        <v>825</v>
      </c>
      <c r="E953">
        <f>SUM(G953:KW953)</f>
        <v>8</v>
      </c>
      <c r="U953" s="9">
        <v>1</v>
      </c>
      <c r="V953" s="9">
        <v>3</v>
      </c>
      <c r="W953" s="9">
        <v>1</v>
      </c>
      <c r="AJ953" s="9">
        <v>1</v>
      </c>
      <c r="AQ953" s="9">
        <v>1</v>
      </c>
      <c r="AR953" s="9">
        <v>1</v>
      </c>
    </row>
    <row r="954" spans="1:64">
      <c r="A954" t="s">
        <v>8366</v>
      </c>
      <c r="B954" t="s">
        <v>9313</v>
      </c>
      <c r="C954" t="s">
        <v>8363</v>
      </c>
      <c r="D954" t="s">
        <v>825</v>
      </c>
      <c r="E954">
        <f>SUM(G954:KW954)</f>
        <v>8</v>
      </c>
      <c r="U954" s="9">
        <v>1</v>
      </c>
      <c r="V954" s="9">
        <v>3</v>
      </c>
      <c r="W954" s="9">
        <v>1</v>
      </c>
      <c r="AJ954" s="9">
        <v>1</v>
      </c>
      <c r="AQ954" s="9">
        <v>1</v>
      </c>
      <c r="AR954" s="9">
        <v>1</v>
      </c>
    </row>
    <row r="955" spans="1:64">
      <c r="A955" t="s">
        <v>1022</v>
      </c>
      <c r="B955" t="s">
        <v>1023</v>
      </c>
      <c r="C955" t="s">
        <v>216</v>
      </c>
      <c r="D955" t="s">
        <v>821</v>
      </c>
      <c r="E955">
        <f>SUM(G955:KW955)</f>
        <v>1</v>
      </c>
      <c r="F955" s="4"/>
      <c r="AY955" s="9">
        <v>1</v>
      </c>
    </row>
    <row r="956" spans="1:64">
      <c r="A956" t="s">
        <v>3845</v>
      </c>
      <c r="B956" t="s">
        <v>3846</v>
      </c>
      <c r="C956" t="s">
        <v>269</v>
      </c>
      <c r="D956" t="s">
        <v>821</v>
      </c>
      <c r="E956">
        <f>SUM(G956:KW956)</f>
        <v>3</v>
      </c>
      <c r="F956" s="4"/>
      <c r="AJ956" s="9">
        <v>1</v>
      </c>
      <c r="AK956" s="9">
        <v>1</v>
      </c>
      <c r="AQ956" s="9">
        <v>1</v>
      </c>
    </row>
    <row r="957" spans="1:64">
      <c r="A957" t="s">
        <v>1012</v>
      </c>
      <c r="B957" t="s">
        <v>1013</v>
      </c>
      <c r="C957" t="s">
        <v>216</v>
      </c>
      <c r="D957" t="s">
        <v>821</v>
      </c>
      <c r="E957">
        <f>SUM(G957:KW957)</f>
        <v>6</v>
      </c>
      <c r="F957" s="4"/>
      <c r="J957" s="9">
        <v>1</v>
      </c>
      <c r="AP957" s="9">
        <v>1</v>
      </c>
      <c r="AT957" s="9">
        <v>1</v>
      </c>
      <c r="AV957" s="9">
        <v>1</v>
      </c>
      <c r="AW957" s="9">
        <v>2</v>
      </c>
    </row>
    <row r="958" spans="1:64">
      <c r="A958" t="s">
        <v>7781</v>
      </c>
      <c r="B958" t="s">
        <v>9808</v>
      </c>
      <c r="C958" t="s">
        <v>230</v>
      </c>
      <c r="D958" t="s">
        <v>825</v>
      </c>
      <c r="E958">
        <f>SUM(G958:KW958)</f>
        <v>1</v>
      </c>
      <c r="AS958" s="9">
        <v>1</v>
      </c>
    </row>
    <row r="959" spans="1:64">
      <c r="A959" t="s">
        <v>4225</v>
      </c>
      <c r="B959" t="s">
        <v>9738</v>
      </c>
      <c r="C959" t="s">
        <v>269</v>
      </c>
      <c r="D959" t="s">
        <v>825</v>
      </c>
      <c r="E959">
        <f>SUM(G959:KW959)</f>
        <v>15</v>
      </c>
      <c r="F959" s="4"/>
      <c r="W959" s="9">
        <v>3</v>
      </c>
      <c r="X959" s="9">
        <v>5</v>
      </c>
      <c r="AJ959" s="9">
        <v>3</v>
      </c>
      <c r="AK959" s="9">
        <v>1</v>
      </c>
      <c r="AQ959" s="9">
        <v>1</v>
      </c>
      <c r="AR959" s="9">
        <v>2</v>
      </c>
    </row>
    <row r="960" spans="1:64">
      <c r="A960" t="s">
        <v>1021</v>
      </c>
      <c r="B960" t="s">
        <v>14384</v>
      </c>
      <c r="C960" t="s">
        <v>216</v>
      </c>
      <c r="D960" t="s">
        <v>825</v>
      </c>
      <c r="E960">
        <f>SUM(G960:KW960)</f>
        <v>10</v>
      </c>
      <c r="F960" s="4"/>
      <c r="J960" s="9">
        <v>1</v>
      </c>
      <c r="AI960" s="9">
        <v>1</v>
      </c>
      <c r="AP960" s="9">
        <v>1</v>
      </c>
      <c r="AV960" s="9">
        <v>2</v>
      </c>
      <c r="AW960" s="9">
        <v>2</v>
      </c>
      <c r="AY960" s="9">
        <v>1</v>
      </c>
      <c r="BF960" s="9">
        <v>1</v>
      </c>
      <c r="BL960" s="9">
        <v>1</v>
      </c>
    </row>
    <row r="961" spans="1:62">
      <c r="A961" t="s">
        <v>8362</v>
      </c>
      <c r="B961" t="s">
        <v>9311</v>
      </c>
      <c r="C961" t="s">
        <v>8363</v>
      </c>
      <c r="D961" t="s">
        <v>825</v>
      </c>
      <c r="E961">
        <f>SUM(G961:KW961)</f>
        <v>8</v>
      </c>
      <c r="U961" s="9">
        <v>1</v>
      </c>
      <c r="V961" s="9">
        <v>3</v>
      </c>
      <c r="W961" s="9">
        <v>1</v>
      </c>
      <c r="AJ961" s="9">
        <v>1</v>
      </c>
      <c r="AQ961" s="9">
        <v>1</v>
      </c>
      <c r="AR961" s="9">
        <v>1</v>
      </c>
    </row>
    <row r="962" spans="1:62">
      <c r="A962" t="s">
        <v>4223</v>
      </c>
      <c r="B962" t="s">
        <v>4224</v>
      </c>
      <c r="C962" t="s">
        <v>269</v>
      </c>
      <c r="D962" t="s">
        <v>821</v>
      </c>
      <c r="E962">
        <f>SUM(G962:KW962)</f>
        <v>4</v>
      </c>
      <c r="F962" s="4"/>
      <c r="W962" s="9">
        <v>1</v>
      </c>
      <c r="AJ962" s="9">
        <v>1</v>
      </c>
      <c r="AK962" s="9">
        <v>1</v>
      </c>
      <c r="AQ962" s="9">
        <v>1</v>
      </c>
    </row>
    <row r="963" spans="1:62">
      <c r="A963" t="s">
        <v>1024</v>
      </c>
      <c r="B963" t="s">
        <v>1025</v>
      </c>
      <c r="C963" t="s">
        <v>216</v>
      </c>
      <c r="D963" t="s">
        <v>821</v>
      </c>
      <c r="E963">
        <f>SUM(G963:KW963)</f>
        <v>6</v>
      </c>
      <c r="F963" s="4"/>
      <c r="J963" s="9">
        <v>1</v>
      </c>
      <c r="AP963" s="9">
        <v>1</v>
      </c>
      <c r="AV963" s="9">
        <v>1</v>
      </c>
      <c r="AW963" s="9">
        <v>2</v>
      </c>
      <c r="AY963" s="9">
        <v>1</v>
      </c>
    </row>
    <row r="964" spans="1:62">
      <c r="A964" t="s">
        <v>8314</v>
      </c>
      <c r="B964" t="s">
        <v>9809</v>
      </c>
      <c r="C964" t="s">
        <v>230</v>
      </c>
      <c r="D964" t="s">
        <v>825</v>
      </c>
      <c r="E964">
        <f>SUM(G964:KW964)</f>
        <v>1</v>
      </c>
      <c r="AS964" s="9">
        <v>1</v>
      </c>
    </row>
    <row r="965" spans="1:62">
      <c r="A965" t="s">
        <v>8315</v>
      </c>
      <c r="B965" t="s">
        <v>9810</v>
      </c>
      <c r="C965" t="s">
        <v>230</v>
      </c>
      <c r="D965" t="s">
        <v>825</v>
      </c>
      <c r="E965">
        <f>SUM(G965:KW965)</f>
        <v>1</v>
      </c>
      <c r="AS965" s="9">
        <v>1</v>
      </c>
    </row>
    <row r="966" spans="1:62">
      <c r="A966" t="s">
        <v>2507</v>
      </c>
      <c r="B966" t="s">
        <v>2508</v>
      </c>
      <c r="C966" t="s">
        <v>230</v>
      </c>
      <c r="D966" t="s">
        <v>825</v>
      </c>
      <c r="E966">
        <f>SUM(G966:KW966)</f>
        <v>2</v>
      </c>
      <c r="F966" s="4"/>
      <c r="AO966" s="9">
        <v>1</v>
      </c>
      <c r="AV966" s="9">
        <v>1</v>
      </c>
    </row>
    <row r="967" spans="1:62">
      <c r="A967" t="s">
        <v>8316</v>
      </c>
      <c r="B967" t="s">
        <v>9159</v>
      </c>
      <c r="C967" t="s">
        <v>230</v>
      </c>
      <c r="D967" t="s">
        <v>825</v>
      </c>
      <c r="E967">
        <f>SUM(G967:KW967)</f>
        <v>1</v>
      </c>
      <c r="AS967" s="9">
        <v>1</v>
      </c>
    </row>
    <row r="968" spans="1:62">
      <c r="A968" t="s">
        <v>8317</v>
      </c>
      <c r="B968" t="s">
        <v>9160</v>
      </c>
      <c r="C968" t="s">
        <v>230</v>
      </c>
      <c r="D968" t="s">
        <v>825</v>
      </c>
      <c r="E968">
        <f>SUM(G968:KW968)</f>
        <v>1</v>
      </c>
      <c r="AS968" s="9">
        <v>1</v>
      </c>
    </row>
    <row r="969" spans="1:62">
      <c r="A969" t="s">
        <v>2505</v>
      </c>
      <c r="B969" t="s">
        <v>2506</v>
      </c>
      <c r="C969" t="s">
        <v>230</v>
      </c>
      <c r="D969" t="s">
        <v>825</v>
      </c>
      <c r="E969">
        <f>SUM(G969:KW969)</f>
        <v>0</v>
      </c>
      <c r="F969" s="4"/>
    </row>
    <row r="970" spans="1:62">
      <c r="A970" t="s">
        <v>8318</v>
      </c>
      <c r="B970" t="s">
        <v>8388</v>
      </c>
      <c r="C970" t="s">
        <v>230</v>
      </c>
      <c r="D970" t="s">
        <v>825</v>
      </c>
      <c r="E970">
        <f>SUM(G970:KW970)</f>
        <v>1</v>
      </c>
      <c r="AS970" s="9">
        <v>1</v>
      </c>
    </row>
    <row r="971" spans="1:62">
      <c r="A971" t="s">
        <v>8319</v>
      </c>
      <c r="B971" t="s">
        <v>8389</v>
      </c>
      <c r="C971" t="s">
        <v>230</v>
      </c>
      <c r="D971" t="s">
        <v>825</v>
      </c>
      <c r="E971">
        <f>SUM(G971:KW971)</f>
        <v>1</v>
      </c>
      <c r="AS971" s="9">
        <v>1</v>
      </c>
    </row>
    <row r="972" spans="1:62">
      <c r="A972" t="s">
        <v>2503</v>
      </c>
      <c r="B972" t="s">
        <v>2504</v>
      </c>
      <c r="C972" t="s">
        <v>230</v>
      </c>
      <c r="D972" t="s">
        <v>825</v>
      </c>
      <c r="E972">
        <f>SUM(G972:KW972)</f>
        <v>1</v>
      </c>
      <c r="F972" s="4"/>
      <c r="BJ972" s="9">
        <v>1</v>
      </c>
    </row>
    <row r="973" spans="1:62">
      <c r="A973" t="s">
        <v>8321</v>
      </c>
      <c r="B973" t="s">
        <v>8320</v>
      </c>
      <c r="C973" t="s">
        <v>230</v>
      </c>
      <c r="D973" t="s">
        <v>825</v>
      </c>
      <c r="E973">
        <f>SUM(G973:KW973)</f>
        <v>1</v>
      </c>
      <c r="AS973" s="9">
        <v>1</v>
      </c>
    </row>
    <row r="974" spans="1:62">
      <c r="A974" t="s">
        <v>8323</v>
      </c>
      <c r="B974" t="s">
        <v>8322</v>
      </c>
      <c r="C974" t="s">
        <v>230</v>
      </c>
      <c r="D974" t="s">
        <v>825</v>
      </c>
      <c r="E974">
        <f>SUM(G974:KW974)</f>
        <v>1</v>
      </c>
      <c r="AS974" s="9">
        <v>1</v>
      </c>
    </row>
    <row r="975" spans="1:62">
      <c r="A975" t="s">
        <v>2501</v>
      </c>
      <c r="B975" t="s">
        <v>2502</v>
      </c>
      <c r="C975" t="s">
        <v>230</v>
      </c>
      <c r="D975" t="s">
        <v>825</v>
      </c>
      <c r="E975">
        <f>SUM(G975:KW975)</f>
        <v>0</v>
      </c>
      <c r="F975" s="4"/>
    </row>
    <row r="976" spans="1:62">
      <c r="A976" t="s">
        <v>8325</v>
      </c>
      <c r="B976" t="s">
        <v>8324</v>
      </c>
      <c r="C976" t="s">
        <v>230</v>
      </c>
      <c r="D976" t="s">
        <v>825</v>
      </c>
      <c r="E976">
        <f>SUM(G976:KW976)</f>
        <v>1</v>
      </c>
      <c r="AS976" s="9">
        <v>1</v>
      </c>
    </row>
    <row r="977" spans="1:64">
      <c r="A977" t="s">
        <v>8327</v>
      </c>
      <c r="B977" t="s">
        <v>8326</v>
      </c>
      <c r="C977" t="s">
        <v>230</v>
      </c>
      <c r="D977" t="s">
        <v>825</v>
      </c>
      <c r="E977">
        <f>SUM(G977:KW977)</f>
        <v>1</v>
      </c>
      <c r="AS977" s="9">
        <v>1</v>
      </c>
    </row>
    <row r="978" spans="1:64">
      <c r="A978" t="s">
        <v>4221</v>
      </c>
      <c r="B978" t="s">
        <v>4222</v>
      </c>
      <c r="C978" t="s">
        <v>269</v>
      </c>
      <c r="D978" t="s">
        <v>821</v>
      </c>
      <c r="E978">
        <f>SUM(G978:KW978)</f>
        <v>1</v>
      </c>
      <c r="F978" s="4"/>
      <c r="BI978" s="9">
        <v>1</v>
      </c>
    </row>
    <row r="979" spans="1:64">
      <c r="A979" t="s">
        <v>2527</v>
      </c>
      <c r="B979" t="s">
        <v>2528</v>
      </c>
      <c r="C979" t="s">
        <v>269</v>
      </c>
      <c r="D979" t="s">
        <v>825</v>
      </c>
      <c r="E979">
        <f>SUM(G979:KW979)</f>
        <v>3</v>
      </c>
      <c r="F979" s="4"/>
      <c r="W979" s="9">
        <v>1</v>
      </c>
      <c r="AO979" s="9">
        <v>1</v>
      </c>
      <c r="AS979" s="9">
        <v>1</v>
      </c>
    </row>
    <row r="980" spans="1:64">
      <c r="A980" t="s">
        <v>2120</v>
      </c>
      <c r="B980" t="s">
        <v>2121</v>
      </c>
      <c r="C980" t="s">
        <v>269</v>
      </c>
      <c r="D980" t="s">
        <v>825</v>
      </c>
      <c r="E980">
        <f>SUM(G980:KW980)</f>
        <v>2</v>
      </c>
      <c r="F980" s="4"/>
      <c r="W980" s="9">
        <v>1</v>
      </c>
      <c r="AR980" s="9">
        <v>1</v>
      </c>
    </row>
    <row r="981" spans="1:64">
      <c r="A981" t="s">
        <v>2525</v>
      </c>
      <c r="B981" t="s">
        <v>2526</v>
      </c>
      <c r="C981" t="s">
        <v>269</v>
      </c>
      <c r="D981" t="s">
        <v>825</v>
      </c>
      <c r="E981">
        <f>SUM(G981:KW981)</f>
        <v>1</v>
      </c>
      <c r="F981" s="4"/>
      <c r="W981" s="9">
        <v>1</v>
      </c>
    </row>
    <row r="982" spans="1:64">
      <c r="A982" t="s">
        <v>2122</v>
      </c>
      <c r="B982" t="s">
        <v>2123</v>
      </c>
      <c r="C982" t="s">
        <v>269</v>
      </c>
      <c r="D982" t="s">
        <v>825</v>
      </c>
      <c r="E982">
        <f>SUM(G982:KW982)</f>
        <v>1</v>
      </c>
      <c r="F982" s="4"/>
      <c r="W982" s="9">
        <v>1</v>
      </c>
    </row>
    <row r="983" spans="1:64">
      <c r="A983" t="s">
        <v>1071</v>
      </c>
      <c r="B983" t="s">
        <v>14204</v>
      </c>
      <c r="C983" t="s">
        <v>216</v>
      </c>
      <c r="D983" t="s">
        <v>825</v>
      </c>
      <c r="E983">
        <f>SUM(G983:KW983)</f>
        <v>5</v>
      </c>
      <c r="F983" s="4"/>
      <c r="AI983" s="9">
        <v>1</v>
      </c>
      <c r="AV983" s="9">
        <v>2</v>
      </c>
      <c r="BF983" s="9">
        <v>1</v>
      </c>
      <c r="BL983" s="9">
        <v>1</v>
      </c>
    </row>
    <row r="984" spans="1:64">
      <c r="A984" t="s">
        <v>1072</v>
      </c>
      <c r="B984" t="s">
        <v>14207</v>
      </c>
      <c r="C984" t="s">
        <v>216</v>
      </c>
      <c r="D984" t="s">
        <v>825</v>
      </c>
      <c r="E984">
        <f>SUM(G984:KW984)</f>
        <v>5</v>
      </c>
      <c r="F984" s="4"/>
      <c r="AI984" s="9">
        <v>1</v>
      </c>
      <c r="AV984" s="9">
        <v>2</v>
      </c>
      <c r="BF984" s="9">
        <v>1</v>
      </c>
      <c r="BL984" s="9">
        <v>1</v>
      </c>
    </row>
    <row r="985" spans="1:64">
      <c r="A985" t="s">
        <v>2521</v>
      </c>
      <c r="B985" t="s">
        <v>2522</v>
      </c>
      <c r="C985" t="s">
        <v>216</v>
      </c>
      <c r="D985" t="s">
        <v>825</v>
      </c>
      <c r="E985">
        <f>SUM(G985:KW985)</f>
        <v>1</v>
      </c>
      <c r="F985" s="4"/>
      <c r="AR985" s="9">
        <v>1</v>
      </c>
    </row>
    <row r="986" spans="1:64">
      <c r="A986" t="s">
        <v>1073</v>
      </c>
      <c r="B986" t="s">
        <v>14205</v>
      </c>
      <c r="C986" t="s">
        <v>216</v>
      </c>
      <c r="D986" t="s">
        <v>825</v>
      </c>
      <c r="E986">
        <f>SUM(G986:KW986)</f>
        <v>5</v>
      </c>
      <c r="F986" s="4"/>
      <c r="AI986" s="9">
        <v>1</v>
      </c>
      <c r="AV986" s="9">
        <v>2</v>
      </c>
      <c r="BF986" s="9">
        <v>1</v>
      </c>
      <c r="BL986" s="9">
        <v>1</v>
      </c>
    </row>
    <row r="987" spans="1:64">
      <c r="A987" t="s">
        <v>1074</v>
      </c>
      <c r="B987" t="s">
        <v>14208</v>
      </c>
      <c r="C987" t="s">
        <v>216</v>
      </c>
      <c r="D987" t="s">
        <v>825</v>
      </c>
      <c r="E987">
        <f>SUM(G987:KW987)</f>
        <v>5</v>
      </c>
      <c r="F987" s="4"/>
      <c r="AI987" s="9">
        <v>1</v>
      </c>
      <c r="AV987" s="9">
        <v>2</v>
      </c>
      <c r="BF987" s="9">
        <v>1</v>
      </c>
      <c r="BL987" s="9">
        <v>1</v>
      </c>
    </row>
    <row r="988" spans="1:64">
      <c r="A988" t="s">
        <v>2519</v>
      </c>
      <c r="B988" t="s">
        <v>2520</v>
      </c>
      <c r="C988" t="s">
        <v>216</v>
      </c>
      <c r="D988" t="s">
        <v>825</v>
      </c>
      <c r="E988">
        <f>SUM(G988:KW988)</f>
        <v>1</v>
      </c>
      <c r="F988" s="4"/>
      <c r="AR988" s="9">
        <v>1</v>
      </c>
    </row>
    <row r="989" spans="1:64">
      <c r="A989" t="s">
        <v>1075</v>
      </c>
      <c r="B989" t="s">
        <v>14206</v>
      </c>
      <c r="C989" t="s">
        <v>216</v>
      </c>
      <c r="D989" t="s">
        <v>825</v>
      </c>
      <c r="E989">
        <f>SUM(G989:KW989)</f>
        <v>5</v>
      </c>
      <c r="F989" s="4"/>
      <c r="AI989" s="9">
        <v>1</v>
      </c>
      <c r="AV989" s="9">
        <v>2</v>
      </c>
      <c r="BF989" s="9">
        <v>1</v>
      </c>
      <c r="BL989" s="9">
        <v>1</v>
      </c>
    </row>
    <row r="990" spans="1:64">
      <c r="A990" t="s">
        <v>1076</v>
      </c>
      <c r="B990" t="s">
        <v>14209</v>
      </c>
      <c r="C990" t="s">
        <v>216</v>
      </c>
      <c r="D990" t="s">
        <v>825</v>
      </c>
      <c r="E990">
        <f>SUM(G990:KW990)</f>
        <v>5</v>
      </c>
      <c r="F990" s="4"/>
      <c r="AI990" s="9">
        <v>1</v>
      </c>
      <c r="AV990" s="9">
        <v>2</v>
      </c>
      <c r="BF990" s="9">
        <v>1</v>
      </c>
      <c r="BL990" s="9">
        <v>1</v>
      </c>
    </row>
    <row r="991" spans="1:64">
      <c r="A991" t="s">
        <v>2517</v>
      </c>
      <c r="B991" t="s">
        <v>2518</v>
      </c>
      <c r="C991" t="s">
        <v>216</v>
      </c>
      <c r="D991" t="s">
        <v>825</v>
      </c>
      <c r="E991">
        <f>SUM(G991:KW991)</f>
        <v>1</v>
      </c>
      <c r="F991" s="4"/>
      <c r="AR991" s="9">
        <v>1</v>
      </c>
    </row>
    <row r="992" spans="1:64">
      <c r="A992" t="s">
        <v>1077</v>
      </c>
      <c r="B992" t="s">
        <v>1078</v>
      </c>
      <c r="C992" t="s">
        <v>216</v>
      </c>
      <c r="D992" t="s">
        <v>825</v>
      </c>
      <c r="E992">
        <f>SUM(G992:KW992)</f>
        <v>5</v>
      </c>
      <c r="F992" s="4"/>
      <c r="AI992" s="9">
        <v>1</v>
      </c>
      <c r="AV992" s="9">
        <v>2</v>
      </c>
      <c r="BF992" s="9">
        <v>1</v>
      </c>
      <c r="BL992" s="9">
        <v>1</v>
      </c>
    </row>
    <row r="993" spans="1:64">
      <c r="A993" t="s">
        <v>1079</v>
      </c>
      <c r="B993" t="s">
        <v>1080</v>
      </c>
      <c r="C993" t="s">
        <v>216</v>
      </c>
      <c r="D993" t="s">
        <v>825</v>
      </c>
      <c r="E993">
        <f>SUM(G993:KW993)</f>
        <v>5</v>
      </c>
      <c r="F993" s="4"/>
      <c r="AI993" s="9">
        <v>1</v>
      </c>
      <c r="AV993" s="9">
        <v>2</v>
      </c>
      <c r="BF993" s="9">
        <v>1</v>
      </c>
      <c r="BL993" s="9">
        <v>1</v>
      </c>
    </row>
    <row r="994" spans="1:64">
      <c r="A994" t="s">
        <v>1081</v>
      </c>
      <c r="B994" t="s">
        <v>1082</v>
      </c>
      <c r="C994" t="s">
        <v>216</v>
      </c>
      <c r="D994" t="s">
        <v>825</v>
      </c>
      <c r="E994">
        <f>SUM(G994:KW994)</f>
        <v>5</v>
      </c>
      <c r="F994" s="4"/>
      <c r="AI994" s="9">
        <v>1</v>
      </c>
      <c r="AV994" s="9">
        <v>2</v>
      </c>
      <c r="BF994" s="9">
        <v>1</v>
      </c>
      <c r="BL994" s="9">
        <v>1</v>
      </c>
    </row>
    <row r="995" spans="1:64">
      <c r="A995" t="s">
        <v>1083</v>
      </c>
      <c r="B995" t="s">
        <v>1084</v>
      </c>
      <c r="C995" t="s">
        <v>216</v>
      </c>
      <c r="D995" t="s">
        <v>825</v>
      </c>
      <c r="E995">
        <f>SUM(G995:KW995)</f>
        <v>5</v>
      </c>
      <c r="F995" s="4"/>
      <c r="AI995" s="9">
        <v>1</v>
      </c>
      <c r="AV995" s="9">
        <v>2</v>
      </c>
      <c r="BF995" s="9">
        <v>1</v>
      </c>
      <c r="BL995" s="9">
        <v>1</v>
      </c>
    </row>
    <row r="996" spans="1:64">
      <c r="A996" t="s">
        <v>217</v>
      </c>
      <c r="B996" t="s">
        <v>746</v>
      </c>
      <c r="C996" t="s">
        <v>216</v>
      </c>
      <c r="D996" t="s">
        <v>825</v>
      </c>
      <c r="E996">
        <f>SUM(G996:KW996)</f>
        <v>1</v>
      </c>
      <c r="F996" s="4"/>
      <c r="AR996" s="9">
        <v>1</v>
      </c>
    </row>
    <row r="997" spans="1:64">
      <c r="A997" t="s">
        <v>8370</v>
      </c>
      <c r="B997" t="s">
        <v>8571</v>
      </c>
      <c r="C997" t="s">
        <v>8363</v>
      </c>
      <c r="D997" t="s">
        <v>825</v>
      </c>
      <c r="E997">
        <f>SUM(G997:KW997)</f>
        <v>8</v>
      </c>
      <c r="U997" s="9">
        <v>1</v>
      </c>
      <c r="V997" s="9">
        <v>3</v>
      </c>
      <c r="W997" s="9">
        <v>1</v>
      </c>
      <c r="AJ997" s="9">
        <v>1</v>
      </c>
      <c r="AQ997" s="9">
        <v>1</v>
      </c>
      <c r="AR997" s="9">
        <v>1</v>
      </c>
    </row>
    <row r="998" spans="1:64">
      <c r="A998" t="s">
        <v>8375</v>
      </c>
      <c r="B998" t="s">
        <v>9697</v>
      </c>
      <c r="C998" t="s">
        <v>8363</v>
      </c>
      <c r="D998" t="s">
        <v>825</v>
      </c>
      <c r="E998">
        <f>SUM(G998:KW998)</f>
        <v>8</v>
      </c>
      <c r="U998" s="9">
        <v>1</v>
      </c>
      <c r="V998" s="9">
        <v>3</v>
      </c>
      <c r="W998" s="9">
        <v>1</v>
      </c>
      <c r="AJ998" s="9">
        <v>1</v>
      </c>
      <c r="AQ998" s="9">
        <v>1</v>
      </c>
      <c r="AR998" s="9">
        <v>1</v>
      </c>
    </row>
    <row r="999" spans="1:64">
      <c r="A999" t="s">
        <v>8371</v>
      </c>
      <c r="B999" t="s">
        <v>9625</v>
      </c>
      <c r="C999" t="s">
        <v>8363</v>
      </c>
      <c r="D999" t="s">
        <v>825</v>
      </c>
      <c r="E999">
        <f>SUM(G999:KW999)</f>
        <v>8</v>
      </c>
      <c r="U999" s="9">
        <v>1</v>
      </c>
      <c r="V999" s="9">
        <v>3</v>
      </c>
      <c r="W999" s="9">
        <v>1</v>
      </c>
      <c r="AJ999" s="9">
        <v>1</v>
      </c>
      <c r="AQ999" s="9">
        <v>1</v>
      </c>
      <c r="AR999" s="9">
        <v>1</v>
      </c>
    </row>
    <row r="1000" spans="1:64">
      <c r="A1000" t="s">
        <v>8372</v>
      </c>
      <c r="B1000" t="s">
        <v>9309</v>
      </c>
      <c r="C1000" t="s">
        <v>8363</v>
      </c>
      <c r="D1000" t="s">
        <v>825</v>
      </c>
      <c r="E1000">
        <f>SUM(G1000:KW1000)</f>
        <v>8</v>
      </c>
      <c r="U1000" s="9">
        <v>1</v>
      </c>
      <c r="V1000" s="9">
        <v>3</v>
      </c>
      <c r="W1000" s="9">
        <v>1</v>
      </c>
      <c r="AJ1000" s="9">
        <v>1</v>
      </c>
      <c r="AQ1000" s="9">
        <v>1</v>
      </c>
      <c r="AR1000" s="9">
        <v>1</v>
      </c>
    </row>
    <row r="1001" spans="1:64">
      <c r="A1001" t="s">
        <v>8373</v>
      </c>
      <c r="B1001" t="s">
        <v>9483</v>
      </c>
      <c r="C1001" t="s">
        <v>8363</v>
      </c>
      <c r="D1001" t="s">
        <v>825</v>
      </c>
      <c r="E1001">
        <f>SUM(G1001:KW1001)</f>
        <v>8</v>
      </c>
      <c r="U1001" s="9">
        <v>1</v>
      </c>
      <c r="V1001" s="9">
        <v>3</v>
      </c>
      <c r="W1001" s="9">
        <v>1</v>
      </c>
      <c r="AJ1001" s="9">
        <v>1</v>
      </c>
      <c r="AQ1001" s="9">
        <v>1</v>
      </c>
      <c r="AR1001" s="9">
        <v>1</v>
      </c>
    </row>
    <row r="1002" spans="1:64">
      <c r="A1002" t="s">
        <v>8374</v>
      </c>
      <c r="B1002" t="s">
        <v>9485</v>
      </c>
      <c r="C1002" t="s">
        <v>8363</v>
      </c>
      <c r="D1002" t="s">
        <v>825</v>
      </c>
      <c r="E1002">
        <f>SUM(G1002:KW1002)</f>
        <v>8</v>
      </c>
      <c r="U1002" s="9">
        <v>1</v>
      </c>
      <c r="V1002" s="9">
        <v>3</v>
      </c>
      <c r="W1002" s="9">
        <v>1</v>
      </c>
      <c r="AJ1002" s="9">
        <v>1</v>
      </c>
      <c r="AQ1002" s="9">
        <v>1</v>
      </c>
      <c r="AR1002" s="9">
        <v>1</v>
      </c>
    </row>
    <row r="1003" spans="1:64">
      <c r="A1003" t="s">
        <v>2497</v>
      </c>
      <c r="B1003" t="s">
        <v>2498</v>
      </c>
      <c r="C1003" t="s">
        <v>15</v>
      </c>
      <c r="D1003" t="s">
        <v>825</v>
      </c>
      <c r="E1003">
        <f>SUM(G1003:KW1003)</f>
        <v>2</v>
      </c>
      <c r="F1003" s="4"/>
      <c r="AO1003" s="9">
        <v>1</v>
      </c>
      <c r="AS1003" s="9">
        <v>1</v>
      </c>
    </row>
    <row r="1004" spans="1:64">
      <c r="A1004" t="s">
        <v>2495</v>
      </c>
      <c r="B1004" t="s">
        <v>2496</v>
      </c>
      <c r="C1004" t="s">
        <v>15</v>
      </c>
      <c r="D1004" t="s">
        <v>825</v>
      </c>
      <c r="E1004">
        <f>SUM(G1004:KW1004)</f>
        <v>1</v>
      </c>
      <c r="F1004" s="4"/>
      <c r="AP1004" s="9">
        <v>1</v>
      </c>
    </row>
    <row r="1005" spans="1:64">
      <c r="A1005" t="s">
        <v>2132</v>
      </c>
      <c r="B1005" t="s">
        <v>2133</v>
      </c>
      <c r="C1005" t="s">
        <v>15</v>
      </c>
      <c r="D1005" t="s">
        <v>825</v>
      </c>
      <c r="E1005">
        <f>SUM(G1005:KW1005)</f>
        <v>1</v>
      </c>
      <c r="F1005" s="4"/>
      <c r="AP1005" s="9">
        <v>1</v>
      </c>
    </row>
    <row r="1006" spans="1:64">
      <c r="A1006" t="s">
        <v>2493</v>
      </c>
      <c r="B1006" t="s">
        <v>2494</v>
      </c>
      <c r="C1006" t="s">
        <v>15</v>
      </c>
      <c r="D1006" t="s">
        <v>825</v>
      </c>
      <c r="E1006">
        <f>SUM(G1006:KW1006)</f>
        <v>2</v>
      </c>
      <c r="F1006" s="4"/>
      <c r="AO1006" s="9">
        <v>1</v>
      </c>
      <c r="AS1006" s="9">
        <v>1</v>
      </c>
    </row>
    <row r="1007" spans="1:64">
      <c r="A1007" t="s">
        <v>2491</v>
      </c>
      <c r="B1007" t="s">
        <v>2492</v>
      </c>
      <c r="C1007" t="s">
        <v>15</v>
      </c>
      <c r="D1007" t="s">
        <v>825</v>
      </c>
      <c r="E1007">
        <f>SUM(G1007:KW1007)</f>
        <v>2</v>
      </c>
      <c r="F1007" s="4"/>
      <c r="AO1007" s="9">
        <v>1</v>
      </c>
      <c r="AS1007" s="9">
        <v>1</v>
      </c>
    </row>
    <row r="1008" spans="1:64">
      <c r="A1008" t="s">
        <v>2489</v>
      </c>
      <c r="B1008" t="s">
        <v>2490</v>
      </c>
      <c r="C1008" t="s">
        <v>15</v>
      </c>
      <c r="D1008" t="s">
        <v>825</v>
      </c>
      <c r="E1008">
        <f>SUM(G1008:KW1008)</f>
        <v>2</v>
      </c>
      <c r="F1008" s="4"/>
      <c r="AO1008" s="9">
        <v>1</v>
      </c>
      <c r="AS1008" s="9">
        <v>1</v>
      </c>
    </row>
    <row r="1009" spans="1:64">
      <c r="A1009" t="s">
        <v>2487</v>
      </c>
      <c r="B1009" t="s">
        <v>2488</v>
      </c>
      <c r="C1009" t="s">
        <v>15</v>
      </c>
      <c r="D1009" t="s">
        <v>825</v>
      </c>
      <c r="E1009">
        <f>SUM(G1009:KW1009)</f>
        <v>2</v>
      </c>
      <c r="F1009" s="4"/>
      <c r="AO1009" s="9">
        <v>1</v>
      </c>
      <c r="AS1009" s="9">
        <v>1</v>
      </c>
    </row>
    <row r="1010" spans="1:64">
      <c r="A1010" t="s">
        <v>8313</v>
      </c>
      <c r="B1010" t="s">
        <v>8312</v>
      </c>
      <c r="C1010" t="s">
        <v>230</v>
      </c>
      <c r="D1010" t="s">
        <v>825</v>
      </c>
      <c r="E1010">
        <f>SUM(G1010:KW1010)</f>
        <v>1</v>
      </c>
      <c r="AS1010" s="9">
        <v>1</v>
      </c>
    </row>
    <row r="1011" spans="1:64">
      <c r="A1011" t="s">
        <v>231</v>
      </c>
      <c r="B1011" t="s">
        <v>729</v>
      </c>
      <c r="C1011" t="s">
        <v>230</v>
      </c>
      <c r="D1011" t="s">
        <v>825</v>
      </c>
      <c r="E1011">
        <f>SUM(G1011:KW1011)</f>
        <v>1</v>
      </c>
      <c r="F1011" s="4"/>
      <c r="AD1011" s="9">
        <v>1</v>
      </c>
    </row>
    <row r="1012" spans="1:64">
      <c r="A1012" t="s">
        <v>5620</v>
      </c>
      <c r="B1012" t="s">
        <v>5621</v>
      </c>
      <c r="C1012" t="s">
        <v>269</v>
      </c>
      <c r="D1012" t="s">
        <v>821</v>
      </c>
      <c r="E1012">
        <f>SUM(G1012:KW1012)</f>
        <v>1</v>
      </c>
      <c r="F1012" s="4"/>
      <c r="AP1012" s="9">
        <v>1</v>
      </c>
    </row>
    <row r="1013" spans="1:64">
      <c r="A1013" t="s">
        <v>1626</v>
      </c>
      <c r="B1013" t="s">
        <v>1627</v>
      </c>
      <c r="C1013" t="s">
        <v>269</v>
      </c>
      <c r="D1013" t="s">
        <v>825</v>
      </c>
      <c r="E1013">
        <f>SUM(G1013:KW1013)</f>
        <v>9</v>
      </c>
      <c r="F1013" s="4"/>
      <c r="W1013" s="9">
        <v>7</v>
      </c>
      <c r="X1013" s="9">
        <v>2</v>
      </c>
    </row>
    <row r="1014" spans="1:64">
      <c r="A1014" t="s">
        <v>1070</v>
      </c>
      <c r="B1014" t="s">
        <v>14203</v>
      </c>
      <c r="C1014" t="s">
        <v>216</v>
      </c>
      <c r="D1014" t="s">
        <v>825</v>
      </c>
      <c r="E1014">
        <f>SUM(G1014:KW1014)</f>
        <v>5</v>
      </c>
      <c r="F1014" s="4"/>
      <c r="AI1014" s="9">
        <v>1</v>
      </c>
      <c r="AV1014" s="9">
        <v>2</v>
      </c>
      <c r="BF1014" s="9">
        <v>1</v>
      </c>
      <c r="BL1014" s="9">
        <v>1</v>
      </c>
    </row>
    <row r="1015" spans="1:64">
      <c r="A1015" t="s">
        <v>234</v>
      </c>
      <c r="B1015" t="s">
        <v>730</v>
      </c>
      <c r="C1015" t="s">
        <v>216</v>
      </c>
      <c r="D1015" t="s">
        <v>825</v>
      </c>
      <c r="E1015">
        <f>SUM(G1015:KW1015)</f>
        <v>1</v>
      </c>
      <c r="F1015" s="4"/>
      <c r="AR1015" s="9">
        <v>1</v>
      </c>
    </row>
    <row r="1016" spans="1:64">
      <c r="A1016" t="s">
        <v>2607</v>
      </c>
      <c r="B1016" t="s">
        <v>2608</v>
      </c>
      <c r="C1016" t="s">
        <v>15</v>
      </c>
      <c r="D1016" t="s">
        <v>825</v>
      </c>
      <c r="E1016">
        <f>SUM(G1016:KW1016)</f>
        <v>0</v>
      </c>
      <c r="F1016" s="4"/>
    </row>
    <row r="1017" spans="1:64">
      <c r="A1017" t="s">
        <v>8306</v>
      </c>
      <c r="B1017" t="s">
        <v>8305</v>
      </c>
      <c r="C1017" t="s">
        <v>230</v>
      </c>
      <c r="D1017" t="s">
        <v>825</v>
      </c>
      <c r="E1017">
        <f>SUM(G1017:KW1017)</f>
        <v>1</v>
      </c>
      <c r="AS1017" s="9">
        <v>1</v>
      </c>
    </row>
    <row r="1018" spans="1:64">
      <c r="A1018" t="s">
        <v>1067</v>
      </c>
      <c r="B1018" t="s">
        <v>8276</v>
      </c>
      <c r="C1018" t="s">
        <v>216</v>
      </c>
      <c r="D1018" t="s">
        <v>825</v>
      </c>
      <c r="E1018">
        <f>SUM(G1018:KW1018)</f>
        <v>5</v>
      </c>
      <c r="F1018" s="4"/>
      <c r="AI1018" s="9">
        <v>1</v>
      </c>
      <c r="AV1018" s="9">
        <v>2</v>
      </c>
      <c r="BF1018" s="9">
        <v>1</v>
      </c>
      <c r="BL1018" s="9">
        <v>1</v>
      </c>
    </row>
    <row r="1019" spans="1:64">
      <c r="A1019" t="s">
        <v>8368</v>
      </c>
      <c r="B1019" t="s">
        <v>9482</v>
      </c>
      <c r="C1019" t="s">
        <v>8363</v>
      </c>
      <c r="D1019" t="s">
        <v>825</v>
      </c>
      <c r="E1019">
        <f>SUM(G1019:KW1019)</f>
        <v>8</v>
      </c>
      <c r="U1019" s="9">
        <v>1</v>
      </c>
      <c r="V1019" s="9">
        <v>3</v>
      </c>
      <c r="W1019" s="9">
        <v>1</v>
      </c>
      <c r="AJ1019" s="9">
        <v>1</v>
      </c>
      <c r="AQ1019" s="9">
        <v>1</v>
      </c>
      <c r="AR1019" s="9">
        <v>1</v>
      </c>
    </row>
    <row r="1020" spans="1:64">
      <c r="A1020" t="s">
        <v>8304</v>
      </c>
      <c r="B1020" t="s">
        <v>8983</v>
      </c>
      <c r="C1020" t="s">
        <v>230</v>
      </c>
      <c r="D1020" t="s">
        <v>825</v>
      </c>
      <c r="E1020">
        <f>SUM(G1020:KW1020)</f>
        <v>1</v>
      </c>
      <c r="AS1020" s="9">
        <v>1</v>
      </c>
    </row>
    <row r="1021" spans="1:64">
      <c r="A1021" t="s">
        <v>5997</v>
      </c>
      <c r="B1021" t="s">
        <v>5996</v>
      </c>
      <c r="C1021" t="s">
        <v>216</v>
      </c>
      <c r="D1021" t="s">
        <v>821</v>
      </c>
      <c r="E1021">
        <f>SUM(G1021:KW1021)</f>
        <v>1</v>
      </c>
      <c r="F1021" s="4"/>
      <c r="Q1021" s="9">
        <v>1</v>
      </c>
    </row>
    <row r="1022" spans="1:64">
      <c r="A1022" t="s">
        <v>1066</v>
      </c>
      <c r="B1022" t="s">
        <v>8275</v>
      </c>
      <c r="C1022" t="s">
        <v>216</v>
      </c>
      <c r="D1022" t="s">
        <v>825</v>
      </c>
      <c r="E1022">
        <f>SUM(G1022:KW1022)</f>
        <v>5</v>
      </c>
      <c r="F1022" s="4"/>
      <c r="AI1022" s="9">
        <v>1</v>
      </c>
      <c r="AV1022" s="9">
        <v>2</v>
      </c>
      <c r="BF1022" s="9">
        <v>1</v>
      </c>
      <c r="BL1022" s="9">
        <v>1</v>
      </c>
    </row>
    <row r="1023" spans="1:64">
      <c r="A1023" t="s">
        <v>8367</v>
      </c>
      <c r="B1023" t="s">
        <v>9174</v>
      </c>
      <c r="C1023" t="s">
        <v>8363</v>
      </c>
      <c r="D1023" t="s">
        <v>825</v>
      </c>
      <c r="E1023">
        <f>SUM(G1023:KW1023)</f>
        <v>8</v>
      </c>
      <c r="U1023" s="9">
        <v>1</v>
      </c>
      <c r="V1023" s="9">
        <v>3</v>
      </c>
      <c r="W1023" s="9">
        <v>1</v>
      </c>
      <c r="AJ1023" s="9">
        <v>1</v>
      </c>
      <c r="AQ1023" s="9">
        <v>1</v>
      </c>
      <c r="AR1023" s="9">
        <v>1</v>
      </c>
    </row>
    <row r="1024" spans="1:64">
      <c r="A1024" t="s">
        <v>6472</v>
      </c>
      <c r="B1024" t="s">
        <v>6471</v>
      </c>
      <c r="C1024" t="s">
        <v>15</v>
      </c>
      <c r="D1024" t="s">
        <v>821</v>
      </c>
      <c r="E1024">
        <f>SUM(G1024:KW1024)</f>
        <v>2</v>
      </c>
      <c r="Q1024" s="9">
        <v>1</v>
      </c>
      <c r="X1024" s="9">
        <v>1</v>
      </c>
    </row>
    <row r="1025" spans="1:64">
      <c r="A1025" t="s">
        <v>1574</v>
      </c>
      <c r="B1025" t="s">
        <v>1575</v>
      </c>
      <c r="C1025" t="s">
        <v>15</v>
      </c>
      <c r="D1025" t="s">
        <v>821</v>
      </c>
      <c r="E1025">
        <f>SUM(G1025:KW1025)</f>
        <v>2</v>
      </c>
      <c r="F1025" s="4"/>
      <c r="Q1025" s="9">
        <v>1</v>
      </c>
      <c r="X1025" s="9">
        <v>1</v>
      </c>
    </row>
    <row r="1026" spans="1:64">
      <c r="A1026" t="s">
        <v>6247</v>
      </c>
      <c r="B1026" t="s">
        <v>6246</v>
      </c>
      <c r="C1026" t="s">
        <v>230</v>
      </c>
      <c r="D1026" t="s">
        <v>821</v>
      </c>
      <c r="E1026">
        <f>SUM(G1026:KW1026)</f>
        <v>3</v>
      </c>
      <c r="AL1026" s="9">
        <v>1</v>
      </c>
      <c r="AO1026" s="9">
        <v>1</v>
      </c>
      <c r="AV1026" s="9">
        <v>1</v>
      </c>
    </row>
    <row r="1027" spans="1:64">
      <c r="A1027" t="s">
        <v>6644</v>
      </c>
      <c r="B1027" t="s">
        <v>6643</v>
      </c>
      <c r="C1027" t="s">
        <v>230</v>
      </c>
      <c r="D1027" t="s">
        <v>821</v>
      </c>
      <c r="E1027">
        <f>SUM(G1027:KW1027)</f>
        <v>0</v>
      </c>
    </row>
    <row r="1028" spans="1:64">
      <c r="A1028" t="s">
        <v>8385</v>
      </c>
      <c r="B1028" t="s">
        <v>8384</v>
      </c>
      <c r="C1028" t="s">
        <v>230</v>
      </c>
      <c r="D1028" t="s">
        <v>821</v>
      </c>
      <c r="E1028">
        <f>SUM(G1028:KW1028)</f>
        <v>1</v>
      </c>
      <c r="AS1028" s="9">
        <v>1</v>
      </c>
    </row>
    <row r="1029" spans="1:64">
      <c r="A1029" t="s">
        <v>2477</v>
      </c>
      <c r="B1029" t="s">
        <v>2478</v>
      </c>
      <c r="C1029" t="s">
        <v>230</v>
      </c>
      <c r="D1029" t="s">
        <v>821</v>
      </c>
      <c r="E1029">
        <f>SUM(G1029:KW1029)</f>
        <v>4</v>
      </c>
      <c r="F1029" s="4"/>
      <c r="AL1029" s="9">
        <v>1</v>
      </c>
      <c r="AO1029" s="9">
        <v>1</v>
      </c>
      <c r="AV1029" s="9">
        <v>1</v>
      </c>
      <c r="BJ1029" s="9">
        <v>1</v>
      </c>
    </row>
    <row r="1030" spans="1:64">
      <c r="A1030" t="s">
        <v>229</v>
      </c>
      <c r="B1030" t="s">
        <v>582</v>
      </c>
      <c r="C1030" t="s">
        <v>230</v>
      </c>
      <c r="D1030" t="s">
        <v>821</v>
      </c>
      <c r="E1030">
        <f>SUM(G1030:KW1030)</f>
        <v>15</v>
      </c>
      <c r="F1030" s="4"/>
      <c r="J1030" s="9">
        <v>1</v>
      </c>
      <c r="O1030" s="9">
        <v>1</v>
      </c>
      <c r="Q1030" s="9">
        <v>1</v>
      </c>
      <c r="U1030" s="9">
        <v>1</v>
      </c>
      <c r="X1030" s="9">
        <v>1</v>
      </c>
      <c r="AD1030" s="9">
        <v>1</v>
      </c>
      <c r="AH1030" s="9">
        <v>1</v>
      </c>
      <c r="AK1030" s="9">
        <v>1</v>
      </c>
      <c r="AL1030" s="9">
        <v>1</v>
      </c>
      <c r="AR1030" s="9">
        <v>1</v>
      </c>
      <c r="AS1030" s="9">
        <v>1</v>
      </c>
      <c r="AV1030" s="9">
        <v>1</v>
      </c>
      <c r="AY1030" s="9">
        <v>1</v>
      </c>
      <c r="BG1030" s="9">
        <v>1</v>
      </c>
      <c r="BL1030" s="9">
        <v>1</v>
      </c>
    </row>
    <row r="1031" spans="1:64">
      <c r="A1031" t="s">
        <v>4404</v>
      </c>
      <c r="B1031" t="s">
        <v>4405</v>
      </c>
      <c r="C1031" t="s">
        <v>230</v>
      </c>
      <c r="D1031" t="s">
        <v>821</v>
      </c>
      <c r="E1031">
        <f>SUM(G1031:KW1031)</f>
        <v>4</v>
      </c>
      <c r="F1031" s="4"/>
      <c r="AL1031" s="9">
        <v>1</v>
      </c>
      <c r="AO1031" s="9">
        <v>1</v>
      </c>
      <c r="AV1031" s="9">
        <v>1</v>
      </c>
      <c r="BH1031" s="9">
        <v>1</v>
      </c>
    </row>
    <row r="1032" spans="1:64">
      <c r="A1032" t="s">
        <v>3830</v>
      </c>
      <c r="B1032" t="s">
        <v>3831</v>
      </c>
      <c r="C1032" t="s">
        <v>269</v>
      </c>
      <c r="D1032" t="s">
        <v>821</v>
      </c>
      <c r="E1032">
        <f>SUM(G1032:KW1032)</f>
        <v>5</v>
      </c>
      <c r="F1032" s="4"/>
      <c r="W1032" s="9">
        <v>1</v>
      </c>
      <c r="AJ1032" s="9">
        <v>1</v>
      </c>
      <c r="AK1032" s="9">
        <v>1</v>
      </c>
      <c r="AQ1032" s="9">
        <v>1</v>
      </c>
      <c r="AR1032" s="9">
        <v>1</v>
      </c>
    </row>
    <row r="1033" spans="1:64">
      <c r="A1033" t="s">
        <v>5618</v>
      </c>
      <c r="B1033" t="s">
        <v>5619</v>
      </c>
      <c r="C1033" t="s">
        <v>269</v>
      </c>
      <c r="D1033" t="s">
        <v>821</v>
      </c>
      <c r="E1033">
        <f>SUM(G1033:KW1033)</f>
        <v>4</v>
      </c>
      <c r="F1033" s="4"/>
      <c r="W1033" s="9">
        <v>1</v>
      </c>
      <c r="AJ1033" s="9">
        <v>1</v>
      </c>
      <c r="AK1033" s="9">
        <v>1</v>
      </c>
      <c r="AQ1033" s="9">
        <v>1</v>
      </c>
    </row>
    <row r="1034" spans="1:64">
      <c r="A1034" t="s">
        <v>5255</v>
      </c>
      <c r="B1034" t="s">
        <v>5256</v>
      </c>
      <c r="C1034" t="s">
        <v>269</v>
      </c>
      <c r="D1034" t="s">
        <v>821</v>
      </c>
      <c r="E1034">
        <f>SUM(G1034:KW1034)</f>
        <v>15</v>
      </c>
      <c r="F1034" s="4"/>
      <c r="V1034" s="9">
        <v>1</v>
      </c>
      <c r="W1034" s="9">
        <v>3</v>
      </c>
      <c r="X1034" s="9">
        <v>3</v>
      </c>
      <c r="AJ1034" s="9">
        <v>3</v>
      </c>
      <c r="AK1034" s="9">
        <v>1</v>
      </c>
      <c r="AQ1034" s="9">
        <v>1</v>
      </c>
      <c r="AR1034" s="9">
        <v>3</v>
      </c>
    </row>
    <row r="1035" spans="1:64">
      <c r="A1035" t="s">
        <v>4226</v>
      </c>
      <c r="B1035" t="s">
        <v>4227</v>
      </c>
      <c r="C1035" t="s">
        <v>269</v>
      </c>
      <c r="D1035" t="s">
        <v>821</v>
      </c>
      <c r="E1035">
        <f>SUM(G1035:KW1035)</f>
        <v>16</v>
      </c>
      <c r="F1035" s="4"/>
      <c r="V1035" s="9">
        <v>2</v>
      </c>
      <c r="W1035" s="9">
        <v>7</v>
      </c>
      <c r="X1035" s="9">
        <v>1</v>
      </c>
      <c r="AJ1035" s="9">
        <v>1</v>
      </c>
      <c r="AK1035" s="9">
        <v>2</v>
      </c>
      <c r="AQ1035" s="9">
        <v>1</v>
      </c>
      <c r="AR1035" s="9">
        <v>2</v>
      </c>
    </row>
    <row r="1036" spans="1:64">
      <c r="A1036" t="s">
        <v>901</v>
      </c>
      <c r="B1036" t="s">
        <v>902</v>
      </c>
      <c r="C1036" t="s">
        <v>269</v>
      </c>
      <c r="D1036" t="s">
        <v>821</v>
      </c>
      <c r="E1036">
        <f>SUM(G1036:KW1036)</f>
        <v>0</v>
      </c>
      <c r="F1036" s="4"/>
    </row>
    <row r="1037" spans="1:64">
      <c r="A1037" t="s">
        <v>2485</v>
      </c>
      <c r="B1037" t="s">
        <v>2486</v>
      </c>
      <c r="C1037" t="s">
        <v>269</v>
      </c>
      <c r="D1037" t="s">
        <v>821</v>
      </c>
      <c r="E1037">
        <f>SUM(G1037:KW1037)</f>
        <v>20</v>
      </c>
      <c r="F1037" s="4"/>
      <c r="W1037" s="9">
        <v>7</v>
      </c>
      <c r="X1037" s="9">
        <v>1</v>
      </c>
      <c r="AJ1037" s="9">
        <v>1</v>
      </c>
      <c r="AK1037" s="9">
        <v>7</v>
      </c>
      <c r="AQ1037" s="9">
        <v>1</v>
      </c>
      <c r="AR1037" s="9">
        <v>1</v>
      </c>
      <c r="AW1037" s="9">
        <v>1</v>
      </c>
      <c r="BH1037" s="9">
        <v>1</v>
      </c>
    </row>
    <row r="1038" spans="1:64">
      <c r="A1038" t="s">
        <v>5034</v>
      </c>
      <c r="B1038" t="s">
        <v>5035</v>
      </c>
      <c r="C1038" t="s">
        <v>216</v>
      </c>
      <c r="D1038" t="s">
        <v>821</v>
      </c>
      <c r="E1038">
        <f>SUM(G1038:KW1038)</f>
        <v>3</v>
      </c>
      <c r="F1038" s="4"/>
      <c r="AR1038" s="9">
        <v>1</v>
      </c>
      <c r="AT1038" s="9">
        <v>1</v>
      </c>
      <c r="AV1038" s="9">
        <v>1</v>
      </c>
    </row>
    <row r="1039" spans="1:64">
      <c r="A1039" t="s">
        <v>8393</v>
      </c>
      <c r="B1039" t="s">
        <v>8392</v>
      </c>
      <c r="C1039" t="s">
        <v>216</v>
      </c>
      <c r="D1039" t="s">
        <v>821</v>
      </c>
      <c r="E1039">
        <f>SUM(G1039:KW1039)</f>
        <v>2</v>
      </c>
      <c r="AR1039" s="9">
        <v>1</v>
      </c>
      <c r="AV1039" s="9">
        <v>1</v>
      </c>
    </row>
    <row r="1040" spans="1:64">
      <c r="A1040" t="s">
        <v>1045</v>
      </c>
      <c r="B1040" t="s">
        <v>1046</v>
      </c>
      <c r="C1040" t="s">
        <v>216</v>
      </c>
      <c r="D1040" t="s">
        <v>821</v>
      </c>
      <c r="E1040">
        <f>SUM(G1040:KW1040)</f>
        <v>2</v>
      </c>
      <c r="F1040" s="4"/>
      <c r="AV1040" s="9">
        <v>1</v>
      </c>
      <c r="BF1040" s="9">
        <v>1</v>
      </c>
    </row>
    <row r="1041" spans="1:63">
      <c r="A1041" t="s">
        <v>4513</v>
      </c>
      <c r="B1041" t="s">
        <v>4514</v>
      </c>
      <c r="C1041" t="s">
        <v>216</v>
      </c>
      <c r="D1041" t="s">
        <v>821</v>
      </c>
      <c r="E1041">
        <f>SUM(G1041:KW1041)</f>
        <v>2</v>
      </c>
      <c r="F1041" s="4"/>
      <c r="AV1041" s="9">
        <v>2</v>
      </c>
    </row>
    <row r="1042" spans="1:63">
      <c r="A1042" t="s">
        <v>1019</v>
      </c>
      <c r="B1042" t="s">
        <v>1020</v>
      </c>
      <c r="C1042" t="s">
        <v>216</v>
      </c>
      <c r="D1042" t="s">
        <v>821</v>
      </c>
      <c r="E1042">
        <f>SUM(G1042:KW1042)</f>
        <v>5</v>
      </c>
      <c r="F1042" s="4"/>
      <c r="J1042" s="9">
        <v>1</v>
      </c>
      <c r="AP1042" s="9">
        <v>1</v>
      </c>
      <c r="AV1042" s="9">
        <v>1</v>
      </c>
      <c r="AW1042" s="9">
        <v>2</v>
      </c>
    </row>
    <row r="1043" spans="1:63">
      <c r="A1043" t="s">
        <v>8226</v>
      </c>
      <c r="B1043" t="s">
        <v>8225</v>
      </c>
      <c r="C1043" t="s">
        <v>216</v>
      </c>
      <c r="D1043" t="s">
        <v>821</v>
      </c>
      <c r="E1043">
        <f>SUM(G1043:KW1043)</f>
        <v>1</v>
      </c>
      <c r="AV1043" s="9">
        <v>1</v>
      </c>
    </row>
    <row r="1044" spans="1:63">
      <c r="A1044" t="s">
        <v>236</v>
      </c>
      <c r="B1044" t="s">
        <v>731</v>
      </c>
      <c r="C1044" t="s">
        <v>216</v>
      </c>
      <c r="D1044" t="s">
        <v>821</v>
      </c>
      <c r="E1044">
        <f>SUM(G1044:KW1044)</f>
        <v>8</v>
      </c>
      <c r="F1044" s="4"/>
      <c r="AR1044" s="9">
        <v>1</v>
      </c>
      <c r="AT1044" s="9">
        <v>1</v>
      </c>
      <c r="AV1044" s="9">
        <v>1</v>
      </c>
      <c r="AW1044" s="9">
        <v>1</v>
      </c>
      <c r="BH1044" s="9">
        <v>3</v>
      </c>
      <c r="BI1044" s="9">
        <v>1</v>
      </c>
    </row>
    <row r="1045" spans="1:63">
      <c r="A1045" t="s">
        <v>3908</v>
      </c>
      <c r="B1045" t="s">
        <v>3909</v>
      </c>
      <c r="C1045" t="s">
        <v>15</v>
      </c>
      <c r="D1045" t="s">
        <v>821</v>
      </c>
      <c r="E1045">
        <f>SUM(G1045:KW1045)</f>
        <v>3</v>
      </c>
      <c r="F1045" s="4"/>
      <c r="X1045" s="9">
        <v>1</v>
      </c>
      <c r="AY1045" s="9">
        <v>2</v>
      </c>
    </row>
    <row r="1046" spans="1:63">
      <c r="A1046" t="s">
        <v>3902</v>
      </c>
      <c r="B1046" t="s">
        <v>3903</v>
      </c>
      <c r="C1046" t="s">
        <v>15</v>
      </c>
      <c r="D1046" t="s">
        <v>821</v>
      </c>
      <c r="E1046">
        <f>SUM(G1046:KW1046)</f>
        <v>3</v>
      </c>
      <c r="F1046" s="4"/>
      <c r="X1046" s="9">
        <v>1</v>
      </c>
      <c r="AY1046" s="9">
        <v>2</v>
      </c>
    </row>
    <row r="1047" spans="1:63">
      <c r="A1047" t="s">
        <v>1459</v>
      </c>
      <c r="B1047" t="s">
        <v>1460</v>
      </c>
      <c r="C1047" t="s">
        <v>15</v>
      </c>
      <c r="D1047" t="s">
        <v>821</v>
      </c>
      <c r="E1047">
        <f>SUM(G1047:KW1047)</f>
        <v>12</v>
      </c>
      <c r="F1047" s="4"/>
      <c r="X1047" s="9">
        <v>1</v>
      </c>
      <c r="AG1047" s="9">
        <v>1</v>
      </c>
      <c r="AO1047" s="9">
        <v>1</v>
      </c>
      <c r="AP1047" s="9">
        <v>1</v>
      </c>
      <c r="AR1047" s="9">
        <v>3</v>
      </c>
      <c r="AX1047" s="9">
        <v>1</v>
      </c>
      <c r="AY1047" s="9">
        <v>2</v>
      </c>
      <c r="BF1047" s="9">
        <v>1</v>
      </c>
      <c r="BK1047" s="9">
        <v>1</v>
      </c>
    </row>
    <row r="1048" spans="1:63">
      <c r="A1048" t="s">
        <v>14</v>
      </c>
      <c r="B1048" t="s">
        <v>5949</v>
      </c>
      <c r="C1048" t="s">
        <v>15</v>
      </c>
      <c r="D1048" t="s">
        <v>821</v>
      </c>
      <c r="E1048">
        <f>SUM(G1048:KW1048)</f>
        <v>20</v>
      </c>
      <c r="F1048" s="4"/>
      <c r="H1048" s="9">
        <v>1</v>
      </c>
      <c r="M1048" s="9">
        <v>1</v>
      </c>
      <c r="N1048" s="9">
        <v>1</v>
      </c>
      <c r="P1048" s="9">
        <v>1</v>
      </c>
      <c r="Q1048" s="9">
        <v>1</v>
      </c>
      <c r="S1048" s="9">
        <v>1</v>
      </c>
      <c r="T1048" s="9">
        <v>1</v>
      </c>
      <c r="X1048" s="9">
        <v>2</v>
      </c>
      <c r="AF1048" s="9">
        <v>1</v>
      </c>
      <c r="AG1048" s="9">
        <v>1</v>
      </c>
      <c r="AI1048" s="9">
        <v>1</v>
      </c>
      <c r="AO1048" s="9">
        <v>1</v>
      </c>
      <c r="AP1048" s="9">
        <v>3</v>
      </c>
      <c r="AS1048" s="9">
        <v>1</v>
      </c>
      <c r="AY1048" s="9">
        <v>3</v>
      </c>
    </row>
    <row r="1049" spans="1:63">
      <c r="A1049" t="s">
        <v>851</v>
      </c>
      <c r="B1049" t="s">
        <v>852</v>
      </c>
      <c r="C1049" t="s">
        <v>15</v>
      </c>
      <c r="D1049" t="s">
        <v>821</v>
      </c>
      <c r="E1049">
        <f>SUM(G1049:KW1049)</f>
        <v>12</v>
      </c>
      <c r="F1049" s="4"/>
      <c r="AR1049" s="9">
        <v>6</v>
      </c>
      <c r="AX1049" s="9">
        <v>3</v>
      </c>
      <c r="AZ1049" s="9">
        <v>3</v>
      </c>
    </row>
    <row r="1050" spans="1:63">
      <c r="A1050" t="s">
        <v>1570</v>
      </c>
      <c r="B1050" t="s">
        <v>1571</v>
      </c>
      <c r="C1050" t="s">
        <v>15</v>
      </c>
      <c r="D1050" t="s">
        <v>821</v>
      </c>
      <c r="E1050">
        <f>SUM(G1050:KW1050)</f>
        <v>11</v>
      </c>
      <c r="F1050" s="4"/>
      <c r="X1050" s="9">
        <v>1</v>
      </c>
      <c r="AK1050" s="9">
        <v>1</v>
      </c>
      <c r="AO1050" s="9">
        <v>1</v>
      </c>
      <c r="AR1050" s="9">
        <v>4</v>
      </c>
      <c r="AW1050" s="9">
        <v>1</v>
      </c>
      <c r="AY1050" s="9">
        <v>2</v>
      </c>
      <c r="BH1050" s="9">
        <v>1</v>
      </c>
    </row>
    <row r="1051" spans="1:63">
      <c r="A1051" t="s">
        <v>4422</v>
      </c>
      <c r="B1051" t="s">
        <v>4423</v>
      </c>
      <c r="C1051" t="s">
        <v>230</v>
      </c>
      <c r="D1051" t="s">
        <v>821</v>
      </c>
      <c r="E1051">
        <f>SUM(G1051:KW1051)</f>
        <v>5</v>
      </c>
      <c r="F1051" s="4"/>
      <c r="AL1051" s="9">
        <v>1</v>
      </c>
      <c r="AO1051" s="9">
        <v>1</v>
      </c>
      <c r="AS1051" s="9">
        <v>1</v>
      </c>
      <c r="AV1051" s="9">
        <v>1</v>
      </c>
      <c r="BH1051" s="9">
        <v>1</v>
      </c>
    </row>
    <row r="1052" spans="1:63">
      <c r="A1052" t="s">
        <v>5663</v>
      </c>
      <c r="B1052" t="s">
        <v>5664</v>
      </c>
      <c r="C1052" t="s">
        <v>230</v>
      </c>
      <c r="D1052" t="s">
        <v>821</v>
      </c>
      <c r="E1052">
        <f>SUM(G1052:KW1052)</f>
        <v>1</v>
      </c>
      <c r="F1052" s="4"/>
      <c r="AS1052" s="9">
        <v>1</v>
      </c>
    </row>
    <row r="1053" spans="1:63">
      <c r="A1053" t="s">
        <v>4418</v>
      </c>
      <c r="B1053" t="s">
        <v>4419</v>
      </c>
      <c r="C1053" t="s">
        <v>230</v>
      </c>
      <c r="D1053" t="s">
        <v>821</v>
      </c>
      <c r="E1053">
        <f>SUM(G1053:KW1053)</f>
        <v>5</v>
      </c>
      <c r="F1053" s="4"/>
      <c r="AL1053" s="9">
        <v>1</v>
      </c>
      <c r="AO1053" s="9">
        <v>1</v>
      </c>
      <c r="AS1053" s="9">
        <v>1</v>
      </c>
      <c r="AV1053" s="9">
        <v>1</v>
      </c>
      <c r="BH1053" s="9">
        <v>1</v>
      </c>
    </row>
    <row r="1054" spans="1:63">
      <c r="A1054" t="s">
        <v>4681</v>
      </c>
      <c r="B1054" t="s">
        <v>4682</v>
      </c>
      <c r="C1054" t="s">
        <v>230</v>
      </c>
      <c r="D1054" t="s">
        <v>821</v>
      </c>
      <c r="E1054">
        <f>SUM(G1054:KW1054)</f>
        <v>1</v>
      </c>
      <c r="F1054" s="4"/>
      <c r="AS1054" s="9">
        <v>1</v>
      </c>
    </row>
    <row r="1055" spans="1:63">
      <c r="A1055" t="s">
        <v>3826</v>
      </c>
      <c r="B1055" t="s">
        <v>3827</v>
      </c>
      <c r="C1055" t="s">
        <v>269</v>
      </c>
      <c r="D1055" t="s">
        <v>821</v>
      </c>
      <c r="E1055">
        <f>SUM(G1055:KW1055)</f>
        <v>17</v>
      </c>
      <c r="F1055" s="4"/>
      <c r="W1055" s="9">
        <v>3</v>
      </c>
      <c r="X1055" s="9">
        <v>5</v>
      </c>
      <c r="AJ1055" s="9">
        <v>2</v>
      </c>
      <c r="AK1055" s="9">
        <v>1</v>
      </c>
      <c r="AQ1055" s="9">
        <v>1</v>
      </c>
      <c r="AR1055" s="9">
        <v>3</v>
      </c>
      <c r="AW1055" s="9">
        <v>1</v>
      </c>
      <c r="BH1055" s="9">
        <v>1</v>
      </c>
    </row>
    <row r="1056" spans="1:63">
      <c r="A1056" t="s">
        <v>5498</v>
      </c>
      <c r="B1056" t="s">
        <v>5499</v>
      </c>
      <c r="C1056" t="s">
        <v>269</v>
      </c>
      <c r="D1056" t="s">
        <v>821</v>
      </c>
      <c r="E1056">
        <f>SUM(G1056:KW1056)</f>
        <v>14</v>
      </c>
      <c r="F1056" s="4"/>
      <c r="W1056" s="9">
        <v>3</v>
      </c>
      <c r="X1056" s="9">
        <v>5</v>
      </c>
      <c r="AJ1056" s="9">
        <v>2</v>
      </c>
      <c r="AK1056" s="9">
        <v>1</v>
      </c>
      <c r="AQ1056" s="9">
        <v>1</v>
      </c>
      <c r="AR1056" s="9">
        <v>2</v>
      </c>
    </row>
    <row r="1057" spans="1:61">
      <c r="A1057" t="s">
        <v>3828</v>
      </c>
      <c r="B1057" t="s">
        <v>3829</v>
      </c>
      <c r="C1057" t="s">
        <v>269</v>
      </c>
      <c r="D1057" t="s">
        <v>821</v>
      </c>
      <c r="E1057">
        <f>SUM(G1057:KW1057)</f>
        <v>17</v>
      </c>
      <c r="F1057" s="4"/>
      <c r="W1057" s="9">
        <v>3</v>
      </c>
      <c r="X1057" s="9">
        <v>5</v>
      </c>
      <c r="AJ1057" s="9">
        <v>2</v>
      </c>
      <c r="AK1057" s="9">
        <v>1</v>
      </c>
      <c r="AQ1057" s="9">
        <v>1</v>
      </c>
      <c r="AR1057" s="9">
        <v>3</v>
      </c>
      <c r="AW1057" s="9">
        <v>1</v>
      </c>
      <c r="BH1057" s="9">
        <v>1</v>
      </c>
    </row>
    <row r="1058" spans="1:61">
      <c r="A1058" t="s">
        <v>4687</v>
      </c>
      <c r="B1058" t="s">
        <v>4688</v>
      </c>
      <c r="C1058" t="s">
        <v>269</v>
      </c>
      <c r="D1058" t="s">
        <v>821</v>
      </c>
      <c r="E1058">
        <f>SUM(G1058:KW1058)</f>
        <v>14</v>
      </c>
      <c r="F1058" s="4"/>
      <c r="W1058" s="9">
        <v>3</v>
      </c>
      <c r="X1058" s="9">
        <v>5</v>
      </c>
      <c r="AJ1058" s="9">
        <v>2</v>
      </c>
      <c r="AK1058" s="9">
        <v>1</v>
      </c>
      <c r="AQ1058" s="9">
        <v>1</v>
      </c>
      <c r="AR1058" s="9">
        <v>2</v>
      </c>
    </row>
    <row r="1059" spans="1:61">
      <c r="A1059" t="s">
        <v>4420</v>
      </c>
      <c r="B1059" t="s">
        <v>4421</v>
      </c>
      <c r="C1059" t="s">
        <v>216</v>
      </c>
      <c r="D1059" t="s">
        <v>821</v>
      </c>
      <c r="E1059">
        <f>SUM(G1059:KW1059)</f>
        <v>8</v>
      </c>
      <c r="F1059" s="4"/>
      <c r="AR1059" s="9">
        <v>1</v>
      </c>
      <c r="AT1059" s="9">
        <v>1</v>
      </c>
      <c r="AV1059" s="9">
        <v>1</v>
      </c>
      <c r="AW1059" s="9">
        <v>1</v>
      </c>
      <c r="BH1059" s="9">
        <v>3</v>
      </c>
      <c r="BI1059" s="9">
        <v>1</v>
      </c>
    </row>
    <row r="1060" spans="1:61">
      <c r="A1060" t="s">
        <v>5661</v>
      </c>
      <c r="B1060" t="s">
        <v>5662</v>
      </c>
      <c r="C1060" t="s">
        <v>216</v>
      </c>
      <c r="D1060" t="s">
        <v>821</v>
      </c>
      <c r="E1060">
        <f>SUM(G1060:KW1060)</f>
        <v>1</v>
      </c>
      <c r="F1060" s="4"/>
      <c r="AV1060" s="9">
        <v>1</v>
      </c>
    </row>
    <row r="1061" spans="1:61">
      <c r="A1061" t="s">
        <v>4416</v>
      </c>
      <c r="B1061" t="s">
        <v>4417</v>
      </c>
      <c r="C1061" t="s">
        <v>216</v>
      </c>
      <c r="D1061" t="s">
        <v>821</v>
      </c>
      <c r="E1061">
        <f>SUM(G1061:KW1061)</f>
        <v>8</v>
      </c>
      <c r="F1061" s="4"/>
      <c r="AR1061" s="9">
        <v>1</v>
      </c>
      <c r="AT1061" s="9">
        <v>1</v>
      </c>
      <c r="AV1061" s="9">
        <v>1</v>
      </c>
      <c r="AW1061" s="9">
        <v>1</v>
      </c>
      <c r="BH1061" s="9">
        <v>3</v>
      </c>
      <c r="BI1061" s="9">
        <v>1</v>
      </c>
    </row>
    <row r="1062" spans="1:61">
      <c r="A1062" t="s">
        <v>4689</v>
      </c>
      <c r="B1062" t="s">
        <v>4690</v>
      </c>
      <c r="C1062" t="s">
        <v>216</v>
      </c>
      <c r="D1062" t="s">
        <v>821</v>
      </c>
      <c r="E1062">
        <f>SUM(G1062:KW1062)</f>
        <v>1</v>
      </c>
      <c r="F1062" s="4"/>
      <c r="AV1062" s="9">
        <v>1</v>
      </c>
    </row>
    <row r="1063" spans="1:61">
      <c r="A1063" t="s">
        <v>3904</v>
      </c>
      <c r="B1063" t="s">
        <v>3905</v>
      </c>
      <c r="C1063" t="s">
        <v>15</v>
      </c>
      <c r="D1063" t="s">
        <v>821</v>
      </c>
      <c r="E1063">
        <f>SUM(G1063:KW1063)</f>
        <v>11</v>
      </c>
      <c r="F1063" s="4"/>
      <c r="X1063" s="9">
        <v>1</v>
      </c>
      <c r="AP1063" s="9">
        <v>2</v>
      </c>
      <c r="AR1063" s="9">
        <v>2</v>
      </c>
      <c r="AW1063" s="9">
        <v>1</v>
      </c>
      <c r="AX1063" s="9">
        <v>1</v>
      </c>
      <c r="AY1063" s="9">
        <v>2</v>
      </c>
      <c r="AZ1063" s="9">
        <v>1</v>
      </c>
      <c r="BH1063" s="9">
        <v>1</v>
      </c>
    </row>
    <row r="1064" spans="1:61">
      <c r="A1064" t="s">
        <v>5665</v>
      </c>
      <c r="B1064" t="s">
        <v>5666</v>
      </c>
      <c r="C1064" t="s">
        <v>15</v>
      </c>
      <c r="D1064" t="s">
        <v>821</v>
      </c>
      <c r="E1064">
        <f>SUM(G1064:KW1064)</f>
        <v>9</v>
      </c>
      <c r="F1064" s="4"/>
      <c r="X1064" s="9">
        <v>1</v>
      </c>
      <c r="AP1064" s="9">
        <v>2</v>
      </c>
      <c r="AR1064" s="9">
        <v>2</v>
      </c>
      <c r="AX1064" s="9">
        <v>1</v>
      </c>
      <c r="AY1064" s="9">
        <v>2</v>
      </c>
      <c r="AZ1064" s="9">
        <v>1</v>
      </c>
    </row>
    <row r="1065" spans="1:61">
      <c r="A1065" t="s">
        <v>3906</v>
      </c>
      <c r="B1065" t="s">
        <v>3907</v>
      </c>
      <c r="C1065" t="s">
        <v>15</v>
      </c>
      <c r="D1065" t="s">
        <v>821</v>
      </c>
      <c r="E1065">
        <f>SUM(G1065:KW1065)</f>
        <v>11</v>
      </c>
      <c r="F1065" s="4"/>
      <c r="X1065" s="9">
        <v>1</v>
      </c>
      <c r="AP1065" s="9">
        <v>2</v>
      </c>
      <c r="AR1065" s="9">
        <v>2</v>
      </c>
      <c r="AW1065" s="9">
        <v>1</v>
      </c>
      <c r="AX1065" s="9">
        <v>1</v>
      </c>
      <c r="AY1065" s="9">
        <v>2</v>
      </c>
      <c r="AZ1065" s="9">
        <v>1</v>
      </c>
      <c r="BH1065" s="9">
        <v>1</v>
      </c>
    </row>
    <row r="1066" spans="1:61">
      <c r="A1066" t="s">
        <v>4685</v>
      </c>
      <c r="B1066" t="s">
        <v>4686</v>
      </c>
      <c r="C1066" t="s">
        <v>15</v>
      </c>
      <c r="D1066" t="s">
        <v>821</v>
      </c>
      <c r="E1066">
        <f>SUM(G1066:KW1066)</f>
        <v>9</v>
      </c>
      <c r="F1066" s="4"/>
      <c r="X1066" s="9">
        <v>1</v>
      </c>
      <c r="AP1066" s="9">
        <v>2</v>
      </c>
      <c r="AR1066" s="9">
        <v>2</v>
      </c>
      <c r="AX1066" s="9">
        <v>1</v>
      </c>
      <c r="AY1066" s="9">
        <v>2</v>
      </c>
      <c r="AZ1066" s="9">
        <v>1</v>
      </c>
    </row>
    <row r="1067" spans="1:61">
      <c r="A1067" t="s">
        <v>4981</v>
      </c>
      <c r="B1067" t="s">
        <v>11322</v>
      </c>
      <c r="C1067" t="s">
        <v>263</v>
      </c>
      <c r="D1067" t="s">
        <v>821</v>
      </c>
      <c r="E1067">
        <f>SUM(G1067:KW1067)</f>
        <v>0</v>
      </c>
      <c r="F1067" s="4"/>
    </row>
    <row r="1068" spans="1:61">
      <c r="A1068" t="s">
        <v>1685</v>
      </c>
      <c r="B1068" t="s">
        <v>11508</v>
      </c>
      <c r="C1068" t="s">
        <v>263</v>
      </c>
      <c r="D1068" t="s">
        <v>821</v>
      </c>
      <c r="E1068">
        <f>SUM(G1068:KW1068)</f>
        <v>43</v>
      </c>
      <c r="F1068" s="4"/>
      <c r="H1068" s="9">
        <v>1</v>
      </c>
      <c r="K1068" s="9">
        <v>1</v>
      </c>
      <c r="N1068" s="9">
        <v>1</v>
      </c>
      <c r="O1068" s="9">
        <v>1</v>
      </c>
      <c r="P1068" s="9">
        <v>1</v>
      </c>
      <c r="Q1068" s="9">
        <v>1</v>
      </c>
      <c r="U1068" s="9">
        <v>1</v>
      </c>
      <c r="W1068" s="9">
        <v>1</v>
      </c>
      <c r="AA1068" s="9">
        <v>1</v>
      </c>
      <c r="AC1068" s="9">
        <v>1</v>
      </c>
      <c r="AD1068" s="9">
        <v>2</v>
      </c>
      <c r="AE1068" s="9">
        <v>8</v>
      </c>
      <c r="AH1068" s="9">
        <v>1</v>
      </c>
      <c r="AP1068" s="9">
        <v>11</v>
      </c>
      <c r="AS1068" s="9">
        <v>7</v>
      </c>
      <c r="AT1068" s="9">
        <v>1</v>
      </c>
      <c r="AV1068" s="9">
        <v>1</v>
      </c>
      <c r="BG1068" s="9">
        <v>2</v>
      </c>
    </row>
    <row r="1069" spans="1:61">
      <c r="A1069" t="s">
        <v>7889</v>
      </c>
      <c r="B1069" t="s">
        <v>9575</v>
      </c>
      <c r="C1069" t="s">
        <v>263</v>
      </c>
      <c r="D1069" t="s">
        <v>825</v>
      </c>
      <c r="E1069">
        <f>SUM(G1069:KW1069)</f>
        <v>2</v>
      </c>
      <c r="AD1069" s="9">
        <v>2</v>
      </c>
    </row>
    <row r="1070" spans="1:61">
      <c r="A1070" t="s">
        <v>4511</v>
      </c>
      <c r="B1070" t="s">
        <v>11320</v>
      </c>
      <c r="C1070" t="s">
        <v>263</v>
      </c>
      <c r="D1070" t="s">
        <v>821</v>
      </c>
      <c r="E1070">
        <f>SUM(G1070:KW1070)</f>
        <v>11</v>
      </c>
      <c r="F1070" s="4"/>
      <c r="AE1070" s="9">
        <v>3</v>
      </c>
      <c r="AQ1070" s="9">
        <v>8</v>
      </c>
    </row>
    <row r="1071" spans="1:61">
      <c r="A1071" t="s">
        <v>4159</v>
      </c>
      <c r="B1071" t="s">
        <v>4160</v>
      </c>
      <c r="C1071" t="s">
        <v>269</v>
      </c>
      <c r="D1071" t="s">
        <v>821</v>
      </c>
      <c r="E1071">
        <f>SUM(G1071:KW1071)</f>
        <v>4</v>
      </c>
      <c r="F1071" s="4"/>
      <c r="W1071" s="9">
        <v>1</v>
      </c>
      <c r="AJ1071" s="9">
        <v>1</v>
      </c>
      <c r="AK1071" s="9">
        <v>1</v>
      </c>
      <c r="AQ1071" s="9">
        <v>1</v>
      </c>
    </row>
    <row r="1072" spans="1:61">
      <c r="A1072" t="s">
        <v>4161</v>
      </c>
      <c r="B1072" t="s">
        <v>4162</v>
      </c>
      <c r="C1072" t="s">
        <v>269</v>
      </c>
      <c r="D1072" t="s">
        <v>821</v>
      </c>
      <c r="E1072">
        <f>SUM(G1072:KW1072)</f>
        <v>4</v>
      </c>
      <c r="F1072" s="4"/>
      <c r="W1072" s="9">
        <v>1</v>
      </c>
      <c r="AJ1072" s="9">
        <v>1</v>
      </c>
      <c r="AK1072" s="9">
        <v>1</v>
      </c>
      <c r="AQ1072" s="9">
        <v>1</v>
      </c>
    </row>
    <row r="1073" spans="1:51">
      <c r="A1073" t="s">
        <v>4998</v>
      </c>
      <c r="B1073" t="s">
        <v>4999</v>
      </c>
      <c r="C1073" t="s">
        <v>269</v>
      </c>
      <c r="D1073" t="s">
        <v>821</v>
      </c>
      <c r="E1073">
        <f>SUM(G1073:KW1073)</f>
        <v>4</v>
      </c>
      <c r="F1073" s="4"/>
      <c r="W1073" s="9">
        <v>1</v>
      </c>
      <c r="AJ1073" s="9">
        <v>1</v>
      </c>
      <c r="AK1073" s="9">
        <v>1</v>
      </c>
      <c r="AQ1073" s="9">
        <v>1</v>
      </c>
    </row>
    <row r="1074" spans="1:51">
      <c r="A1074" t="s">
        <v>8230</v>
      </c>
      <c r="B1074" t="s">
        <v>8229</v>
      </c>
      <c r="C1074" t="s">
        <v>216</v>
      </c>
      <c r="D1074" t="s">
        <v>821</v>
      </c>
      <c r="E1074">
        <f>SUM(G1074:KW1074)</f>
        <v>2</v>
      </c>
      <c r="AR1074" s="9">
        <v>1</v>
      </c>
      <c r="AV1074" s="9">
        <v>1</v>
      </c>
    </row>
    <row r="1075" spans="1:51">
      <c r="A1075" t="s">
        <v>8234</v>
      </c>
      <c r="B1075" t="s">
        <v>8233</v>
      </c>
      <c r="C1075" t="s">
        <v>216</v>
      </c>
      <c r="D1075" t="s">
        <v>821</v>
      </c>
      <c r="E1075">
        <f>SUM(G1075:KW1075)</f>
        <v>2</v>
      </c>
      <c r="AR1075" s="9">
        <v>1</v>
      </c>
      <c r="AV1075" s="9">
        <v>1</v>
      </c>
    </row>
    <row r="1076" spans="1:51">
      <c r="A1076" t="s">
        <v>8236</v>
      </c>
      <c r="B1076" t="s">
        <v>8235</v>
      </c>
      <c r="C1076" t="s">
        <v>216</v>
      </c>
      <c r="D1076" t="s">
        <v>821</v>
      </c>
      <c r="E1076">
        <f>SUM(G1076:KW1076)</f>
        <v>2</v>
      </c>
      <c r="AR1076" s="9">
        <v>1</v>
      </c>
      <c r="AV1076" s="9">
        <v>1</v>
      </c>
    </row>
    <row r="1077" spans="1:51">
      <c r="A1077" t="s">
        <v>8238</v>
      </c>
      <c r="B1077" t="s">
        <v>8237</v>
      </c>
      <c r="C1077" t="s">
        <v>216</v>
      </c>
      <c r="D1077" t="s">
        <v>821</v>
      </c>
      <c r="E1077">
        <f>SUM(G1077:KW1077)</f>
        <v>1</v>
      </c>
      <c r="AV1077" s="9">
        <v>1</v>
      </c>
    </row>
    <row r="1078" spans="1:51">
      <c r="A1078" t="s">
        <v>8240</v>
      </c>
      <c r="B1078" t="s">
        <v>8239</v>
      </c>
      <c r="C1078" t="s">
        <v>216</v>
      </c>
      <c r="D1078" t="s">
        <v>821</v>
      </c>
      <c r="E1078">
        <f>SUM(G1078:KW1078)</f>
        <v>1</v>
      </c>
      <c r="AV1078" s="9">
        <v>1</v>
      </c>
    </row>
    <row r="1079" spans="1:51">
      <c r="A1079" t="s">
        <v>8242</v>
      </c>
      <c r="B1079" t="s">
        <v>8241</v>
      </c>
      <c r="C1079" t="s">
        <v>216</v>
      </c>
      <c r="D1079" t="s">
        <v>821</v>
      </c>
      <c r="E1079">
        <f>SUM(G1079:KW1079)</f>
        <v>1</v>
      </c>
      <c r="AV1079" s="9">
        <v>1</v>
      </c>
    </row>
    <row r="1080" spans="1:51">
      <c r="A1080" t="s">
        <v>8244</v>
      </c>
      <c r="B1080" t="s">
        <v>8243</v>
      </c>
      <c r="C1080" t="s">
        <v>216</v>
      </c>
      <c r="D1080" t="s">
        <v>821</v>
      </c>
      <c r="E1080">
        <f>SUM(G1080:KW1080)</f>
        <v>1</v>
      </c>
      <c r="AV1080" s="9">
        <v>1</v>
      </c>
    </row>
    <row r="1081" spans="1:51">
      <c r="A1081" t="s">
        <v>8248</v>
      </c>
      <c r="B1081" t="s">
        <v>8247</v>
      </c>
      <c r="C1081" t="s">
        <v>216</v>
      </c>
      <c r="D1081" t="s">
        <v>821</v>
      </c>
      <c r="E1081">
        <f>SUM(G1081:KW1081)</f>
        <v>1</v>
      </c>
      <c r="AV1081" s="9">
        <v>1</v>
      </c>
    </row>
    <row r="1082" spans="1:51">
      <c r="A1082" t="s">
        <v>8250</v>
      </c>
      <c r="B1082" t="s">
        <v>8249</v>
      </c>
      <c r="C1082" t="s">
        <v>216</v>
      </c>
      <c r="D1082" t="s">
        <v>821</v>
      </c>
      <c r="E1082">
        <f>SUM(G1082:KW1082)</f>
        <v>1</v>
      </c>
      <c r="AV1082" s="9">
        <v>1</v>
      </c>
    </row>
    <row r="1083" spans="1:51">
      <c r="A1083" t="s">
        <v>6451</v>
      </c>
      <c r="B1083" t="s">
        <v>6450</v>
      </c>
      <c r="C1083" t="s">
        <v>15</v>
      </c>
      <c r="D1083" t="s">
        <v>821</v>
      </c>
      <c r="E1083">
        <f>SUM(G1083:KW1083)</f>
        <v>3</v>
      </c>
      <c r="X1083" s="9">
        <v>1</v>
      </c>
      <c r="AY1083" s="9">
        <v>2</v>
      </c>
    </row>
    <row r="1084" spans="1:51">
      <c r="A1084" t="s">
        <v>6012</v>
      </c>
      <c r="B1084" t="s">
        <v>6011</v>
      </c>
      <c r="C1084" t="s">
        <v>15</v>
      </c>
      <c r="D1084" t="s">
        <v>821</v>
      </c>
      <c r="E1084">
        <f>SUM(G1084:KW1084)</f>
        <v>3</v>
      </c>
      <c r="F1084" s="4"/>
      <c r="X1084" s="9">
        <v>1</v>
      </c>
      <c r="AY1084" s="9">
        <v>2</v>
      </c>
    </row>
    <row r="1085" spans="1:51">
      <c r="A1085" t="s">
        <v>270</v>
      </c>
      <c r="B1085" t="s">
        <v>581</v>
      </c>
      <c r="C1085" t="s">
        <v>230</v>
      </c>
      <c r="D1085" t="s">
        <v>821</v>
      </c>
      <c r="E1085">
        <f>SUM(G1085:KW1085)</f>
        <v>1</v>
      </c>
      <c r="F1085" s="4"/>
      <c r="AR1085" s="9">
        <v>1</v>
      </c>
    </row>
    <row r="1086" spans="1:51">
      <c r="A1086" t="s">
        <v>268</v>
      </c>
      <c r="B1086" t="s">
        <v>580</v>
      </c>
      <c r="C1086" t="s">
        <v>269</v>
      </c>
      <c r="D1086" t="s">
        <v>821</v>
      </c>
      <c r="E1086">
        <f>SUM(G1086:KW1086)</f>
        <v>1</v>
      </c>
      <c r="F1086" s="4"/>
      <c r="AR1086" s="9">
        <v>1</v>
      </c>
    </row>
    <row r="1087" spans="1:51">
      <c r="A1087" t="s">
        <v>8387</v>
      </c>
      <c r="B1087" t="s">
        <v>8386</v>
      </c>
      <c r="C1087" t="s">
        <v>216</v>
      </c>
      <c r="D1087" t="s">
        <v>821</v>
      </c>
      <c r="E1087">
        <f>SUM(G1087:KW1087)</f>
        <v>1</v>
      </c>
      <c r="AR1087" s="9">
        <v>1</v>
      </c>
    </row>
    <row r="1088" spans="1:51">
      <c r="A1088" t="s">
        <v>5032</v>
      </c>
      <c r="B1088" t="s">
        <v>5033</v>
      </c>
      <c r="C1088" t="s">
        <v>216</v>
      </c>
      <c r="D1088" t="s">
        <v>821</v>
      </c>
      <c r="E1088">
        <f>SUM(G1088:KW1088)</f>
        <v>1</v>
      </c>
      <c r="F1088" s="4"/>
      <c r="AR1088" s="9">
        <v>1</v>
      </c>
    </row>
    <row r="1089" spans="1:63">
      <c r="A1089" t="s">
        <v>1193</v>
      </c>
      <c r="B1089" t="s">
        <v>1194</v>
      </c>
      <c r="C1089" t="s">
        <v>216</v>
      </c>
      <c r="D1089" t="s">
        <v>821</v>
      </c>
      <c r="E1089">
        <f>SUM(G1089:KW1089)</f>
        <v>1</v>
      </c>
      <c r="F1089" s="4"/>
      <c r="AR1089" s="9">
        <v>1</v>
      </c>
    </row>
    <row r="1090" spans="1:63">
      <c r="A1090" t="s">
        <v>1580</v>
      </c>
      <c r="B1090" t="s">
        <v>1581</v>
      </c>
      <c r="C1090" t="s">
        <v>15</v>
      </c>
      <c r="D1090" t="s">
        <v>821</v>
      </c>
      <c r="E1090">
        <f>SUM(G1090:KW1090)</f>
        <v>7</v>
      </c>
      <c r="F1090" s="4"/>
      <c r="AR1090" s="9">
        <v>2</v>
      </c>
      <c r="AX1090" s="9">
        <v>2</v>
      </c>
      <c r="AZ1090" s="9">
        <v>3</v>
      </c>
    </row>
    <row r="1091" spans="1:63">
      <c r="A1091" t="s">
        <v>6673</v>
      </c>
      <c r="B1091" t="s">
        <v>6672</v>
      </c>
      <c r="C1091" t="s">
        <v>230</v>
      </c>
      <c r="D1091" t="s">
        <v>821</v>
      </c>
      <c r="E1091">
        <f>SUM(G1091:KW1091)</f>
        <v>1</v>
      </c>
      <c r="U1091" s="9">
        <v>1</v>
      </c>
    </row>
    <row r="1092" spans="1:63">
      <c r="A1092" t="s">
        <v>235</v>
      </c>
      <c r="B1092" t="s">
        <v>732</v>
      </c>
      <c r="C1092" t="s">
        <v>230</v>
      </c>
      <c r="D1092" t="s">
        <v>821</v>
      </c>
      <c r="E1092">
        <f>SUM(G1092:KW1092)</f>
        <v>0</v>
      </c>
      <c r="F1092" s="4"/>
    </row>
    <row r="1093" spans="1:63">
      <c r="A1093" t="s">
        <v>4987</v>
      </c>
      <c r="B1093" t="s">
        <v>4988</v>
      </c>
      <c r="C1093" t="s">
        <v>269</v>
      </c>
      <c r="D1093" t="s">
        <v>821</v>
      </c>
      <c r="E1093">
        <f>SUM(G1093:KW1093)</f>
        <v>1</v>
      </c>
      <c r="F1093" s="4"/>
      <c r="U1093" s="9">
        <v>1</v>
      </c>
    </row>
    <row r="1094" spans="1:63">
      <c r="A1094" t="s">
        <v>6018</v>
      </c>
      <c r="B1094" t="s">
        <v>6017</v>
      </c>
      <c r="C1094" t="s">
        <v>216</v>
      </c>
      <c r="D1094" t="s">
        <v>821</v>
      </c>
      <c r="E1094">
        <f>SUM(G1094:KW1094)</f>
        <v>2</v>
      </c>
      <c r="F1094" s="4"/>
      <c r="U1094" s="9">
        <v>1</v>
      </c>
      <c r="AR1094" s="9">
        <v>1</v>
      </c>
    </row>
    <row r="1095" spans="1:63">
      <c r="A1095" t="s">
        <v>5359</v>
      </c>
      <c r="B1095" t="s">
        <v>5360</v>
      </c>
      <c r="C1095" t="s">
        <v>216</v>
      </c>
      <c r="D1095" t="s">
        <v>821</v>
      </c>
      <c r="E1095">
        <f>SUM(G1095:KW1095)</f>
        <v>1</v>
      </c>
      <c r="F1095" s="4"/>
      <c r="BK1095" s="9">
        <v>1</v>
      </c>
    </row>
    <row r="1096" spans="1:63">
      <c r="A1096" t="s">
        <v>1475</v>
      </c>
      <c r="B1096" t="s">
        <v>1476</v>
      </c>
      <c r="C1096" t="s">
        <v>15</v>
      </c>
      <c r="D1096" t="s">
        <v>821</v>
      </c>
      <c r="E1096">
        <f>SUM(G1096:KW1096)</f>
        <v>29</v>
      </c>
      <c r="F1096" s="4"/>
      <c r="J1096" s="9">
        <v>1</v>
      </c>
      <c r="N1096" s="9">
        <v>1</v>
      </c>
      <c r="P1096" s="9">
        <v>2</v>
      </c>
      <c r="R1096" s="9">
        <v>1</v>
      </c>
      <c r="T1096" s="9">
        <v>1</v>
      </c>
      <c r="X1096" s="9">
        <v>1</v>
      </c>
      <c r="AB1096" s="9">
        <v>1</v>
      </c>
      <c r="AD1096" s="9">
        <v>1</v>
      </c>
      <c r="AJ1096" s="9">
        <v>2</v>
      </c>
      <c r="AL1096" s="9">
        <v>1</v>
      </c>
      <c r="AO1096" s="9">
        <v>1</v>
      </c>
      <c r="AP1096" s="9">
        <v>5</v>
      </c>
      <c r="AQ1096" s="9">
        <v>1</v>
      </c>
      <c r="AR1096" s="9">
        <v>2</v>
      </c>
      <c r="AS1096" s="9">
        <v>1</v>
      </c>
      <c r="AU1096" s="9">
        <v>1</v>
      </c>
      <c r="AV1096" s="9">
        <v>1</v>
      </c>
      <c r="AZ1096" s="9">
        <v>1</v>
      </c>
      <c r="BC1096" s="9">
        <v>1</v>
      </c>
      <c r="BE1096" s="9">
        <v>2</v>
      </c>
      <c r="BF1096" s="9">
        <v>1</v>
      </c>
    </row>
    <row r="1097" spans="1:63">
      <c r="A1097" t="s">
        <v>271</v>
      </c>
      <c r="B1097" t="s">
        <v>583</v>
      </c>
      <c r="C1097" t="s">
        <v>15</v>
      </c>
      <c r="D1097" t="s">
        <v>821</v>
      </c>
      <c r="E1097">
        <f>SUM(G1097:KW1097)</f>
        <v>13</v>
      </c>
      <c r="F1097" s="4"/>
      <c r="AR1097" s="9">
        <v>7</v>
      </c>
      <c r="AX1097" s="9">
        <v>4</v>
      </c>
      <c r="AZ1097" s="9">
        <v>2</v>
      </c>
    </row>
    <row r="1098" spans="1:63">
      <c r="A1098" t="s">
        <v>1450</v>
      </c>
      <c r="B1098" t="s">
        <v>1451</v>
      </c>
      <c r="C1098" t="s">
        <v>15</v>
      </c>
      <c r="D1098" t="s">
        <v>821</v>
      </c>
      <c r="E1098">
        <f>SUM(G1098:KW1098)</f>
        <v>18</v>
      </c>
      <c r="F1098" s="4"/>
      <c r="G1098" s="9">
        <v>1</v>
      </c>
      <c r="AR1098" s="9">
        <v>7</v>
      </c>
      <c r="AX1098" s="9">
        <v>5</v>
      </c>
      <c r="AZ1098" s="9">
        <v>5</v>
      </c>
    </row>
    <row r="1099" spans="1:63">
      <c r="A1099" t="s">
        <v>2615</v>
      </c>
      <c r="B1099" t="s">
        <v>2616</v>
      </c>
      <c r="C1099" t="s">
        <v>15</v>
      </c>
      <c r="D1099" t="s">
        <v>821</v>
      </c>
      <c r="E1099">
        <f>SUM(G1099:KW1099)</f>
        <v>2</v>
      </c>
      <c r="F1099" s="4"/>
      <c r="G1099" s="9">
        <v>1</v>
      </c>
      <c r="U1099" s="9">
        <v>1</v>
      </c>
    </row>
    <row r="1100" spans="1:63">
      <c r="A1100" t="s">
        <v>7101</v>
      </c>
      <c r="B1100" t="s">
        <v>7100</v>
      </c>
      <c r="C1100" t="s">
        <v>230</v>
      </c>
      <c r="D1100" t="s">
        <v>821</v>
      </c>
      <c r="E1100">
        <f>SUM(G1100:KW1100)</f>
        <v>0</v>
      </c>
    </row>
    <row r="1101" spans="1:63">
      <c r="A1101" t="s">
        <v>7094</v>
      </c>
      <c r="B1101" t="s">
        <v>7093</v>
      </c>
      <c r="C1101" t="s">
        <v>269</v>
      </c>
      <c r="D1101" t="s">
        <v>821</v>
      </c>
      <c r="E1101">
        <f>SUM(G1101:KW1101)</f>
        <v>4</v>
      </c>
      <c r="W1101" s="9">
        <v>1</v>
      </c>
      <c r="AJ1101" s="9">
        <v>1</v>
      </c>
      <c r="AK1101" s="9">
        <v>1</v>
      </c>
      <c r="AQ1101" s="9">
        <v>1</v>
      </c>
    </row>
    <row r="1102" spans="1:63">
      <c r="A1102" t="s">
        <v>7082</v>
      </c>
      <c r="B1102" t="s">
        <v>7081</v>
      </c>
      <c r="C1102" t="s">
        <v>269</v>
      </c>
      <c r="D1102" t="s">
        <v>821</v>
      </c>
      <c r="E1102">
        <f>SUM(G1102:KW1102)</f>
        <v>9</v>
      </c>
      <c r="W1102" s="9">
        <v>6</v>
      </c>
      <c r="AJ1102" s="9">
        <v>1</v>
      </c>
      <c r="AK1102" s="9">
        <v>1</v>
      </c>
      <c r="AQ1102" s="9">
        <v>1</v>
      </c>
    </row>
    <row r="1103" spans="1:63">
      <c r="A1103" t="s">
        <v>8232</v>
      </c>
      <c r="B1103" t="s">
        <v>8231</v>
      </c>
      <c r="C1103" t="s">
        <v>216</v>
      </c>
      <c r="D1103" t="s">
        <v>821</v>
      </c>
      <c r="E1103">
        <f>SUM(G1103:KW1103)</f>
        <v>1</v>
      </c>
      <c r="AV1103" s="9">
        <v>1</v>
      </c>
    </row>
    <row r="1104" spans="1:63">
      <c r="A1104" t="s">
        <v>8246</v>
      </c>
      <c r="B1104" t="s">
        <v>8245</v>
      </c>
      <c r="C1104" t="s">
        <v>216</v>
      </c>
      <c r="D1104" t="s">
        <v>821</v>
      </c>
      <c r="E1104">
        <f>SUM(G1104:KW1104)</f>
        <v>1</v>
      </c>
      <c r="AV1104" s="9">
        <v>1</v>
      </c>
    </row>
    <row r="1105" spans="1:64">
      <c r="A1105" t="s">
        <v>1572</v>
      </c>
      <c r="B1105" t="s">
        <v>1573</v>
      </c>
      <c r="C1105" t="s">
        <v>15</v>
      </c>
      <c r="D1105" t="s">
        <v>821</v>
      </c>
      <c r="E1105">
        <f>SUM(G1105:KW1105)</f>
        <v>6</v>
      </c>
      <c r="F1105" s="4"/>
      <c r="X1105" s="9">
        <v>1</v>
      </c>
      <c r="AK1105" s="9">
        <v>1</v>
      </c>
      <c r="AW1105" s="9">
        <v>1</v>
      </c>
      <c r="AY1105" s="9">
        <v>2</v>
      </c>
      <c r="BH1105" s="9">
        <v>1</v>
      </c>
    </row>
    <row r="1106" spans="1:64">
      <c r="A1106" t="s">
        <v>8228</v>
      </c>
      <c r="B1106" t="s">
        <v>8227</v>
      </c>
      <c r="C1106" t="s">
        <v>216</v>
      </c>
      <c r="D1106" t="s">
        <v>821</v>
      </c>
      <c r="E1106">
        <f>SUM(G1106:KW1106)</f>
        <v>1</v>
      </c>
      <c r="AV1106" s="9">
        <v>1</v>
      </c>
    </row>
    <row r="1107" spans="1:64">
      <c r="A1107" t="s">
        <v>6846</v>
      </c>
      <c r="B1107" t="s">
        <v>6845</v>
      </c>
      <c r="C1107" t="s">
        <v>15</v>
      </c>
      <c r="D1107" t="s">
        <v>821</v>
      </c>
      <c r="E1107">
        <f>SUM(G1107:KW1107)</f>
        <v>3</v>
      </c>
      <c r="X1107" s="9">
        <v>1</v>
      </c>
      <c r="AY1107" s="9">
        <v>2</v>
      </c>
    </row>
    <row r="1108" spans="1:64">
      <c r="A1108" t="s">
        <v>8153</v>
      </c>
      <c r="B1108" t="s">
        <v>8152</v>
      </c>
      <c r="C1108" t="s">
        <v>216</v>
      </c>
      <c r="D1108" t="s">
        <v>821</v>
      </c>
      <c r="E1108">
        <f>SUM(G1108:KW1108)</f>
        <v>0</v>
      </c>
    </row>
    <row r="1109" spans="1:64">
      <c r="A1109" t="s">
        <v>2483</v>
      </c>
      <c r="B1109" t="s">
        <v>2484</v>
      </c>
      <c r="C1109" t="s">
        <v>15</v>
      </c>
      <c r="D1109" t="s">
        <v>821</v>
      </c>
      <c r="E1109">
        <f>SUM(G1109:KW1109)</f>
        <v>3</v>
      </c>
      <c r="F1109" s="4"/>
      <c r="X1109" s="9">
        <v>1</v>
      </c>
      <c r="AY1109" s="9">
        <v>2</v>
      </c>
    </row>
    <row r="1110" spans="1:64">
      <c r="A1110" t="s">
        <v>8285</v>
      </c>
      <c r="B1110" t="s">
        <v>8284</v>
      </c>
      <c r="C1110" t="s">
        <v>230</v>
      </c>
      <c r="D1110" t="s">
        <v>825</v>
      </c>
      <c r="E1110">
        <f>SUM(G1110:KW1110)</f>
        <v>1</v>
      </c>
      <c r="AS1110" s="9">
        <v>1</v>
      </c>
    </row>
    <row r="1111" spans="1:64">
      <c r="A1111" t="s">
        <v>8151</v>
      </c>
      <c r="B1111" t="s">
        <v>10657</v>
      </c>
      <c r="C1111" t="s">
        <v>216</v>
      </c>
      <c r="D1111" t="s">
        <v>821</v>
      </c>
      <c r="E1111">
        <f>SUM(G1111:KW1111)</f>
        <v>0</v>
      </c>
    </row>
    <row r="1112" spans="1:64">
      <c r="A1112" t="s">
        <v>1054</v>
      </c>
      <c r="B1112" t="s">
        <v>14529</v>
      </c>
      <c r="C1112" t="s">
        <v>216</v>
      </c>
      <c r="D1112" t="s">
        <v>825</v>
      </c>
      <c r="E1112">
        <f>SUM(G1112:KW1112)</f>
        <v>5</v>
      </c>
      <c r="F1112" s="4"/>
      <c r="AI1112" s="9">
        <v>1</v>
      </c>
      <c r="AV1112" s="9">
        <v>2</v>
      </c>
      <c r="BF1112" s="9">
        <v>1</v>
      </c>
      <c r="BL1112" s="9">
        <v>1</v>
      </c>
    </row>
    <row r="1113" spans="1:64">
      <c r="A1113" t="s">
        <v>8329</v>
      </c>
      <c r="B1113" t="s">
        <v>9696</v>
      </c>
      <c r="C1113" t="s">
        <v>8363</v>
      </c>
      <c r="D1113" t="s">
        <v>825</v>
      </c>
      <c r="E1113">
        <f>SUM(G1113:KW1113)</f>
        <v>8</v>
      </c>
      <c r="U1113" s="9">
        <v>1</v>
      </c>
      <c r="V1113" s="9">
        <v>3</v>
      </c>
      <c r="W1113" s="9">
        <v>1</v>
      </c>
      <c r="AJ1113" s="9">
        <v>1</v>
      </c>
      <c r="AQ1113" s="9">
        <v>1</v>
      </c>
      <c r="AR1113" s="9">
        <v>1</v>
      </c>
    </row>
    <row r="1114" spans="1:64">
      <c r="A1114" t="s">
        <v>8337</v>
      </c>
      <c r="B1114" t="s">
        <v>9743</v>
      </c>
      <c r="C1114" t="s">
        <v>8363</v>
      </c>
      <c r="D1114" t="s">
        <v>825</v>
      </c>
      <c r="E1114">
        <f>SUM(G1114:KW1114)</f>
        <v>8</v>
      </c>
      <c r="U1114" s="9">
        <v>1</v>
      </c>
      <c r="V1114" s="9">
        <v>3</v>
      </c>
      <c r="W1114" s="9">
        <v>1</v>
      </c>
      <c r="AJ1114" s="9">
        <v>1</v>
      </c>
      <c r="AQ1114" s="9">
        <v>1</v>
      </c>
      <c r="AR1114" s="9">
        <v>1</v>
      </c>
    </row>
    <row r="1115" spans="1:64">
      <c r="A1115" t="s">
        <v>8338</v>
      </c>
      <c r="B1115" t="s">
        <v>9744</v>
      </c>
      <c r="C1115" t="s">
        <v>8363</v>
      </c>
      <c r="D1115" t="s">
        <v>825</v>
      </c>
      <c r="E1115">
        <f>SUM(G1115:KW1115)</f>
        <v>8</v>
      </c>
      <c r="U1115" s="9">
        <v>1</v>
      </c>
      <c r="V1115" s="9">
        <v>3</v>
      </c>
      <c r="W1115" s="9">
        <v>1</v>
      </c>
      <c r="AJ1115" s="9">
        <v>1</v>
      </c>
      <c r="AQ1115" s="9">
        <v>1</v>
      </c>
      <c r="AR1115" s="9">
        <v>1</v>
      </c>
    </row>
    <row r="1116" spans="1:64">
      <c r="A1116" t="s">
        <v>6844</v>
      </c>
      <c r="B1116" t="s">
        <v>9948</v>
      </c>
      <c r="C1116" t="s">
        <v>15</v>
      </c>
      <c r="D1116" t="s">
        <v>825</v>
      </c>
      <c r="E1116">
        <f>SUM(G1116:KW1116)</f>
        <v>9</v>
      </c>
      <c r="X1116" s="9">
        <v>1</v>
      </c>
      <c r="AP1116" s="9">
        <v>2</v>
      </c>
      <c r="AR1116" s="9">
        <v>2</v>
      </c>
      <c r="AX1116" s="9">
        <v>1</v>
      </c>
      <c r="AY1116" s="9">
        <v>2</v>
      </c>
      <c r="AZ1116" s="9">
        <v>1</v>
      </c>
    </row>
    <row r="1117" spans="1:64">
      <c r="A1117" t="s">
        <v>6642</v>
      </c>
      <c r="B1117" t="s">
        <v>13510</v>
      </c>
      <c r="C1117" t="s">
        <v>230</v>
      </c>
      <c r="D1117" t="s">
        <v>825</v>
      </c>
      <c r="E1117">
        <f>SUM(G1117:KW1117)</f>
        <v>1</v>
      </c>
      <c r="AS1117" s="9">
        <v>1</v>
      </c>
    </row>
    <row r="1118" spans="1:64">
      <c r="A1118" t="s">
        <v>6641</v>
      </c>
      <c r="B1118" t="s">
        <v>13511</v>
      </c>
      <c r="C1118" t="s">
        <v>230</v>
      </c>
      <c r="D1118" t="s">
        <v>825</v>
      </c>
      <c r="E1118">
        <f>SUM(G1118:KW1118)</f>
        <v>1</v>
      </c>
      <c r="AS1118" s="9">
        <v>1</v>
      </c>
    </row>
    <row r="1119" spans="1:64">
      <c r="A1119" t="s">
        <v>8286</v>
      </c>
      <c r="B1119" t="s">
        <v>9785</v>
      </c>
      <c r="C1119" t="s">
        <v>230</v>
      </c>
      <c r="D1119" t="s">
        <v>825</v>
      </c>
      <c r="E1119">
        <f>SUM(G1119:KW1119)</f>
        <v>1</v>
      </c>
      <c r="AS1119" s="9">
        <v>1</v>
      </c>
    </row>
    <row r="1120" spans="1:64">
      <c r="A1120" t="s">
        <v>6671</v>
      </c>
      <c r="B1120" t="s">
        <v>14451</v>
      </c>
      <c r="C1120" t="s">
        <v>230</v>
      </c>
      <c r="D1120" t="s">
        <v>821</v>
      </c>
      <c r="E1120">
        <f>SUM(G1120:KW1120)</f>
        <v>14</v>
      </c>
      <c r="J1120" s="9">
        <v>1</v>
      </c>
      <c r="Q1120" s="9">
        <v>1</v>
      </c>
      <c r="U1120" s="9">
        <v>1</v>
      </c>
      <c r="W1120" s="9">
        <v>1</v>
      </c>
      <c r="AD1120" s="9">
        <v>1</v>
      </c>
      <c r="AG1120" s="9">
        <v>1</v>
      </c>
      <c r="AK1120" s="9">
        <v>2</v>
      </c>
      <c r="AR1120" s="9">
        <v>1</v>
      </c>
      <c r="AS1120" s="9">
        <v>1</v>
      </c>
      <c r="AV1120" s="9">
        <v>1</v>
      </c>
      <c r="AY1120" s="9">
        <v>1</v>
      </c>
      <c r="BG1120" s="9">
        <v>1</v>
      </c>
      <c r="BL1120" s="9">
        <v>1</v>
      </c>
    </row>
    <row r="1121" spans="1:64">
      <c r="A1121" t="s">
        <v>8287</v>
      </c>
      <c r="B1121" t="s">
        <v>9297</v>
      </c>
      <c r="C1121" t="s">
        <v>230</v>
      </c>
      <c r="D1121" t="s">
        <v>825</v>
      </c>
      <c r="E1121">
        <f>SUM(G1121:KW1121)</f>
        <v>1</v>
      </c>
      <c r="AS1121" s="9">
        <v>1</v>
      </c>
    </row>
    <row r="1122" spans="1:64">
      <c r="A1122" t="s">
        <v>8288</v>
      </c>
      <c r="B1122" t="s">
        <v>9786</v>
      </c>
      <c r="C1122" t="s">
        <v>230</v>
      </c>
      <c r="D1122" t="s">
        <v>825</v>
      </c>
      <c r="E1122">
        <f>SUM(G1122:KW1122)</f>
        <v>1</v>
      </c>
      <c r="AS1122" s="9">
        <v>1</v>
      </c>
    </row>
    <row r="1123" spans="1:64">
      <c r="A1123" t="s">
        <v>8289</v>
      </c>
      <c r="B1123" t="s">
        <v>9787</v>
      </c>
      <c r="C1123" t="s">
        <v>230</v>
      </c>
      <c r="D1123" t="s">
        <v>825</v>
      </c>
      <c r="E1123">
        <f>SUM(G1123:KW1123)</f>
        <v>1</v>
      </c>
      <c r="AS1123" s="9">
        <v>1</v>
      </c>
    </row>
    <row r="1124" spans="1:64">
      <c r="A1124" t="s">
        <v>8290</v>
      </c>
      <c r="B1124" t="s">
        <v>9788</v>
      </c>
      <c r="C1124" t="s">
        <v>230</v>
      </c>
      <c r="D1124" t="s">
        <v>825</v>
      </c>
      <c r="E1124">
        <f>SUM(G1124:KW1124)</f>
        <v>1</v>
      </c>
      <c r="AS1124" s="9">
        <v>1</v>
      </c>
    </row>
    <row r="1125" spans="1:64">
      <c r="A1125" t="s">
        <v>8291</v>
      </c>
      <c r="B1125" t="s">
        <v>9789</v>
      </c>
      <c r="C1125" t="s">
        <v>230</v>
      </c>
      <c r="D1125" t="s">
        <v>825</v>
      </c>
      <c r="E1125">
        <f>SUM(G1125:KW1125)</f>
        <v>1</v>
      </c>
      <c r="AS1125" s="9">
        <v>1</v>
      </c>
    </row>
    <row r="1126" spans="1:64">
      <c r="A1126" t="s">
        <v>8292</v>
      </c>
      <c r="B1126" t="s">
        <v>9790</v>
      </c>
      <c r="C1126" t="s">
        <v>230</v>
      </c>
      <c r="D1126" t="s">
        <v>825</v>
      </c>
      <c r="E1126">
        <f>SUM(G1126:KW1126)</f>
        <v>1</v>
      </c>
      <c r="AS1126" s="9">
        <v>1</v>
      </c>
    </row>
    <row r="1127" spans="1:64">
      <c r="A1127" t="s">
        <v>4157</v>
      </c>
      <c r="B1127" t="s">
        <v>13036</v>
      </c>
      <c r="C1127" t="s">
        <v>269</v>
      </c>
      <c r="D1127" t="s">
        <v>825</v>
      </c>
      <c r="E1127">
        <f>SUM(G1127:KW1127)</f>
        <v>15</v>
      </c>
      <c r="F1127" s="4"/>
      <c r="W1127" s="9">
        <v>3</v>
      </c>
      <c r="X1127" s="9">
        <v>5</v>
      </c>
      <c r="AJ1127" s="9">
        <v>3</v>
      </c>
      <c r="AK1127" s="9">
        <v>1</v>
      </c>
      <c r="AQ1127" s="9">
        <v>1</v>
      </c>
      <c r="AR1127" s="9">
        <v>2</v>
      </c>
    </row>
    <row r="1128" spans="1:64">
      <c r="A1128" t="s">
        <v>4158</v>
      </c>
      <c r="B1128" t="s">
        <v>13035</v>
      </c>
      <c r="C1128" t="s">
        <v>269</v>
      </c>
      <c r="D1128" t="s">
        <v>825</v>
      </c>
      <c r="E1128">
        <f>SUM(G1128:KW1128)</f>
        <v>15</v>
      </c>
      <c r="F1128" s="4"/>
      <c r="W1128" s="9">
        <v>3</v>
      </c>
      <c r="X1128" s="9">
        <v>5</v>
      </c>
      <c r="AJ1128" s="9">
        <v>3</v>
      </c>
      <c r="AK1128" s="9">
        <v>1</v>
      </c>
      <c r="AQ1128" s="9">
        <v>1</v>
      </c>
      <c r="AR1128" s="9">
        <v>2</v>
      </c>
    </row>
    <row r="1129" spans="1:64">
      <c r="A1129" t="s">
        <v>5000</v>
      </c>
      <c r="B1129" t="s">
        <v>9716</v>
      </c>
      <c r="C1129" t="s">
        <v>269</v>
      </c>
      <c r="D1129" t="s">
        <v>825</v>
      </c>
      <c r="E1129">
        <f>SUM(G1129:KW1129)</f>
        <v>15</v>
      </c>
      <c r="F1129" s="4"/>
      <c r="W1129" s="9">
        <v>3</v>
      </c>
      <c r="X1129" s="9">
        <v>5</v>
      </c>
      <c r="AJ1129" s="9">
        <v>3</v>
      </c>
      <c r="AK1129" s="9">
        <v>1</v>
      </c>
      <c r="AQ1129" s="9">
        <v>1</v>
      </c>
      <c r="AR1129" s="9">
        <v>2</v>
      </c>
    </row>
    <row r="1130" spans="1:64">
      <c r="A1130" t="s">
        <v>1055</v>
      </c>
      <c r="B1130" t="s">
        <v>14531</v>
      </c>
      <c r="C1130" t="s">
        <v>216</v>
      </c>
      <c r="D1130" t="s">
        <v>825</v>
      </c>
      <c r="E1130">
        <f>SUM(G1130:KW1130)</f>
        <v>7</v>
      </c>
      <c r="F1130" s="4"/>
      <c r="AI1130" s="9">
        <v>1</v>
      </c>
      <c r="AR1130" s="9">
        <v>2</v>
      </c>
      <c r="AV1130" s="9">
        <v>2</v>
      </c>
      <c r="BF1130" s="9">
        <v>1</v>
      </c>
      <c r="BL1130" s="9">
        <v>1</v>
      </c>
    </row>
    <row r="1131" spans="1:64">
      <c r="A1131" t="s">
        <v>1056</v>
      </c>
      <c r="B1131" t="s">
        <v>14533</v>
      </c>
      <c r="C1131" t="s">
        <v>216</v>
      </c>
      <c r="D1131" t="s">
        <v>825</v>
      </c>
      <c r="E1131">
        <f>SUM(G1131:KW1131)</f>
        <v>7</v>
      </c>
      <c r="F1131" s="4"/>
      <c r="AI1131" s="9">
        <v>1</v>
      </c>
      <c r="AR1131" s="9">
        <v>2</v>
      </c>
      <c r="AV1131" s="9">
        <v>2</v>
      </c>
      <c r="BF1131" s="9">
        <v>1</v>
      </c>
      <c r="BL1131" s="9">
        <v>1</v>
      </c>
    </row>
    <row r="1132" spans="1:64">
      <c r="A1132" t="s">
        <v>1057</v>
      </c>
      <c r="B1132" t="s">
        <v>14535</v>
      </c>
      <c r="C1132" t="s">
        <v>216</v>
      </c>
      <c r="D1132" t="s">
        <v>825</v>
      </c>
      <c r="E1132">
        <f>SUM(G1132:KW1132)</f>
        <v>6</v>
      </c>
      <c r="F1132" s="4"/>
      <c r="AI1132" s="9">
        <v>1</v>
      </c>
      <c r="AR1132" s="9">
        <v>1</v>
      </c>
      <c r="AV1132" s="9">
        <v>2</v>
      </c>
      <c r="BF1132" s="9">
        <v>1</v>
      </c>
      <c r="BL1132" s="9">
        <v>1</v>
      </c>
    </row>
    <row r="1133" spans="1:64">
      <c r="A1133" t="s">
        <v>1058</v>
      </c>
      <c r="B1133" t="s">
        <v>14537</v>
      </c>
      <c r="C1133" t="s">
        <v>216</v>
      </c>
      <c r="D1133" t="s">
        <v>825</v>
      </c>
      <c r="E1133">
        <f>SUM(G1133:KW1133)</f>
        <v>5</v>
      </c>
      <c r="F1133" s="4"/>
      <c r="AI1133" s="9">
        <v>1</v>
      </c>
      <c r="AV1133" s="9">
        <v>2</v>
      </c>
      <c r="BF1133" s="9">
        <v>1</v>
      </c>
      <c r="BL1133" s="9">
        <v>1</v>
      </c>
    </row>
    <row r="1134" spans="1:64">
      <c r="A1134" t="s">
        <v>1059</v>
      </c>
      <c r="B1134" t="s">
        <v>14539</v>
      </c>
      <c r="C1134" t="s">
        <v>216</v>
      </c>
      <c r="D1134" t="s">
        <v>825</v>
      </c>
      <c r="E1134">
        <f>SUM(G1134:KW1134)</f>
        <v>5</v>
      </c>
      <c r="F1134" s="4"/>
      <c r="AI1134" s="9">
        <v>1</v>
      </c>
      <c r="AV1134" s="9">
        <v>2</v>
      </c>
      <c r="BF1134" s="9">
        <v>1</v>
      </c>
      <c r="BL1134" s="9">
        <v>1</v>
      </c>
    </row>
    <row r="1135" spans="1:64">
      <c r="A1135" t="s">
        <v>1060</v>
      </c>
      <c r="B1135" t="s">
        <v>14382</v>
      </c>
      <c r="C1135" t="s">
        <v>216</v>
      </c>
      <c r="D1135" t="s">
        <v>825</v>
      </c>
      <c r="E1135">
        <f>SUM(G1135:KW1135)</f>
        <v>5</v>
      </c>
      <c r="F1135" s="4"/>
      <c r="AI1135" s="9">
        <v>1</v>
      </c>
      <c r="AV1135" s="9">
        <v>2</v>
      </c>
      <c r="BF1135" s="9">
        <v>1</v>
      </c>
      <c r="BL1135" s="9">
        <v>1</v>
      </c>
    </row>
    <row r="1136" spans="1:64">
      <c r="A1136" t="s">
        <v>1061</v>
      </c>
      <c r="B1136" t="s">
        <v>14542</v>
      </c>
      <c r="C1136" t="s">
        <v>216</v>
      </c>
      <c r="D1136" t="s">
        <v>825</v>
      </c>
      <c r="E1136">
        <f>SUM(G1136:KW1136)</f>
        <v>5</v>
      </c>
      <c r="F1136" s="4"/>
      <c r="AI1136" s="9">
        <v>1</v>
      </c>
      <c r="AV1136" s="9">
        <v>2</v>
      </c>
      <c r="BF1136" s="9">
        <v>1</v>
      </c>
      <c r="BL1136" s="9">
        <v>1</v>
      </c>
    </row>
    <row r="1137" spans="1:64">
      <c r="A1137" t="s">
        <v>1062</v>
      </c>
      <c r="B1137" t="s">
        <v>14544</v>
      </c>
      <c r="C1137" t="s">
        <v>216</v>
      </c>
      <c r="D1137" t="s">
        <v>825</v>
      </c>
      <c r="E1137">
        <f>SUM(G1137:KW1137)</f>
        <v>5</v>
      </c>
      <c r="F1137" s="4"/>
      <c r="AI1137" s="9">
        <v>1</v>
      </c>
      <c r="AV1137" s="9">
        <v>2</v>
      </c>
      <c r="BF1137" s="9">
        <v>1</v>
      </c>
      <c r="BL1137" s="9">
        <v>1</v>
      </c>
    </row>
    <row r="1138" spans="1:64">
      <c r="A1138" t="s">
        <v>1063</v>
      </c>
      <c r="B1138" t="s">
        <v>14383</v>
      </c>
      <c r="C1138" t="s">
        <v>216</v>
      </c>
      <c r="D1138" t="s">
        <v>825</v>
      </c>
      <c r="E1138">
        <f>SUM(G1138:KW1138)</f>
        <v>5</v>
      </c>
      <c r="F1138" s="4"/>
      <c r="AI1138" s="9">
        <v>1</v>
      </c>
      <c r="AV1138" s="9">
        <v>2</v>
      </c>
      <c r="BF1138" s="9">
        <v>1</v>
      </c>
      <c r="BL1138" s="9">
        <v>1</v>
      </c>
    </row>
    <row r="1139" spans="1:64">
      <c r="A1139" t="s">
        <v>8330</v>
      </c>
      <c r="B1139" t="s">
        <v>10952</v>
      </c>
      <c r="C1139" t="s">
        <v>8363</v>
      </c>
      <c r="D1139" t="s">
        <v>825</v>
      </c>
      <c r="E1139">
        <f>SUM(G1139:KW1139)</f>
        <v>8</v>
      </c>
      <c r="U1139" s="9">
        <v>1</v>
      </c>
      <c r="V1139" s="9">
        <v>3</v>
      </c>
      <c r="W1139" s="9">
        <v>1</v>
      </c>
      <c r="AJ1139" s="9">
        <v>1</v>
      </c>
      <c r="AQ1139" s="9">
        <v>1</v>
      </c>
      <c r="AR1139" s="9">
        <v>1</v>
      </c>
    </row>
    <row r="1140" spans="1:64">
      <c r="A1140" t="s">
        <v>8331</v>
      </c>
      <c r="B1140" t="s">
        <v>9622</v>
      </c>
      <c r="C1140" t="s">
        <v>8363</v>
      </c>
      <c r="D1140" t="s">
        <v>825</v>
      </c>
      <c r="E1140">
        <f>SUM(G1140:KW1140)</f>
        <v>8</v>
      </c>
      <c r="U1140" s="9">
        <v>1</v>
      </c>
      <c r="V1140" s="9">
        <v>3</v>
      </c>
      <c r="W1140" s="9">
        <v>1</v>
      </c>
      <c r="AJ1140" s="9">
        <v>1</v>
      </c>
      <c r="AQ1140" s="9">
        <v>1</v>
      </c>
      <c r="AR1140" s="9">
        <v>1</v>
      </c>
    </row>
    <row r="1141" spans="1:64">
      <c r="A1141" t="s">
        <v>8333</v>
      </c>
      <c r="B1141" t="s">
        <v>9623</v>
      </c>
      <c r="C1141" t="s">
        <v>8363</v>
      </c>
      <c r="D1141" t="s">
        <v>825</v>
      </c>
      <c r="E1141">
        <f>SUM(G1141:KW1141)</f>
        <v>8</v>
      </c>
      <c r="U1141" s="9">
        <v>1</v>
      </c>
      <c r="V1141" s="9">
        <v>3</v>
      </c>
      <c r="W1141" s="9">
        <v>1</v>
      </c>
      <c r="AJ1141" s="9">
        <v>1</v>
      </c>
      <c r="AQ1141" s="9">
        <v>1</v>
      </c>
      <c r="AR1141" s="9">
        <v>1</v>
      </c>
    </row>
    <row r="1142" spans="1:64">
      <c r="A1142" t="s">
        <v>8334</v>
      </c>
      <c r="B1142" t="s">
        <v>9740</v>
      </c>
      <c r="C1142" t="s">
        <v>8363</v>
      </c>
      <c r="D1142" t="s">
        <v>825</v>
      </c>
      <c r="E1142">
        <f>SUM(G1142:KW1142)</f>
        <v>9</v>
      </c>
      <c r="U1142" s="9">
        <v>2</v>
      </c>
      <c r="V1142" s="9">
        <v>3</v>
      </c>
      <c r="W1142" s="9">
        <v>1</v>
      </c>
      <c r="AJ1142" s="9">
        <v>1</v>
      </c>
      <c r="AQ1142" s="9">
        <v>1</v>
      </c>
      <c r="AR1142" s="9">
        <v>1</v>
      </c>
    </row>
    <row r="1143" spans="1:64">
      <c r="A1143" t="s">
        <v>8332</v>
      </c>
      <c r="B1143" t="s">
        <v>9739</v>
      </c>
      <c r="C1143" t="s">
        <v>8363</v>
      </c>
      <c r="D1143" t="s">
        <v>825</v>
      </c>
      <c r="E1143">
        <f>SUM(G1143:KW1143)</f>
        <v>8</v>
      </c>
      <c r="U1143" s="9">
        <v>1</v>
      </c>
      <c r="V1143" s="9">
        <v>3</v>
      </c>
      <c r="W1143" s="9">
        <v>1</v>
      </c>
      <c r="AJ1143" s="9">
        <v>1</v>
      </c>
      <c r="AQ1143" s="9">
        <v>1</v>
      </c>
      <c r="AR1143" s="9">
        <v>1</v>
      </c>
    </row>
    <row r="1144" spans="1:64">
      <c r="A1144" t="s">
        <v>8335</v>
      </c>
      <c r="B1144" t="s">
        <v>9741</v>
      </c>
      <c r="C1144" t="s">
        <v>8363</v>
      </c>
      <c r="D1144" t="s">
        <v>825</v>
      </c>
      <c r="E1144">
        <f>SUM(G1144:KW1144)</f>
        <v>11</v>
      </c>
      <c r="T1144" s="9">
        <v>1</v>
      </c>
      <c r="U1144" s="9">
        <v>1</v>
      </c>
      <c r="V1144" s="9">
        <v>3</v>
      </c>
      <c r="W1144" s="9">
        <v>3</v>
      </c>
      <c r="AJ1144" s="9">
        <v>1</v>
      </c>
      <c r="AQ1144" s="9">
        <v>1</v>
      </c>
      <c r="AR1144" s="9">
        <v>1</v>
      </c>
    </row>
    <row r="1145" spans="1:64">
      <c r="A1145" t="s">
        <v>8336</v>
      </c>
      <c r="B1145" t="s">
        <v>9742</v>
      </c>
      <c r="C1145" t="s">
        <v>8363</v>
      </c>
      <c r="D1145" t="s">
        <v>825</v>
      </c>
      <c r="E1145">
        <f>SUM(G1145:KW1145)</f>
        <v>8</v>
      </c>
      <c r="U1145" s="9">
        <v>1</v>
      </c>
      <c r="V1145" s="9">
        <v>3</v>
      </c>
      <c r="W1145" s="9">
        <v>1</v>
      </c>
      <c r="AJ1145" s="9">
        <v>1</v>
      </c>
      <c r="AQ1145" s="9">
        <v>1</v>
      </c>
      <c r="AR1145" s="9">
        <v>1</v>
      </c>
    </row>
    <row r="1146" spans="1:64">
      <c r="A1146" t="s">
        <v>8339</v>
      </c>
      <c r="B1146" t="s">
        <v>9745</v>
      </c>
      <c r="C1146" t="s">
        <v>8363</v>
      </c>
      <c r="D1146" t="s">
        <v>825</v>
      </c>
      <c r="E1146">
        <f>SUM(G1146:KW1146)</f>
        <v>8</v>
      </c>
      <c r="U1146" s="9">
        <v>1</v>
      </c>
      <c r="V1146" s="9">
        <v>3</v>
      </c>
      <c r="W1146" s="9">
        <v>1</v>
      </c>
      <c r="AJ1146" s="9">
        <v>1</v>
      </c>
      <c r="AQ1146" s="9">
        <v>1</v>
      </c>
      <c r="AR1146" s="9">
        <v>1</v>
      </c>
    </row>
    <row r="1147" spans="1:64">
      <c r="A1147" t="s">
        <v>2482</v>
      </c>
      <c r="B1147" t="s">
        <v>9235</v>
      </c>
      <c r="C1147" t="s">
        <v>15</v>
      </c>
      <c r="D1147" t="s">
        <v>821</v>
      </c>
      <c r="E1147">
        <f>SUM(G1147:KW1147)</f>
        <v>1</v>
      </c>
      <c r="F1147" s="4"/>
      <c r="AR1147" s="9">
        <v>1</v>
      </c>
    </row>
    <row r="1148" spans="1:64">
      <c r="A1148" t="s">
        <v>1477</v>
      </c>
      <c r="B1148" t="s">
        <v>14916</v>
      </c>
      <c r="C1148" t="s">
        <v>15</v>
      </c>
      <c r="D1148" t="s">
        <v>821</v>
      </c>
      <c r="E1148">
        <f>SUM(G1148:KW1148)</f>
        <v>19</v>
      </c>
      <c r="F1148" s="4"/>
      <c r="N1148" s="9">
        <v>1</v>
      </c>
      <c r="T1148" s="9">
        <v>1</v>
      </c>
      <c r="U1148" s="9">
        <v>1</v>
      </c>
      <c r="AE1148" s="9">
        <v>1</v>
      </c>
      <c r="AH1148" s="9">
        <v>2</v>
      </c>
      <c r="AI1148" s="9">
        <v>1</v>
      </c>
      <c r="AJ1148" s="9">
        <v>1</v>
      </c>
      <c r="AK1148" s="9">
        <v>1</v>
      </c>
      <c r="AP1148" s="9">
        <v>2</v>
      </c>
      <c r="AR1148" s="9">
        <v>1</v>
      </c>
      <c r="AT1148" s="9">
        <v>1</v>
      </c>
      <c r="AU1148" s="9">
        <v>1</v>
      </c>
      <c r="AV1148" s="9">
        <v>1</v>
      </c>
      <c r="AW1148" s="9">
        <v>1</v>
      </c>
      <c r="BF1148" s="9">
        <v>1</v>
      </c>
      <c r="BG1148" s="9">
        <v>1</v>
      </c>
      <c r="BH1148" s="9">
        <v>1</v>
      </c>
    </row>
    <row r="1149" spans="1:64">
      <c r="A1149" t="s">
        <v>6452</v>
      </c>
      <c r="B1149" t="s">
        <v>9938</v>
      </c>
      <c r="C1149" t="s">
        <v>15</v>
      </c>
      <c r="D1149" t="s">
        <v>825</v>
      </c>
      <c r="E1149">
        <f>SUM(G1149:KW1149)</f>
        <v>9</v>
      </c>
      <c r="X1149" s="9">
        <v>1</v>
      </c>
      <c r="AP1149" s="9">
        <v>2</v>
      </c>
      <c r="AR1149" s="9">
        <v>2</v>
      </c>
      <c r="AX1149" s="9">
        <v>1</v>
      </c>
      <c r="AY1149" s="9">
        <v>2</v>
      </c>
      <c r="AZ1149" s="9">
        <v>1</v>
      </c>
    </row>
    <row r="1150" spans="1:64">
      <c r="A1150" t="s">
        <v>6010</v>
      </c>
      <c r="B1150" t="s">
        <v>9944</v>
      </c>
      <c r="C1150" t="s">
        <v>15</v>
      </c>
      <c r="D1150" t="s">
        <v>825</v>
      </c>
      <c r="E1150">
        <f>SUM(G1150:KW1150)</f>
        <v>9</v>
      </c>
      <c r="F1150" s="4"/>
      <c r="X1150" s="9">
        <v>1</v>
      </c>
      <c r="AP1150" s="9">
        <v>2</v>
      </c>
      <c r="AR1150" s="9">
        <v>2</v>
      </c>
      <c r="AX1150" s="9">
        <v>1</v>
      </c>
      <c r="AY1150" s="9">
        <v>2</v>
      </c>
      <c r="AZ1150" s="9">
        <v>1</v>
      </c>
    </row>
    <row r="1151" spans="1:64">
      <c r="A1151" t="s">
        <v>6014</v>
      </c>
      <c r="B1151" t="s">
        <v>9945</v>
      </c>
      <c r="C1151" t="s">
        <v>15</v>
      </c>
      <c r="D1151" t="s">
        <v>825</v>
      </c>
      <c r="E1151">
        <f>SUM(G1151:KW1151)</f>
        <v>9</v>
      </c>
      <c r="F1151" s="4"/>
      <c r="X1151" s="9">
        <v>1</v>
      </c>
      <c r="AP1151" s="9">
        <v>2</v>
      </c>
      <c r="AR1151" s="9">
        <v>2</v>
      </c>
      <c r="AX1151" s="9">
        <v>1</v>
      </c>
      <c r="AY1151" s="9">
        <v>2</v>
      </c>
      <c r="AZ1151" s="9">
        <v>1</v>
      </c>
    </row>
    <row r="1152" spans="1:64">
      <c r="A1152" t="s">
        <v>6013</v>
      </c>
      <c r="B1152" t="s">
        <v>9946</v>
      </c>
      <c r="C1152" t="s">
        <v>15</v>
      </c>
      <c r="D1152" t="s">
        <v>825</v>
      </c>
      <c r="E1152">
        <f>SUM(G1152:KW1152)</f>
        <v>9</v>
      </c>
      <c r="F1152" s="4"/>
      <c r="X1152" s="9">
        <v>1</v>
      </c>
      <c r="AP1152" s="9">
        <v>2</v>
      </c>
      <c r="AR1152" s="9">
        <v>2</v>
      </c>
      <c r="AX1152" s="9">
        <v>1</v>
      </c>
      <c r="AY1152" s="9">
        <v>2</v>
      </c>
      <c r="AZ1152" s="9">
        <v>1</v>
      </c>
    </row>
    <row r="1153" spans="1:52">
      <c r="A1153" t="s">
        <v>2523</v>
      </c>
      <c r="B1153" t="s">
        <v>2524</v>
      </c>
      <c r="C1153" t="s">
        <v>269</v>
      </c>
      <c r="D1153" t="s">
        <v>821</v>
      </c>
      <c r="E1153">
        <f>SUM(G1153:KW1153)</f>
        <v>7</v>
      </c>
      <c r="F1153" s="4"/>
      <c r="W1153" s="9">
        <v>7</v>
      </c>
    </row>
    <row r="1154" spans="1:52">
      <c r="A1154" t="s">
        <v>1483</v>
      </c>
      <c r="B1154" t="s">
        <v>9194</v>
      </c>
      <c r="C1154" t="s">
        <v>15</v>
      </c>
      <c r="D1154" t="s">
        <v>821</v>
      </c>
      <c r="E1154">
        <f>SUM(G1154:KW1154)</f>
        <v>1</v>
      </c>
      <c r="F1154" s="4"/>
      <c r="X1154" s="9">
        <v>1</v>
      </c>
    </row>
    <row r="1155" spans="1:52">
      <c r="A1155" t="s">
        <v>6582</v>
      </c>
      <c r="B1155" t="s">
        <v>6581</v>
      </c>
      <c r="C1155" t="s">
        <v>15</v>
      </c>
      <c r="D1155" t="s">
        <v>821</v>
      </c>
      <c r="E1155">
        <f>SUM(G1155:KW1155)</f>
        <v>2</v>
      </c>
      <c r="AY1155" s="9">
        <v>2</v>
      </c>
    </row>
    <row r="1156" spans="1:52">
      <c r="A1156" t="s">
        <v>1461</v>
      </c>
      <c r="B1156" t="s">
        <v>1462</v>
      </c>
      <c r="C1156" t="s">
        <v>15</v>
      </c>
      <c r="D1156" t="s">
        <v>821</v>
      </c>
      <c r="E1156">
        <f>SUM(G1156:KW1156)</f>
        <v>3</v>
      </c>
      <c r="F1156" s="4"/>
      <c r="X1156" s="9">
        <v>1</v>
      </c>
      <c r="AY1156" s="9">
        <v>2</v>
      </c>
    </row>
    <row r="1157" spans="1:52">
      <c r="A1157" t="s">
        <v>6586</v>
      </c>
      <c r="B1157" t="s">
        <v>6585</v>
      </c>
      <c r="C1157" t="s">
        <v>15</v>
      </c>
      <c r="D1157" t="s">
        <v>821</v>
      </c>
      <c r="E1157">
        <f>SUM(G1157:KW1157)</f>
        <v>3</v>
      </c>
      <c r="X1157" s="9">
        <v>1</v>
      </c>
      <c r="AY1157" s="9">
        <v>2</v>
      </c>
    </row>
    <row r="1158" spans="1:52">
      <c r="A1158" t="s">
        <v>3900</v>
      </c>
      <c r="B1158" t="s">
        <v>3901</v>
      </c>
      <c r="C1158" t="s">
        <v>15</v>
      </c>
      <c r="D1158" t="s">
        <v>821</v>
      </c>
      <c r="E1158">
        <f>SUM(G1158:KW1158)</f>
        <v>3</v>
      </c>
      <c r="F1158" s="4"/>
      <c r="X1158" s="9">
        <v>1</v>
      </c>
      <c r="AY1158" s="9">
        <v>2</v>
      </c>
    </row>
    <row r="1159" spans="1:52">
      <c r="A1159" t="s">
        <v>1456</v>
      </c>
      <c r="B1159" t="s">
        <v>1457</v>
      </c>
      <c r="C1159" t="s">
        <v>15</v>
      </c>
      <c r="D1159" t="s">
        <v>821</v>
      </c>
      <c r="E1159">
        <f>SUM(G1159:KW1159)</f>
        <v>6</v>
      </c>
      <c r="F1159" s="4"/>
      <c r="X1159" s="9">
        <v>1</v>
      </c>
      <c r="AO1159" s="9">
        <v>1</v>
      </c>
      <c r="AP1159" s="9">
        <v>2</v>
      </c>
      <c r="AY1159" s="9">
        <v>2</v>
      </c>
    </row>
    <row r="1160" spans="1:52">
      <c r="A1160" t="s">
        <v>6580</v>
      </c>
      <c r="B1160" t="s">
        <v>9974</v>
      </c>
      <c r="C1160" t="s">
        <v>15</v>
      </c>
      <c r="D1160" t="s">
        <v>825</v>
      </c>
      <c r="E1160">
        <f>SUM(G1160:KW1160)</f>
        <v>9</v>
      </c>
      <c r="X1160" s="9">
        <v>1</v>
      </c>
      <c r="AP1160" s="9">
        <v>2</v>
      </c>
      <c r="AR1160" s="9">
        <v>2</v>
      </c>
      <c r="AX1160" s="9">
        <v>1</v>
      </c>
      <c r="AY1160" s="9">
        <v>2</v>
      </c>
      <c r="AZ1160" s="9">
        <v>1</v>
      </c>
    </row>
    <row r="1161" spans="1:52">
      <c r="A1161" t="s">
        <v>1458</v>
      </c>
      <c r="B1161" t="s">
        <v>9975</v>
      </c>
      <c r="C1161" t="s">
        <v>15</v>
      </c>
      <c r="D1161" t="s">
        <v>825</v>
      </c>
      <c r="E1161">
        <f>SUM(G1161:KW1161)</f>
        <v>9</v>
      </c>
      <c r="F1161" s="4"/>
      <c r="X1161" s="9">
        <v>1</v>
      </c>
      <c r="AP1161" s="9">
        <v>2</v>
      </c>
      <c r="AR1161" s="9">
        <v>2</v>
      </c>
      <c r="AX1161" s="9">
        <v>1</v>
      </c>
      <c r="AY1161" s="9">
        <v>2</v>
      </c>
      <c r="AZ1161" s="9">
        <v>1</v>
      </c>
    </row>
    <row r="1162" spans="1:52">
      <c r="A1162" t="s">
        <v>6584</v>
      </c>
      <c r="B1162" t="s">
        <v>6583</v>
      </c>
      <c r="C1162" t="s">
        <v>15</v>
      </c>
      <c r="D1162" t="s">
        <v>821</v>
      </c>
      <c r="E1162">
        <f>SUM(G1162:KW1162)</f>
        <v>3</v>
      </c>
      <c r="X1162" s="9">
        <v>1</v>
      </c>
      <c r="AY1162" s="9">
        <v>2</v>
      </c>
    </row>
    <row r="1163" spans="1:52">
      <c r="A1163" t="s">
        <v>6073</v>
      </c>
      <c r="B1163" t="s">
        <v>6072</v>
      </c>
      <c r="C1163" t="s">
        <v>269</v>
      </c>
      <c r="D1163" t="s">
        <v>821</v>
      </c>
      <c r="E1163">
        <f>SUM(G1163:KW1163)</f>
        <v>4</v>
      </c>
      <c r="W1163" s="9">
        <v>1</v>
      </c>
      <c r="AJ1163" s="9">
        <v>1</v>
      </c>
      <c r="AK1163" s="9">
        <v>1</v>
      </c>
      <c r="AQ1163" s="9">
        <v>1</v>
      </c>
    </row>
    <row r="1164" spans="1:52">
      <c r="A1164" t="s">
        <v>6085</v>
      </c>
      <c r="B1164" t="s">
        <v>6084</v>
      </c>
      <c r="C1164" t="s">
        <v>269</v>
      </c>
      <c r="D1164" t="s">
        <v>821</v>
      </c>
      <c r="E1164">
        <f>SUM(G1164:KW1164)</f>
        <v>4</v>
      </c>
      <c r="W1164" s="9">
        <v>1</v>
      </c>
      <c r="AJ1164" s="9">
        <v>1</v>
      </c>
      <c r="AK1164" s="9">
        <v>1</v>
      </c>
      <c r="AQ1164" s="9">
        <v>1</v>
      </c>
    </row>
    <row r="1165" spans="1:52">
      <c r="A1165" t="s">
        <v>6082</v>
      </c>
      <c r="B1165" t="s">
        <v>6081</v>
      </c>
      <c r="C1165" t="s">
        <v>269</v>
      </c>
      <c r="D1165" t="s">
        <v>821</v>
      </c>
      <c r="E1165">
        <f>SUM(G1165:KW1165)</f>
        <v>4</v>
      </c>
      <c r="W1165" s="9">
        <v>1</v>
      </c>
      <c r="AJ1165" s="9">
        <v>1</v>
      </c>
      <c r="AK1165" s="9">
        <v>1</v>
      </c>
      <c r="AQ1165" s="9">
        <v>1</v>
      </c>
    </row>
    <row r="1166" spans="1:52">
      <c r="A1166" t="s">
        <v>6079</v>
      </c>
      <c r="B1166" t="s">
        <v>6078</v>
      </c>
      <c r="C1166" t="s">
        <v>269</v>
      </c>
      <c r="D1166" t="s">
        <v>821</v>
      </c>
      <c r="E1166">
        <f>SUM(G1166:KW1166)</f>
        <v>4</v>
      </c>
      <c r="W1166" s="9">
        <v>1</v>
      </c>
      <c r="AJ1166" s="9">
        <v>1</v>
      </c>
      <c r="AK1166" s="9">
        <v>1</v>
      </c>
      <c r="AQ1166" s="9">
        <v>1</v>
      </c>
    </row>
    <row r="1167" spans="1:52">
      <c r="A1167" t="s">
        <v>6076</v>
      </c>
      <c r="B1167" t="s">
        <v>6075</v>
      </c>
      <c r="C1167" t="s">
        <v>269</v>
      </c>
      <c r="D1167" t="s">
        <v>821</v>
      </c>
      <c r="E1167">
        <f>SUM(G1167:KW1167)</f>
        <v>4</v>
      </c>
      <c r="W1167" s="9">
        <v>1</v>
      </c>
      <c r="AJ1167" s="9">
        <v>1</v>
      </c>
      <c r="AK1167" s="9">
        <v>1</v>
      </c>
      <c r="AQ1167" s="9">
        <v>1</v>
      </c>
    </row>
    <row r="1168" spans="1:52">
      <c r="A1168" t="s">
        <v>8252</v>
      </c>
      <c r="B1168" t="s">
        <v>8251</v>
      </c>
      <c r="C1168" t="s">
        <v>216</v>
      </c>
      <c r="D1168" t="s">
        <v>821</v>
      </c>
      <c r="E1168">
        <f>SUM(G1168:KW1168)</f>
        <v>1</v>
      </c>
      <c r="AV1168" s="9">
        <v>1</v>
      </c>
    </row>
    <row r="1169" spans="1:51">
      <c r="A1169" t="s">
        <v>8254</v>
      </c>
      <c r="B1169" t="s">
        <v>8253</v>
      </c>
      <c r="C1169" t="s">
        <v>216</v>
      </c>
      <c r="D1169" t="s">
        <v>821</v>
      </c>
      <c r="E1169">
        <f>SUM(G1169:KW1169)</f>
        <v>1</v>
      </c>
      <c r="AV1169" s="9">
        <v>1</v>
      </c>
    </row>
    <row r="1170" spans="1:51">
      <c r="A1170" t="s">
        <v>8256</v>
      </c>
      <c r="B1170" t="s">
        <v>8255</v>
      </c>
      <c r="C1170" t="s">
        <v>216</v>
      </c>
      <c r="D1170" t="s">
        <v>821</v>
      </c>
      <c r="E1170">
        <f>SUM(G1170:KW1170)</f>
        <v>1</v>
      </c>
      <c r="AV1170" s="9">
        <v>1</v>
      </c>
    </row>
    <row r="1171" spans="1:51">
      <c r="A1171" t="s">
        <v>8258</v>
      </c>
      <c r="B1171" t="s">
        <v>8257</v>
      </c>
      <c r="C1171" t="s">
        <v>216</v>
      </c>
      <c r="D1171" t="s">
        <v>821</v>
      </c>
      <c r="E1171">
        <f>SUM(G1171:KW1171)</f>
        <v>1</v>
      </c>
      <c r="AV1171" s="9">
        <v>1</v>
      </c>
    </row>
    <row r="1172" spans="1:51">
      <c r="A1172" t="s">
        <v>8260</v>
      </c>
      <c r="B1172" t="s">
        <v>8259</v>
      </c>
      <c r="C1172" t="s">
        <v>216</v>
      </c>
      <c r="D1172" t="s">
        <v>821</v>
      </c>
      <c r="E1172">
        <f>SUM(G1172:KW1172)</f>
        <v>1</v>
      </c>
      <c r="AV1172" s="9">
        <v>1</v>
      </c>
    </row>
    <row r="1173" spans="1:51">
      <c r="A1173" t="s">
        <v>6109</v>
      </c>
      <c r="B1173" t="s">
        <v>6108</v>
      </c>
      <c r="C1173" t="s">
        <v>216</v>
      </c>
      <c r="D1173" t="s">
        <v>821</v>
      </c>
      <c r="E1173">
        <f>SUM(G1173:KW1173)</f>
        <v>1</v>
      </c>
      <c r="AV1173" s="9">
        <v>1</v>
      </c>
    </row>
    <row r="1174" spans="1:51">
      <c r="A1174" t="s">
        <v>6107</v>
      </c>
      <c r="B1174" t="s">
        <v>6106</v>
      </c>
      <c r="C1174" t="s">
        <v>216</v>
      </c>
      <c r="D1174" t="s">
        <v>821</v>
      </c>
      <c r="E1174">
        <f>SUM(G1174:KW1174)</f>
        <v>1</v>
      </c>
      <c r="AV1174" s="9">
        <v>1</v>
      </c>
    </row>
    <row r="1175" spans="1:51">
      <c r="A1175" t="s">
        <v>6105</v>
      </c>
      <c r="B1175" t="s">
        <v>6104</v>
      </c>
      <c r="C1175" t="s">
        <v>216</v>
      </c>
      <c r="D1175" t="s">
        <v>821</v>
      </c>
      <c r="E1175">
        <f>SUM(G1175:KW1175)</f>
        <v>1</v>
      </c>
      <c r="AV1175" s="9">
        <v>1</v>
      </c>
    </row>
    <row r="1176" spans="1:51">
      <c r="A1176" t="s">
        <v>6103</v>
      </c>
      <c r="B1176" t="s">
        <v>6102</v>
      </c>
      <c r="C1176" t="s">
        <v>216</v>
      </c>
      <c r="D1176" t="s">
        <v>821</v>
      </c>
      <c r="E1176">
        <f>SUM(G1176:KW1176)</f>
        <v>1</v>
      </c>
      <c r="AV1176" s="9">
        <v>1</v>
      </c>
    </row>
    <row r="1177" spans="1:51">
      <c r="A1177" t="s">
        <v>6101</v>
      </c>
      <c r="B1177" t="s">
        <v>6100</v>
      </c>
      <c r="C1177" t="s">
        <v>216</v>
      </c>
      <c r="D1177" t="s">
        <v>821</v>
      </c>
      <c r="E1177">
        <f>SUM(G1177:KW1177)</f>
        <v>1</v>
      </c>
      <c r="AV1177" s="9">
        <v>1</v>
      </c>
    </row>
    <row r="1178" spans="1:51">
      <c r="A1178" t="s">
        <v>8262</v>
      </c>
      <c r="B1178" t="s">
        <v>8261</v>
      </c>
      <c r="C1178" t="s">
        <v>216</v>
      </c>
      <c r="D1178" t="s">
        <v>821</v>
      </c>
      <c r="E1178">
        <f>SUM(G1178:KW1178)</f>
        <v>1</v>
      </c>
      <c r="AV1178" s="9">
        <v>1</v>
      </c>
    </row>
    <row r="1179" spans="1:51">
      <c r="A1179" t="s">
        <v>8264</v>
      </c>
      <c r="B1179" t="s">
        <v>8263</v>
      </c>
      <c r="C1179" t="s">
        <v>216</v>
      </c>
      <c r="D1179" t="s">
        <v>821</v>
      </c>
      <c r="E1179">
        <f>SUM(G1179:KW1179)</f>
        <v>1</v>
      </c>
      <c r="AV1179" s="9">
        <v>1</v>
      </c>
    </row>
    <row r="1180" spans="1:51">
      <c r="A1180" t="s">
        <v>6456</v>
      </c>
      <c r="B1180" t="s">
        <v>6455</v>
      </c>
      <c r="C1180" t="s">
        <v>15</v>
      </c>
      <c r="D1180" t="s">
        <v>821</v>
      </c>
      <c r="E1180">
        <f>SUM(G1180:KW1180)</f>
        <v>6</v>
      </c>
      <c r="X1180" s="9">
        <v>1</v>
      </c>
      <c r="AR1180" s="9">
        <v>3</v>
      </c>
      <c r="AY1180" s="9">
        <v>2</v>
      </c>
    </row>
    <row r="1181" spans="1:51">
      <c r="A1181" t="s">
        <v>6536</v>
      </c>
      <c r="B1181" t="s">
        <v>6535</v>
      </c>
      <c r="C1181" t="s">
        <v>15</v>
      </c>
      <c r="D1181" t="s">
        <v>821</v>
      </c>
      <c r="E1181">
        <f>SUM(G1181:KW1181)</f>
        <v>3</v>
      </c>
      <c r="X1181" s="9">
        <v>1</v>
      </c>
      <c r="AY1181" s="9">
        <v>2</v>
      </c>
    </row>
    <row r="1182" spans="1:51">
      <c r="A1182" t="s">
        <v>6524</v>
      </c>
      <c r="B1182" t="s">
        <v>6523</v>
      </c>
      <c r="C1182" t="s">
        <v>15</v>
      </c>
      <c r="D1182" t="s">
        <v>821</v>
      </c>
      <c r="E1182">
        <f>SUM(G1182:KW1182)</f>
        <v>3</v>
      </c>
      <c r="X1182" s="9">
        <v>1</v>
      </c>
      <c r="AY1182" s="9">
        <v>2</v>
      </c>
    </row>
    <row r="1183" spans="1:51">
      <c r="A1183" t="s">
        <v>6533</v>
      </c>
      <c r="B1183" t="s">
        <v>6532</v>
      </c>
      <c r="C1183" t="s">
        <v>15</v>
      </c>
      <c r="D1183" t="s">
        <v>821</v>
      </c>
      <c r="E1183">
        <f>SUM(G1183:KW1183)</f>
        <v>3</v>
      </c>
      <c r="X1183" s="9">
        <v>1</v>
      </c>
      <c r="AY1183" s="9">
        <v>2</v>
      </c>
    </row>
    <row r="1184" spans="1:51">
      <c r="A1184" t="s">
        <v>6527</v>
      </c>
      <c r="B1184" t="s">
        <v>6526</v>
      </c>
      <c r="C1184" t="s">
        <v>15</v>
      </c>
      <c r="D1184" t="s">
        <v>821</v>
      </c>
      <c r="E1184">
        <f>SUM(G1184:KW1184)</f>
        <v>3</v>
      </c>
      <c r="X1184" s="9">
        <v>1</v>
      </c>
      <c r="AY1184" s="9">
        <v>2</v>
      </c>
    </row>
    <row r="1185" spans="1:64">
      <c r="A1185" t="s">
        <v>6530</v>
      </c>
      <c r="B1185" t="s">
        <v>6529</v>
      </c>
      <c r="C1185" t="s">
        <v>15</v>
      </c>
      <c r="D1185" t="s">
        <v>821</v>
      </c>
      <c r="E1185">
        <f>SUM(G1185:KW1185)</f>
        <v>4</v>
      </c>
      <c r="X1185" s="9">
        <v>1</v>
      </c>
      <c r="AP1185" s="9">
        <v>1</v>
      </c>
      <c r="AY1185" s="9">
        <v>2</v>
      </c>
    </row>
    <row r="1186" spans="1:64">
      <c r="A1186" t="s">
        <v>4699</v>
      </c>
      <c r="B1186" t="s">
        <v>4700</v>
      </c>
      <c r="C1186" t="s">
        <v>15</v>
      </c>
      <c r="D1186" t="s">
        <v>821</v>
      </c>
      <c r="E1186">
        <f>SUM(G1186:KW1186)</f>
        <v>12</v>
      </c>
      <c r="F1186" s="4"/>
      <c r="AB1186" s="9">
        <v>1</v>
      </c>
      <c r="AD1186" s="9">
        <v>1</v>
      </c>
      <c r="AK1186" s="9">
        <v>1</v>
      </c>
      <c r="AP1186" s="9">
        <v>1</v>
      </c>
      <c r="AR1186" s="9">
        <v>1</v>
      </c>
      <c r="AT1186" s="9">
        <v>1</v>
      </c>
      <c r="AV1186" s="9">
        <v>2</v>
      </c>
      <c r="AZ1186" s="9">
        <v>1</v>
      </c>
      <c r="BF1186" s="9">
        <v>2</v>
      </c>
      <c r="BK1186" s="9">
        <v>1</v>
      </c>
    </row>
    <row r="1187" spans="1:64">
      <c r="A1187" t="s">
        <v>6136</v>
      </c>
      <c r="B1187" t="s">
        <v>6135</v>
      </c>
      <c r="C1187" t="s">
        <v>15</v>
      </c>
      <c r="D1187" t="s">
        <v>821</v>
      </c>
      <c r="E1187">
        <f>SUM(G1187:KW1187)</f>
        <v>4</v>
      </c>
      <c r="X1187" s="9">
        <v>1</v>
      </c>
      <c r="AP1187" s="9">
        <v>1</v>
      </c>
      <c r="AY1187" s="9">
        <v>2</v>
      </c>
    </row>
    <row r="1188" spans="1:64">
      <c r="A1188" t="s">
        <v>6550</v>
      </c>
      <c r="B1188" t="s">
        <v>6549</v>
      </c>
      <c r="C1188" t="s">
        <v>15</v>
      </c>
      <c r="D1188" t="s">
        <v>821</v>
      </c>
      <c r="E1188">
        <f>SUM(G1188:KW1188)</f>
        <v>4</v>
      </c>
      <c r="X1188" s="9">
        <v>1</v>
      </c>
      <c r="AP1188" s="9">
        <v>1</v>
      </c>
      <c r="AY1188" s="9">
        <v>2</v>
      </c>
    </row>
    <row r="1189" spans="1:64">
      <c r="A1189" t="s">
        <v>6547</v>
      </c>
      <c r="B1189" t="s">
        <v>6546</v>
      </c>
      <c r="C1189" t="s">
        <v>15</v>
      </c>
      <c r="D1189" t="s">
        <v>821</v>
      </c>
      <c r="E1189">
        <f>SUM(G1189:KW1189)</f>
        <v>4</v>
      </c>
      <c r="X1189" s="9">
        <v>1</v>
      </c>
      <c r="AP1189" s="9">
        <v>1</v>
      </c>
      <c r="AY1189" s="9">
        <v>2</v>
      </c>
    </row>
    <row r="1190" spans="1:64">
      <c r="A1190" t="s">
        <v>6541</v>
      </c>
      <c r="B1190" t="s">
        <v>6540</v>
      </c>
      <c r="C1190" t="s">
        <v>15</v>
      </c>
      <c r="D1190" t="s">
        <v>821</v>
      </c>
      <c r="E1190">
        <f>SUM(G1190:KW1190)</f>
        <v>4</v>
      </c>
      <c r="X1190" s="9">
        <v>1</v>
      </c>
      <c r="AP1190" s="9">
        <v>1</v>
      </c>
      <c r="AY1190" s="9">
        <v>2</v>
      </c>
    </row>
    <row r="1191" spans="1:64">
      <c r="A1191" t="s">
        <v>6543</v>
      </c>
      <c r="B1191" t="s">
        <v>6542</v>
      </c>
      <c r="C1191" t="s">
        <v>15</v>
      </c>
      <c r="D1191" t="s">
        <v>821</v>
      </c>
      <c r="E1191">
        <f>SUM(G1191:KW1191)</f>
        <v>4</v>
      </c>
      <c r="X1191" s="9">
        <v>1</v>
      </c>
      <c r="AP1191" s="9">
        <v>1</v>
      </c>
      <c r="AY1191" s="9">
        <v>2</v>
      </c>
    </row>
    <row r="1192" spans="1:64">
      <c r="A1192" t="s">
        <v>6538</v>
      </c>
      <c r="B1192" t="s">
        <v>6537</v>
      </c>
      <c r="C1192" t="s">
        <v>15</v>
      </c>
      <c r="D1192" t="s">
        <v>821</v>
      </c>
      <c r="E1192">
        <f>SUM(G1192:KW1192)</f>
        <v>3</v>
      </c>
      <c r="X1192" s="9">
        <v>1</v>
      </c>
      <c r="AY1192" s="9">
        <v>2</v>
      </c>
    </row>
    <row r="1193" spans="1:64">
      <c r="A1193" t="s">
        <v>8100</v>
      </c>
      <c r="B1193" t="s">
        <v>8099</v>
      </c>
      <c r="C1193" t="s">
        <v>230</v>
      </c>
      <c r="D1193" t="s">
        <v>821</v>
      </c>
      <c r="E1193">
        <f>SUM(G1193:KW1193)</f>
        <v>13</v>
      </c>
      <c r="J1193" s="9">
        <v>1</v>
      </c>
      <c r="O1193" s="9">
        <v>1</v>
      </c>
      <c r="Q1193" s="9">
        <v>1</v>
      </c>
      <c r="U1193" s="9">
        <v>1</v>
      </c>
      <c r="X1193" s="9">
        <v>1</v>
      </c>
      <c r="AH1193" s="9">
        <v>1</v>
      </c>
      <c r="AL1193" s="9">
        <v>1</v>
      </c>
      <c r="AS1193" s="9">
        <v>2</v>
      </c>
      <c r="AV1193" s="9">
        <v>1</v>
      </c>
      <c r="AY1193" s="9">
        <v>1</v>
      </c>
      <c r="BG1193" s="9">
        <v>1</v>
      </c>
      <c r="BL1193" s="9">
        <v>1</v>
      </c>
    </row>
    <row r="1194" spans="1:64">
      <c r="A1194" t="s">
        <v>1584</v>
      </c>
      <c r="B1194" t="s">
        <v>1585</v>
      </c>
      <c r="C1194" t="s">
        <v>230</v>
      </c>
      <c r="D1194" t="s">
        <v>821</v>
      </c>
      <c r="E1194">
        <f>SUM(G1194:KW1194)</f>
        <v>3</v>
      </c>
      <c r="F1194" s="4"/>
      <c r="G1194" s="9">
        <v>1</v>
      </c>
      <c r="BC1194" s="9">
        <v>1</v>
      </c>
      <c r="BK1194" s="9">
        <v>1</v>
      </c>
    </row>
    <row r="1195" spans="1:64">
      <c r="A1195" t="s">
        <v>8098</v>
      </c>
      <c r="B1195" t="s">
        <v>8097</v>
      </c>
      <c r="C1195" t="s">
        <v>269</v>
      </c>
      <c r="D1195" t="s">
        <v>821</v>
      </c>
      <c r="E1195">
        <f>SUM(G1195:KW1195)</f>
        <v>14</v>
      </c>
      <c r="L1195" s="9">
        <v>1</v>
      </c>
      <c r="W1195" s="9">
        <v>1</v>
      </c>
      <c r="X1195" s="9">
        <v>1</v>
      </c>
      <c r="AE1195" s="9">
        <v>1</v>
      </c>
      <c r="AJ1195" s="9">
        <v>2</v>
      </c>
      <c r="AK1195" s="9">
        <v>1</v>
      </c>
      <c r="AN1195" s="9">
        <v>1</v>
      </c>
      <c r="AR1195" s="9">
        <v>1</v>
      </c>
      <c r="AT1195" s="9">
        <v>1</v>
      </c>
      <c r="AV1195" s="9">
        <v>1</v>
      </c>
      <c r="AX1195" s="9">
        <v>1</v>
      </c>
      <c r="BG1195" s="9">
        <v>1</v>
      </c>
      <c r="BH1195" s="9">
        <v>1</v>
      </c>
    </row>
    <row r="1196" spans="1:64">
      <c r="A1196" t="s">
        <v>1667</v>
      </c>
      <c r="B1196" t="s">
        <v>1668</v>
      </c>
      <c r="C1196" t="s">
        <v>269</v>
      </c>
      <c r="D1196" t="s">
        <v>821</v>
      </c>
      <c r="E1196">
        <f>SUM(G1196:KW1196)</f>
        <v>1</v>
      </c>
      <c r="F1196" s="4"/>
      <c r="S1196" s="9">
        <v>1</v>
      </c>
    </row>
    <row r="1197" spans="1:64">
      <c r="A1197" t="s">
        <v>227</v>
      </c>
      <c r="B1197" t="s">
        <v>728</v>
      </c>
      <c r="C1197" t="s">
        <v>216</v>
      </c>
      <c r="D1197" t="s">
        <v>821</v>
      </c>
      <c r="E1197">
        <f>SUM(G1197:KW1197)</f>
        <v>1</v>
      </c>
      <c r="F1197" s="4"/>
      <c r="M1197" s="9">
        <v>1</v>
      </c>
    </row>
    <row r="1198" spans="1:64">
      <c r="A1198" t="s">
        <v>1582</v>
      </c>
      <c r="B1198" t="s">
        <v>1583</v>
      </c>
      <c r="C1198" t="s">
        <v>15</v>
      </c>
      <c r="D1198" t="s">
        <v>821</v>
      </c>
      <c r="E1198">
        <f>SUM(G1198:KW1198)</f>
        <v>1</v>
      </c>
      <c r="F1198" s="4"/>
      <c r="AR1198" s="9">
        <v>1</v>
      </c>
    </row>
    <row r="1199" spans="1:64">
      <c r="A1199" t="s">
        <v>6459</v>
      </c>
      <c r="B1199" t="s">
        <v>6458</v>
      </c>
      <c r="C1199" t="s">
        <v>15</v>
      </c>
      <c r="D1199" t="s">
        <v>821</v>
      </c>
      <c r="E1199">
        <f>SUM(G1199:KW1199)</f>
        <v>2</v>
      </c>
      <c r="AR1199" s="9">
        <v>2</v>
      </c>
    </row>
    <row r="1200" spans="1:64">
      <c r="A1200" t="s">
        <v>1212</v>
      </c>
      <c r="B1200" t="s">
        <v>1213</v>
      </c>
      <c r="C1200" t="s">
        <v>230</v>
      </c>
      <c r="D1200" t="s">
        <v>821</v>
      </c>
      <c r="E1200">
        <f>SUM(G1200:KW1200)</f>
        <v>14</v>
      </c>
      <c r="F1200" s="4"/>
      <c r="J1200" s="9">
        <v>1</v>
      </c>
      <c r="Q1200" s="9">
        <v>1</v>
      </c>
      <c r="U1200" s="9">
        <v>1</v>
      </c>
      <c r="X1200" s="9">
        <v>1</v>
      </c>
      <c r="AH1200" s="9">
        <v>1</v>
      </c>
      <c r="AK1200" s="9">
        <v>1</v>
      </c>
      <c r="AL1200" s="9">
        <v>1</v>
      </c>
      <c r="AO1200" s="9">
        <v>1</v>
      </c>
      <c r="AR1200" s="9">
        <v>1</v>
      </c>
      <c r="AS1200" s="9">
        <v>1</v>
      </c>
      <c r="AV1200" s="9">
        <v>1</v>
      </c>
      <c r="AY1200" s="9">
        <v>1</v>
      </c>
      <c r="BG1200" s="9">
        <v>1</v>
      </c>
      <c r="BL1200" s="9">
        <v>1</v>
      </c>
    </row>
    <row r="1201" spans="1:64">
      <c r="A1201" t="s">
        <v>2479</v>
      </c>
      <c r="B1201" t="s">
        <v>2480</v>
      </c>
      <c r="C1201" t="s">
        <v>230</v>
      </c>
      <c r="D1201" t="s">
        <v>821</v>
      </c>
      <c r="E1201">
        <f>SUM(G1201:KW1201)</f>
        <v>3</v>
      </c>
      <c r="F1201" s="4"/>
      <c r="AL1201" s="9">
        <v>1</v>
      </c>
      <c r="AO1201" s="9">
        <v>1</v>
      </c>
      <c r="AV1201" s="9">
        <v>1</v>
      </c>
    </row>
    <row r="1202" spans="1:64">
      <c r="A1202" t="s">
        <v>903</v>
      </c>
      <c r="B1202" t="s">
        <v>904</v>
      </c>
      <c r="C1202" t="s">
        <v>269</v>
      </c>
      <c r="D1202" t="s">
        <v>821</v>
      </c>
      <c r="E1202">
        <f>SUM(G1202:KW1202)</f>
        <v>19</v>
      </c>
      <c r="F1202" s="4"/>
      <c r="L1202" s="9">
        <v>2</v>
      </c>
      <c r="W1202" s="9">
        <v>2</v>
      </c>
      <c r="X1202" s="9">
        <v>1</v>
      </c>
      <c r="AG1202" s="9">
        <v>1</v>
      </c>
      <c r="AJ1202" s="9">
        <v>2</v>
      </c>
      <c r="AK1202" s="9">
        <v>1</v>
      </c>
      <c r="AQ1202" s="9">
        <v>1</v>
      </c>
      <c r="AR1202" s="9">
        <v>1</v>
      </c>
      <c r="AT1202" s="9">
        <v>1</v>
      </c>
      <c r="AV1202" s="9">
        <v>1</v>
      </c>
      <c r="AX1202" s="9">
        <v>2</v>
      </c>
      <c r="BG1202" s="9">
        <v>2</v>
      </c>
      <c r="BI1202" s="9">
        <v>1</v>
      </c>
      <c r="BL1202" s="9">
        <v>1</v>
      </c>
    </row>
    <row r="1203" spans="1:64">
      <c r="A1203" t="s">
        <v>1993</v>
      </c>
      <c r="B1203" t="s">
        <v>1994</v>
      </c>
      <c r="C1203" t="s">
        <v>269</v>
      </c>
      <c r="D1203" t="s">
        <v>821</v>
      </c>
      <c r="E1203">
        <f>SUM(G1203:KW1203)</f>
        <v>25</v>
      </c>
      <c r="F1203" s="4"/>
      <c r="W1203" s="9">
        <v>3</v>
      </c>
      <c r="X1203" s="9">
        <v>1</v>
      </c>
      <c r="AA1203" s="9">
        <v>1</v>
      </c>
      <c r="AB1203" s="9">
        <v>1</v>
      </c>
      <c r="AC1203" s="9">
        <v>1</v>
      </c>
      <c r="AD1203" s="9">
        <v>1</v>
      </c>
      <c r="AE1203" s="9">
        <v>1</v>
      </c>
      <c r="AG1203" s="9">
        <v>1</v>
      </c>
      <c r="AJ1203" s="9">
        <v>2</v>
      </c>
      <c r="AK1203" s="9">
        <v>2</v>
      </c>
      <c r="AL1203" s="9">
        <v>1</v>
      </c>
      <c r="AM1203" s="9">
        <v>1</v>
      </c>
      <c r="AN1203" s="9">
        <v>1</v>
      </c>
      <c r="AO1203" s="9">
        <v>3</v>
      </c>
      <c r="AP1203" s="9">
        <v>2</v>
      </c>
      <c r="AQ1203" s="9">
        <v>1</v>
      </c>
      <c r="AR1203" s="9">
        <v>1</v>
      </c>
      <c r="BI1203" s="9">
        <v>1</v>
      </c>
    </row>
    <row r="1204" spans="1:64">
      <c r="A1204" t="s">
        <v>337</v>
      </c>
      <c r="B1204" t="s">
        <v>618</v>
      </c>
      <c r="C1204" t="s">
        <v>216</v>
      </c>
      <c r="D1204" t="s">
        <v>821</v>
      </c>
      <c r="E1204">
        <f>SUM(G1204:KW1204)</f>
        <v>22</v>
      </c>
      <c r="F1204" s="4"/>
      <c r="H1204" s="9">
        <v>1</v>
      </c>
      <c r="K1204" s="9">
        <v>1</v>
      </c>
      <c r="L1204" s="9">
        <v>1</v>
      </c>
      <c r="N1204" s="9">
        <v>1</v>
      </c>
      <c r="W1204" s="9">
        <v>1</v>
      </c>
      <c r="AF1204" s="9">
        <v>1</v>
      </c>
      <c r="AK1204" s="9">
        <v>2</v>
      </c>
      <c r="AO1204" s="9">
        <v>1</v>
      </c>
      <c r="AP1204" s="9">
        <v>2</v>
      </c>
      <c r="AV1204" s="9">
        <v>4</v>
      </c>
      <c r="AY1204" s="9">
        <v>1</v>
      </c>
      <c r="BD1204" s="9">
        <v>1</v>
      </c>
      <c r="BG1204" s="9">
        <v>1</v>
      </c>
      <c r="BH1204" s="9">
        <v>2</v>
      </c>
      <c r="BI1204" s="9">
        <v>1</v>
      </c>
      <c r="BL1204" s="9">
        <v>1</v>
      </c>
    </row>
    <row r="1205" spans="1:64">
      <c r="A1205" t="s">
        <v>4646</v>
      </c>
      <c r="B1205" t="s">
        <v>4647</v>
      </c>
      <c r="C1205" t="s">
        <v>216</v>
      </c>
      <c r="D1205" t="s">
        <v>821</v>
      </c>
      <c r="E1205">
        <f>SUM(G1205:KW1205)</f>
        <v>2</v>
      </c>
      <c r="F1205" s="4"/>
      <c r="AR1205" s="9">
        <v>1</v>
      </c>
      <c r="AV1205" s="9">
        <v>1</v>
      </c>
    </row>
    <row r="1206" spans="1:64">
      <c r="A1206" t="s">
        <v>1578</v>
      </c>
      <c r="B1206" t="s">
        <v>1579</v>
      </c>
      <c r="C1206" t="s">
        <v>15</v>
      </c>
      <c r="D1206" t="s">
        <v>821</v>
      </c>
      <c r="E1206">
        <f>SUM(G1206:KW1206)</f>
        <v>7</v>
      </c>
      <c r="F1206" s="4"/>
      <c r="G1206" s="9">
        <v>1</v>
      </c>
      <c r="AR1206" s="9">
        <v>3</v>
      </c>
      <c r="AX1206" s="9">
        <v>2</v>
      </c>
      <c r="AZ1206" s="9">
        <v>1</v>
      </c>
    </row>
    <row r="1207" spans="1:64">
      <c r="A1207" t="s">
        <v>1463</v>
      </c>
      <c r="B1207" t="s">
        <v>1464</v>
      </c>
      <c r="C1207" t="s">
        <v>15</v>
      </c>
      <c r="D1207" t="s">
        <v>821</v>
      </c>
      <c r="E1207">
        <f>SUM(G1207:KW1207)</f>
        <v>7</v>
      </c>
      <c r="F1207" s="4"/>
      <c r="AR1207" s="9">
        <v>2</v>
      </c>
      <c r="AX1207" s="9">
        <v>3</v>
      </c>
      <c r="AZ1207" s="9">
        <v>2</v>
      </c>
    </row>
    <row r="1208" spans="1:64">
      <c r="A1208" t="s">
        <v>1481</v>
      </c>
      <c r="B1208" t="s">
        <v>1482</v>
      </c>
      <c r="C1208" t="s">
        <v>15</v>
      </c>
      <c r="D1208" t="s">
        <v>821</v>
      </c>
      <c r="E1208">
        <f>SUM(G1208:KW1208)</f>
        <v>5</v>
      </c>
      <c r="F1208" s="4"/>
      <c r="G1208" s="9">
        <v>1</v>
      </c>
      <c r="X1208" s="9">
        <v>1</v>
      </c>
      <c r="AP1208" s="9">
        <v>2</v>
      </c>
      <c r="AY1208" s="9">
        <v>1</v>
      </c>
    </row>
    <row r="1209" spans="1:64">
      <c r="A1209" t="s">
        <v>2626</v>
      </c>
      <c r="B1209" t="s">
        <v>2627</v>
      </c>
      <c r="C1209" t="s">
        <v>15</v>
      </c>
      <c r="D1209" t="s">
        <v>821</v>
      </c>
      <c r="E1209">
        <f>SUM(G1209:KW1209)</f>
        <v>13</v>
      </c>
      <c r="F1209" s="4"/>
      <c r="H1209" s="9">
        <v>1</v>
      </c>
      <c r="M1209" s="9">
        <v>1</v>
      </c>
      <c r="N1209" s="9">
        <v>1</v>
      </c>
      <c r="P1209" s="9">
        <v>1</v>
      </c>
      <c r="Q1209" s="9">
        <v>1</v>
      </c>
      <c r="S1209" s="9">
        <v>1</v>
      </c>
      <c r="T1209" s="9">
        <v>1</v>
      </c>
      <c r="X1209" s="9">
        <v>1</v>
      </c>
      <c r="AF1209" s="9">
        <v>1</v>
      </c>
      <c r="AG1209" s="9">
        <v>1</v>
      </c>
      <c r="AI1209" s="9">
        <v>1</v>
      </c>
      <c r="AP1209" s="9">
        <v>1</v>
      </c>
      <c r="AY1209" s="9">
        <v>1</v>
      </c>
    </row>
    <row r="1210" spans="1:64">
      <c r="A1210" t="s">
        <v>4978</v>
      </c>
      <c r="B1210" t="s">
        <v>11698</v>
      </c>
      <c r="C1210" t="s">
        <v>263</v>
      </c>
      <c r="D1210" t="s">
        <v>819</v>
      </c>
      <c r="E1210">
        <f>SUM(G1210:KW1210)</f>
        <v>8</v>
      </c>
      <c r="F1210" s="4"/>
      <c r="O1210" s="9">
        <v>2</v>
      </c>
      <c r="AL1210" s="9">
        <v>1</v>
      </c>
      <c r="AW1210" s="9">
        <v>1</v>
      </c>
      <c r="BH1210" s="9">
        <v>3</v>
      </c>
      <c r="BI1210" s="9">
        <v>1</v>
      </c>
    </row>
    <row r="1211" spans="1:64">
      <c r="A1211" t="s">
        <v>5647</v>
      </c>
      <c r="B1211" t="s">
        <v>5648</v>
      </c>
      <c r="C1211" t="s">
        <v>263</v>
      </c>
      <c r="D1211" t="s">
        <v>821</v>
      </c>
      <c r="E1211">
        <f>SUM(G1211:KW1211)</f>
        <v>10</v>
      </c>
      <c r="F1211" s="4"/>
      <c r="O1211" s="9">
        <v>1</v>
      </c>
      <c r="P1211" s="9">
        <v>1</v>
      </c>
      <c r="AL1211" s="9">
        <v>1</v>
      </c>
      <c r="AW1211" s="9">
        <v>1</v>
      </c>
      <c r="BH1211" s="9">
        <v>3</v>
      </c>
      <c r="BI1211" s="9">
        <v>2</v>
      </c>
      <c r="BJ1211" s="9">
        <v>1</v>
      </c>
    </row>
    <row r="1212" spans="1:64">
      <c r="A1212" t="s">
        <v>1665</v>
      </c>
      <c r="B1212" t="s">
        <v>1666</v>
      </c>
      <c r="C1212" t="s">
        <v>263</v>
      </c>
      <c r="D1212" t="s">
        <v>821</v>
      </c>
      <c r="E1212">
        <f>SUM(G1212:KW1212)</f>
        <v>1</v>
      </c>
      <c r="F1212" s="4"/>
      <c r="BH1212" s="9">
        <v>1</v>
      </c>
    </row>
    <row r="1213" spans="1:64">
      <c r="A1213" t="s">
        <v>4512</v>
      </c>
      <c r="B1213" t="s">
        <v>13447</v>
      </c>
      <c r="C1213" t="s">
        <v>263</v>
      </c>
      <c r="D1213" t="s">
        <v>821</v>
      </c>
      <c r="E1213">
        <f>SUM(G1213:KW1213)</f>
        <v>12</v>
      </c>
      <c r="F1213" s="4"/>
      <c r="AL1213" s="9">
        <v>1</v>
      </c>
      <c r="AP1213" s="9">
        <v>1</v>
      </c>
      <c r="AQ1213" s="9">
        <v>1</v>
      </c>
      <c r="AR1213" s="9">
        <v>1</v>
      </c>
      <c r="AV1213" s="9">
        <v>1</v>
      </c>
      <c r="BG1213" s="9">
        <v>1</v>
      </c>
      <c r="BI1213" s="9">
        <v>1</v>
      </c>
      <c r="BJ1213" s="9">
        <v>4</v>
      </c>
      <c r="BL1213" s="9">
        <v>1</v>
      </c>
    </row>
    <row r="1214" spans="1:64">
      <c r="A1214" t="s">
        <v>265</v>
      </c>
      <c r="B1214" t="s">
        <v>11699</v>
      </c>
      <c r="C1214" t="s">
        <v>263</v>
      </c>
      <c r="D1214" t="s">
        <v>821</v>
      </c>
      <c r="E1214">
        <f>SUM(G1214:KW1214)</f>
        <v>59</v>
      </c>
      <c r="F1214" s="4"/>
      <c r="G1214" s="9">
        <v>1</v>
      </c>
      <c r="H1214" s="9">
        <v>1</v>
      </c>
      <c r="J1214" s="9">
        <v>1</v>
      </c>
      <c r="K1214" s="9">
        <v>1</v>
      </c>
      <c r="N1214" s="9">
        <v>1</v>
      </c>
      <c r="O1214" s="9">
        <v>2</v>
      </c>
      <c r="P1214" s="9">
        <v>2</v>
      </c>
      <c r="Q1214" s="9">
        <v>1</v>
      </c>
      <c r="T1214" s="9">
        <v>1</v>
      </c>
      <c r="U1214" s="9">
        <v>1</v>
      </c>
      <c r="W1214" s="9">
        <v>1</v>
      </c>
      <c r="AA1214" s="9">
        <v>2</v>
      </c>
      <c r="AC1214" s="9">
        <v>2</v>
      </c>
      <c r="AE1214" s="9">
        <v>2</v>
      </c>
      <c r="AF1214" s="9">
        <v>4</v>
      </c>
      <c r="AI1214" s="9">
        <v>1</v>
      </c>
      <c r="AK1214" s="9">
        <v>1</v>
      </c>
      <c r="AL1214" s="9">
        <v>1</v>
      </c>
      <c r="AM1214" s="9">
        <v>1</v>
      </c>
      <c r="AO1214" s="9">
        <v>1</v>
      </c>
      <c r="AP1214" s="9">
        <v>4</v>
      </c>
      <c r="AQ1214" s="9">
        <v>1</v>
      </c>
      <c r="AR1214" s="9">
        <v>1</v>
      </c>
      <c r="AS1214" s="9">
        <v>1</v>
      </c>
      <c r="AT1214" s="9">
        <v>1</v>
      </c>
      <c r="AW1214" s="9">
        <v>1</v>
      </c>
      <c r="BF1214" s="9">
        <v>4</v>
      </c>
      <c r="BH1214" s="9">
        <v>2</v>
      </c>
      <c r="BI1214" s="9">
        <v>2</v>
      </c>
      <c r="BJ1214" s="9">
        <v>7</v>
      </c>
      <c r="BK1214" s="9">
        <v>3</v>
      </c>
      <c r="BL1214" s="9">
        <v>4</v>
      </c>
    </row>
    <row r="1215" spans="1:64">
      <c r="A1215" t="s">
        <v>262</v>
      </c>
      <c r="B1215" t="s">
        <v>11512</v>
      </c>
      <c r="C1215" t="s">
        <v>263</v>
      </c>
      <c r="D1215" t="s">
        <v>821</v>
      </c>
      <c r="E1215">
        <f>SUM(G1215:KW1215)</f>
        <v>52</v>
      </c>
      <c r="F1215" s="4"/>
      <c r="G1215" s="9">
        <v>1</v>
      </c>
      <c r="J1215" s="9">
        <v>1</v>
      </c>
      <c r="N1215" s="9">
        <v>1</v>
      </c>
      <c r="O1215" s="9">
        <v>1</v>
      </c>
      <c r="P1215" s="9">
        <v>2</v>
      </c>
      <c r="T1215" s="9">
        <v>1</v>
      </c>
      <c r="W1215" s="9">
        <v>1</v>
      </c>
      <c r="AA1215" s="9">
        <v>1</v>
      </c>
      <c r="AC1215" s="9">
        <v>1</v>
      </c>
      <c r="AE1215" s="9">
        <v>2</v>
      </c>
      <c r="AF1215" s="9">
        <v>2</v>
      </c>
      <c r="AI1215" s="9">
        <v>1</v>
      </c>
      <c r="AK1215" s="9">
        <v>1</v>
      </c>
      <c r="AM1215" s="9">
        <v>1</v>
      </c>
      <c r="AO1215" s="9">
        <v>1</v>
      </c>
      <c r="AP1215" s="9">
        <v>4</v>
      </c>
      <c r="AQ1215" s="9">
        <v>1</v>
      </c>
      <c r="AR1215" s="9">
        <v>2</v>
      </c>
      <c r="AT1215" s="9">
        <v>1</v>
      </c>
      <c r="AV1215" s="9">
        <v>1</v>
      </c>
      <c r="AW1215" s="9">
        <v>2</v>
      </c>
      <c r="BF1215" s="9">
        <v>4</v>
      </c>
      <c r="BG1215" s="9">
        <v>1</v>
      </c>
      <c r="BH1215" s="9">
        <v>2</v>
      </c>
      <c r="BI1215" s="9">
        <v>2</v>
      </c>
      <c r="BJ1215" s="9">
        <v>9</v>
      </c>
      <c r="BK1215" s="9">
        <v>2</v>
      </c>
      <c r="BL1215" s="9">
        <v>3</v>
      </c>
    </row>
    <row r="1216" spans="1:64">
      <c r="A1216" t="s">
        <v>2250</v>
      </c>
      <c r="B1216" t="s">
        <v>9424</v>
      </c>
      <c r="C1216" t="s">
        <v>263</v>
      </c>
      <c r="D1216" t="s">
        <v>821</v>
      </c>
      <c r="E1216">
        <f>SUM(G1216:KW1216)</f>
        <v>5</v>
      </c>
      <c r="F1216" s="4"/>
      <c r="K1216" s="9">
        <v>1</v>
      </c>
      <c r="T1216" s="9">
        <v>1</v>
      </c>
      <c r="AI1216" s="9">
        <v>1</v>
      </c>
      <c r="AM1216" s="9">
        <v>1</v>
      </c>
      <c r="BG1216" s="9">
        <v>1</v>
      </c>
    </row>
    <row r="1217" spans="1:64">
      <c r="A1217" t="s">
        <v>5040</v>
      </c>
      <c r="B1217" t="s">
        <v>7294</v>
      </c>
      <c r="C1217" t="s">
        <v>263</v>
      </c>
      <c r="D1217" t="s">
        <v>821</v>
      </c>
      <c r="E1217">
        <f>SUM(G1217:KW1217)</f>
        <v>5</v>
      </c>
      <c r="F1217" s="4"/>
      <c r="K1217" s="9">
        <v>1</v>
      </c>
      <c r="AI1217" s="9">
        <v>1</v>
      </c>
      <c r="AP1217" s="9">
        <v>1</v>
      </c>
      <c r="AQ1217" s="9">
        <v>1</v>
      </c>
      <c r="BL1217" s="9">
        <v>1</v>
      </c>
    </row>
    <row r="1218" spans="1:64">
      <c r="A1218" t="s">
        <v>5042</v>
      </c>
      <c r="B1218" t="s">
        <v>9425</v>
      </c>
      <c r="C1218" t="s">
        <v>263</v>
      </c>
      <c r="D1218" t="s">
        <v>821</v>
      </c>
      <c r="E1218">
        <f>SUM(G1218:KW1218)</f>
        <v>5</v>
      </c>
      <c r="F1218" s="4"/>
      <c r="K1218" s="9">
        <v>1</v>
      </c>
      <c r="T1218" s="9">
        <v>1</v>
      </c>
      <c r="AI1218" s="9">
        <v>1</v>
      </c>
      <c r="AM1218" s="9">
        <v>1</v>
      </c>
      <c r="BG1218" s="9">
        <v>1</v>
      </c>
    </row>
    <row r="1219" spans="1:64">
      <c r="A1219" t="s">
        <v>2332</v>
      </c>
      <c r="B1219" t="s">
        <v>13292</v>
      </c>
      <c r="C1219" t="s">
        <v>263</v>
      </c>
      <c r="D1219" t="s">
        <v>821</v>
      </c>
      <c r="E1219">
        <f>SUM(G1219:KW1219)</f>
        <v>6</v>
      </c>
      <c r="F1219" s="4"/>
      <c r="N1219" s="9">
        <v>1</v>
      </c>
      <c r="O1219" s="9">
        <v>1</v>
      </c>
      <c r="AE1219" s="9">
        <v>1</v>
      </c>
      <c r="AQ1219" s="9">
        <v>1</v>
      </c>
      <c r="BJ1219" s="9">
        <v>1</v>
      </c>
      <c r="BL1219" s="9">
        <v>1</v>
      </c>
    </row>
    <row r="1220" spans="1:64">
      <c r="A1220" t="s">
        <v>1913</v>
      </c>
      <c r="B1220" t="s">
        <v>6514</v>
      </c>
      <c r="C1220" t="s">
        <v>263</v>
      </c>
      <c r="D1220" t="s">
        <v>821</v>
      </c>
      <c r="E1220">
        <f>SUM(G1220:KW1220)</f>
        <v>11</v>
      </c>
      <c r="F1220" s="4"/>
      <c r="K1220" s="9">
        <v>1</v>
      </c>
      <c r="AI1220" s="9">
        <v>1</v>
      </c>
      <c r="AK1220" s="9">
        <v>1</v>
      </c>
      <c r="AP1220" s="9">
        <v>2</v>
      </c>
      <c r="AR1220" s="9">
        <v>1</v>
      </c>
      <c r="BG1220" s="9">
        <v>1</v>
      </c>
      <c r="BH1220" s="9">
        <v>1</v>
      </c>
      <c r="BI1220" s="9">
        <v>2</v>
      </c>
      <c r="BJ1220" s="9">
        <v>1</v>
      </c>
    </row>
    <row r="1221" spans="1:64">
      <c r="A1221" t="s">
        <v>8191</v>
      </c>
      <c r="B1221" t="s">
        <v>9791</v>
      </c>
      <c r="C1221" t="s">
        <v>230</v>
      </c>
      <c r="D1221" t="s">
        <v>825</v>
      </c>
      <c r="E1221">
        <f>SUM(G1221:KW1221)</f>
        <v>1</v>
      </c>
      <c r="AS1221" s="9">
        <v>1</v>
      </c>
    </row>
    <row r="1222" spans="1:64">
      <c r="A1222" t="s">
        <v>8293</v>
      </c>
      <c r="B1222" t="s">
        <v>9792</v>
      </c>
      <c r="C1222" t="s">
        <v>230</v>
      </c>
      <c r="D1222" t="s">
        <v>825</v>
      </c>
      <c r="E1222">
        <f>SUM(G1222:KW1222)</f>
        <v>1</v>
      </c>
      <c r="AS1222" s="9">
        <v>1</v>
      </c>
    </row>
    <row r="1223" spans="1:64">
      <c r="A1223" t="s">
        <v>8294</v>
      </c>
      <c r="B1223" t="s">
        <v>9793</v>
      </c>
      <c r="C1223" t="s">
        <v>230</v>
      </c>
      <c r="D1223" t="s">
        <v>825</v>
      </c>
      <c r="E1223">
        <f>SUM(G1223:KW1223)</f>
        <v>1</v>
      </c>
      <c r="AS1223" s="9">
        <v>1</v>
      </c>
    </row>
    <row r="1224" spans="1:64">
      <c r="A1224" t="s">
        <v>8295</v>
      </c>
      <c r="B1224" t="s">
        <v>9794</v>
      </c>
      <c r="C1224" t="s">
        <v>230</v>
      </c>
      <c r="D1224" t="s">
        <v>825</v>
      </c>
      <c r="E1224">
        <f>SUM(G1224:KW1224)</f>
        <v>1</v>
      </c>
      <c r="AS1224" s="9">
        <v>1</v>
      </c>
    </row>
    <row r="1225" spans="1:64">
      <c r="A1225" t="s">
        <v>8296</v>
      </c>
      <c r="B1225" t="s">
        <v>9795</v>
      </c>
      <c r="C1225" t="s">
        <v>230</v>
      </c>
      <c r="D1225" t="s">
        <v>825</v>
      </c>
      <c r="E1225">
        <f>SUM(G1225:KW1225)</f>
        <v>1</v>
      </c>
      <c r="AS1225" s="9">
        <v>1</v>
      </c>
    </row>
    <row r="1226" spans="1:64">
      <c r="A1226" t="s">
        <v>6205</v>
      </c>
      <c r="B1226" t="s">
        <v>9803</v>
      </c>
      <c r="C1226" t="s">
        <v>230</v>
      </c>
      <c r="D1226" t="s">
        <v>825</v>
      </c>
      <c r="E1226">
        <f>SUM(G1226:KW1226)</f>
        <v>1</v>
      </c>
      <c r="AS1226" s="9">
        <v>1</v>
      </c>
    </row>
    <row r="1227" spans="1:64">
      <c r="A1227" t="s">
        <v>6209</v>
      </c>
      <c r="B1227" t="s">
        <v>9804</v>
      </c>
      <c r="C1227" t="s">
        <v>230</v>
      </c>
      <c r="D1227" t="s">
        <v>825</v>
      </c>
      <c r="E1227">
        <f>SUM(G1227:KW1227)</f>
        <v>1</v>
      </c>
      <c r="AS1227" s="9">
        <v>1</v>
      </c>
    </row>
    <row r="1228" spans="1:64">
      <c r="A1228" t="s">
        <v>6208</v>
      </c>
      <c r="B1228" t="s">
        <v>9805</v>
      </c>
      <c r="C1228" t="s">
        <v>230</v>
      </c>
      <c r="D1228" t="s">
        <v>825</v>
      </c>
      <c r="E1228">
        <f>SUM(G1228:KW1228)</f>
        <v>1</v>
      </c>
      <c r="AS1228" s="9">
        <v>1</v>
      </c>
    </row>
    <row r="1229" spans="1:64">
      <c r="A1229" t="s">
        <v>6207</v>
      </c>
      <c r="B1229" t="s">
        <v>9806</v>
      </c>
      <c r="C1229" t="s">
        <v>230</v>
      </c>
      <c r="D1229" t="s">
        <v>825</v>
      </c>
      <c r="E1229">
        <f>SUM(G1229:KW1229)</f>
        <v>1</v>
      </c>
      <c r="AS1229" s="9">
        <v>1</v>
      </c>
    </row>
    <row r="1230" spans="1:64">
      <c r="A1230" t="s">
        <v>6206</v>
      </c>
      <c r="B1230" t="s">
        <v>9807</v>
      </c>
      <c r="C1230" t="s">
        <v>230</v>
      </c>
      <c r="D1230" t="s">
        <v>825</v>
      </c>
      <c r="E1230">
        <f>SUM(G1230:KW1230)</f>
        <v>1</v>
      </c>
      <c r="AS1230" s="9">
        <v>1</v>
      </c>
    </row>
    <row r="1231" spans="1:64">
      <c r="A1231" t="s">
        <v>8297</v>
      </c>
      <c r="B1231" t="s">
        <v>9796</v>
      </c>
      <c r="C1231" t="s">
        <v>230</v>
      </c>
      <c r="D1231" t="s">
        <v>825</v>
      </c>
      <c r="E1231">
        <f>SUM(G1231:KW1231)</f>
        <v>1</v>
      </c>
      <c r="AS1231" s="9">
        <v>1</v>
      </c>
    </row>
    <row r="1232" spans="1:64">
      <c r="A1232" t="s">
        <v>8298</v>
      </c>
      <c r="B1232" t="s">
        <v>9797</v>
      </c>
      <c r="C1232" t="s">
        <v>230</v>
      </c>
      <c r="D1232" t="s">
        <v>825</v>
      </c>
      <c r="E1232">
        <f>SUM(G1232:KW1232)</f>
        <v>1</v>
      </c>
      <c r="AS1232" s="9">
        <v>1</v>
      </c>
    </row>
    <row r="1233" spans="1:64">
      <c r="A1233" t="s">
        <v>6071</v>
      </c>
      <c r="B1233" t="s">
        <v>9733</v>
      </c>
      <c r="C1233" t="s">
        <v>269</v>
      </c>
      <c r="D1233" t="s">
        <v>825</v>
      </c>
      <c r="E1233">
        <f>SUM(G1233:KW1233)</f>
        <v>15</v>
      </c>
      <c r="W1233" s="9">
        <v>3</v>
      </c>
      <c r="X1233" s="9">
        <v>5</v>
      </c>
      <c r="AJ1233" s="9">
        <v>3</v>
      </c>
      <c r="AK1233" s="9">
        <v>1</v>
      </c>
      <c r="AQ1233" s="9">
        <v>1</v>
      </c>
      <c r="AR1233" s="9">
        <v>2</v>
      </c>
    </row>
    <row r="1234" spans="1:64">
      <c r="A1234" t="s">
        <v>6083</v>
      </c>
      <c r="B1234" t="s">
        <v>9734</v>
      </c>
      <c r="C1234" t="s">
        <v>269</v>
      </c>
      <c r="D1234" t="s">
        <v>825</v>
      </c>
      <c r="E1234">
        <f>SUM(G1234:KW1234)</f>
        <v>15</v>
      </c>
      <c r="W1234" s="9">
        <v>3</v>
      </c>
      <c r="X1234" s="9">
        <v>5</v>
      </c>
      <c r="AJ1234" s="9">
        <v>3</v>
      </c>
      <c r="AK1234" s="9">
        <v>1</v>
      </c>
      <c r="AQ1234" s="9">
        <v>1</v>
      </c>
      <c r="AR1234" s="9">
        <v>2</v>
      </c>
    </row>
    <row r="1235" spans="1:64">
      <c r="A1235" t="s">
        <v>6080</v>
      </c>
      <c r="B1235" t="s">
        <v>9735</v>
      </c>
      <c r="C1235" t="s">
        <v>269</v>
      </c>
      <c r="D1235" t="s">
        <v>825</v>
      </c>
      <c r="E1235">
        <f>SUM(G1235:KW1235)</f>
        <v>15</v>
      </c>
      <c r="W1235" s="9">
        <v>3</v>
      </c>
      <c r="X1235" s="9">
        <v>5</v>
      </c>
      <c r="AJ1235" s="9">
        <v>3</v>
      </c>
      <c r="AK1235" s="9">
        <v>1</v>
      </c>
      <c r="AQ1235" s="9">
        <v>1</v>
      </c>
      <c r="AR1235" s="9">
        <v>2</v>
      </c>
    </row>
    <row r="1236" spans="1:64">
      <c r="A1236" t="s">
        <v>6077</v>
      </c>
      <c r="B1236" t="s">
        <v>9736</v>
      </c>
      <c r="C1236" t="s">
        <v>269</v>
      </c>
      <c r="D1236" t="s">
        <v>825</v>
      </c>
      <c r="E1236">
        <f>SUM(G1236:KW1236)</f>
        <v>15</v>
      </c>
      <c r="W1236" s="9">
        <v>3</v>
      </c>
      <c r="X1236" s="9">
        <v>5</v>
      </c>
      <c r="AJ1236" s="9">
        <v>3</v>
      </c>
      <c r="AK1236" s="9">
        <v>1</v>
      </c>
      <c r="AQ1236" s="9">
        <v>1</v>
      </c>
      <c r="AR1236" s="9">
        <v>2</v>
      </c>
    </row>
    <row r="1237" spans="1:64">
      <c r="A1237" t="s">
        <v>6074</v>
      </c>
      <c r="B1237" t="s">
        <v>9737</v>
      </c>
      <c r="C1237" t="s">
        <v>269</v>
      </c>
      <c r="D1237" t="s">
        <v>825</v>
      </c>
      <c r="E1237">
        <f>SUM(G1237:KW1237)</f>
        <v>15</v>
      </c>
      <c r="W1237" s="9">
        <v>3</v>
      </c>
      <c r="X1237" s="9">
        <v>5</v>
      </c>
      <c r="AJ1237" s="9">
        <v>3</v>
      </c>
      <c r="AK1237" s="9">
        <v>1</v>
      </c>
      <c r="AQ1237" s="9">
        <v>1</v>
      </c>
      <c r="AR1237" s="9">
        <v>2</v>
      </c>
    </row>
    <row r="1238" spans="1:64">
      <c r="A1238" t="s">
        <v>1064</v>
      </c>
      <c r="B1238" t="s">
        <v>14547</v>
      </c>
      <c r="C1238" t="s">
        <v>216</v>
      </c>
      <c r="D1238" t="s">
        <v>825</v>
      </c>
      <c r="E1238">
        <f>SUM(G1238:KW1238)</f>
        <v>5</v>
      </c>
      <c r="F1238" s="4"/>
      <c r="AI1238" s="9">
        <v>1</v>
      </c>
      <c r="AV1238" s="9">
        <v>2</v>
      </c>
      <c r="BF1238" s="9">
        <v>1</v>
      </c>
      <c r="BL1238" s="9">
        <v>1</v>
      </c>
    </row>
    <row r="1239" spans="1:64">
      <c r="A1239" t="s">
        <v>1065</v>
      </c>
      <c r="B1239" t="s">
        <v>14549</v>
      </c>
      <c r="C1239" t="s">
        <v>216</v>
      </c>
      <c r="D1239" t="s">
        <v>825</v>
      </c>
      <c r="E1239">
        <f>SUM(G1239:KW1239)</f>
        <v>5</v>
      </c>
      <c r="F1239" s="4"/>
      <c r="AI1239" s="9">
        <v>1</v>
      </c>
      <c r="AV1239" s="9">
        <v>2</v>
      </c>
      <c r="BF1239" s="9">
        <v>1</v>
      </c>
      <c r="BL1239" s="9">
        <v>1</v>
      </c>
    </row>
    <row r="1240" spans="1:64">
      <c r="A1240" t="s">
        <v>1605</v>
      </c>
      <c r="B1240" t="s">
        <v>14551</v>
      </c>
      <c r="C1240" t="s">
        <v>216</v>
      </c>
      <c r="D1240" t="s">
        <v>825</v>
      </c>
      <c r="E1240">
        <f>SUM(G1240:KW1240)</f>
        <v>5</v>
      </c>
      <c r="F1240" s="4"/>
      <c r="AI1240" s="9">
        <v>1</v>
      </c>
      <c r="AV1240" s="9">
        <v>2</v>
      </c>
      <c r="BF1240" s="9">
        <v>1</v>
      </c>
      <c r="BL1240" s="9">
        <v>1</v>
      </c>
    </row>
    <row r="1241" spans="1:64">
      <c r="A1241" t="s">
        <v>1606</v>
      </c>
      <c r="B1241" t="s">
        <v>14553</v>
      </c>
      <c r="C1241" t="s">
        <v>216</v>
      </c>
      <c r="D1241" t="s">
        <v>825</v>
      </c>
      <c r="E1241">
        <f>SUM(G1241:KW1241)</f>
        <v>5</v>
      </c>
      <c r="F1241" s="4"/>
      <c r="AI1241" s="9">
        <v>1</v>
      </c>
      <c r="AV1241" s="9">
        <v>2</v>
      </c>
      <c r="BF1241" s="9">
        <v>1</v>
      </c>
      <c r="BL1241" s="9">
        <v>1</v>
      </c>
    </row>
    <row r="1242" spans="1:64">
      <c r="A1242" t="s">
        <v>1607</v>
      </c>
      <c r="B1242" t="s">
        <v>14555</v>
      </c>
      <c r="C1242" t="s">
        <v>216</v>
      </c>
      <c r="D1242" t="s">
        <v>825</v>
      </c>
      <c r="E1242">
        <f>SUM(G1242:KW1242)</f>
        <v>5</v>
      </c>
      <c r="F1242" s="4"/>
      <c r="AI1242" s="9">
        <v>1</v>
      </c>
      <c r="AV1242" s="9">
        <v>2</v>
      </c>
      <c r="BF1242" s="9">
        <v>1</v>
      </c>
      <c r="BL1242" s="9">
        <v>1</v>
      </c>
    </row>
    <row r="1243" spans="1:64">
      <c r="A1243" t="s">
        <v>1615</v>
      </c>
      <c r="B1243" t="s">
        <v>14571</v>
      </c>
      <c r="C1243" t="s">
        <v>216</v>
      </c>
      <c r="D1243" t="s">
        <v>825</v>
      </c>
      <c r="E1243">
        <f>SUM(G1243:KW1243)</f>
        <v>5</v>
      </c>
      <c r="F1243" s="4"/>
      <c r="AI1243" s="9">
        <v>1</v>
      </c>
      <c r="AV1243" s="9">
        <v>2</v>
      </c>
      <c r="BF1243" s="9">
        <v>1</v>
      </c>
      <c r="BL1243" s="9">
        <v>1</v>
      </c>
    </row>
    <row r="1244" spans="1:64">
      <c r="A1244" t="s">
        <v>1616</v>
      </c>
      <c r="B1244" t="s">
        <v>14573</v>
      </c>
      <c r="C1244" t="s">
        <v>216</v>
      </c>
      <c r="D1244" t="s">
        <v>825</v>
      </c>
      <c r="E1244">
        <f>SUM(G1244:KW1244)</f>
        <v>5</v>
      </c>
      <c r="F1244" s="4"/>
      <c r="AI1244" s="9">
        <v>1</v>
      </c>
      <c r="AV1244" s="9">
        <v>2</v>
      </c>
      <c r="BF1244" s="9">
        <v>1</v>
      </c>
      <c r="BL1244" s="9">
        <v>1</v>
      </c>
    </row>
    <row r="1245" spans="1:64">
      <c r="A1245" t="s">
        <v>1617</v>
      </c>
      <c r="B1245" t="s">
        <v>14575</v>
      </c>
      <c r="C1245" t="s">
        <v>216</v>
      </c>
      <c r="D1245" t="s">
        <v>825</v>
      </c>
      <c r="E1245">
        <f>SUM(G1245:KW1245)</f>
        <v>5</v>
      </c>
      <c r="F1245" s="4"/>
      <c r="AI1245" s="9">
        <v>1</v>
      </c>
      <c r="AV1245" s="9">
        <v>2</v>
      </c>
      <c r="BF1245" s="9">
        <v>1</v>
      </c>
      <c r="BL1245" s="9">
        <v>1</v>
      </c>
    </row>
    <row r="1246" spans="1:64">
      <c r="A1246" t="s">
        <v>1618</v>
      </c>
      <c r="B1246" t="s">
        <v>14577</v>
      </c>
      <c r="C1246" t="s">
        <v>216</v>
      </c>
      <c r="D1246" t="s">
        <v>825</v>
      </c>
      <c r="E1246">
        <f>SUM(G1246:KW1246)</f>
        <v>5</v>
      </c>
      <c r="F1246" s="33"/>
      <c r="AI1246" s="9">
        <v>1</v>
      </c>
      <c r="AV1246" s="9">
        <v>2</v>
      </c>
      <c r="BF1246" s="9">
        <v>1</v>
      </c>
      <c r="BL1246" s="9">
        <v>1</v>
      </c>
    </row>
    <row r="1247" spans="1:64">
      <c r="A1247" t="s">
        <v>1619</v>
      </c>
      <c r="B1247" t="s">
        <v>14579</v>
      </c>
      <c r="C1247" t="s">
        <v>216</v>
      </c>
      <c r="D1247" t="s">
        <v>825</v>
      </c>
      <c r="E1247">
        <f>SUM(G1247:KW1247)</f>
        <v>5</v>
      </c>
      <c r="F1247" s="4"/>
      <c r="AI1247" s="9">
        <v>1</v>
      </c>
      <c r="AV1247" s="9">
        <v>2</v>
      </c>
      <c r="BF1247" s="9">
        <v>1</v>
      </c>
      <c r="BL1247" s="9">
        <v>1</v>
      </c>
    </row>
    <row r="1248" spans="1:64">
      <c r="A1248" t="s">
        <v>1608</v>
      </c>
      <c r="B1248" t="s">
        <v>14557</v>
      </c>
      <c r="C1248" t="s">
        <v>216</v>
      </c>
      <c r="D1248" t="s">
        <v>825</v>
      </c>
      <c r="E1248">
        <f>SUM(G1248:KW1248)</f>
        <v>5</v>
      </c>
      <c r="F1248" s="4"/>
      <c r="AI1248" s="9">
        <v>1</v>
      </c>
      <c r="AV1248" s="9">
        <v>2</v>
      </c>
      <c r="BF1248" s="9">
        <v>1</v>
      </c>
      <c r="BL1248" s="9">
        <v>1</v>
      </c>
    </row>
    <row r="1249" spans="1:64">
      <c r="A1249" t="s">
        <v>1609</v>
      </c>
      <c r="B1249" t="s">
        <v>14559</v>
      </c>
      <c r="C1249" t="s">
        <v>216</v>
      </c>
      <c r="D1249" t="s">
        <v>825</v>
      </c>
      <c r="E1249">
        <f>SUM(G1249:KW1249)</f>
        <v>5</v>
      </c>
      <c r="F1249" s="4"/>
      <c r="AI1249" s="9">
        <v>1</v>
      </c>
      <c r="AV1249" s="9">
        <v>2</v>
      </c>
      <c r="BF1249" s="9">
        <v>1</v>
      </c>
      <c r="BL1249" s="9">
        <v>1</v>
      </c>
    </row>
    <row r="1250" spans="1:64">
      <c r="A1250" t="s">
        <v>8340</v>
      </c>
      <c r="B1250" t="s">
        <v>9746</v>
      </c>
      <c r="C1250" t="s">
        <v>8363</v>
      </c>
      <c r="D1250" t="s">
        <v>825</v>
      </c>
      <c r="E1250">
        <f>SUM(G1250:KW1250)</f>
        <v>8</v>
      </c>
      <c r="U1250" s="9">
        <v>1</v>
      </c>
      <c r="V1250" s="9">
        <v>3</v>
      </c>
      <c r="W1250" s="9">
        <v>1</v>
      </c>
      <c r="AJ1250" s="9">
        <v>1</v>
      </c>
      <c r="AQ1250" s="9">
        <v>1</v>
      </c>
      <c r="AR1250" s="9">
        <v>1</v>
      </c>
    </row>
    <row r="1251" spans="1:64">
      <c r="A1251" t="s">
        <v>8341</v>
      </c>
      <c r="B1251" t="s">
        <v>9747</v>
      </c>
      <c r="C1251" t="s">
        <v>8363</v>
      </c>
      <c r="D1251" t="s">
        <v>825</v>
      </c>
      <c r="E1251">
        <f>SUM(G1251:KW1251)</f>
        <v>10</v>
      </c>
      <c r="U1251" s="9">
        <v>1</v>
      </c>
      <c r="V1251" s="9">
        <v>5</v>
      </c>
      <c r="W1251" s="9">
        <v>1</v>
      </c>
      <c r="AJ1251" s="9">
        <v>1</v>
      </c>
      <c r="AQ1251" s="9">
        <v>1</v>
      </c>
      <c r="AR1251" s="9">
        <v>1</v>
      </c>
    </row>
    <row r="1252" spans="1:64">
      <c r="A1252" t="s">
        <v>8342</v>
      </c>
      <c r="B1252" t="s">
        <v>9748</v>
      </c>
      <c r="C1252" t="s">
        <v>8363</v>
      </c>
      <c r="D1252" t="s">
        <v>825</v>
      </c>
      <c r="E1252">
        <f>SUM(G1252:KW1252)</f>
        <v>8</v>
      </c>
      <c r="U1252" s="9">
        <v>1</v>
      </c>
      <c r="V1252" s="9">
        <v>3</v>
      </c>
      <c r="W1252" s="9">
        <v>1</v>
      </c>
      <c r="AJ1252" s="9">
        <v>1</v>
      </c>
      <c r="AQ1252" s="9">
        <v>1</v>
      </c>
      <c r="AR1252" s="9">
        <v>1</v>
      </c>
    </row>
    <row r="1253" spans="1:64">
      <c r="A1253" t="s">
        <v>8345</v>
      </c>
      <c r="B1253" t="s">
        <v>9751</v>
      </c>
      <c r="C1253" t="s">
        <v>8363</v>
      </c>
      <c r="D1253" t="s">
        <v>825</v>
      </c>
      <c r="E1253">
        <f>SUM(G1253:KW1253)</f>
        <v>8</v>
      </c>
      <c r="U1253" s="9">
        <v>1</v>
      </c>
      <c r="V1253" s="9">
        <v>3</v>
      </c>
      <c r="W1253" s="9">
        <v>1</v>
      </c>
      <c r="AJ1253" s="9">
        <v>1</v>
      </c>
      <c r="AQ1253" s="9">
        <v>1</v>
      </c>
      <c r="AR1253" s="9">
        <v>1</v>
      </c>
    </row>
    <row r="1254" spans="1:64">
      <c r="A1254" t="s">
        <v>8346</v>
      </c>
      <c r="B1254" t="s">
        <v>9752</v>
      </c>
      <c r="C1254" t="s">
        <v>8363</v>
      </c>
      <c r="D1254" t="s">
        <v>825</v>
      </c>
      <c r="E1254">
        <f>SUM(G1254:KW1254)</f>
        <v>8</v>
      </c>
      <c r="U1254" s="9">
        <v>1</v>
      </c>
      <c r="V1254" s="9">
        <v>3</v>
      </c>
      <c r="W1254" s="9">
        <v>1</v>
      </c>
      <c r="AJ1254" s="9">
        <v>1</v>
      </c>
      <c r="AQ1254" s="9">
        <v>1</v>
      </c>
      <c r="AR1254" s="9">
        <v>1</v>
      </c>
    </row>
    <row r="1255" spans="1:64">
      <c r="A1255" t="s">
        <v>8347</v>
      </c>
      <c r="B1255" t="s">
        <v>9753</v>
      </c>
      <c r="C1255" t="s">
        <v>8363</v>
      </c>
      <c r="D1255" t="s">
        <v>825</v>
      </c>
      <c r="E1255">
        <f>SUM(G1255:KW1255)</f>
        <v>8</v>
      </c>
      <c r="U1255" s="9">
        <v>1</v>
      </c>
      <c r="V1255" s="9">
        <v>3</v>
      </c>
      <c r="W1255" s="9">
        <v>1</v>
      </c>
      <c r="AJ1255" s="9">
        <v>1</v>
      </c>
      <c r="AQ1255" s="9">
        <v>1</v>
      </c>
      <c r="AR1255" s="9">
        <v>1</v>
      </c>
    </row>
    <row r="1256" spans="1:64">
      <c r="A1256" t="s">
        <v>8348</v>
      </c>
      <c r="B1256" t="s">
        <v>9754</v>
      </c>
      <c r="C1256" t="s">
        <v>8363</v>
      </c>
      <c r="D1256" t="s">
        <v>825</v>
      </c>
      <c r="E1256">
        <f>SUM(G1256:KW1256)</f>
        <v>8</v>
      </c>
      <c r="U1256" s="9">
        <v>1</v>
      </c>
      <c r="V1256" s="9">
        <v>3</v>
      </c>
      <c r="W1256" s="9">
        <v>1</v>
      </c>
      <c r="AJ1256" s="9">
        <v>1</v>
      </c>
      <c r="AQ1256" s="9">
        <v>1</v>
      </c>
      <c r="AR1256" s="9">
        <v>1</v>
      </c>
    </row>
    <row r="1257" spans="1:64">
      <c r="A1257" t="s">
        <v>8343</v>
      </c>
      <c r="B1257" t="s">
        <v>9749</v>
      </c>
      <c r="C1257" t="s">
        <v>8363</v>
      </c>
      <c r="D1257" t="s">
        <v>825</v>
      </c>
      <c r="E1257">
        <f>SUM(G1257:KW1257)</f>
        <v>8</v>
      </c>
      <c r="U1257" s="9">
        <v>1</v>
      </c>
      <c r="V1257" s="9">
        <v>3</v>
      </c>
      <c r="W1257" s="9">
        <v>1</v>
      </c>
      <c r="AJ1257" s="9">
        <v>1</v>
      </c>
      <c r="AQ1257" s="9">
        <v>1</v>
      </c>
      <c r="AR1257" s="9">
        <v>1</v>
      </c>
    </row>
    <row r="1258" spans="1:64">
      <c r="A1258" t="s">
        <v>8344</v>
      </c>
      <c r="B1258" t="s">
        <v>9750</v>
      </c>
      <c r="C1258" t="s">
        <v>8363</v>
      </c>
      <c r="D1258" t="s">
        <v>825</v>
      </c>
      <c r="E1258">
        <f>SUM(G1258:KW1258)</f>
        <v>8</v>
      </c>
      <c r="U1258" s="9">
        <v>1</v>
      </c>
      <c r="V1258" s="9">
        <v>3</v>
      </c>
      <c r="W1258" s="9">
        <v>1</v>
      </c>
      <c r="AJ1258" s="9">
        <v>1</v>
      </c>
      <c r="AQ1258" s="9">
        <v>1</v>
      </c>
      <c r="AR1258" s="9">
        <v>1</v>
      </c>
    </row>
    <row r="1259" spans="1:64">
      <c r="A1259" t="s">
        <v>8349</v>
      </c>
      <c r="B1259" t="s">
        <v>9755</v>
      </c>
      <c r="C1259" t="s">
        <v>8363</v>
      </c>
      <c r="D1259" t="s">
        <v>825</v>
      </c>
      <c r="E1259">
        <f>SUM(G1259:KW1259)</f>
        <v>8</v>
      </c>
      <c r="U1259" s="9">
        <v>1</v>
      </c>
      <c r="V1259" s="9">
        <v>3</v>
      </c>
      <c r="W1259" s="9">
        <v>1</v>
      </c>
      <c r="AJ1259" s="9">
        <v>1</v>
      </c>
      <c r="AQ1259" s="9">
        <v>1</v>
      </c>
      <c r="AR1259" s="9">
        <v>1</v>
      </c>
    </row>
    <row r="1260" spans="1:64">
      <c r="A1260" t="s">
        <v>8350</v>
      </c>
      <c r="B1260" t="s">
        <v>9756</v>
      </c>
      <c r="C1260" t="s">
        <v>8363</v>
      </c>
      <c r="D1260" t="s">
        <v>825</v>
      </c>
      <c r="E1260">
        <f>SUM(G1260:KW1260)</f>
        <v>11</v>
      </c>
      <c r="U1260" s="9">
        <v>1</v>
      </c>
      <c r="V1260" s="9">
        <v>3</v>
      </c>
      <c r="W1260" s="9">
        <v>1</v>
      </c>
      <c r="AJ1260" s="9">
        <v>4</v>
      </c>
      <c r="AQ1260" s="9">
        <v>1</v>
      </c>
      <c r="AR1260" s="9">
        <v>1</v>
      </c>
    </row>
    <row r="1261" spans="1:64">
      <c r="A1261" t="s">
        <v>8351</v>
      </c>
      <c r="B1261" t="s">
        <v>9757</v>
      </c>
      <c r="C1261" t="s">
        <v>8363</v>
      </c>
      <c r="D1261" t="s">
        <v>825</v>
      </c>
      <c r="E1261">
        <f>SUM(G1261:KW1261)</f>
        <v>16</v>
      </c>
      <c r="U1261" s="9">
        <v>9</v>
      </c>
      <c r="V1261" s="9">
        <v>3</v>
      </c>
      <c r="W1261" s="9">
        <v>1</v>
      </c>
      <c r="AJ1261" s="9">
        <v>1</v>
      </c>
      <c r="AQ1261" s="9">
        <v>1</v>
      </c>
      <c r="AR1261" s="9">
        <v>1</v>
      </c>
    </row>
    <row r="1262" spans="1:64">
      <c r="A1262" t="s">
        <v>8357</v>
      </c>
      <c r="B1262" t="s">
        <v>9761</v>
      </c>
      <c r="C1262" t="s">
        <v>8363</v>
      </c>
      <c r="D1262" t="s">
        <v>825</v>
      </c>
      <c r="E1262">
        <f>SUM(G1262:KW1262)</f>
        <v>8</v>
      </c>
      <c r="U1262" s="9">
        <v>1</v>
      </c>
      <c r="V1262" s="9">
        <v>3</v>
      </c>
      <c r="W1262" s="9">
        <v>1</v>
      </c>
      <c r="AJ1262" s="9">
        <v>1</v>
      </c>
      <c r="AQ1262" s="9">
        <v>1</v>
      </c>
      <c r="AR1262" s="9">
        <v>1</v>
      </c>
    </row>
    <row r="1263" spans="1:64">
      <c r="A1263" t="s">
        <v>8358</v>
      </c>
      <c r="B1263" t="s">
        <v>9762</v>
      </c>
      <c r="C1263" t="s">
        <v>8363</v>
      </c>
      <c r="D1263" t="s">
        <v>825</v>
      </c>
      <c r="E1263">
        <f>SUM(G1263:KW1263)</f>
        <v>8</v>
      </c>
      <c r="U1263" s="9">
        <v>1</v>
      </c>
      <c r="V1263" s="9">
        <v>3</v>
      </c>
      <c r="W1263" s="9">
        <v>1</v>
      </c>
      <c r="AJ1263" s="9">
        <v>1</v>
      </c>
      <c r="AQ1263" s="9">
        <v>1</v>
      </c>
      <c r="AR1263" s="9">
        <v>1</v>
      </c>
    </row>
    <row r="1264" spans="1:64">
      <c r="A1264" t="s">
        <v>8359</v>
      </c>
      <c r="B1264" t="s">
        <v>9763</v>
      </c>
      <c r="C1264" t="s">
        <v>8363</v>
      </c>
      <c r="D1264" t="s">
        <v>825</v>
      </c>
      <c r="E1264">
        <f>SUM(G1264:KW1264)</f>
        <v>8</v>
      </c>
      <c r="U1264" s="9">
        <v>1</v>
      </c>
      <c r="V1264" s="9">
        <v>3</v>
      </c>
      <c r="W1264" s="9">
        <v>1</v>
      </c>
      <c r="AJ1264" s="9">
        <v>1</v>
      </c>
      <c r="AQ1264" s="9">
        <v>1</v>
      </c>
      <c r="AR1264" s="9">
        <v>1</v>
      </c>
    </row>
    <row r="1265" spans="1:52">
      <c r="A1265" t="s">
        <v>8360</v>
      </c>
      <c r="B1265" t="s">
        <v>9764</v>
      </c>
      <c r="C1265" t="s">
        <v>8363</v>
      </c>
      <c r="D1265" t="s">
        <v>825</v>
      </c>
      <c r="E1265">
        <f>SUM(G1265:KW1265)</f>
        <v>8</v>
      </c>
      <c r="U1265" s="9">
        <v>1</v>
      </c>
      <c r="V1265" s="9">
        <v>3</v>
      </c>
      <c r="W1265" s="9">
        <v>1</v>
      </c>
      <c r="AJ1265" s="9">
        <v>1</v>
      </c>
      <c r="AQ1265" s="9">
        <v>1</v>
      </c>
      <c r="AR1265" s="9">
        <v>1</v>
      </c>
    </row>
    <row r="1266" spans="1:52">
      <c r="A1266" t="s">
        <v>8361</v>
      </c>
      <c r="B1266" t="s">
        <v>9765</v>
      </c>
      <c r="C1266" t="s">
        <v>8363</v>
      </c>
      <c r="D1266" t="s">
        <v>825</v>
      </c>
      <c r="E1266">
        <f>SUM(G1266:KW1266)</f>
        <v>8</v>
      </c>
      <c r="U1266" s="9">
        <v>1</v>
      </c>
      <c r="V1266" s="9">
        <v>3</v>
      </c>
      <c r="W1266" s="9">
        <v>1</v>
      </c>
      <c r="AJ1266" s="9">
        <v>1</v>
      </c>
      <c r="AQ1266" s="9">
        <v>1</v>
      </c>
      <c r="AR1266" s="9">
        <v>1</v>
      </c>
    </row>
    <row r="1267" spans="1:52">
      <c r="A1267" t="s">
        <v>6139</v>
      </c>
      <c r="B1267" t="s">
        <v>9950</v>
      </c>
      <c r="C1267" t="s">
        <v>15</v>
      </c>
      <c r="D1267" t="s">
        <v>825</v>
      </c>
      <c r="E1267">
        <f>SUM(G1267:KW1267)</f>
        <v>9</v>
      </c>
      <c r="X1267" s="9">
        <v>1</v>
      </c>
      <c r="AP1267" s="9">
        <v>2</v>
      </c>
      <c r="AR1267" s="9">
        <v>2</v>
      </c>
      <c r="AX1267" s="9">
        <v>1</v>
      </c>
      <c r="AY1267" s="9">
        <v>2</v>
      </c>
      <c r="AZ1267" s="9">
        <v>1</v>
      </c>
    </row>
    <row r="1268" spans="1:52">
      <c r="A1268" t="s">
        <v>6851</v>
      </c>
      <c r="B1268" t="s">
        <v>9951</v>
      </c>
      <c r="C1268" t="s">
        <v>15</v>
      </c>
      <c r="D1268" t="s">
        <v>825</v>
      </c>
      <c r="E1268">
        <f>SUM(G1268:KW1268)</f>
        <v>9</v>
      </c>
      <c r="X1268" s="9">
        <v>1</v>
      </c>
      <c r="AP1268" s="9">
        <v>2</v>
      </c>
      <c r="AR1268" s="9">
        <v>2</v>
      </c>
      <c r="AX1268" s="9">
        <v>1</v>
      </c>
      <c r="AY1268" s="9">
        <v>2</v>
      </c>
      <c r="AZ1268" s="9">
        <v>1</v>
      </c>
    </row>
    <row r="1269" spans="1:52">
      <c r="A1269" t="s">
        <v>6457</v>
      </c>
      <c r="B1269" t="s">
        <v>9952</v>
      </c>
      <c r="C1269" t="s">
        <v>15</v>
      </c>
      <c r="D1269" t="s">
        <v>825</v>
      </c>
      <c r="E1269">
        <f>SUM(G1269:KW1269)</f>
        <v>12</v>
      </c>
      <c r="X1269" s="9">
        <v>1</v>
      </c>
      <c r="AP1269" s="9">
        <v>2</v>
      </c>
      <c r="AR1269" s="9">
        <v>5</v>
      </c>
      <c r="AX1269" s="9">
        <v>1</v>
      </c>
      <c r="AY1269" s="9">
        <v>2</v>
      </c>
      <c r="AZ1269" s="9">
        <v>1</v>
      </c>
    </row>
    <row r="1270" spans="1:52">
      <c r="A1270" t="s">
        <v>6852</v>
      </c>
      <c r="B1270" t="s">
        <v>9953</v>
      </c>
      <c r="C1270" t="s">
        <v>15</v>
      </c>
      <c r="D1270" t="s">
        <v>825</v>
      </c>
      <c r="E1270">
        <f>SUM(G1270:KW1270)</f>
        <v>9</v>
      </c>
      <c r="X1270" s="9">
        <v>1</v>
      </c>
      <c r="AP1270" s="9">
        <v>2</v>
      </c>
      <c r="AR1270" s="9">
        <v>2</v>
      </c>
      <c r="AX1270" s="9">
        <v>1</v>
      </c>
      <c r="AY1270" s="9">
        <v>2</v>
      </c>
      <c r="AZ1270" s="9">
        <v>1</v>
      </c>
    </row>
    <row r="1271" spans="1:52">
      <c r="A1271" t="s">
        <v>6534</v>
      </c>
      <c r="B1271" t="s">
        <v>9954</v>
      </c>
      <c r="C1271" t="s">
        <v>15</v>
      </c>
      <c r="D1271" t="s">
        <v>825</v>
      </c>
      <c r="E1271">
        <f>SUM(G1271:KW1271)</f>
        <v>9</v>
      </c>
      <c r="X1271" s="9">
        <v>1</v>
      </c>
      <c r="AP1271" s="9">
        <v>2</v>
      </c>
      <c r="AR1271" s="9">
        <v>2</v>
      </c>
      <c r="AX1271" s="9">
        <v>1</v>
      </c>
      <c r="AY1271" s="9">
        <v>2</v>
      </c>
      <c r="AZ1271" s="9">
        <v>1</v>
      </c>
    </row>
    <row r="1272" spans="1:52">
      <c r="A1272" t="s">
        <v>6138</v>
      </c>
      <c r="B1272" t="s">
        <v>9955</v>
      </c>
      <c r="C1272" t="s">
        <v>15</v>
      </c>
      <c r="D1272" t="s">
        <v>825</v>
      </c>
      <c r="E1272">
        <f>SUM(G1272:KW1272)</f>
        <v>9</v>
      </c>
      <c r="X1272" s="9">
        <v>1</v>
      </c>
      <c r="AP1272" s="9">
        <v>2</v>
      </c>
      <c r="AR1272" s="9">
        <v>2</v>
      </c>
      <c r="AX1272" s="9">
        <v>1</v>
      </c>
      <c r="AY1272" s="9">
        <v>2</v>
      </c>
      <c r="AZ1272" s="9">
        <v>1</v>
      </c>
    </row>
    <row r="1273" spans="1:52">
      <c r="A1273" t="s">
        <v>6853</v>
      </c>
      <c r="B1273" t="s">
        <v>9956</v>
      </c>
      <c r="C1273" t="s">
        <v>15</v>
      </c>
      <c r="D1273" t="s">
        <v>825</v>
      </c>
      <c r="E1273">
        <f>SUM(G1273:KW1273)</f>
        <v>9</v>
      </c>
      <c r="X1273" s="9">
        <v>1</v>
      </c>
      <c r="AP1273" s="9">
        <v>2</v>
      </c>
      <c r="AR1273" s="9">
        <v>2</v>
      </c>
      <c r="AX1273" s="9">
        <v>1</v>
      </c>
      <c r="AY1273" s="9">
        <v>2</v>
      </c>
      <c r="AZ1273" s="9">
        <v>1</v>
      </c>
    </row>
    <row r="1274" spans="1:52">
      <c r="A1274" t="s">
        <v>6522</v>
      </c>
      <c r="B1274" t="s">
        <v>9957</v>
      </c>
      <c r="C1274" t="s">
        <v>15</v>
      </c>
      <c r="D1274" t="s">
        <v>825</v>
      </c>
      <c r="E1274">
        <f>SUM(G1274:KW1274)</f>
        <v>9</v>
      </c>
      <c r="X1274" s="9">
        <v>1</v>
      </c>
      <c r="AP1274" s="9">
        <v>2</v>
      </c>
      <c r="AR1274" s="9">
        <v>2</v>
      </c>
      <c r="AX1274" s="9">
        <v>1</v>
      </c>
      <c r="AY1274" s="9">
        <v>2</v>
      </c>
      <c r="AZ1274" s="9">
        <v>1</v>
      </c>
    </row>
    <row r="1275" spans="1:52">
      <c r="A1275" t="s">
        <v>6854</v>
      </c>
      <c r="B1275" t="s">
        <v>9958</v>
      </c>
      <c r="C1275" t="s">
        <v>15</v>
      </c>
      <c r="D1275" t="s">
        <v>825</v>
      </c>
      <c r="E1275">
        <f>SUM(G1275:KW1275)</f>
        <v>9</v>
      </c>
      <c r="X1275" s="9">
        <v>1</v>
      </c>
      <c r="AP1275" s="9">
        <v>2</v>
      </c>
      <c r="AR1275" s="9">
        <v>2</v>
      </c>
      <c r="AX1275" s="9">
        <v>1</v>
      </c>
      <c r="AY1275" s="9">
        <v>2</v>
      </c>
      <c r="AZ1275" s="9">
        <v>1</v>
      </c>
    </row>
    <row r="1276" spans="1:52">
      <c r="A1276" t="s">
        <v>6531</v>
      </c>
      <c r="B1276" t="s">
        <v>9959</v>
      </c>
      <c r="C1276" t="s">
        <v>15</v>
      </c>
      <c r="D1276" t="s">
        <v>825</v>
      </c>
      <c r="E1276">
        <f>SUM(G1276:KW1276)</f>
        <v>9</v>
      </c>
      <c r="X1276" s="9">
        <v>1</v>
      </c>
      <c r="AP1276" s="9">
        <v>2</v>
      </c>
      <c r="AR1276" s="9">
        <v>2</v>
      </c>
      <c r="AX1276" s="9">
        <v>1</v>
      </c>
      <c r="AY1276" s="9">
        <v>2</v>
      </c>
      <c r="AZ1276" s="9">
        <v>1</v>
      </c>
    </row>
    <row r="1277" spans="1:52">
      <c r="A1277" t="s">
        <v>6137</v>
      </c>
      <c r="B1277" t="s">
        <v>9960</v>
      </c>
      <c r="C1277" t="s">
        <v>15</v>
      </c>
      <c r="D1277" t="s">
        <v>825</v>
      </c>
      <c r="E1277">
        <f>SUM(G1277:KW1277)</f>
        <v>9</v>
      </c>
      <c r="F1277" s="3">
        <v>100001139</v>
      </c>
      <c r="X1277" s="9">
        <v>1</v>
      </c>
      <c r="AP1277" s="9">
        <v>2</v>
      </c>
      <c r="AR1277" s="9">
        <v>2</v>
      </c>
      <c r="AX1277" s="9">
        <v>1</v>
      </c>
      <c r="AY1277" s="9">
        <v>2</v>
      </c>
      <c r="AZ1277" s="9">
        <v>1</v>
      </c>
    </row>
    <row r="1278" spans="1:52">
      <c r="A1278" t="s">
        <v>5639</v>
      </c>
      <c r="B1278" t="s">
        <v>14192</v>
      </c>
      <c r="C1278" t="s">
        <v>15</v>
      </c>
      <c r="D1278" t="s">
        <v>825</v>
      </c>
      <c r="E1278">
        <f>SUM(G1278:KW1278)</f>
        <v>9</v>
      </c>
      <c r="F1278" s="4"/>
      <c r="X1278" s="9">
        <v>1</v>
      </c>
      <c r="AP1278" s="9">
        <v>2</v>
      </c>
      <c r="AR1278" s="9">
        <v>2</v>
      </c>
      <c r="AX1278" s="9">
        <v>1</v>
      </c>
      <c r="AY1278" s="9">
        <v>2</v>
      </c>
      <c r="AZ1278" s="9">
        <v>1</v>
      </c>
    </row>
    <row r="1279" spans="1:52">
      <c r="A1279" t="s">
        <v>6525</v>
      </c>
      <c r="B1279" t="s">
        <v>9961</v>
      </c>
      <c r="C1279" t="s">
        <v>15</v>
      </c>
      <c r="D1279" t="s">
        <v>825</v>
      </c>
      <c r="E1279">
        <f>SUM(G1279:KW1279)</f>
        <v>9</v>
      </c>
      <c r="X1279" s="9">
        <v>1</v>
      </c>
      <c r="AP1279" s="9">
        <v>2</v>
      </c>
      <c r="AR1279" s="9">
        <v>2</v>
      </c>
      <c r="AX1279" s="9">
        <v>1</v>
      </c>
      <c r="AY1279" s="9">
        <v>2</v>
      </c>
      <c r="AZ1279" s="9">
        <v>1</v>
      </c>
    </row>
    <row r="1280" spans="1:52">
      <c r="A1280" t="s">
        <v>6855</v>
      </c>
      <c r="B1280" t="s">
        <v>9962</v>
      </c>
      <c r="C1280" t="s">
        <v>15</v>
      </c>
      <c r="D1280" t="s">
        <v>825</v>
      </c>
      <c r="E1280">
        <f>SUM(G1280:KW1280)</f>
        <v>9</v>
      </c>
      <c r="X1280" s="9">
        <v>1</v>
      </c>
      <c r="AP1280" s="9">
        <v>2</v>
      </c>
      <c r="AR1280" s="9">
        <v>2</v>
      </c>
      <c r="AX1280" s="9">
        <v>1</v>
      </c>
      <c r="AY1280" s="9">
        <v>2</v>
      </c>
      <c r="AZ1280" s="9">
        <v>1</v>
      </c>
    </row>
    <row r="1281" spans="1:64">
      <c r="A1281" t="s">
        <v>6528</v>
      </c>
      <c r="B1281" t="s">
        <v>9963</v>
      </c>
      <c r="C1281" t="s">
        <v>15</v>
      </c>
      <c r="D1281" t="s">
        <v>825</v>
      </c>
      <c r="E1281">
        <f>SUM(G1281:KW1281)</f>
        <v>9</v>
      </c>
      <c r="X1281" s="9">
        <v>1</v>
      </c>
      <c r="AP1281" s="9">
        <v>2</v>
      </c>
      <c r="AR1281" s="9">
        <v>2</v>
      </c>
      <c r="AX1281" s="9">
        <v>1</v>
      </c>
      <c r="AY1281" s="9">
        <v>2</v>
      </c>
      <c r="AZ1281" s="9">
        <v>1</v>
      </c>
    </row>
    <row r="1282" spans="1:64">
      <c r="A1282" t="s">
        <v>4701</v>
      </c>
      <c r="B1282" t="s">
        <v>13440</v>
      </c>
      <c r="C1282" t="s">
        <v>15</v>
      </c>
      <c r="D1282" t="s">
        <v>825</v>
      </c>
      <c r="E1282">
        <f>SUM(G1282:KW1282)</f>
        <v>9</v>
      </c>
      <c r="F1282" s="4"/>
      <c r="X1282" s="9">
        <v>1</v>
      </c>
      <c r="AP1282" s="9">
        <v>2</v>
      </c>
      <c r="AR1282" s="9">
        <v>2</v>
      </c>
      <c r="AX1282" s="9">
        <v>1</v>
      </c>
      <c r="AY1282" s="9">
        <v>2</v>
      </c>
      <c r="AZ1282" s="9">
        <v>1</v>
      </c>
    </row>
    <row r="1283" spans="1:64">
      <c r="A1283" t="s">
        <v>6134</v>
      </c>
      <c r="B1283" t="s">
        <v>9964</v>
      </c>
      <c r="C1283" t="s">
        <v>15</v>
      </c>
      <c r="D1283" t="s">
        <v>825</v>
      </c>
      <c r="E1283">
        <f>SUM(G1283:KW1283)</f>
        <v>9</v>
      </c>
      <c r="X1283" s="9">
        <v>1</v>
      </c>
      <c r="AP1283" s="9">
        <v>2</v>
      </c>
      <c r="AR1283" s="9">
        <v>2</v>
      </c>
      <c r="AX1283" s="9">
        <v>1</v>
      </c>
      <c r="AY1283" s="9">
        <v>2</v>
      </c>
      <c r="AZ1283" s="9">
        <v>1</v>
      </c>
    </row>
    <row r="1284" spans="1:64">
      <c r="A1284" t="s">
        <v>6551</v>
      </c>
      <c r="B1284" t="s">
        <v>9969</v>
      </c>
      <c r="C1284" t="s">
        <v>15</v>
      </c>
      <c r="D1284" t="s">
        <v>825</v>
      </c>
      <c r="E1284">
        <f>SUM(G1284:KW1284)</f>
        <v>9</v>
      </c>
      <c r="X1284" s="9">
        <v>1</v>
      </c>
      <c r="AP1284" s="9">
        <v>2</v>
      </c>
      <c r="AR1284" s="9">
        <v>2</v>
      </c>
      <c r="AX1284" s="9">
        <v>1</v>
      </c>
      <c r="AY1284" s="9">
        <v>2</v>
      </c>
      <c r="AZ1284" s="9">
        <v>1</v>
      </c>
    </row>
    <row r="1285" spans="1:64">
      <c r="A1285" t="s">
        <v>6548</v>
      </c>
      <c r="B1285" t="s">
        <v>9970</v>
      </c>
      <c r="C1285" t="s">
        <v>15</v>
      </c>
      <c r="D1285" t="s">
        <v>825</v>
      </c>
      <c r="E1285">
        <f>SUM(G1285:KW1285)</f>
        <v>9</v>
      </c>
      <c r="X1285" s="9">
        <v>1</v>
      </c>
      <c r="AP1285" s="9">
        <v>2</v>
      </c>
      <c r="AR1285" s="9">
        <v>2</v>
      </c>
      <c r="AX1285" s="9">
        <v>1</v>
      </c>
      <c r="AY1285" s="9">
        <v>2</v>
      </c>
      <c r="AZ1285" s="9">
        <v>1</v>
      </c>
    </row>
    <row r="1286" spans="1:64">
      <c r="A1286" t="s">
        <v>6545</v>
      </c>
      <c r="B1286" t="s">
        <v>9971</v>
      </c>
      <c r="C1286" t="s">
        <v>15</v>
      </c>
      <c r="D1286" t="s">
        <v>825</v>
      </c>
      <c r="E1286">
        <f>SUM(G1286:KW1286)</f>
        <v>9</v>
      </c>
      <c r="X1286" s="9">
        <v>1</v>
      </c>
      <c r="AP1286" s="9">
        <v>2</v>
      </c>
      <c r="AR1286" s="9">
        <v>2</v>
      </c>
      <c r="AX1286" s="9">
        <v>1</v>
      </c>
      <c r="AY1286" s="9">
        <v>2</v>
      </c>
      <c r="AZ1286" s="9">
        <v>1</v>
      </c>
    </row>
    <row r="1287" spans="1:64">
      <c r="A1287" t="s">
        <v>6544</v>
      </c>
      <c r="B1287" t="s">
        <v>9972</v>
      </c>
      <c r="C1287" t="s">
        <v>15</v>
      </c>
      <c r="D1287" t="s">
        <v>825</v>
      </c>
      <c r="E1287">
        <f>SUM(G1287:KW1287)</f>
        <v>9</v>
      </c>
      <c r="X1287" s="9">
        <v>1</v>
      </c>
      <c r="AP1287" s="9">
        <v>2</v>
      </c>
      <c r="AR1287" s="9">
        <v>2</v>
      </c>
      <c r="AX1287" s="9">
        <v>1</v>
      </c>
      <c r="AY1287" s="9">
        <v>2</v>
      </c>
      <c r="AZ1287" s="9">
        <v>1</v>
      </c>
    </row>
    <row r="1288" spans="1:64">
      <c r="A1288" t="s">
        <v>6539</v>
      </c>
      <c r="B1288" t="s">
        <v>10654</v>
      </c>
      <c r="C1288" t="s">
        <v>15</v>
      </c>
      <c r="D1288" t="s">
        <v>825</v>
      </c>
      <c r="E1288">
        <f>SUM(G1288:KW1288)</f>
        <v>9</v>
      </c>
      <c r="X1288" s="9">
        <v>1</v>
      </c>
      <c r="AP1288" s="9">
        <v>2</v>
      </c>
      <c r="AR1288" s="9">
        <v>2</v>
      </c>
      <c r="AX1288" s="9">
        <v>1</v>
      </c>
      <c r="AY1288" s="9">
        <v>2</v>
      </c>
      <c r="AZ1288" s="9">
        <v>1</v>
      </c>
    </row>
    <row r="1289" spans="1:64">
      <c r="A1289" t="s">
        <v>6856</v>
      </c>
      <c r="B1289" t="s">
        <v>9965</v>
      </c>
      <c r="C1289" t="s">
        <v>15</v>
      </c>
      <c r="D1289" t="s">
        <v>825</v>
      </c>
      <c r="E1289">
        <f>SUM(G1289:KW1289)</f>
        <v>9</v>
      </c>
      <c r="X1289" s="9">
        <v>1</v>
      </c>
      <c r="AP1289" s="9">
        <v>2</v>
      </c>
      <c r="AR1289" s="9">
        <v>2</v>
      </c>
      <c r="AX1289" s="9">
        <v>1</v>
      </c>
      <c r="AY1289" s="9">
        <v>2</v>
      </c>
      <c r="AZ1289" s="9">
        <v>1</v>
      </c>
    </row>
    <row r="1290" spans="1:64">
      <c r="A1290" t="s">
        <v>6857</v>
      </c>
      <c r="B1290" t="s">
        <v>9904</v>
      </c>
      <c r="C1290" t="s">
        <v>15</v>
      </c>
      <c r="D1290" t="s">
        <v>825</v>
      </c>
      <c r="E1290">
        <f>SUM(G1290:KW1290)</f>
        <v>9</v>
      </c>
      <c r="X1290" s="9">
        <v>1</v>
      </c>
      <c r="AP1290" s="9">
        <v>2</v>
      </c>
      <c r="AR1290" s="9">
        <v>2</v>
      </c>
      <c r="AX1290" s="9">
        <v>1</v>
      </c>
      <c r="AY1290" s="9">
        <v>2</v>
      </c>
      <c r="AZ1290" s="9">
        <v>1</v>
      </c>
    </row>
    <row r="1291" spans="1:64">
      <c r="A1291" t="s">
        <v>1664</v>
      </c>
      <c r="B1291" t="s">
        <v>15875</v>
      </c>
      <c r="C1291" t="s">
        <v>263</v>
      </c>
      <c r="D1291" t="s">
        <v>821</v>
      </c>
      <c r="E1291">
        <f>SUM(G1291:KW1291)</f>
        <v>21</v>
      </c>
      <c r="F1291" s="4"/>
      <c r="N1291" s="9">
        <v>1</v>
      </c>
      <c r="O1291" s="9">
        <v>1</v>
      </c>
      <c r="P1291" s="9">
        <v>1</v>
      </c>
      <c r="T1291" s="9">
        <v>1</v>
      </c>
      <c r="AL1291" s="9">
        <v>2</v>
      </c>
      <c r="AO1291" s="9">
        <v>1</v>
      </c>
      <c r="AQ1291" s="9">
        <v>1</v>
      </c>
      <c r="AV1291" s="9">
        <v>2</v>
      </c>
      <c r="BH1291" s="9">
        <v>4</v>
      </c>
      <c r="BI1291" s="9">
        <v>1</v>
      </c>
      <c r="BJ1291" s="9">
        <v>4</v>
      </c>
      <c r="BK1291" s="9">
        <v>1</v>
      </c>
      <c r="BL1291" s="9">
        <v>1</v>
      </c>
    </row>
    <row r="1292" spans="1:64">
      <c r="A1292" t="s">
        <v>8274</v>
      </c>
      <c r="B1292" t="s">
        <v>8273</v>
      </c>
      <c r="C1292" t="s">
        <v>216</v>
      </c>
      <c r="D1292" t="s">
        <v>821</v>
      </c>
      <c r="E1292">
        <f>SUM(G1292:KW1292)</f>
        <v>1</v>
      </c>
      <c r="AV1292" s="9">
        <v>1</v>
      </c>
    </row>
    <row r="1293" spans="1:64">
      <c r="A1293" t="s">
        <v>7904</v>
      </c>
      <c r="B1293" t="s">
        <v>7903</v>
      </c>
      <c r="C1293" t="s">
        <v>269</v>
      </c>
      <c r="D1293" t="s">
        <v>821</v>
      </c>
      <c r="E1293">
        <f>SUM(G1293:KW1293)</f>
        <v>17</v>
      </c>
      <c r="W1293" s="9">
        <v>9</v>
      </c>
      <c r="AJ1293" s="9">
        <v>1</v>
      </c>
      <c r="AK1293" s="9">
        <v>6</v>
      </c>
      <c r="AQ1293" s="9">
        <v>1</v>
      </c>
    </row>
    <row r="1294" spans="1:64">
      <c r="A1294" t="s">
        <v>7030</v>
      </c>
      <c r="B1294" t="s">
        <v>7029</v>
      </c>
      <c r="C1294" t="s">
        <v>269</v>
      </c>
      <c r="D1294" t="s">
        <v>821</v>
      </c>
      <c r="E1294">
        <f>SUM(G1294:KW1294)</f>
        <v>18</v>
      </c>
      <c r="W1294" s="9">
        <v>8</v>
      </c>
      <c r="X1294" s="9">
        <v>1</v>
      </c>
      <c r="AJ1294" s="9">
        <v>1</v>
      </c>
      <c r="AK1294" s="9">
        <v>7</v>
      </c>
      <c r="AQ1294" s="9">
        <v>1</v>
      </c>
    </row>
    <row r="1295" spans="1:64">
      <c r="A1295" t="s">
        <v>7099</v>
      </c>
      <c r="B1295" t="s">
        <v>7098</v>
      </c>
      <c r="C1295" t="s">
        <v>216</v>
      </c>
      <c r="D1295" t="s">
        <v>821</v>
      </c>
      <c r="E1295">
        <f>SUM(G1295:KW1295)</f>
        <v>1</v>
      </c>
      <c r="AV1295" s="9">
        <v>1</v>
      </c>
    </row>
    <row r="1296" spans="1:64">
      <c r="A1296" t="s">
        <v>6615</v>
      </c>
      <c r="B1296" t="s">
        <v>6614</v>
      </c>
      <c r="C1296" t="s">
        <v>216</v>
      </c>
      <c r="D1296" t="s">
        <v>821</v>
      </c>
      <c r="E1296">
        <f>SUM(G1296:KW1296)</f>
        <v>1</v>
      </c>
      <c r="AV1296" s="9">
        <v>1</v>
      </c>
    </row>
    <row r="1297" spans="1:64">
      <c r="A1297" t="s">
        <v>6553</v>
      </c>
      <c r="B1297" t="s">
        <v>6552</v>
      </c>
      <c r="C1297" t="s">
        <v>15</v>
      </c>
      <c r="D1297" t="s">
        <v>821</v>
      </c>
      <c r="E1297">
        <f>SUM(G1297:KW1297)</f>
        <v>4</v>
      </c>
      <c r="X1297" s="9">
        <v>1</v>
      </c>
      <c r="AP1297" s="9">
        <v>1</v>
      </c>
      <c r="AY1297" s="9">
        <v>2</v>
      </c>
    </row>
    <row r="1298" spans="1:64">
      <c r="A1298" t="s">
        <v>6968</v>
      </c>
      <c r="B1298" t="s">
        <v>6967</v>
      </c>
      <c r="C1298" t="s">
        <v>269</v>
      </c>
      <c r="D1298" t="s">
        <v>821</v>
      </c>
      <c r="E1298">
        <f>SUM(G1298:KW1298)</f>
        <v>14</v>
      </c>
      <c r="W1298" s="9">
        <v>9</v>
      </c>
      <c r="AJ1298" s="9">
        <v>1</v>
      </c>
      <c r="AK1298" s="9">
        <v>4</v>
      </c>
    </row>
    <row r="1299" spans="1:64">
      <c r="A1299" t="s">
        <v>6966</v>
      </c>
      <c r="B1299" t="s">
        <v>6965</v>
      </c>
      <c r="C1299" t="s">
        <v>269</v>
      </c>
      <c r="D1299" t="s">
        <v>821</v>
      </c>
      <c r="E1299">
        <f>SUM(G1299:KW1299)</f>
        <v>16</v>
      </c>
      <c r="W1299" s="9">
        <v>8</v>
      </c>
      <c r="X1299" s="9">
        <v>1</v>
      </c>
      <c r="AJ1299" s="9">
        <v>1</v>
      </c>
      <c r="AK1299" s="9">
        <v>5</v>
      </c>
      <c r="AQ1299" s="9">
        <v>1</v>
      </c>
    </row>
    <row r="1300" spans="1:64">
      <c r="A1300" t="s">
        <v>7097</v>
      </c>
      <c r="B1300" t="s">
        <v>7096</v>
      </c>
      <c r="C1300" t="s">
        <v>216</v>
      </c>
      <c r="D1300" t="s">
        <v>821</v>
      </c>
      <c r="E1300">
        <f>SUM(G1300:KW1300)</f>
        <v>1</v>
      </c>
      <c r="AV1300" s="9">
        <v>1</v>
      </c>
    </row>
    <row r="1301" spans="1:64">
      <c r="A1301" t="s">
        <v>6556</v>
      </c>
      <c r="B1301" t="s">
        <v>6555</v>
      </c>
      <c r="C1301" t="s">
        <v>15</v>
      </c>
      <c r="D1301" t="s">
        <v>821</v>
      </c>
      <c r="E1301">
        <f>SUM(G1301:KW1301)</f>
        <v>1</v>
      </c>
      <c r="X1301" s="9">
        <v>1</v>
      </c>
    </row>
    <row r="1302" spans="1:64">
      <c r="A1302" t="s">
        <v>6957</v>
      </c>
      <c r="B1302" t="s">
        <v>9801</v>
      </c>
      <c r="C1302" t="s">
        <v>230</v>
      </c>
      <c r="D1302" t="s">
        <v>825</v>
      </c>
      <c r="E1302">
        <f>SUM(G1302:KW1302)</f>
        <v>1</v>
      </c>
      <c r="AS1302" s="9">
        <v>1</v>
      </c>
    </row>
    <row r="1303" spans="1:64">
      <c r="A1303" t="s">
        <v>6859</v>
      </c>
      <c r="B1303" t="s">
        <v>9802</v>
      </c>
      <c r="C1303" t="s">
        <v>230</v>
      </c>
      <c r="D1303" t="s">
        <v>825</v>
      </c>
      <c r="E1303">
        <f>SUM(G1303:KW1303)</f>
        <v>1</v>
      </c>
      <c r="AS1303" s="9">
        <v>1</v>
      </c>
    </row>
    <row r="1304" spans="1:64">
      <c r="A1304" t="s">
        <v>7902</v>
      </c>
      <c r="B1304" t="s">
        <v>9732</v>
      </c>
      <c r="C1304" t="s">
        <v>269</v>
      </c>
      <c r="D1304" t="s">
        <v>825</v>
      </c>
      <c r="E1304">
        <f>SUM(G1304:KW1304)</f>
        <v>28</v>
      </c>
      <c r="W1304" s="9">
        <v>12</v>
      </c>
      <c r="X1304" s="9">
        <v>5</v>
      </c>
      <c r="AJ1304" s="9">
        <v>3</v>
      </c>
      <c r="AK1304" s="9">
        <v>5</v>
      </c>
      <c r="AQ1304" s="9">
        <v>1</v>
      </c>
      <c r="AR1304" s="9">
        <v>2</v>
      </c>
    </row>
    <row r="1305" spans="1:64">
      <c r="A1305" t="s">
        <v>7028</v>
      </c>
      <c r="B1305" t="s">
        <v>9633</v>
      </c>
      <c r="C1305" t="s">
        <v>269</v>
      </c>
      <c r="D1305" t="s">
        <v>825</v>
      </c>
      <c r="E1305">
        <f>SUM(G1305:KW1305)</f>
        <v>28</v>
      </c>
      <c r="W1305" s="9">
        <v>11</v>
      </c>
      <c r="X1305" s="9">
        <v>5</v>
      </c>
      <c r="AJ1305" s="9">
        <v>3</v>
      </c>
      <c r="AK1305" s="9">
        <v>6</v>
      </c>
      <c r="AQ1305" s="9">
        <v>1</v>
      </c>
      <c r="AR1305" s="9">
        <v>2</v>
      </c>
    </row>
    <row r="1306" spans="1:64">
      <c r="A1306" t="s">
        <v>1613</v>
      </c>
      <c r="B1306" t="s">
        <v>14567</v>
      </c>
      <c r="C1306" t="s">
        <v>216</v>
      </c>
      <c r="D1306" t="s">
        <v>825</v>
      </c>
      <c r="E1306">
        <f>SUM(G1306:KW1306)</f>
        <v>5</v>
      </c>
      <c r="F1306" s="4"/>
      <c r="AI1306" s="9">
        <v>1</v>
      </c>
      <c r="AV1306" s="9">
        <v>2</v>
      </c>
      <c r="BF1306" s="9">
        <v>1</v>
      </c>
      <c r="BL1306" s="9">
        <v>1</v>
      </c>
    </row>
    <row r="1307" spans="1:64">
      <c r="A1307" t="s">
        <v>1614</v>
      </c>
      <c r="B1307" t="s">
        <v>14569</v>
      </c>
      <c r="C1307" t="s">
        <v>216</v>
      </c>
      <c r="D1307" t="s">
        <v>825</v>
      </c>
      <c r="E1307">
        <f>SUM(G1307:KW1307)</f>
        <v>5</v>
      </c>
      <c r="F1307" s="4"/>
      <c r="AI1307" s="9">
        <v>1</v>
      </c>
      <c r="AV1307" s="9">
        <v>2</v>
      </c>
      <c r="BF1307" s="9">
        <v>1</v>
      </c>
      <c r="BL1307" s="9">
        <v>1</v>
      </c>
    </row>
    <row r="1308" spans="1:64">
      <c r="A1308" t="s">
        <v>8355</v>
      </c>
      <c r="B1308" t="s">
        <v>9624</v>
      </c>
      <c r="C1308" t="s">
        <v>8363</v>
      </c>
      <c r="D1308" t="s">
        <v>825</v>
      </c>
      <c r="E1308">
        <f>SUM(G1308:KW1308)</f>
        <v>9</v>
      </c>
      <c r="U1308" s="9">
        <v>1</v>
      </c>
      <c r="V1308" s="9">
        <v>3</v>
      </c>
      <c r="W1308" s="9">
        <v>1</v>
      </c>
      <c r="AJ1308" s="9">
        <v>1</v>
      </c>
      <c r="AK1308" s="9">
        <v>1</v>
      </c>
      <c r="AQ1308" s="9">
        <v>1</v>
      </c>
      <c r="AR1308" s="9">
        <v>1</v>
      </c>
    </row>
    <row r="1309" spans="1:64">
      <c r="A1309" t="s">
        <v>8356</v>
      </c>
      <c r="B1309" t="s">
        <v>9477</v>
      </c>
      <c r="C1309" t="s">
        <v>8363</v>
      </c>
      <c r="D1309" t="s">
        <v>825</v>
      </c>
      <c r="E1309">
        <f>SUM(G1309:KW1309)</f>
        <v>8</v>
      </c>
      <c r="U1309" s="9">
        <v>1</v>
      </c>
      <c r="V1309" s="9">
        <v>3</v>
      </c>
      <c r="W1309" s="9">
        <v>1</v>
      </c>
      <c r="AJ1309" s="9">
        <v>1</v>
      </c>
      <c r="AQ1309" s="9">
        <v>1</v>
      </c>
      <c r="AR1309" s="9">
        <v>1</v>
      </c>
    </row>
    <row r="1310" spans="1:64">
      <c r="A1310" t="s">
        <v>6602</v>
      </c>
      <c r="B1310" t="s">
        <v>9967</v>
      </c>
      <c r="C1310" t="s">
        <v>15</v>
      </c>
      <c r="D1310" t="s">
        <v>825</v>
      </c>
      <c r="E1310">
        <f>SUM(G1310:KW1310)</f>
        <v>9</v>
      </c>
      <c r="X1310" s="9">
        <v>1</v>
      </c>
      <c r="AP1310" s="9">
        <v>2</v>
      </c>
      <c r="AR1310" s="9">
        <v>2</v>
      </c>
      <c r="AX1310" s="9">
        <v>1</v>
      </c>
      <c r="AY1310" s="9">
        <v>2</v>
      </c>
      <c r="AZ1310" s="9">
        <v>1</v>
      </c>
    </row>
    <row r="1311" spans="1:64">
      <c r="A1311" t="s">
        <v>6554</v>
      </c>
      <c r="B1311" t="s">
        <v>9968</v>
      </c>
      <c r="C1311" t="s">
        <v>15</v>
      </c>
      <c r="D1311" t="s">
        <v>825</v>
      </c>
      <c r="E1311">
        <f>SUM(G1311:KW1311)</f>
        <v>9</v>
      </c>
      <c r="X1311" s="9">
        <v>1</v>
      </c>
      <c r="AP1311" s="9">
        <v>2</v>
      </c>
      <c r="AR1311" s="9">
        <v>2</v>
      </c>
      <c r="AX1311" s="9">
        <v>1</v>
      </c>
      <c r="AY1311" s="9">
        <v>2</v>
      </c>
      <c r="AZ1311" s="9">
        <v>1</v>
      </c>
    </row>
    <row r="1312" spans="1:64">
      <c r="A1312" t="s">
        <v>5911</v>
      </c>
      <c r="B1312" t="s">
        <v>5912</v>
      </c>
      <c r="C1312" t="s">
        <v>216</v>
      </c>
      <c r="D1312" t="s">
        <v>821</v>
      </c>
      <c r="E1312">
        <f>SUM(G1312:KW1312)</f>
        <v>31</v>
      </c>
      <c r="F1312" s="4"/>
      <c r="AR1312" s="7">
        <v>31</v>
      </c>
    </row>
    <row r="1313" spans="1:64">
      <c r="A1313" t="s">
        <v>5913</v>
      </c>
      <c r="B1313" t="s">
        <v>5914</v>
      </c>
      <c r="C1313" t="s">
        <v>216</v>
      </c>
      <c r="D1313" t="s">
        <v>821</v>
      </c>
      <c r="E1313">
        <f>SUM(G1313:KW1313)</f>
        <v>22</v>
      </c>
      <c r="F1313" s="4"/>
      <c r="AR1313" s="7">
        <v>20</v>
      </c>
      <c r="AS1313" s="9">
        <v>2</v>
      </c>
    </row>
    <row r="1314" spans="1:64">
      <c r="A1314" t="s">
        <v>8106</v>
      </c>
      <c r="B1314" t="s">
        <v>8105</v>
      </c>
      <c r="C1314" t="s">
        <v>216</v>
      </c>
      <c r="D1314" t="s">
        <v>821</v>
      </c>
      <c r="E1314">
        <f>SUM(G1314:KW1314)</f>
        <v>1</v>
      </c>
      <c r="AR1314" s="9">
        <v>1</v>
      </c>
    </row>
    <row r="1315" spans="1:64">
      <c r="A1315" t="s">
        <v>8379</v>
      </c>
      <c r="B1315" t="s">
        <v>9144</v>
      </c>
      <c r="C1315" t="s">
        <v>263</v>
      </c>
      <c r="D1315" t="s">
        <v>821</v>
      </c>
      <c r="E1315">
        <f>SUM(G1315:KW1315)</f>
        <v>2</v>
      </c>
      <c r="BF1315" s="9">
        <v>2</v>
      </c>
    </row>
    <row r="1316" spans="1:64">
      <c r="A1316" t="s">
        <v>8380</v>
      </c>
      <c r="B1316" t="s">
        <v>10895</v>
      </c>
      <c r="C1316" t="s">
        <v>263</v>
      </c>
      <c r="D1316" t="s">
        <v>821</v>
      </c>
      <c r="E1316">
        <f>SUM(G1316:KW1316)</f>
        <v>1</v>
      </c>
      <c r="BD1316" s="9">
        <v>1</v>
      </c>
    </row>
    <row r="1317" spans="1:64">
      <c r="A1317" t="s">
        <v>8381</v>
      </c>
      <c r="B1317" t="s">
        <v>11035</v>
      </c>
      <c r="C1317" t="s">
        <v>263</v>
      </c>
      <c r="D1317" t="s">
        <v>821</v>
      </c>
      <c r="E1317">
        <f>SUM(G1317:KW1317)</f>
        <v>7</v>
      </c>
      <c r="AD1317" s="9">
        <v>2</v>
      </c>
      <c r="AP1317" s="9">
        <v>1</v>
      </c>
      <c r="BD1317" s="9">
        <v>2</v>
      </c>
      <c r="BE1317" s="9">
        <v>1</v>
      </c>
      <c r="BJ1317" s="9">
        <v>1</v>
      </c>
    </row>
    <row r="1318" spans="1:64">
      <c r="A1318" t="s">
        <v>233</v>
      </c>
      <c r="B1318" t="s">
        <v>5957</v>
      </c>
      <c r="C1318" t="s">
        <v>230</v>
      </c>
      <c r="D1318" t="s">
        <v>821</v>
      </c>
      <c r="E1318">
        <f>SUM(G1318:KW1318)</f>
        <v>14</v>
      </c>
      <c r="F1318" s="4"/>
      <c r="H1318" s="9">
        <v>1</v>
      </c>
      <c r="K1318" s="9">
        <v>1</v>
      </c>
      <c r="T1318" s="9">
        <v>1</v>
      </c>
      <c r="W1318" s="9">
        <v>1</v>
      </c>
      <c r="AD1318" s="9">
        <v>1</v>
      </c>
      <c r="AF1318" s="9">
        <v>1</v>
      </c>
      <c r="AI1318" s="9">
        <v>1</v>
      </c>
      <c r="AK1318" s="9">
        <v>1</v>
      </c>
      <c r="AQ1318" s="9">
        <v>1</v>
      </c>
      <c r="AS1318" s="9">
        <v>1</v>
      </c>
      <c r="AV1318" s="9">
        <v>1</v>
      </c>
      <c r="AY1318" s="9">
        <v>1</v>
      </c>
      <c r="BG1318" s="9">
        <v>1</v>
      </c>
      <c r="BK1318" s="9">
        <v>1</v>
      </c>
    </row>
    <row r="1319" spans="1:64">
      <c r="A1319" t="s">
        <v>1191</v>
      </c>
      <c r="B1319" t="s">
        <v>1192</v>
      </c>
      <c r="C1319" t="s">
        <v>230</v>
      </c>
      <c r="D1319" t="s">
        <v>821</v>
      </c>
      <c r="E1319">
        <f>SUM(G1319:KW1319)</f>
        <v>2</v>
      </c>
      <c r="F1319" s="4"/>
      <c r="AK1319" s="9">
        <v>1</v>
      </c>
      <c r="BG1319" s="9">
        <v>1</v>
      </c>
    </row>
    <row r="1320" spans="1:64">
      <c r="A1320" t="s">
        <v>4414</v>
      </c>
      <c r="B1320" t="s">
        <v>4415</v>
      </c>
      <c r="C1320" t="s">
        <v>230</v>
      </c>
      <c r="D1320" t="s">
        <v>821</v>
      </c>
      <c r="E1320">
        <f>SUM(G1320:KW1320)</f>
        <v>4</v>
      </c>
      <c r="F1320" s="4"/>
      <c r="AL1320" s="9">
        <v>1</v>
      </c>
      <c r="AS1320" s="9">
        <v>1</v>
      </c>
      <c r="AV1320" s="9">
        <v>1</v>
      </c>
      <c r="BH1320" s="9">
        <v>1</v>
      </c>
    </row>
    <row r="1321" spans="1:64">
      <c r="A1321" t="s">
        <v>4155</v>
      </c>
      <c r="B1321" t="s">
        <v>4156</v>
      </c>
      <c r="C1321" t="s">
        <v>269</v>
      </c>
      <c r="D1321" t="s">
        <v>821</v>
      </c>
      <c r="E1321">
        <f>SUM(G1321:KW1321)</f>
        <v>23</v>
      </c>
      <c r="F1321" s="4"/>
      <c r="I1321" s="9">
        <v>1</v>
      </c>
      <c r="W1321" s="9">
        <v>7</v>
      </c>
      <c r="X1321" s="9">
        <v>1</v>
      </c>
      <c r="AA1321" s="9">
        <v>1</v>
      </c>
      <c r="AC1321" s="9">
        <v>1</v>
      </c>
      <c r="AM1321" s="9">
        <v>1</v>
      </c>
      <c r="AO1321" s="9">
        <v>1</v>
      </c>
      <c r="AP1321" s="9">
        <v>2</v>
      </c>
      <c r="AR1321" s="9">
        <v>1</v>
      </c>
      <c r="AV1321" s="9">
        <v>1</v>
      </c>
      <c r="AW1321" s="9">
        <v>2</v>
      </c>
      <c r="AX1321" s="9">
        <v>1</v>
      </c>
      <c r="AY1321" s="9">
        <v>1</v>
      </c>
      <c r="BG1321" s="9">
        <v>1</v>
      </c>
      <c r="BL1321" s="9">
        <v>1</v>
      </c>
    </row>
    <row r="1322" spans="1:64">
      <c r="A1322" t="s">
        <v>3847</v>
      </c>
      <c r="B1322" t="s">
        <v>3848</v>
      </c>
      <c r="C1322" t="s">
        <v>269</v>
      </c>
      <c r="D1322" t="s">
        <v>821</v>
      </c>
      <c r="E1322">
        <f>SUM(G1322:KW1322)</f>
        <v>15</v>
      </c>
      <c r="F1322" s="4"/>
      <c r="L1322" s="9">
        <v>1</v>
      </c>
      <c r="X1322" s="9">
        <v>1</v>
      </c>
      <c r="AA1322" s="9">
        <v>1</v>
      </c>
      <c r="AC1322" s="9">
        <v>1</v>
      </c>
      <c r="AE1322" s="9">
        <v>1</v>
      </c>
      <c r="AM1322" s="9">
        <v>1</v>
      </c>
      <c r="AP1322" s="9">
        <v>1</v>
      </c>
      <c r="AQ1322" s="9">
        <v>1</v>
      </c>
      <c r="AT1322" s="9">
        <v>1</v>
      </c>
      <c r="AV1322" s="9">
        <v>1</v>
      </c>
      <c r="AX1322" s="9">
        <v>2</v>
      </c>
      <c r="BF1322" s="9">
        <v>1</v>
      </c>
      <c r="BG1322" s="9">
        <v>1</v>
      </c>
      <c r="BL1322" s="9">
        <v>1</v>
      </c>
    </row>
    <row r="1323" spans="1:64">
      <c r="A1323" t="s">
        <v>4410</v>
      </c>
      <c r="B1323" t="s">
        <v>4411</v>
      </c>
      <c r="C1323" t="s">
        <v>269</v>
      </c>
      <c r="D1323" t="s">
        <v>821</v>
      </c>
      <c r="E1323">
        <f>SUM(G1323:KW1323)</f>
        <v>7</v>
      </c>
      <c r="F1323" s="4"/>
      <c r="W1323" s="9">
        <v>1</v>
      </c>
      <c r="X1323" s="9">
        <v>1</v>
      </c>
      <c r="AJ1323" s="9">
        <v>1</v>
      </c>
      <c r="AK1323" s="9">
        <v>1</v>
      </c>
      <c r="AQ1323" s="9">
        <v>1</v>
      </c>
      <c r="AW1323" s="9">
        <v>1</v>
      </c>
      <c r="BH1323" s="9">
        <v>1</v>
      </c>
    </row>
    <row r="1324" spans="1:64">
      <c r="A1324" t="s">
        <v>8107</v>
      </c>
      <c r="B1324" t="s">
        <v>10984</v>
      </c>
      <c r="C1324" t="s">
        <v>216</v>
      </c>
      <c r="D1324" t="s">
        <v>821</v>
      </c>
      <c r="E1324">
        <f>SUM(G1324:KW1324)</f>
        <v>0</v>
      </c>
    </row>
    <row r="1325" spans="1:64">
      <c r="A1325" t="s">
        <v>232</v>
      </c>
      <c r="B1325" t="s">
        <v>6062</v>
      </c>
      <c r="C1325" t="s">
        <v>216</v>
      </c>
      <c r="D1325" t="s">
        <v>821</v>
      </c>
      <c r="E1325">
        <f>SUM(G1325:KW1325)</f>
        <v>21</v>
      </c>
      <c r="F1325" s="4"/>
      <c r="Q1325" s="9">
        <v>1</v>
      </c>
      <c r="U1325" s="9">
        <v>1</v>
      </c>
      <c r="AE1325" s="9">
        <v>1</v>
      </c>
      <c r="AF1325" s="9">
        <v>1</v>
      </c>
      <c r="AK1325" s="9">
        <v>2</v>
      </c>
      <c r="AO1325" s="9">
        <v>1</v>
      </c>
      <c r="AR1325" s="9">
        <v>2</v>
      </c>
      <c r="AS1325" s="9">
        <v>1</v>
      </c>
      <c r="AT1325" s="9">
        <v>1</v>
      </c>
      <c r="AV1325" s="9">
        <v>2</v>
      </c>
      <c r="AW1325" s="9">
        <v>1</v>
      </c>
      <c r="AY1325" s="9">
        <v>1</v>
      </c>
      <c r="BF1325" s="9">
        <v>1</v>
      </c>
      <c r="BH1325" s="9">
        <v>2</v>
      </c>
      <c r="BI1325" s="9">
        <v>1</v>
      </c>
      <c r="BJ1325" s="9">
        <v>1</v>
      </c>
      <c r="BL1325" s="9">
        <v>1</v>
      </c>
    </row>
    <row r="1326" spans="1:64">
      <c r="A1326" t="s">
        <v>4412</v>
      </c>
      <c r="B1326" t="s">
        <v>4413</v>
      </c>
      <c r="C1326" t="s">
        <v>216</v>
      </c>
      <c r="D1326" t="s">
        <v>821</v>
      </c>
      <c r="E1326">
        <f>SUM(G1326:KW1326)</f>
        <v>7</v>
      </c>
      <c r="F1326" s="4"/>
      <c r="AR1326" s="9">
        <v>1</v>
      </c>
      <c r="AV1326" s="9">
        <v>1</v>
      </c>
      <c r="AW1326" s="9">
        <v>1</v>
      </c>
      <c r="BH1326" s="9">
        <v>3</v>
      </c>
      <c r="BI1326" s="9">
        <v>1</v>
      </c>
    </row>
    <row r="1327" spans="1:64">
      <c r="A1327" t="s">
        <v>8421</v>
      </c>
      <c r="B1327" t="s">
        <v>8420</v>
      </c>
      <c r="C1327" t="s">
        <v>8363</v>
      </c>
      <c r="D1327" t="s">
        <v>821</v>
      </c>
      <c r="E1327">
        <f>SUM(G1327:KW1327)</f>
        <v>1</v>
      </c>
      <c r="W1327" s="9">
        <v>1</v>
      </c>
    </row>
    <row r="1328" spans="1:64">
      <c r="A1328" t="s">
        <v>4091</v>
      </c>
      <c r="B1328" t="s">
        <v>5955</v>
      </c>
      <c r="C1328" t="s">
        <v>15</v>
      </c>
      <c r="D1328" t="s">
        <v>821</v>
      </c>
      <c r="E1328">
        <f>SUM(G1328:KW1328)</f>
        <v>10</v>
      </c>
      <c r="F1328" s="4"/>
      <c r="H1328" s="9">
        <v>3</v>
      </c>
      <c r="J1328" s="9">
        <v>1</v>
      </c>
      <c r="O1328" s="9">
        <v>1</v>
      </c>
      <c r="V1328" s="9">
        <v>1</v>
      </c>
      <c r="AR1328" s="9">
        <v>2</v>
      </c>
      <c r="AX1328" s="9">
        <v>1</v>
      </c>
      <c r="AZ1328" s="9">
        <v>1</v>
      </c>
    </row>
    <row r="1329" spans="1:60">
      <c r="A1329" t="s">
        <v>3915</v>
      </c>
      <c r="B1329" t="s">
        <v>8906</v>
      </c>
      <c r="C1329" t="s">
        <v>15</v>
      </c>
      <c r="D1329" t="s">
        <v>821</v>
      </c>
      <c r="E1329">
        <f>SUM(G1329:KW1329)</f>
        <v>6</v>
      </c>
      <c r="F1329" s="4"/>
      <c r="G1329" s="9">
        <v>1</v>
      </c>
      <c r="H1329" s="9">
        <v>3</v>
      </c>
      <c r="J1329" s="9">
        <v>1</v>
      </c>
      <c r="O1329" s="9">
        <v>1</v>
      </c>
    </row>
    <row r="1330" spans="1:60">
      <c r="A1330" t="s">
        <v>4010</v>
      </c>
      <c r="B1330" t="s">
        <v>4011</v>
      </c>
      <c r="C1330" t="s">
        <v>11</v>
      </c>
      <c r="D1330" t="s">
        <v>821</v>
      </c>
      <c r="E1330">
        <f>SUM(G1330:KW1330)</f>
        <v>5</v>
      </c>
      <c r="F1330" s="4"/>
      <c r="X1330" s="9">
        <v>1</v>
      </c>
      <c r="AR1330" s="9">
        <v>1</v>
      </c>
      <c r="AW1330" s="9">
        <v>1</v>
      </c>
      <c r="AY1330" s="9">
        <v>1</v>
      </c>
      <c r="AZ1330" s="9">
        <v>1</v>
      </c>
    </row>
    <row r="1331" spans="1:60">
      <c r="A1331" t="s">
        <v>4976</v>
      </c>
      <c r="B1331" t="s">
        <v>4977</v>
      </c>
      <c r="C1331" t="s">
        <v>15</v>
      </c>
      <c r="D1331" t="s">
        <v>821</v>
      </c>
      <c r="E1331">
        <f>SUM(G1331:KW1331)</f>
        <v>2</v>
      </c>
      <c r="F1331" s="4"/>
      <c r="AW1331" s="9">
        <v>1</v>
      </c>
      <c r="BH1331" s="9">
        <v>1</v>
      </c>
    </row>
    <row r="1332" spans="1:60">
      <c r="A1332" t="s">
        <v>6268</v>
      </c>
      <c r="B1332" t="s">
        <v>9909</v>
      </c>
      <c r="C1332" t="s">
        <v>15</v>
      </c>
      <c r="D1332" t="s">
        <v>821</v>
      </c>
      <c r="E1332">
        <f>SUM(G1332:KW1332)</f>
        <v>1</v>
      </c>
      <c r="AX1332" s="9">
        <v>1</v>
      </c>
    </row>
    <row r="1333" spans="1:60">
      <c r="A1333" t="s">
        <v>6617</v>
      </c>
      <c r="B1333" t="s">
        <v>6616</v>
      </c>
      <c r="C1333" t="s">
        <v>216</v>
      </c>
      <c r="D1333" t="s">
        <v>821</v>
      </c>
      <c r="E1333">
        <f>SUM(G1333:KW1333)</f>
        <v>1</v>
      </c>
      <c r="AR1333" s="9">
        <v>1</v>
      </c>
    </row>
    <row r="1334" spans="1:60">
      <c r="A1334" t="s">
        <v>2378</v>
      </c>
      <c r="B1334" t="s">
        <v>2379</v>
      </c>
      <c r="C1334" t="s">
        <v>475</v>
      </c>
      <c r="D1334" t="s">
        <v>821</v>
      </c>
      <c r="E1334">
        <f>SUM(G1334:KW1334)</f>
        <v>0</v>
      </c>
      <c r="F1334" s="4">
        <v>100001053</v>
      </c>
    </row>
    <row r="1335" spans="1:60">
      <c r="A1335" t="s">
        <v>6304</v>
      </c>
      <c r="B1335" t="s">
        <v>6303</v>
      </c>
      <c r="C1335" t="s">
        <v>472</v>
      </c>
      <c r="D1335" t="s">
        <v>821</v>
      </c>
      <c r="E1335">
        <f>SUM(G1335:KW1335)</f>
        <v>1</v>
      </c>
      <c r="BE1335" s="9">
        <v>1</v>
      </c>
    </row>
    <row r="1336" spans="1:60">
      <c r="A1336" t="s">
        <v>6575</v>
      </c>
      <c r="B1336" t="s">
        <v>6574</v>
      </c>
      <c r="C1336" t="s">
        <v>472</v>
      </c>
      <c r="D1336" t="s">
        <v>821</v>
      </c>
      <c r="E1336">
        <f>SUM(G1336:KW1336)</f>
        <v>0</v>
      </c>
    </row>
    <row r="1337" spans="1:60">
      <c r="A1337" t="s">
        <v>6571</v>
      </c>
      <c r="B1337" t="s">
        <v>13284</v>
      </c>
      <c r="C1337" t="s">
        <v>472</v>
      </c>
      <c r="D1337" t="s">
        <v>819</v>
      </c>
      <c r="E1337">
        <f>SUM(G1337:KW1337)</f>
        <v>0</v>
      </c>
    </row>
    <row r="1338" spans="1:60">
      <c r="A1338" t="s">
        <v>471</v>
      </c>
      <c r="B1338" t="s">
        <v>668</v>
      </c>
      <c r="C1338" t="s">
        <v>472</v>
      </c>
      <c r="D1338" t="s">
        <v>821</v>
      </c>
      <c r="E1338">
        <f>SUM(G1338:KW1338)</f>
        <v>1</v>
      </c>
      <c r="F1338" s="4"/>
      <c r="BF1338" s="8">
        <v>1</v>
      </c>
    </row>
    <row r="1339" spans="1:60">
      <c r="A1339" t="s">
        <v>6573</v>
      </c>
      <c r="B1339" t="s">
        <v>6572</v>
      </c>
      <c r="C1339" t="s">
        <v>472</v>
      </c>
      <c r="D1339" t="s">
        <v>821</v>
      </c>
      <c r="E1339">
        <f>SUM(G1339:KW1339)</f>
        <v>0</v>
      </c>
    </row>
    <row r="1340" spans="1:60">
      <c r="A1340" t="s">
        <v>6589</v>
      </c>
      <c r="B1340" t="s">
        <v>10292</v>
      </c>
      <c r="C1340" t="s">
        <v>472</v>
      </c>
      <c r="D1340" t="s">
        <v>819</v>
      </c>
      <c r="E1340">
        <f>SUM(G1340:KW1340)</f>
        <v>0</v>
      </c>
    </row>
    <row r="1341" spans="1:60">
      <c r="A1341" t="s">
        <v>6588</v>
      </c>
      <c r="B1341" t="s">
        <v>6587</v>
      </c>
      <c r="C1341" t="s">
        <v>472</v>
      </c>
      <c r="D1341" t="s">
        <v>821</v>
      </c>
      <c r="E1341">
        <f>SUM(G1341:KW1341)</f>
        <v>0</v>
      </c>
    </row>
    <row r="1342" spans="1:60">
      <c r="A1342" t="s">
        <v>6592</v>
      </c>
      <c r="B1342" t="s">
        <v>11267</v>
      </c>
      <c r="C1342" t="s">
        <v>472</v>
      </c>
      <c r="D1342" t="s">
        <v>819</v>
      </c>
      <c r="E1342">
        <f>SUM(G1342:KW1342)</f>
        <v>0</v>
      </c>
    </row>
    <row r="1343" spans="1:60">
      <c r="A1343" t="s">
        <v>5121</v>
      </c>
      <c r="B1343" t="s">
        <v>5122</v>
      </c>
      <c r="C1343" t="s">
        <v>472</v>
      </c>
      <c r="D1343" t="s">
        <v>821</v>
      </c>
      <c r="E1343">
        <f>SUM(G1343:KW1343)</f>
        <v>0</v>
      </c>
      <c r="F1343" s="4"/>
    </row>
    <row r="1344" spans="1:60">
      <c r="A1344" t="s">
        <v>6591</v>
      </c>
      <c r="B1344" t="s">
        <v>6590</v>
      </c>
      <c r="C1344" t="s">
        <v>472</v>
      </c>
      <c r="D1344" t="s">
        <v>821</v>
      </c>
      <c r="E1344">
        <f>SUM(G1344:KW1344)</f>
        <v>0</v>
      </c>
    </row>
    <row r="1345" spans="1:57">
      <c r="A1345" t="s">
        <v>6861</v>
      </c>
      <c r="B1345" t="s">
        <v>6860</v>
      </c>
      <c r="C1345" t="s">
        <v>472</v>
      </c>
      <c r="D1345" t="s">
        <v>821</v>
      </c>
      <c r="E1345">
        <f>SUM(G1345:KW1345)</f>
        <v>1</v>
      </c>
      <c r="AL1345" s="8">
        <v>1</v>
      </c>
    </row>
    <row r="1346" spans="1:57">
      <c r="A1346" t="s">
        <v>6784</v>
      </c>
      <c r="B1346" t="s">
        <v>6783</v>
      </c>
      <c r="C1346" t="s">
        <v>472</v>
      </c>
      <c r="D1346" t="s">
        <v>821</v>
      </c>
      <c r="E1346">
        <f>SUM(G1346:KW1346)</f>
        <v>1</v>
      </c>
      <c r="AK1346" s="8">
        <v>1</v>
      </c>
    </row>
    <row r="1347" spans="1:57">
      <c r="A1347" t="s">
        <v>6579</v>
      </c>
      <c r="B1347" t="s">
        <v>11037</v>
      </c>
      <c r="C1347" t="s">
        <v>472</v>
      </c>
      <c r="D1347" t="s">
        <v>819</v>
      </c>
      <c r="E1347">
        <f>SUM(G1347:KW1347)</f>
        <v>0</v>
      </c>
    </row>
    <row r="1348" spans="1:57">
      <c r="A1348" t="s">
        <v>6568</v>
      </c>
      <c r="B1348" t="s">
        <v>11038</v>
      </c>
      <c r="C1348" t="s">
        <v>472</v>
      </c>
      <c r="D1348" t="s">
        <v>821</v>
      </c>
      <c r="E1348">
        <f>SUM(G1348:KW1348)</f>
        <v>0</v>
      </c>
    </row>
    <row r="1349" spans="1:57">
      <c r="A1349" t="s">
        <v>6567</v>
      </c>
      <c r="B1349" t="s">
        <v>11039</v>
      </c>
      <c r="C1349" t="s">
        <v>472</v>
      </c>
      <c r="D1349" t="s">
        <v>819</v>
      </c>
      <c r="E1349">
        <f>SUM(G1349:KW1349)</f>
        <v>0</v>
      </c>
    </row>
    <row r="1350" spans="1:57">
      <c r="A1350" t="s">
        <v>6570</v>
      </c>
      <c r="B1350" t="s">
        <v>11040</v>
      </c>
      <c r="C1350" t="s">
        <v>472</v>
      </c>
      <c r="D1350" t="s">
        <v>821</v>
      </c>
      <c r="E1350">
        <f>SUM(G1350:KW1350)</f>
        <v>0</v>
      </c>
    </row>
    <row r="1351" spans="1:57">
      <c r="A1351" t="s">
        <v>6569</v>
      </c>
      <c r="B1351" t="s">
        <v>11041</v>
      </c>
      <c r="C1351" t="s">
        <v>472</v>
      </c>
      <c r="D1351" t="s">
        <v>819</v>
      </c>
      <c r="E1351">
        <f>SUM(G1351:KW1351)</f>
        <v>0</v>
      </c>
    </row>
    <row r="1352" spans="1:57">
      <c r="A1352" t="s">
        <v>6310</v>
      </c>
      <c r="B1352" t="s">
        <v>6309</v>
      </c>
      <c r="C1352" t="s">
        <v>472</v>
      </c>
      <c r="D1352" t="s">
        <v>821</v>
      </c>
      <c r="E1352">
        <f>SUM(G1352:KW1352)</f>
        <v>1</v>
      </c>
      <c r="BE1352" s="9">
        <v>1</v>
      </c>
    </row>
    <row r="1353" spans="1:57">
      <c r="A1353" t="s">
        <v>6386</v>
      </c>
      <c r="B1353" t="s">
        <v>6385</v>
      </c>
      <c r="C1353" t="s">
        <v>472</v>
      </c>
      <c r="D1353" t="s">
        <v>821</v>
      </c>
      <c r="E1353">
        <f>SUM(G1353:KW1353)</f>
        <v>1</v>
      </c>
      <c r="BE1353" s="9">
        <v>1</v>
      </c>
    </row>
    <row r="1354" spans="1:57">
      <c r="A1354" t="s">
        <v>7036</v>
      </c>
      <c r="B1354" t="s">
        <v>7035</v>
      </c>
      <c r="C1354" t="s">
        <v>472</v>
      </c>
      <c r="D1354" t="s">
        <v>821</v>
      </c>
      <c r="E1354">
        <f>SUM(G1354:KW1354)</f>
        <v>0</v>
      </c>
    </row>
    <row r="1355" spans="1:57">
      <c r="A1355" t="s">
        <v>6313</v>
      </c>
      <c r="B1355" t="s">
        <v>10660</v>
      </c>
      <c r="C1355" t="s">
        <v>472</v>
      </c>
      <c r="D1355" t="s">
        <v>819</v>
      </c>
      <c r="E1355">
        <f>SUM(G1355:KW1355)</f>
        <v>0</v>
      </c>
    </row>
    <row r="1356" spans="1:57">
      <c r="A1356" t="s">
        <v>6491</v>
      </c>
      <c r="B1356" t="s">
        <v>6490</v>
      </c>
      <c r="C1356" t="s">
        <v>472</v>
      </c>
      <c r="D1356" t="s">
        <v>821</v>
      </c>
      <c r="E1356">
        <f>SUM(G1356:KW1356)</f>
        <v>0</v>
      </c>
    </row>
    <row r="1357" spans="1:57">
      <c r="A1357" t="s">
        <v>6384</v>
      </c>
      <c r="B1357" t="s">
        <v>8764</v>
      </c>
      <c r="C1357" t="s">
        <v>472</v>
      </c>
      <c r="D1357" t="s">
        <v>819</v>
      </c>
      <c r="E1357">
        <f>SUM(G1357:KW1357)</f>
        <v>1</v>
      </c>
      <c r="BE1357" s="9">
        <v>1</v>
      </c>
    </row>
    <row r="1358" spans="1:57">
      <c r="A1358" t="s">
        <v>6383</v>
      </c>
      <c r="B1358" t="s">
        <v>10006</v>
      </c>
      <c r="C1358" t="s">
        <v>472</v>
      </c>
      <c r="D1358" t="s">
        <v>819</v>
      </c>
      <c r="E1358">
        <f>SUM(G1358:KW1358)</f>
        <v>1</v>
      </c>
      <c r="BE1358" s="9">
        <v>1</v>
      </c>
    </row>
    <row r="1359" spans="1:57">
      <c r="A1359" t="s">
        <v>6454</v>
      </c>
      <c r="B1359" t="s">
        <v>6453</v>
      </c>
      <c r="C1359" t="s">
        <v>472</v>
      </c>
      <c r="D1359" t="s">
        <v>821</v>
      </c>
      <c r="E1359">
        <f>SUM(G1359:KW1359)</f>
        <v>0</v>
      </c>
    </row>
    <row r="1360" spans="1:57">
      <c r="A1360" t="s">
        <v>1474</v>
      </c>
      <c r="B1360" t="s">
        <v>9712</v>
      </c>
      <c r="C1360" t="s">
        <v>50</v>
      </c>
      <c r="D1360" t="s">
        <v>821</v>
      </c>
      <c r="E1360">
        <f>SUM(G1360:KW1360)</f>
        <v>4</v>
      </c>
      <c r="F1360" s="4"/>
      <c r="AQ1360" s="9">
        <v>1</v>
      </c>
      <c r="AR1360" s="9">
        <v>1</v>
      </c>
      <c r="BE1360" s="9">
        <v>2</v>
      </c>
    </row>
    <row r="1361" spans="1:63">
      <c r="A1361" t="s">
        <v>7486</v>
      </c>
      <c r="B1361" t="s">
        <v>7485</v>
      </c>
      <c r="C1361" t="s">
        <v>50</v>
      </c>
      <c r="D1361" t="s">
        <v>821</v>
      </c>
      <c r="E1361">
        <f>SUM(G1361:KW1361)</f>
        <v>0</v>
      </c>
    </row>
    <row r="1362" spans="1:63">
      <c r="A1362" t="s">
        <v>2416</v>
      </c>
      <c r="B1362" t="s">
        <v>14818</v>
      </c>
      <c r="C1362" t="s">
        <v>50</v>
      </c>
      <c r="D1362" t="s">
        <v>821</v>
      </c>
      <c r="E1362">
        <f>SUM(G1362:KW1362)</f>
        <v>1</v>
      </c>
      <c r="F1362" s="4"/>
      <c r="AQ1362" s="9">
        <v>1</v>
      </c>
    </row>
    <row r="1363" spans="1:63">
      <c r="A1363" t="s">
        <v>7483</v>
      </c>
      <c r="B1363" t="s">
        <v>9713</v>
      </c>
      <c r="C1363" t="s">
        <v>50</v>
      </c>
      <c r="D1363" t="s">
        <v>821</v>
      </c>
      <c r="E1363">
        <f>SUM(G1363:KW1363)</f>
        <v>3</v>
      </c>
      <c r="AQ1363" s="9">
        <v>1</v>
      </c>
      <c r="BE1363" s="9">
        <v>2</v>
      </c>
    </row>
    <row r="1364" spans="1:63">
      <c r="A1364" t="s">
        <v>7300</v>
      </c>
      <c r="B1364" t="s">
        <v>7299</v>
      </c>
      <c r="C1364" t="s">
        <v>50</v>
      </c>
      <c r="D1364" t="s">
        <v>821</v>
      </c>
      <c r="E1364">
        <f>SUM(G1364:KW1364)</f>
        <v>0</v>
      </c>
    </row>
    <row r="1365" spans="1:63">
      <c r="A1365" t="s">
        <v>4661</v>
      </c>
      <c r="B1365" t="s">
        <v>4662</v>
      </c>
      <c r="C1365" t="s">
        <v>4659</v>
      </c>
      <c r="D1365" t="s">
        <v>821</v>
      </c>
      <c r="E1365">
        <f>SUM(G1365:KW1365)</f>
        <v>0</v>
      </c>
      <c r="F1365" s="4"/>
    </row>
    <row r="1366" spans="1:63">
      <c r="A1366" t="s">
        <v>4658</v>
      </c>
      <c r="B1366" t="s">
        <v>12627</v>
      </c>
      <c r="C1366" t="s">
        <v>4659</v>
      </c>
      <c r="D1366" t="s">
        <v>821</v>
      </c>
      <c r="E1366">
        <f>SUM(G1366:KW1366)</f>
        <v>0</v>
      </c>
      <c r="F1366" s="4"/>
    </row>
    <row r="1367" spans="1:63">
      <c r="A1367" t="s">
        <v>6113</v>
      </c>
      <c r="B1367" t="s">
        <v>6112</v>
      </c>
      <c r="C1367" t="s">
        <v>52</v>
      </c>
      <c r="D1367" t="s">
        <v>821</v>
      </c>
      <c r="E1367">
        <f>SUM(G1367:KW1367)</f>
        <v>1</v>
      </c>
      <c r="BC1367" s="9">
        <v>1</v>
      </c>
    </row>
    <row r="1368" spans="1:63">
      <c r="A1368" t="s">
        <v>3972</v>
      </c>
      <c r="B1368" t="s">
        <v>3973</v>
      </c>
      <c r="C1368" t="s">
        <v>52</v>
      </c>
      <c r="D1368" t="s">
        <v>821</v>
      </c>
      <c r="E1368">
        <f>SUM(G1368:KW1368)</f>
        <v>0</v>
      </c>
      <c r="F1368" s="4"/>
    </row>
    <row r="1369" spans="1:63">
      <c r="A1369" t="s">
        <v>1798</v>
      </c>
      <c r="B1369" t="s">
        <v>7711</v>
      </c>
      <c r="C1369" t="s">
        <v>52</v>
      </c>
      <c r="D1369" t="s">
        <v>821</v>
      </c>
      <c r="E1369">
        <f>SUM(G1369:KW1369)</f>
        <v>2</v>
      </c>
      <c r="F1369" s="4"/>
      <c r="BC1369" s="9">
        <v>2</v>
      </c>
    </row>
    <row r="1370" spans="1:63">
      <c r="A1370" t="s">
        <v>1796</v>
      </c>
      <c r="B1370" t="s">
        <v>1797</v>
      </c>
      <c r="C1370" t="s">
        <v>52</v>
      </c>
      <c r="D1370" t="s">
        <v>821</v>
      </c>
      <c r="E1370">
        <f>SUM(G1370:KW1370)</f>
        <v>0</v>
      </c>
      <c r="F1370" s="4"/>
    </row>
    <row r="1371" spans="1:63">
      <c r="A1371" t="s">
        <v>7463</v>
      </c>
      <c r="B1371" t="s">
        <v>7462</v>
      </c>
      <c r="C1371" t="s">
        <v>956</v>
      </c>
      <c r="D1371" t="s">
        <v>821</v>
      </c>
      <c r="E1371">
        <f>SUM(G1371:KW1371)</f>
        <v>0</v>
      </c>
    </row>
    <row r="1372" spans="1:63">
      <c r="A1372" t="s">
        <v>7459</v>
      </c>
      <c r="B1372" t="s">
        <v>7458</v>
      </c>
      <c r="C1372" t="s">
        <v>956</v>
      </c>
      <c r="D1372" t="s">
        <v>821</v>
      </c>
      <c r="E1372">
        <f>SUM(G1372:KW1372)</f>
        <v>0</v>
      </c>
    </row>
    <row r="1373" spans="1:63">
      <c r="A1373" t="s">
        <v>1842</v>
      </c>
      <c r="B1373" t="s">
        <v>10143</v>
      </c>
      <c r="C1373" t="s">
        <v>61</v>
      </c>
      <c r="D1373" t="s">
        <v>821</v>
      </c>
      <c r="E1373">
        <f>SUM(G1373:KW1373)</f>
        <v>3</v>
      </c>
      <c r="F1373" s="4"/>
      <c r="BK1373" s="9">
        <v>3</v>
      </c>
    </row>
    <row r="1374" spans="1:63">
      <c r="A1374" t="s">
        <v>3977</v>
      </c>
      <c r="B1374" t="s">
        <v>3978</v>
      </c>
      <c r="C1374" t="s">
        <v>61</v>
      </c>
      <c r="D1374" t="s">
        <v>821</v>
      </c>
      <c r="E1374">
        <f>SUM(G1374:KW1374)</f>
        <v>2</v>
      </c>
      <c r="F1374" s="4"/>
      <c r="BJ1374" s="9">
        <v>2</v>
      </c>
    </row>
    <row r="1375" spans="1:63">
      <c r="A1375" t="s">
        <v>7656</v>
      </c>
      <c r="B1375" t="s">
        <v>7655</v>
      </c>
      <c r="C1375" t="s">
        <v>61</v>
      </c>
      <c r="D1375" t="s">
        <v>821</v>
      </c>
      <c r="E1375">
        <f>SUM(G1375:KW1375)</f>
        <v>1</v>
      </c>
      <c r="BJ1375" s="9">
        <v>1</v>
      </c>
    </row>
    <row r="1376" spans="1:63">
      <c r="A1376" t="s">
        <v>1844</v>
      </c>
      <c r="B1376" t="s">
        <v>9542</v>
      </c>
      <c r="C1376" t="s">
        <v>48</v>
      </c>
      <c r="D1376" t="s">
        <v>821</v>
      </c>
      <c r="E1376">
        <f>SUM(G1376:KW1376)</f>
        <v>2</v>
      </c>
      <c r="F1376" s="4"/>
      <c r="Y1376" s="9">
        <v>2</v>
      </c>
    </row>
    <row r="1377" spans="1:63">
      <c r="A1377" t="s">
        <v>4012</v>
      </c>
      <c r="B1377" t="s">
        <v>4013</v>
      </c>
      <c r="C1377" t="s">
        <v>48</v>
      </c>
      <c r="D1377" t="s">
        <v>821</v>
      </c>
      <c r="E1377">
        <f>SUM(G1377:KW1377)</f>
        <v>0</v>
      </c>
      <c r="F1377" s="4"/>
    </row>
    <row r="1378" spans="1:63">
      <c r="A1378" t="s">
        <v>2415</v>
      </c>
      <c r="B1378" t="s">
        <v>5060</v>
      </c>
      <c r="C1378" t="s">
        <v>48</v>
      </c>
      <c r="D1378" t="s">
        <v>821</v>
      </c>
      <c r="E1378">
        <f>SUM(G1378:KW1378)</f>
        <v>0</v>
      </c>
      <c r="F1378" s="4"/>
    </row>
    <row r="1379" spans="1:63">
      <c r="A1379" t="s">
        <v>7302</v>
      </c>
      <c r="B1379" t="s">
        <v>9543</v>
      </c>
      <c r="C1379" t="s">
        <v>48</v>
      </c>
      <c r="D1379" t="s">
        <v>821</v>
      </c>
      <c r="E1379">
        <f>SUM(G1379:KW1379)</f>
        <v>1</v>
      </c>
      <c r="Y1379" s="9">
        <v>1</v>
      </c>
    </row>
    <row r="1380" spans="1:63">
      <c r="A1380" t="s">
        <v>4663</v>
      </c>
      <c r="B1380" t="s">
        <v>4664</v>
      </c>
      <c r="C1380" t="s">
        <v>48</v>
      </c>
      <c r="D1380" t="s">
        <v>821</v>
      </c>
      <c r="E1380">
        <f>SUM(G1380:KW1380)</f>
        <v>0</v>
      </c>
      <c r="F1380" s="4"/>
    </row>
    <row r="1381" spans="1:63">
      <c r="A1381" t="s">
        <v>4014</v>
      </c>
      <c r="B1381" t="s">
        <v>4015</v>
      </c>
      <c r="C1381" t="s">
        <v>46</v>
      </c>
      <c r="D1381" t="s">
        <v>821</v>
      </c>
      <c r="E1381">
        <f>SUM(G1381:KW1381)</f>
        <v>2</v>
      </c>
      <c r="F1381" s="4"/>
      <c r="BK1381" s="9">
        <v>2</v>
      </c>
    </row>
    <row r="1382" spans="1:63">
      <c r="A1382" t="s">
        <v>4652</v>
      </c>
      <c r="B1382" t="s">
        <v>4653</v>
      </c>
      <c r="C1382" t="s">
        <v>46</v>
      </c>
      <c r="D1382" t="s">
        <v>821</v>
      </c>
      <c r="E1382">
        <f>SUM(G1382:KW1382)</f>
        <v>2</v>
      </c>
      <c r="F1382" s="4"/>
      <c r="BC1382" s="9">
        <v>2</v>
      </c>
    </row>
    <row r="1383" spans="1:63">
      <c r="A1383" t="s">
        <v>4016</v>
      </c>
      <c r="B1383" t="s">
        <v>4017</v>
      </c>
      <c r="C1383" t="s">
        <v>44</v>
      </c>
      <c r="D1383" t="s">
        <v>821</v>
      </c>
      <c r="E1383">
        <f>SUM(G1383:KW1383)</f>
        <v>0</v>
      </c>
      <c r="F1383" s="4"/>
    </row>
    <row r="1384" spans="1:63">
      <c r="A1384" t="s">
        <v>2392</v>
      </c>
      <c r="B1384" t="s">
        <v>10224</v>
      </c>
      <c r="C1384" t="s">
        <v>44</v>
      </c>
      <c r="D1384" t="s">
        <v>821</v>
      </c>
      <c r="E1384">
        <f>SUM(G1384:KW1384)</f>
        <v>0</v>
      </c>
      <c r="F1384" s="4"/>
    </row>
    <row r="1385" spans="1:63">
      <c r="A1385" t="s">
        <v>7467</v>
      </c>
      <c r="B1385" t="s">
        <v>7466</v>
      </c>
      <c r="C1385" t="s">
        <v>44</v>
      </c>
      <c r="D1385" t="s">
        <v>821</v>
      </c>
      <c r="E1385">
        <f>SUM(G1385:KW1385)</f>
        <v>0</v>
      </c>
    </row>
    <row r="1386" spans="1:63">
      <c r="A1386" t="s">
        <v>4018</v>
      </c>
      <c r="B1386" t="s">
        <v>4019</v>
      </c>
      <c r="C1386" t="s">
        <v>41</v>
      </c>
      <c r="D1386" t="s">
        <v>821</v>
      </c>
      <c r="E1386">
        <f>SUM(G1386:KW1386)</f>
        <v>0</v>
      </c>
      <c r="F1386" s="4"/>
    </row>
    <row r="1387" spans="1:63">
      <c r="A1387" t="s">
        <v>2393</v>
      </c>
      <c r="B1387" t="s">
        <v>10326</v>
      </c>
      <c r="C1387" t="s">
        <v>41</v>
      </c>
      <c r="D1387" t="s">
        <v>821</v>
      </c>
      <c r="E1387">
        <f>SUM(G1387:KW1387)</f>
        <v>0</v>
      </c>
      <c r="F1387" s="4"/>
    </row>
    <row r="1388" spans="1:63">
      <c r="A1388" t="s">
        <v>5078</v>
      </c>
      <c r="B1388" t="s">
        <v>5079</v>
      </c>
      <c r="C1388" t="s">
        <v>41</v>
      </c>
      <c r="D1388" t="s">
        <v>821</v>
      </c>
      <c r="E1388">
        <f>SUM(G1388:KW1388)</f>
        <v>0</v>
      </c>
      <c r="F1388" s="4"/>
    </row>
    <row r="1389" spans="1:63">
      <c r="A1389" t="s">
        <v>1900</v>
      </c>
      <c r="B1389" t="s">
        <v>10229</v>
      </c>
      <c r="C1389" t="s">
        <v>39</v>
      </c>
      <c r="D1389" t="s">
        <v>821</v>
      </c>
      <c r="E1389">
        <f>SUM(G1389:KW1389)</f>
        <v>0</v>
      </c>
      <c r="F1389" s="4"/>
    </row>
    <row r="1390" spans="1:63">
      <c r="A1390" t="s">
        <v>8037</v>
      </c>
      <c r="B1390" t="s">
        <v>8036</v>
      </c>
      <c r="C1390" t="s">
        <v>39</v>
      </c>
      <c r="D1390" t="s">
        <v>821</v>
      </c>
      <c r="E1390">
        <f>SUM(G1390:KW1390)</f>
        <v>0</v>
      </c>
    </row>
    <row r="1391" spans="1:63">
      <c r="A1391" t="s">
        <v>7375</v>
      </c>
      <c r="B1391" t="s">
        <v>8497</v>
      </c>
      <c r="C1391" t="s">
        <v>39</v>
      </c>
      <c r="D1391" t="s">
        <v>821</v>
      </c>
      <c r="E1391">
        <f>SUM(G1391:KW1391)</f>
        <v>2</v>
      </c>
      <c r="BC1391" s="9">
        <v>2</v>
      </c>
    </row>
    <row r="1392" spans="1:63">
      <c r="A1392" t="s">
        <v>5071</v>
      </c>
      <c r="B1392" t="s">
        <v>5072</v>
      </c>
      <c r="C1392" t="s">
        <v>39</v>
      </c>
      <c r="D1392" t="s">
        <v>821</v>
      </c>
      <c r="E1392">
        <f>SUM(G1392:KW1392)</f>
        <v>0</v>
      </c>
      <c r="F1392" s="4"/>
    </row>
    <row r="1393" spans="1:64">
      <c r="A1393" t="s">
        <v>2203</v>
      </c>
      <c r="B1393" t="s">
        <v>12477</v>
      </c>
      <c r="C1393" t="s">
        <v>36</v>
      </c>
      <c r="D1393" t="s">
        <v>821</v>
      </c>
      <c r="E1393">
        <f>SUM(G1393:KW1393)</f>
        <v>11</v>
      </c>
      <c r="F1393" s="4"/>
      <c r="AE1393" s="9">
        <v>1</v>
      </c>
      <c r="BD1393" s="9">
        <v>10</v>
      </c>
    </row>
    <row r="1394" spans="1:64">
      <c r="A1394" t="s">
        <v>4085</v>
      </c>
      <c r="B1394" t="s">
        <v>4086</v>
      </c>
      <c r="C1394" t="s">
        <v>135</v>
      </c>
      <c r="D1394" t="s">
        <v>821</v>
      </c>
      <c r="E1394">
        <f>SUM(G1394:KW1394)</f>
        <v>1</v>
      </c>
      <c r="F1394" s="4"/>
      <c r="Q1394" s="9">
        <v>1</v>
      </c>
    </row>
    <row r="1395" spans="1:64">
      <c r="A1395" t="s">
        <v>2087</v>
      </c>
      <c r="B1395" t="s">
        <v>9183</v>
      </c>
      <c r="C1395" t="s">
        <v>135</v>
      </c>
      <c r="D1395" t="s">
        <v>821</v>
      </c>
      <c r="E1395">
        <f>SUM(G1395:KW1395)</f>
        <v>2</v>
      </c>
      <c r="F1395" s="4"/>
      <c r="Q1395" s="9">
        <v>2</v>
      </c>
    </row>
    <row r="1396" spans="1:64">
      <c r="A1396" t="s">
        <v>4649</v>
      </c>
      <c r="B1396" t="s">
        <v>4650</v>
      </c>
      <c r="C1396" t="s">
        <v>135</v>
      </c>
      <c r="D1396" t="s">
        <v>821</v>
      </c>
      <c r="E1396">
        <f>SUM(G1396:KW1396)</f>
        <v>0</v>
      </c>
      <c r="F1396" s="4"/>
    </row>
    <row r="1397" spans="1:64">
      <c r="A1397" t="s">
        <v>7937</v>
      </c>
      <c r="B1397" t="s">
        <v>9184</v>
      </c>
      <c r="C1397" t="s">
        <v>135</v>
      </c>
      <c r="D1397" t="s">
        <v>821</v>
      </c>
      <c r="E1397">
        <f>SUM(G1397:KW1397)</f>
        <v>2</v>
      </c>
      <c r="Q1397" s="9">
        <v>2</v>
      </c>
    </row>
    <row r="1398" spans="1:64">
      <c r="A1398" t="s">
        <v>5075</v>
      </c>
      <c r="B1398" t="s">
        <v>5076</v>
      </c>
      <c r="C1398" t="s">
        <v>135</v>
      </c>
      <c r="D1398" t="s">
        <v>821</v>
      </c>
      <c r="E1398">
        <f>SUM(G1398:KW1398)</f>
        <v>1</v>
      </c>
      <c r="F1398" s="4"/>
      <c r="U1398" s="9">
        <v>1</v>
      </c>
    </row>
    <row r="1399" spans="1:64">
      <c r="A1399" t="s">
        <v>7590</v>
      </c>
      <c r="B1399" t="s">
        <v>13880</v>
      </c>
      <c r="C1399" t="s">
        <v>50</v>
      </c>
      <c r="D1399" t="s">
        <v>821</v>
      </c>
      <c r="E1399">
        <f>SUM(G1399:KW1399)</f>
        <v>1</v>
      </c>
      <c r="Q1399" s="9">
        <v>1</v>
      </c>
    </row>
    <row r="1400" spans="1:64">
      <c r="A1400" t="s">
        <v>2429</v>
      </c>
      <c r="B1400" t="s">
        <v>15470</v>
      </c>
      <c r="C1400" t="s">
        <v>50</v>
      </c>
      <c r="D1400" t="s">
        <v>821</v>
      </c>
      <c r="E1400">
        <f>SUM(G1400:KW1400)</f>
        <v>29</v>
      </c>
      <c r="F1400" s="4"/>
      <c r="G1400" s="9">
        <v>2</v>
      </c>
      <c r="Y1400" s="9">
        <v>2</v>
      </c>
      <c r="AA1400" s="9">
        <v>2</v>
      </c>
      <c r="AB1400" s="9">
        <v>3</v>
      </c>
      <c r="AC1400" s="9">
        <v>2</v>
      </c>
      <c r="AD1400" s="9">
        <v>1</v>
      </c>
      <c r="AI1400" s="9">
        <v>2</v>
      </c>
      <c r="AK1400" s="9">
        <v>3</v>
      </c>
      <c r="AL1400" s="9">
        <v>2</v>
      </c>
      <c r="AO1400" s="9">
        <v>1</v>
      </c>
      <c r="AQ1400" s="9">
        <v>3</v>
      </c>
      <c r="BF1400" s="9">
        <v>2</v>
      </c>
      <c r="BK1400" s="9">
        <v>2</v>
      </c>
      <c r="BL1400" s="9">
        <v>2</v>
      </c>
    </row>
    <row r="1401" spans="1:64">
      <c r="A1401" t="s">
        <v>7821</v>
      </c>
      <c r="B1401" t="s">
        <v>13876</v>
      </c>
      <c r="C1401" t="s">
        <v>52</v>
      </c>
      <c r="D1401" t="s">
        <v>821</v>
      </c>
      <c r="E1401">
        <f>SUM(G1401:KW1401)</f>
        <v>1</v>
      </c>
      <c r="BF1401" s="9">
        <v>1</v>
      </c>
    </row>
    <row r="1402" spans="1:64">
      <c r="A1402" t="s">
        <v>2154</v>
      </c>
      <c r="B1402" t="s">
        <v>14616</v>
      </c>
      <c r="C1402" t="s">
        <v>52</v>
      </c>
      <c r="D1402" t="s">
        <v>821</v>
      </c>
      <c r="E1402">
        <f>SUM(G1402:KW1402)</f>
        <v>32</v>
      </c>
      <c r="F1402" s="4"/>
      <c r="H1402" s="9">
        <v>4</v>
      </c>
      <c r="S1402" s="9">
        <v>2</v>
      </c>
      <c r="T1402" s="9">
        <v>2</v>
      </c>
      <c r="X1402" s="9">
        <v>3</v>
      </c>
      <c r="AF1402" s="9">
        <v>2</v>
      </c>
      <c r="AK1402" s="9">
        <v>2</v>
      </c>
      <c r="AL1402" s="9">
        <v>3</v>
      </c>
      <c r="AO1402" s="9">
        <v>7</v>
      </c>
      <c r="AP1402" s="9">
        <v>2</v>
      </c>
      <c r="BL1402" s="9">
        <v>5</v>
      </c>
    </row>
    <row r="1403" spans="1:64">
      <c r="A1403" t="s">
        <v>2323</v>
      </c>
      <c r="B1403" t="s">
        <v>14642</v>
      </c>
      <c r="C1403" t="s">
        <v>956</v>
      </c>
      <c r="D1403" t="s">
        <v>821</v>
      </c>
      <c r="E1403">
        <f>SUM(G1403:KW1403)</f>
        <v>16</v>
      </c>
      <c r="F1403" s="4"/>
      <c r="J1403" s="9">
        <v>3</v>
      </c>
      <c r="R1403" s="9">
        <v>3</v>
      </c>
      <c r="T1403" s="9">
        <v>1</v>
      </c>
      <c r="AF1403" s="9">
        <v>2</v>
      </c>
      <c r="AK1403" s="9">
        <v>2</v>
      </c>
      <c r="BB1403" s="9">
        <v>2</v>
      </c>
      <c r="BC1403" s="9">
        <v>1</v>
      </c>
      <c r="BK1403" s="9">
        <v>2</v>
      </c>
    </row>
    <row r="1404" spans="1:64">
      <c r="A1404" t="s">
        <v>2184</v>
      </c>
      <c r="B1404" t="s">
        <v>14669</v>
      </c>
      <c r="C1404" t="s">
        <v>61</v>
      </c>
      <c r="D1404" t="s">
        <v>821</v>
      </c>
      <c r="E1404">
        <f>SUM(G1404:KW1404)</f>
        <v>81</v>
      </c>
      <c r="F1404" s="4"/>
      <c r="AA1404" s="9">
        <v>3</v>
      </c>
      <c r="AB1404" s="9">
        <v>4</v>
      </c>
      <c r="AC1404" s="9">
        <v>3</v>
      </c>
      <c r="AE1404" s="9">
        <v>2</v>
      </c>
      <c r="AI1404" s="9">
        <v>2</v>
      </c>
      <c r="AJ1404" s="9">
        <v>2</v>
      </c>
      <c r="AP1404" s="9">
        <v>3</v>
      </c>
      <c r="AQ1404" s="9">
        <v>7</v>
      </c>
      <c r="AR1404" s="9">
        <v>2</v>
      </c>
      <c r="BC1404" s="9">
        <v>2</v>
      </c>
      <c r="BG1404" s="9">
        <v>2</v>
      </c>
      <c r="BJ1404" s="7">
        <v>46</v>
      </c>
      <c r="BK1404" s="9">
        <v>3</v>
      </c>
    </row>
    <row r="1405" spans="1:64">
      <c r="A1405" t="s">
        <v>1961</v>
      </c>
      <c r="B1405" t="s">
        <v>13214</v>
      </c>
      <c r="C1405" t="s">
        <v>48</v>
      </c>
      <c r="D1405" t="s">
        <v>821</v>
      </c>
      <c r="E1405">
        <f>SUM(G1405:KW1405)</f>
        <v>28</v>
      </c>
      <c r="F1405" s="4"/>
      <c r="AR1405" s="9">
        <v>2</v>
      </c>
      <c r="BB1405" s="9">
        <v>4</v>
      </c>
      <c r="BE1405" s="7">
        <v>22</v>
      </c>
    </row>
    <row r="1406" spans="1:64">
      <c r="A1406" t="s">
        <v>7822</v>
      </c>
      <c r="B1406" t="s">
        <v>13878</v>
      </c>
      <c r="C1406" t="s">
        <v>46</v>
      </c>
      <c r="D1406" t="s">
        <v>821</v>
      </c>
      <c r="E1406">
        <f>SUM(G1406:KW1406)</f>
        <v>0</v>
      </c>
    </row>
    <row r="1407" spans="1:64">
      <c r="A1407" t="s">
        <v>2144</v>
      </c>
      <c r="B1407" t="s">
        <v>14883</v>
      </c>
      <c r="C1407" t="s">
        <v>46</v>
      </c>
      <c r="D1407" t="s">
        <v>821</v>
      </c>
      <c r="E1407">
        <f>SUM(G1407:KW1407)</f>
        <v>37</v>
      </c>
      <c r="F1407" s="4"/>
      <c r="I1407" s="9">
        <v>5</v>
      </c>
      <c r="K1407" s="9">
        <v>2</v>
      </c>
      <c r="M1407" s="9">
        <v>3</v>
      </c>
      <c r="R1407" s="9">
        <v>4</v>
      </c>
      <c r="AA1407" s="9">
        <v>4</v>
      </c>
      <c r="AC1407" s="9">
        <v>4</v>
      </c>
      <c r="AQ1407" s="9">
        <v>6</v>
      </c>
      <c r="BB1407" s="9">
        <v>2</v>
      </c>
      <c r="BK1407" s="9">
        <v>7</v>
      </c>
    </row>
    <row r="1408" spans="1:64">
      <c r="A1408" t="s">
        <v>2313</v>
      </c>
      <c r="B1408" t="s">
        <v>14885</v>
      </c>
      <c r="C1408" t="s">
        <v>44</v>
      </c>
      <c r="D1408" t="s">
        <v>821</v>
      </c>
      <c r="E1408">
        <f>SUM(G1408:KW1408)</f>
        <v>29</v>
      </c>
      <c r="F1408" s="4"/>
      <c r="AP1408" s="9">
        <v>4</v>
      </c>
      <c r="AQ1408" s="9">
        <v>14</v>
      </c>
      <c r="BE1408" s="9">
        <v>2</v>
      </c>
      <c r="BF1408" s="9">
        <v>9</v>
      </c>
    </row>
    <row r="1409" spans="1:64">
      <c r="A1409" t="s">
        <v>7592</v>
      </c>
      <c r="B1409" t="s">
        <v>13881</v>
      </c>
      <c r="C1409" t="s">
        <v>41</v>
      </c>
      <c r="D1409" t="s">
        <v>821</v>
      </c>
      <c r="E1409">
        <f>SUM(G1409:KW1409)</f>
        <v>18</v>
      </c>
      <c r="AA1409" s="9">
        <v>9</v>
      </c>
      <c r="AC1409" s="9">
        <v>9</v>
      </c>
    </row>
    <row r="1410" spans="1:64">
      <c r="A1410" t="s">
        <v>4528</v>
      </c>
      <c r="B1410" t="s">
        <v>14446</v>
      </c>
      <c r="C1410" t="s">
        <v>41</v>
      </c>
      <c r="D1410" t="s">
        <v>821</v>
      </c>
      <c r="E1410">
        <f>SUM(G1410:KW1410)</f>
        <v>30</v>
      </c>
      <c r="F1410" s="4"/>
      <c r="P1410" s="9">
        <v>3</v>
      </c>
      <c r="AA1410" s="9">
        <v>4</v>
      </c>
      <c r="AC1410" s="9">
        <v>4</v>
      </c>
      <c r="AD1410" s="9">
        <v>1</v>
      </c>
      <c r="AP1410" s="9">
        <v>2</v>
      </c>
      <c r="AQ1410" s="9">
        <v>3</v>
      </c>
      <c r="AR1410" s="9">
        <v>1</v>
      </c>
      <c r="AS1410" s="9">
        <v>8</v>
      </c>
      <c r="AW1410" s="9">
        <v>2</v>
      </c>
      <c r="BF1410" s="9">
        <v>1</v>
      </c>
      <c r="BL1410" s="9">
        <v>1</v>
      </c>
    </row>
    <row r="1411" spans="1:64">
      <c r="A1411" t="s">
        <v>2034</v>
      </c>
      <c r="B1411" t="s">
        <v>13053</v>
      </c>
      <c r="C1411" t="s">
        <v>39</v>
      </c>
      <c r="D1411" t="s">
        <v>821</v>
      </c>
      <c r="E1411">
        <f>SUM(G1411:KW1411)</f>
        <v>16</v>
      </c>
      <c r="F1411" s="4"/>
      <c r="AP1411" s="9">
        <v>2</v>
      </c>
      <c r="AS1411" s="9">
        <v>2</v>
      </c>
      <c r="AT1411" s="9">
        <v>3</v>
      </c>
      <c r="AU1411" s="9">
        <v>2</v>
      </c>
      <c r="AV1411" s="9">
        <v>3</v>
      </c>
      <c r="AW1411" s="9">
        <v>1</v>
      </c>
      <c r="AX1411" s="9">
        <v>3</v>
      </c>
    </row>
    <row r="1412" spans="1:64">
      <c r="A1412" t="s">
        <v>4172</v>
      </c>
      <c r="B1412" t="s">
        <v>13075</v>
      </c>
      <c r="C1412" t="s">
        <v>36</v>
      </c>
      <c r="D1412" t="s">
        <v>821</v>
      </c>
      <c r="E1412">
        <f>SUM(G1412:KW1412)</f>
        <v>84</v>
      </c>
      <c r="F1412" s="4"/>
      <c r="AO1412" s="9">
        <v>12</v>
      </c>
      <c r="AP1412" s="7">
        <v>36</v>
      </c>
      <c r="AQ1412" s="9">
        <v>5</v>
      </c>
      <c r="AZ1412" s="9">
        <v>9</v>
      </c>
      <c r="BD1412" s="9">
        <v>12</v>
      </c>
      <c r="BE1412" s="9">
        <v>10</v>
      </c>
    </row>
    <row r="1413" spans="1:64">
      <c r="A1413" t="s">
        <v>546</v>
      </c>
      <c r="B1413" t="s">
        <v>15464</v>
      </c>
      <c r="C1413" t="s">
        <v>135</v>
      </c>
      <c r="D1413" t="s">
        <v>821</v>
      </c>
      <c r="E1413">
        <f>SUM(G1413:KW1413)</f>
        <v>2</v>
      </c>
      <c r="F1413" s="4"/>
      <c r="Q1413" s="9">
        <v>2</v>
      </c>
    </row>
    <row r="1414" spans="1:64">
      <c r="A1414" t="s">
        <v>3849</v>
      </c>
      <c r="B1414" t="s">
        <v>3850</v>
      </c>
      <c r="C1414" t="s">
        <v>52</v>
      </c>
      <c r="D1414" t="s">
        <v>821</v>
      </c>
      <c r="E1414">
        <f>SUM(G1414:KW1414)</f>
        <v>1</v>
      </c>
      <c r="F1414" s="4"/>
      <c r="AQ1414" s="9">
        <v>1</v>
      </c>
    </row>
    <row r="1415" spans="1:64">
      <c r="A1415" t="s">
        <v>60</v>
      </c>
      <c r="B1415" t="s">
        <v>615</v>
      </c>
      <c r="C1415" t="s">
        <v>61</v>
      </c>
      <c r="D1415" t="s">
        <v>821</v>
      </c>
      <c r="E1415">
        <f>SUM(G1415:KW1415)</f>
        <v>22</v>
      </c>
      <c r="F1415" s="4"/>
      <c r="M1415" s="9">
        <v>2</v>
      </c>
      <c r="O1415" s="9">
        <v>1</v>
      </c>
      <c r="Q1415" s="9">
        <v>1</v>
      </c>
      <c r="U1415" s="9">
        <v>1</v>
      </c>
      <c r="V1415" s="9">
        <v>1</v>
      </c>
      <c r="AA1415" s="9">
        <v>1</v>
      </c>
      <c r="AC1415" s="9">
        <v>1</v>
      </c>
      <c r="AD1415" s="9">
        <v>1</v>
      </c>
      <c r="AF1415" s="9">
        <v>1</v>
      </c>
      <c r="AJ1415" s="9">
        <v>1</v>
      </c>
      <c r="AL1415" s="9">
        <v>2</v>
      </c>
      <c r="AQ1415" s="9">
        <v>1</v>
      </c>
      <c r="AR1415" s="9">
        <v>1</v>
      </c>
      <c r="AU1415" s="9">
        <v>1</v>
      </c>
      <c r="AV1415" s="9">
        <v>1</v>
      </c>
      <c r="AW1415" s="9">
        <v>1</v>
      </c>
      <c r="BD1415" s="9">
        <v>1</v>
      </c>
      <c r="BE1415" s="9">
        <v>1</v>
      </c>
      <c r="BF1415" s="9">
        <v>2</v>
      </c>
    </row>
    <row r="1416" spans="1:64">
      <c r="A1416" t="s">
        <v>1918</v>
      </c>
      <c r="B1416" t="s">
        <v>1919</v>
      </c>
      <c r="C1416" t="s">
        <v>46</v>
      </c>
      <c r="D1416" t="s">
        <v>821</v>
      </c>
      <c r="E1416">
        <f>SUM(G1416:KW1416)</f>
        <v>13</v>
      </c>
      <c r="F1416" s="4"/>
      <c r="AR1416" s="9">
        <v>5</v>
      </c>
      <c r="AS1416" s="9">
        <v>1</v>
      </c>
      <c r="AU1416" s="9">
        <v>1</v>
      </c>
      <c r="BC1416" s="9">
        <v>5</v>
      </c>
      <c r="BI1416" s="9">
        <v>1</v>
      </c>
    </row>
    <row r="1417" spans="1:64">
      <c r="A1417" t="s">
        <v>7348</v>
      </c>
      <c r="B1417" t="s">
        <v>7347</v>
      </c>
      <c r="C1417" t="s">
        <v>39</v>
      </c>
      <c r="D1417" t="s">
        <v>821</v>
      </c>
      <c r="E1417">
        <f>SUM(G1417:KW1417)</f>
        <v>0</v>
      </c>
    </row>
    <row r="1418" spans="1:64">
      <c r="A1418" t="s">
        <v>5695</v>
      </c>
      <c r="B1418" t="s">
        <v>5696</v>
      </c>
      <c r="C1418" t="s">
        <v>36</v>
      </c>
      <c r="D1418" t="s">
        <v>821</v>
      </c>
      <c r="E1418">
        <f>SUM(G1418:KW1418)</f>
        <v>12</v>
      </c>
      <c r="F1418" s="4"/>
      <c r="AS1418" s="9">
        <v>1</v>
      </c>
      <c r="AU1418" s="9">
        <v>1</v>
      </c>
      <c r="AV1418" s="9">
        <v>1</v>
      </c>
      <c r="AW1418" s="9">
        <v>1</v>
      </c>
      <c r="AX1418" s="9">
        <v>1</v>
      </c>
      <c r="AY1418" s="9">
        <v>1</v>
      </c>
      <c r="AZ1418" s="9">
        <v>1</v>
      </c>
      <c r="BA1418" s="9">
        <v>1</v>
      </c>
      <c r="BB1418" s="9">
        <v>1</v>
      </c>
      <c r="BC1418" s="9">
        <v>1</v>
      </c>
      <c r="BD1418" s="9">
        <v>1</v>
      </c>
      <c r="BE1418" s="9">
        <v>1</v>
      </c>
    </row>
    <row r="1419" spans="1:64">
      <c r="A1419" t="s">
        <v>6646</v>
      </c>
      <c r="B1419" t="s">
        <v>6645</v>
      </c>
      <c r="C1419" t="s">
        <v>135</v>
      </c>
      <c r="D1419" t="s">
        <v>821</v>
      </c>
      <c r="E1419">
        <f>SUM(G1419:KW1419)</f>
        <v>1</v>
      </c>
      <c r="BJ1419" s="9">
        <v>1</v>
      </c>
    </row>
    <row r="1420" spans="1:64">
      <c r="A1420" t="s">
        <v>1442</v>
      </c>
      <c r="B1420" t="s">
        <v>1443</v>
      </c>
      <c r="C1420" t="s">
        <v>50</v>
      </c>
      <c r="D1420" t="s">
        <v>821</v>
      </c>
      <c r="E1420">
        <f>SUM(G1420:KW1420)</f>
        <v>28</v>
      </c>
      <c r="F1420" s="4"/>
      <c r="W1420" s="8">
        <v>1</v>
      </c>
      <c r="AF1420" s="8">
        <v>1</v>
      </c>
      <c r="AJ1420" s="8">
        <v>1</v>
      </c>
      <c r="BL1420" s="6">
        <v>25</v>
      </c>
    </row>
    <row r="1421" spans="1:64">
      <c r="A1421" t="s">
        <v>1576</v>
      </c>
      <c r="B1421" t="s">
        <v>1577</v>
      </c>
      <c r="C1421" t="s">
        <v>52</v>
      </c>
      <c r="D1421" t="s">
        <v>821</v>
      </c>
      <c r="E1421">
        <f>SUM(G1421:KW1421)</f>
        <v>1</v>
      </c>
      <c r="F1421" s="4"/>
      <c r="BL1421" s="8">
        <v>1</v>
      </c>
    </row>
    <row r="1422" spans="1:64">
      <c r="A1422" t="s">
        <v>1745</v>
      </c>
      <c r="B1422" t="s">
        <v>1746</v>
      </c>
      <c r="C1422" t="s">
        <v>956</v>
      </c>
      <c r="D1422" t="s">
        <v>821</v>
      </c>
      <c r="E1422">
        <f>SUM(G1422:KW1422)</f>
        <v>3</v>
      </c>
      <c r="F1422" s="4"/>
      <c r="AJ1422" s="8">
        <v>1</v>
      </c>
      <c r="AU1422" s="8">
        <v>1</v>
      </c>
      <c r="AX1422" s="8">
        <v>1</v>
      </c>
    </row>
    <row r="1423" spans="1:64">
      <c r="A1423" t="s">
        <v>1709</v>
      </c>
      <c r="B1423" t="s">
        <v>1710</v>
      </c>
      <c r="C1423" t="s">
        <v>61</v>
      </c>
      <c r="D1423" t="s">
        <v>821</v>
      </c>
      <c r="E1423">
        <f>SUM(G1423:KW1423)</f>
        <v>4</v>
      </c>
      <c r="F1423" s="4"/>
      <c r="BC1423" s="8">
        <v>1</v>
      </c>
      <c r="BE1423" s="8">
        <v>2</v>
      </c>
      <c r="BK1423" s="8">
        <v>1</v>
      </c>
    </row>
    <row r="1424" spans="1:64">
      <c r="A1424" t="s">
        <v>1198</v>
      </c>
      <c r="B1424" t="s">
        <v>1199</v>
      </c>
      <c r="C1424" t="s">
        <v>44</v>
      </c>
      <c r="D1424" t="s">
        <v>821</v>
      </c>
      <c r="E1424">
        <f>SUM(G1424:KW1424)</f>
        <v>2</v>
      </c>
      <c r="F1424" s="4"/>
      <c r="AR1424" s="8">
        <v>1</v>
      </c>
      <c r="AY1424" s="8">
        <v>1</v>
      </c>
    </row>
    <row r="1425" spans="1:64">
      <c r="A1425" t="s">
        <v>1743</v>
      </c>
      <c r="B1425" t="s">
        <v>1744</v>
      </c>
      <c r="C1425" t="s">
        <v>41</v>
      </c>
      <c r="D1425" t="s">
        <v>821</v>
      </c>
      <c r="E1425">
        <f>SUM(G1425:KW1425)</f>
        <v>29</v>
      </c>
      <c r="F1425" s="4"/>
      <c r="BL1425" s="6">
        <v>29</v>
      </c>
    </row>
    <row r="1426" spans="1:64">
      <c r="A1426" t="s">
        <v>1200</v>
      </c>
      <c r="B1426" t="s">
        <v>1201</v>
      </c>
      <c r="C1426" t="s">
        <v>39</v>
      </c>
      <c r="D1426" t="s">
        <v>821</v>
      </c>
      <c r="E1426">
        <f>SUM(G1426:KW1426)</f>
        <v>0</v>
      </c>
      <c r="F1426" s="4"/>
    </row>
    <row r="1427" spans="1:64">
      <c r="A1427" t="s">
        <v>1444</v>
      </c>
      <c r="B1427" t="s">
        <v>15256</v>
      </c>
      <c r="C1427" t="s">
        <v>50</v>
      </c>
      <c r="D1427" t="s">
        <v>821</v>
      </c>
      <c r="E1427">
        <f>SUM(G1427:KW1427)</f>
        <v>0</v>
      </c>
      <c r="F1427" s="4"/>
    </row>
    <row r="1428" spans="1:64">
      <c r="A1428" t="s">
        <v>5673</v>
      </c>
      <c r="B1428" t="s">
        <v>10410</v>
      </c>
      <c r="C1428" t="s">
        <v>50</v>
      </c>
      <c r="D1428" t="s">
        <v>825</v>
      </c>
      <c r="E1428">
        <f>SUM(G1428:KW1428)</f>
        <v>0</v>
      </c>
      <c r="F1428" s="4"/>
    </row>
    <row r="1429" spans="1:64">
      <c r="A1429" t="s">
        <v>49</v>
      </c>
      <c r="B1429" t="s">
        <v>15249</v>
      </c>
      <c r="C1429" t="s">
        <v>50</v>
      </c>
      <c r="D1429" t="s">
        <v>821</v>
      </c>
      <c r="E1429">
        <f>SUM(G1429:KW1429)</f>
        <v>2</v>
      </c>
      <c r="F1429" s="4"/>
      <c r="AR1429" s="9">
        <v>1</v>
      </c>
      <c r="BE1429" s="9">
        <v>1</v>
      </c>
    </row>
    <row r="1430" spans="1:64">
      <c r="A1430" t="s">
        <v>2246</v>
      </c>
      <c r="B1430" t="s">
        <v>15263</v>
      </c>
      <c r="C1430" t="s">
        <v>52</v>
      </c>
      <c r="D1430" t="s">
        <v>821</v>
      </c>
      <c r="E1430">
        <f>SUM(G1430:KW1430)</f>
        <v>1</v>
      </c>
      <c r="F1430" s="4"/>
      <c r="AO1430" s="9">
        <v>1</v>
      </c>
    </row>
    <row r="1431" spans="1:64">
      <c r="A1431" t="s">
        <v>2474</v>
      </c>
      <c r="B1431" t="s">
        <v>10420</v>
      </c>
      <c r="C1431" t="s">
        <v>52</v>
      </c>
      <c r="D1431" t="s">
        <v>825</v>
      </c>
      <c r="E1431">
        <f>SUM(G1431:KW1431)</f>
        <v>0</v>
      </c>
      <c r="F1431" s="4"/>
    </row>
    <row r="1432" spans="1:64">
      <c r="A1432" t="s">
        <v>1592</v>
      </c>
      <c r="B1432" t="s">
        <v>15259</v>
      </c>
      <c r="C1432" t="s">
        <v>52</v>
      </c>
      <c r="D1432" t="s">
        <v>821</v>
      </c>
      <c r="E1432">
        <f>SUM(G1432:KW1432)</f>
        <v>1</v>
      </c>
      <c r="F1432" s="4"/>
      <c r="AP1432" s="9">
        <v>1</v>
      </c>
    </row>
    <row r="1433" spans="1:64">
      <c r="A1433" t="s">
        <v>2248</v>
      </c>
      <c r="B1433" t="s">
        <v>15266</v>
      </c>
      <c r="C1433" t="s">
        <v>956</v>
      </c>
      <c r="D1433" t="s">
        <v>821</v>
      </c>
      <c r="E1433">
        <f>SUM(G1433:KW1433)</f>
        <v>0</v>
      </c>
      <c r="F1433" s="4"/>
    </row>
    <row r="1434" spans="1:64">
      <c r="A1434" t="s">
        <v>4655</v>
      </c>
      <c r="B1434" t="s">
        <v>13759</v>
      </c>
      <c r="C1434" t="s">
        <v>956</v>
      </c>
      <c r="D1434" t="s">
        <v>825</v>
      </c>
      <c r="E1434">
        <f>SUM(G1434:KW1434)</f>
        <v>0</v>
      </c>
      <c r="F1434" s="4"/>
    </row>
    <row r="1435" spans="1:64">
      <c r="A1435" t="s">
        <v>2249</v>
      </c>
      <c r="B1435" t="s">
        <v>15800</v>
      </c>
      <c r="C1435" t="s">
        <v>61</v>
      </c>
      <c r="D1435" t="s">
        <v>821</v>
      </c>
      <c r="E1435">
        <f>SUM(G1435:KW1435)</f>
        <v>0</v>
      </c>
      <c r="F1435" s="4"/>
    </row>
    <row r="1436" spans="1:64">
      <c r="A1436" t="s">
        <v>1843</v>
      </c>
      <c r="B1436" t="s">
        <v>15270</v>
      </c>
      <c r="C1436" t="s">
        <v>61</v>
      </c>
      <c r="D1436" t="s">
        <v>821</v>
      </c>
      <c r="E1436">
        <f>SUM(G1436:KW1436)</f>
        <v>1</v>
      </c>
      <c r="F1436" s="4"/>
      <c r="BK1436" s="9">
        <v>1</v>
      </c>
    </row>
    <row r="1437" spans="1:64">
      <c r="A1437" t="s">
        <v>2481</v>
      </c>
      <c r="B1437" t="s">
        <v>15253</v>
      </c>
      <c r="C1437" t="s">
        <v>48</v>
      </c>
      <c r="D1437" t="s">
        <v>821</v>
      </c>
      <c r="E1437">
        <f>SUM(G1437:KW1437)</f>
        <v>0</v>
      </c>
      <c r="F1437" s="4"/>
    </row>
    <row r="1438" spans="1:64">
      <c r="A1438" t="s">
        <v>4651</v>
      </c>
      <c r="B1438" t="s">
        <v>15252</v>
      </c>
      <c r="C1438" t="s">
        <v>48</v>
      </c>
      <c r="D1438" t="s">
        <v>825</v>
      </c>
      <c r="E1438">
        <f>SUM(G1438:KW1438)</f>
        <v>0</v>
      </c>
      <c r="F1438" s="4"/>
    </row>
    <row r="1439" spans="1:64">
      <c r="A1439" t="s">
        <v>1289</v>
      </c>
      <c r="B1439" t="s">
        <v>12584</v>
      </c>
      <c r="C1439" t="s">
        <v>46</v>
      </c>
      <c r="D1439" t="s">
        <v>821</v>
      </c>
      <c r="E1439">
        <f>SUM(G1439:KW1439)</f>
        <v>1</v>
      </c>
      <c r="F1439" s="4"/>
      <c r="BD1439" s="9">
        <v>1</v>
      </c>
    </row>
    <row r="1440" spans="1:64">
      <c r="A1440" t="s">
        <v>2247</v>
      </c>
      <c r="B1440" t="s">
        <v>15462</v>
      </c>
      <c r="C1440" t="s">
        <v>44</v>
      </c>
      <c r="D1440" t="s">
        <v>821</v>
      </c>
      <c r="E1440">
        <f>SUM(G1440:KW1440)</f>
        <v>0</v>
      </c>
      <c r="F1440" s="4"/>
    </row>
    <row r="1441" spans="1:64">
      <c r="A1441" t="s">
        <v>4089</v>
      </c>
      <c r="B1441" t="s">
        <v>10244</v>
      </c>
      <c r="C1441" t="s">
        <v>44</v>
      </c>
      <c r="D1441" t="s">
        <v>825</v>
      </c>
      <c r="E1441">
        <f>SUM(G1441:KW1441)</f>
        <v>0</v>
      </c>
      <c r="F1441" s="4"/>
    </row>
    <row r="1442" spans="1:64">
      <c r="A1442" t="s">
        <v>1847</v>
      </c>
      <c r="B1442" t="s">
        <v>15429</v>
      </c>
      <c r="C1442" t="s">
        <v>44</v>
      </c>
      <c r="D1442" t="s">
        <v>821</v>
      </c>
      <c r="E1442">
        <f>SUM(G1442:KW1442)</f>
        <v>1</v>
      </c>
      <c r="F1442" s="4"/>
      <c r="AP1442" s="9">
        <v>1</v>
      </c>
    </row>
    <row r="1443" spans="1:64">
      <c r="A1443" t="s">
        <v>2245</v>
      </c>
      <c r="B1443" t="s">
        <v>15488</v>
      </c>
      <c r="C1443" t="s">
        <v>41</v>
      </c>
      <c r="D1443" t="s">
        <v>821</v>
      </c>
      <c r="E1443">
        <f>SUM(G1443:KW1443)</f>
        <v>0</v>
      </c>
      <c r="F1443" s="4"/>
    </row>
    <row r="1444" spans="1:64">
      <c r="A1444" t="s">
        <v>4087</v>
      </c>
      <c r="B1444" t="s">
        <v>10330</v>
      </c>
      <c r="C1444" t="s">
        <v>41</v>
      </c>
      <c r="D1444" t="s">
        <v>825</v>
      </c>
      <c r="E1444">
        <f>SUM(G1444:KW1444)</f>
        <v>0</v>
      </c>
      <c r="F1444" s="4"/>
    </row>
    <row r="1445" spans="1:64">
      <c r="A1445" t="s">
        <v>225</v>
      </c>
      <c r="B1445" t="s">
        <v>15281</v>
      </c>
      <c r="C1445" t="s">
        <v>39</v>
      </c>
      <c r="D1445" t="s">
        <v>821</v>
      </c>
      <c r="E1445">
        <f>SUM(G1445:KW1445)</f>
        <v>0</v>
      </c>
      <c r="F1445" s="4"/>
    </row>
    <row r="1446" spans="1:64">
      <c r="A1446" t="s">
        <v>1911</v>
      </c>
      <c r="B1446" t="s">
        <v>15277</v>
      </c>
      <c r="C1446" t="s">
        <v>39</v>
      </c>
      <c r="D1446" t="s">
        <v>821</v>
      </c>
      <c r="E1446">
        <f>SUM(G1446:KW1446)</f>
        <v>0</v>
      </c>
      <c r="F1446" s="4"/>
    </row>
    <row r="1447" spans="1:64">
      <c r="A1447" t="s">
        <v>134</v>
      </c>
      <c r="B1447" t="s">
        <v>15280</v>
      </c>
      <c r="C1447" t="s">
        <v>135</v>
      </c>
      <c r="D1447" t="s">
        <v>821</v>
      </c>
      <c r="E1447">
        <f>SUM(G1447:KW1447)</f>
        <v>6</v>
      </c>
      <c r="F1447" s="4"/>
      <c r="G1447" s="9">
        <v>1</v>
      </c>
      <c r="H1447" s="9">
        <v>1</v>
      </c>
      <c r="I1447" s="9">
        <v>1</v>
      </c>
      <c r="P1447" s="9">
        <v>3</v>
      </c>
    </row>
    <row r="1448" spans="1:64">
      <c r="A1448" t="s">
        <v>136</v>
      </c>
      <c r="B1448" t="s">
        <v>15279</v>
      </c>
      <c r="C1448" t="s">
        <v>135</v>
      </c>
      <c r="D1448" t="s">
        <v>821</v>
      </c>
      <c r="E1448">
        <f>SUM(G1448:KW1448)</f>
        <v>6</v>
      </c>
      <c r="F1448" s="4"/>
      <c r="G1448" s="9">
        <v>1</v>
      </c>
      <c r="I1448" s="9">
        <v>1</v>
      </c>
      <c r="M1448" s="9">
        <v>1</v>
      </c>
      <c r="O1448" s="9">
        <v>1</v>
      </c>
      <c r="P1448" s="9">
        <v>2</v>
      </c>
    </row>
    <row r="1449" spans="1:64">
      <c r="A1449" t="s">
        <v>2395</v>
      </c>
      <c r="B1449" t="s">
        <v>2396</v>
      </c>
      <c r="C1449" t="s">
        <v>61</v>
      </c>
      <c r="D1449" t="s">
        <v>821</v>
      </c>
      <c r="E1449">
        <f>SUM(G1449:KW1449)</f>
        <v>1</v>
      </c>
      <c r="F1449" s="4"/>
      <c r="AJ1449" s="9">
        <v>1</v>
      </c>
    </row>
    <row r="1450" spans="1:64">
      <c r="A1450" t="s">
        <v>2423</v>
      </c>
      <c r="B1450" t="s">
        <v>2424</v>
      </c>
      <c r="C1450" t="s">
        <v>50</v>
      </c>
      <c r="D1450" t="s">
        <v>821</v>
      </c>
      <c r="E1450">
        <f>SUM(G1450:KW1450)</f>
        <v>1</v>
      </c>
      <c r="F1450" s="4"/>
      <c r="BK1450" s="9">
        <v>1</v>
      </c>
    </row>
    <row r="1451" spans="1:64">
      <c r="A1451" t="s">
        <v>7576</v>
      </c>
      <c r="B1451" t="s">
        <v>7575</v>
      </c>
      <c r="C1451" t="s">
        <v>50</v>
      </c>
      <c r="D1451" t="s">
        <v>825</v>
      </c>
      <c r="E1451">
        <f>SUM(G1451:KW1451)</f>
        <v>1</v>
      </c>
      <c r="AR1451" s="9">
        <v>1</v>
      </c>
    </row>
    <row r="1452" spans="1:64">
      <c r="A1452" t="s">
        <v>59</v>
      </c>
      <c r="B1452" t="s">
        <v>763</v>
      </c>
      <c r="C1452" t="s">
        <v>52</v>
      </c>
      <c r="D1452" t="s">
        <v>825</v>
      </c>
      <c r="E1452">
        <f>SUM(G1452:KW1452)</f>
        <v>0</v>
      </c>
      <c r="F1452" s="4"/>
    </row>
    <row r="1453" spans="1:64">
      <c r="A1453" t="s">
        <v>985</v>
      </c>
      <c r="B1453" t="s">
        <v>986</v>
      </c>
      <c r="C1453" t="s">
        <v>956</v>
      </c>
      <c r="D1453" t="s">
        <v>825</v>
      </c>
      <c r="E1453">
        <f>SUM(G1453:KW1453)</f>
        <v>0</v>
      </c>
      <c r="F1453" s="4"/>
    </row>
    <row r="1454" spans="1:64">
      <c r="A1454" t="s">
        <v>933</v>
      </c>
      <c r="B1454" t="s">
        <v>934</v>
      </c>
      <c r="C1454" t="s">
        <v>61</v>
      </c>
      <c r="D1454" t="s">
        <v>825</v>
      </c>
      <c r="E1454">
        <f>SUM(G1454:KW1454)</f>
        <v>8</v>
      </c>
      <c r="F1454" s="4"/>
      <c r="AA1454" s="9">
        <v>1</v>
      </c>
      <c r="AC1454" s="9">
        <v>1</v>
      </c>
      <c r="BJ1454" s="9">
        <v>4</v>
      </c>
      <c r="BK1454" s="9">
        <v>1</v>
      </c>
      <c r="BL1454" s="9">
        <v>1</v>
      </c>
    </row>
    <row r="1455" spans="1:64">
      <c r="A1455" t="s">
        <v>7646</v>
      </c>
      <c r="B1455" t="s">
        <v>7645</v>
      </c>
      <c r="C1455" t="s">
        <v>48</v>
      </c>
      <c r="D1455" t="s">
        <v>825</v>
      </c>
      <c r="E1455">
        <f>SUM(G1455:KW1455)</f>
        <v>7</v>
      </c>
      <c r="BD1455" s="9">
        <v>5</v>
      </c>
      <c r="BE1455" s="9">
        <v>2</v>
      </c>
    </row>
    <row r="1456" spans="1:64">
      <c r="A1456" t="s">
        <v>57</v>
      </c>
      <c r="B1456" t="s">
        <v>761</v>
      </c>
      <c r="C1456" t="s">
        <v>46</v>
      </c>
      <c r="D1456" t="s">
        <v>825</v>
      </c>
      <c r="E1456">
        <f>SUM(G1456:KW1456)</f>
        <v>3</v>
      </c>
      <c r="F1456" s="4"/>
      <c r="BK1456" s="9">
        <v>3</v>
      </c>
    </row>
    <row r="1457" spans="1:64">
      <c r="A1457" t="s">
        <v>5179</v>
      </c>
      <c r="B1457" t="s">
        <v>5180</v>
      </c>
      <c r="C1457" t="s">
        <v>44</v>
      </c>
      <c r="D1457" t="s">
        <v>825</v>
      </c>
      <c r="E1457">
        <f>SUM(G1457:KW1457)</f>
        <v>3</v>
      </c>
      <c r="F1457" s="4"/>
      <c r="AQ1457" s="9">
        <v>3</v>
      </c>
    </row>
    <row r="1458" spans="1:64">
      <c r="A1458" t="s">
        <v>56</v>
      </c>
      <c r="B1458" t="s">
        <v>760</v>
      </c>
      <c r="C1458" t="s">
        <v>41</v>
      </c>
      <c r="D1458" t="s">
        <v>825</v>
      </c>
      <c r="E1458">
        <f>SUM(G1458:KW1458)</f>
        <v>1</v>
      </c>
      <c r="F1458" s="4"/>
      <c r="AO1458" s="9">
        <v>1</v>
      </c>
    </row>
    <row r="1459" spans="1:64">
      <c r="A1459" t="s">
        <v>58</v>
      </c>
      <c r="B1459" t="s">
        <v>762</v>
      </c>
      <c r="C1459" t="s">
        <v>39</v>
      </c>
      <c r="D1459" t="s">
        <v>825</v>
      </c>
      <c r="E1459">
        <f>SUM(G1459:KW1459)</f>
        <v>1</v>
      </c>
      <c r="F1459" s="4"/>
      <c r="AM1459" s="9">
        <v>1</v>
      </c>
    </row>
    <row r="1460" spans="1:64">
      <c r="A1460" t="s">
        <v>55</v>
      </c>
      <c r="B1460" t="s">
        <v>759</v>
      </c>
      <c r="C1460" t="s">
        <v>36</v>
      </c>
      <c r="D1460" t="s">
        <v>825</v>
      </c>
      <c r="E1460">
        <f>SUM(G1460:KW1460)</f>
        <v>3</v>
      </c>
      <c r="F1460" s="4"/>
      <c r="AQ1460" s="9">
        <v>2</v>
      </c>
      <c r="BE1460" s="9">
        <v>1</v>
      </c>
    </row>
    <row r="1461" spans="1:64">
      <c r="A1461" t="s">
        <v>2562</v>
      </c>
      <c r="B1461" t="s">
        <v>2563</v>
      </c>
      <c r="C1461" t="s">
        <v>135</v>
      </c>
      <c r="D1461" t="s">
        <v>825</v>
      </c>
      <c r="E1461">
        <f>SUM(G1461:KW1461)</f>
        <v>0</v>
      </c>
      <c r="F1461" s="4"/>
    </row>
    <row r="1462" spans="1:64">
      <c r="A1462" t="s">
        <v>1675</v>
      </c>
      <c r="B1462" t="s">
        <v>10416</v>
      </c>
      <c r="C1462" t="s">
        <v>50</v>
      </c>
      <c r="D1462" t="s">
        <v>821</v>
      </c>
      <c r="E1462">
        <f>SUM(G1462:KW1462)</f>
        <v>0</v>
      </c>
      <c r="F1462" s="4"/>
    </row>
    <row r="1463" spans="1:64">
      <c r="A1463" t="s">
        <v>7491</v>
      </c>
      <c r="B1463" t="s">
        <v>7490</v>
      </c>
      <c r="C1463" t="s">
        <v>50</v>
      </c>
      <c r="D1463" t="s">
        <v>819</v>
      </c>
      <c r="E1463">
        <f>SUM(G1463:KW1463)</f>
        <v>0</v>
      </c>
    </row>
    <row r="1464" spans="1:64">
      <c r="A1464" t="s">
        <v>960</v>
      </c>
      <c r="B1464" t="s">
        <v>15246</v>
      </c>
      <c r="C1464" t="s">
        <v>50</v>
      </c>
      <c r="D1464" t="s">
        <v>821</v>
      </c>
      <c r="E1464">
        <f>SUM(G1464:KW1464)</f>
        <v>20</v>
      </c>
      <c r="F1464" s="4"/>
      <c r="AH1464" s="9">
        <v>1</v>
      </c>
      <c r="AJ1464" s="9">
        <v>1</v>
      </c>
      <c r="AP1464" s="9">
        <v>1</v>
      </c>
      <c r="AQ1464" s="9">
        <v>1</v>
      </c>
      <c r="AR1464" s="9">
        <v>9</v>
      </c>
      <c r="BD1464" s="9">
        <v>4</v>
      </c>
      <c r="BG1464" s="9">
        <v>2</v>
      </c>
      <c r="BL1464" s="9">
        <v>1</v>
      </c>
    </row>
    <row r="1465" spans="1:64">
      <c r="A1465" t="s">
        <v>974</v>
      </c>
      <c r="B1465" t="s">
        <v>13326</v>
      </c>
      <c r="C1465" t="s">
        <v>50</v>
      </c>
      <c r="D1465" t="s">
        <v>819</v>
      </c>
      <c r="E1465">
        <f>SUM(G1465:KW1465)</f>
        <v>14</v>
      </c>
      <c r="F1465" s="4"/>
      <c r="AQ1465" s="9">
        <v>1</v>
      </c>
      <c r="AR1465" s="9">
        <v>8</v>
      </c>
      <c r="BD1465" s="9">
        <v>4</v>
      </c>
      <c r="BL1465" s="9">
        <v>1</v>
      </c>
    </row>
    <row r="1466" spans="1:64">
      <c r="A1466" t="s">
        <v>5203</v>
      </c>
      <c r="B1466" t="s">
        <v>5204</v>
      </c>
      <c r="C1466" t="s">
        <v>50</v>
      </c>
      <c r="D1466" t="s">
        <v>821</v>
      </c>
      <c r="E1466">
        <f>SUM(G1466:KW1466)</f>
        <v>0</v>
      </c>
      <c r="F1466" s="4"/>
    </row>
    <row r="1467" spans="1:64">
      <c r="A1467" t="s">
        <v>2430</v>
      </c>
      <c r="B1467" t="s">
        <v>15499</v>
      </c>
      <c r="C1467" t="s">
        <v>50</v>
      </c>
      <c r="D1467" t="s">
        <v>821</v>
      </c>
      <c r="E1467">
        <f>SUM(G1467:KW1467)</f>
        <v>1</v>
      </c>
      <c r="F1467" s="4"/>
      <c r="G1467" s="9">
        <v>1</v>
      </c>
    </row>
    <row r="1468" spans="1:64">
      <c r="A1468" t="s">
        <v>2431</v>
      </c>
      <c r="B1468" t="s">
        <v>15467</v>
      </c>
      <c r="C1468" t="s">
        <v>50</v>
      </c>
      <c r="D1468" t="s">
        <v>821</v>
      </c>
      <c r="E1468">
        <f>SUM(G1468:KW1468)</f>
        <v>28</v>
      </c>
      <c r="F1468" s="4"/>
      <c r="G1468" s="9">
        <v>3</v>
      </c>
      <c r="Y1468" s="9">
        <v>2</v>
      </c>
      <c r="AA1468" s="9">
        <v>3</v>
      </c>
      <c r="AB1468" s="9">
        <v>2</v>
      </c>
      <c r="AC1468" s="9">
        <v>3</v>
      </c>
      <c r="AD1468" s="9">
        <v>1</v>
      </c>
      <c r="AK1468" s="9">
        <v>3</v>
      </c>
      <c r="AL1468" s="9">
        <v>2</v>
      </c>
      <c r="AO1468" s="9">
        <v>1</v>
      </c>
      <c r="AQ1468" s="9">
        <v>2</v>
      </c>
      <c r="BF1468" s="9">
        <v>2</v>
      </c>
      <c r="BK1468" s="9">
        <v>2</v>
      </c>
      <c r="BL1468" s="9">
        <v>2</v>
      </c>
    </row>
    <row r="1469" spans="1:64">
      <c r="A1469" t="s">
        <v>7484</v>
      </c>
      <c r="B1469" t="s">
        <v>10411</v>
      </c>
      <c r="C1469" t="s">
        <v>50</v>
      </c>
      <c r="D1469" t="s">
        <v>819</v>
      </c>
      <c r="E1469">
        <f>SUM(G1469:KW1469)</f>
        <v>0</v>
      </c>
    </row>
    <row r="1470" spans="1:64">
      <c r="A1470" t="s">
        <v>1674</v>
      </c>
      <c r="B1470" t="s">
        <v>10413</v>
      </c>
      <c r="C1470" t="s">
        <v>50</v>
      </c>
      <c r="D1470" t="s">
        <v>821</v>
      </c>
      <c r="E1470">
        <f>SUM(G1470:KW1470)</f>
        <v>0</v>
      </c>
      <c r="F1470" s="4"/>
    </row>
    <row r="1471" spans="1:64">
      <c r="A1471" t="s">
        <v>7301</v>
      </c>
      <c r="B1471" t="s">
        <v>10414</v>
      </c>
      <c r="C1471" t="s">
        <v>50</v>
      </c>
      <c r="D1471" t="s">
        <v>825</v>
      </c>
      <c r="E1471">
        <f>SUM(G1471:KW1471)</f>
        <v>0</v>
      </c>
    </row>
    <row r="1472" spans="1:64">
      <c r="A1472" t="s">
        <v>7298</v>
      </c>
      <c r="B1472" t="s">
        <v>10412</v>
      </c>
      <c r="C1472" t="s">
        <v>50</v>
      </c>
      <c r="D1472" t="s">
        <v>819</v>
      </c>
      <c r="E1472">
        <f>SUM(G1472:KW1472)</f>
        <v>0</v>
      </c>
    </row>
    <row r="1473" spans="1:64">
      <c r="A1473" t="s">
        <v>6058</v>
      </c>
      <c r="B1473" t="s">
        <v>11022</v>
      </c>
      <c r="C1473" t="s">
        <v>50</v>
      </c>
      <c r="D1473" t="s">
        <v>821</v>
      </c>
      <c r="E1473">
        <f>SUM(G1473:KW1473)</f>
        <v>1</v>
      </c>
      <c r="F1473" s="4"/>
      <c r="AS1473" s="9">
        <v>1</v>
      </c>
    </row>
    <row r="1474" spans="1:64">
      <c r="A1474" t="s">
        <v>6059</v>
      </c>
      <c r="B1474" t="s">
        <v>11023</v>
      </c>
      <c r="C1474" t="s">
        <v>50</v>
      </c>
      <c r="D1474" t="s">
        <v>821</v>
      </c>
      <c r="E1474">
        <f>SUM(G1474:KW1474)</f>
        <v>1</v>
      </c>
      <c r="F1474" s="4"/>
      <c r="AS1474" s="9">
        <v>1</v>
      </c>
    </row>
    <row r="1475" spans="1:64">
      <c r="A1475" t="s">
        <v>1788</v>
      </c>
      <c r="B1475" t="s">
        <v>10296</v>
      </c>
      <c r="C1475" t="s">
        <v>52</v>
      </c>
      <c r="D1475" t="s">
        <v>821</v>
      </c>
      <c r="E1475">
        <f>SUM(G1475:KW1475)</f>
        <v>0</v>
      </c>
      <c r="F1475" s="4"/>
    </row>
    <row r="1476" spans="1:64">
      <c r="A1476" t="s">
        <v>1794</v>
      </c>
      <c r="B1476" t="s">
        <v>7761</v>
      </c>
      <c r="C1476" t="s">
        <v>52</v>
      </c>
      <c r="D1476" t="s">
        <v>819</v>
      </c>
      <c r="E1476">
        <f>SUM(G1476:KW1476)</f>
        <v>0</v>
      </c>
      <c r="F1476" s="4"/>
    </row>
    <row r="1477" spans="1:64">
      <c r="A1477" t="s">
        <v>964</v>
      </c>
      <c r="B1477" t="s">
        <v>8977</v>
      </c>
      <c r="C1477" t="s">
        <v>52</v>
      </c>
      <c r="D1477" t="s">
        <v>821</v>
      </c>
      <c r="E1477">
        <f>SUM(G1477:KW1477)</f>
        <v>5</v>
      </c>
      <c r="F1477" s="4"/>
      <c r="AJ1477" s="9">
        <v>1</v>
      </c>
      <c r="AV1477" s="9">
        <v>1</v>
      </c>
      <c r="BG1477" s="9">
        <v>2</v>
      </c>
      <c r="BL1477" s="9">
        <v>1</v>
      </c>
    </row>
    <row r="1478" spans="1:64">
      <c r="A1478" t="s">
        <v>981</v>
      </c>
      <c r="B1478" t="s">
        <v>8978</v>
      </c>
      <c r="C1478" t="s">
        <v>52</v>
      </c>
      <c r="D1478" t="s">
        <v>819</v>
      </c>
      <c r="E1478">
        <f>SUM(G1478:KW1478)</f>
        <v>0</v>
      </c>
      <c r="F1478" s="4"/>
    </row>
    <row r="1479" spans="1:64">
      <c r="A1479" t="s">
        <v>2153</v>
      </c>
      <c r="B1479" t="s">
        <v>14618</v>
      </c>
      <c r="C1479" t="s">
        <v>52</v>
      </c>
      <c r="D1479" t="s">
        <v>821</v>
      </c>
      <c r="E1479">
        <f>SUM(G1479:KW1479)</f>
        <v>0</v>
      </c>
      <c r="F1479" s="4"/>
    </row>
    <row r="1480" spans="1:64">
      <c r="A1480" t="s">
        <v>2182</v>
      </c>
      <c r="B1480" t="s">
        <v>14623</v>
      </c>
      <c r="C1480" t="s">
        <v>52</v>
      </c>
      <c r="D1480" t="s">
        <v>821</v>
      </c>
      <c r="E1480">
        <f>SUM(G1480:KW1480)</f>
        <v>16</v>
      </c>
      <c r="F1480" s="4"/>
      <c r="S1480" s="9">
        <v>2</v>
      </c>
      <c r="X1480" s="9">
        <v>2</v>
      </c>
      <c r="AF1480" s="9">
        <v>2</v>
      </c>
      <c r="AK1480" s="9">
        <v>2</v>
      </c>
      <c r="AL1480" s="9">
        <v>2</v>
      </c>
      <c r="AO1480" s="9">
        <v>2</v>
      </c>
      <c r="AP1480" s="9">
        <v>2</v>
      </c>
      <c r="BL1480" s="9">
        <v>2</v>
      </c>
    </row>
    <row r="1481" spans="1:64">
      <c r="A1481" t="s">
        <v>7765</v>
      </c>
      <c r="B1481" t="s">
        <v>10419</v>
      </c>
      <c r="C1481" t="s">
        <v>52</v>
      </c>
      <c r="D1481" t="s">
        <v>819</v>
      </c>
      <c r="E1481">
        <f>SUM(G1481:KW1481)</f>
        <v>0</v>
      </c>
    </row>
    <row r="1482" spans="1:64">
      <c r="A1482" t="s">
        <v>1793</v>
      </c>
      <c r="B1482" t="s">
        <v>10295</v>
      </c>
      <c r="C1482" t="s">
        <v>52</v>
      </c>
      <c r="D1482" t="s">
        <v>821</v>
      </c>
      <c r="E1482">
        <f>SUM(G1482:KW1482)</f>
        <v>0</v>
      </c>
      <c r="F1482" s="4"/>
    </row>
    <row r="1483" spans="1:64">
      <c r="A1483" t="s">
        <v>7717</v>
      </c>
      <c r="B1483" t="s">
        <v>10294</v>
      </c>
      <c r="C1483" t="s">
        <v>52</v>
      </c>
      <c r="D1483" t="s">
        <v>825</v>
      </c>
      <c r="E1483">
        <f>SUM(G1483:KW1483)</f>
        <v>0</v>
      </c>
    </row>
    <row r="1484" spans="1:64">
      <c r="A1484" t="s">
        <v>1795</v>
      </c>
      <c r="B1484" t="s">
        <v>10293</v>
      </c>
      <c r="C1484" t="s">
        <v>52</v>
      </c>
      <c r="D1484" t="s">
        <v>819</v>
      </c>
      <c r="E1484">
        <f>SUM(G1484:KW1484)</f>
        <v>0</v>
      </c>
      <c r="F1484" s="4"/>
    </row>
    <row r="1485" spans="1:64">
      <c r="A1485" t="s">
        <v>3596</v>
      </c>
      <c r="B1485" t="s">
        <v>10258</v>
      </c>
      <c r="C1485" t="s">
        <v>956</v>
      </c>
      <c r="D1485" t="s">
        <v>821</v>
      </c>
      <c r="E1485">
        <f>SUM(G1485:KW1485)</f>
        <v>0</v>
      </c>
      <c r="F1485" s="4"/>
    </row>
    <row r="1486" spans="1:64">
      <c r="A1486" t="s">
        <v>7461</v>
      </c>
      <c r="B1486" t="s">
        <v>7460</v>
      </c>
      <c r="C1486" t="s">
        <v>956</v>
      </c>
      <c r="D1486" t="s">
        <v>819</v>
      </c>
      <c r="E1486">
        <f>SUM(G1486:KW1486)</f>
        <v>0</v>
      </c>
    </row>
    <row r="1487" spans="1:64">
      <c r="A1487" t="s">
        <v>955</v>
      </c>
      <c r="B1487" t="s">
        <v>9146</v>
      </c>
      <c r="C1487" t="s">
        <v>956</v>
      </c>
      <c r="D1487" t="s">
        <v>821</v>
      </c>
      <c r="E1487">
        <f>SUM(G1487:KW1487)</f>
        <v>8</v>
      </c>
      <c r="F1487" s="4"/>
      <c r="AJ1487" s="9">
        <v>1</v>
      </c>
      <c r="AP1487" s="9">
        <v>1</v>
      </c>
      <c r="AV1487" s="9">
        <v>1</v>
      </c>
      <c r="BF1487" s="9">
        <v>1</v>
      </c>
      <c r="BG1487" s="9">
        <v>2</v>
      </c>
      <c r="BK1487" s="9">
        <v>1</v>
      </c>
      <c r="BL1487" s="9">
        <v>1</v>
      </c>
    </row>
    <row r="1488" spans="1:64">
      <c r="A1488" t="s">
        <v>975</v>
      </c>
      <c r="B1488" t="s">
        <v>9147</v>
      </c>
      <c r="C1488" t="s">
        <v>956</v>
      </c>
      <c r="D1488" t="s">
        <v>819</v>
      </c>
      <c r="E1488">
        <f>SUM(G1488:KW1488)</f>
        <v>0</v>
      </c>
      <c r="F1488" s="4"/>
    </row>
    <row r="1489" spans="1:64">
      <c r="A1489" t="s">
        <v>2322</v>
      </c>
      <c r="B1489" t="s">
        <v>13478</v>
      </c>
      <c r="C1489" t="s">
        <v>956</v>
      </c>
      <c r="D1489" t="s">
        <v>821</v>
      </c>
      <c r="E1489">
        <f>SUM(G1489:KW1489)</f>
        <v>1</v>
      </c>
      <c r="F1489" s="4"/>
      <c r="J1489" s="9">
        <v>1</v>
      </c>
    </row>
    <row r="1490" spans="1:64">
      <c r="A1490" t="s">
        <v>2331</v>
      </c>
      <c r="B1490" t="s">
        <v>14653</v>
      </c>
      <c r="C1490" t="s">
        <v>956</v>
      </c>
      <c r="D1490" t="s">
        <v>821</v>
      </c>
      <c r="E1490">
        <f>SUM(G1490:KW1490)</f>
        <v>10</v>
      </c>
      <c r="F1490" s="4"/>
      <c r="R1490" s="9">
        <v>2</v>
      </c>
      <c r="AF1490" s="9">
        <v>2</v>
      </c>
      <c r="AK1490" s="9">
        <v>2</v>
      </c>
      <c r="BB1490" s="9">
        <v>2</v>
      </c>
      <c r="BK1490" s="9">
        <v>2</v>
      </c>
    </row>
    <row r="1491" spans="1:64">
      <c r="A1491" t="s">
        <v>7864</v>
      </c>
      <c r="B1491" t="s">
        <v>10259</v>
      </c>
      <c r="C1491" t="s">
        <v>956</v>
      </c>
      <c r="D1491" t="s">
        <v>821</v>
      </c>
      <c r="E1491">
        <f>SUM(G1491:KW1491)</f>
        <v>0</v>
      </c>
    </row>
    <row r="1492" spans="1:64">
      <c r="A1492" t="s">
        <v>3910</v>
      </c>
      <c r="B1492" t="s">
        <v>7457</v>
      </c>
      <c r="C1492" t="s">
        <v>956</v>
      </c>
      <c r="D1492" t="s">
        <v>819</v>
      </c>
      <c r="E1492">
        <f>SUM(G1492:KW1492)</f>
        <v>0</v>
      </c>
      <c r="F1492" s="4"/>
    </row>
    <row r="1493" spans="1:64">
      <c r="A1493" t="s">
        <v>1958</v>
      </c>
      <c r="B1493" t="s">
        <v>10144</v>
      </c>
      <c r="C1493" t="s">
        <v>61</v>
      </c>
      <c r="D1493" t="s">
        <v>821</v>
      </c>
      <c r="E1493">
        <f>SUM(G1493:KW1493)</f>
        <v>3</v>
      </c>
      <c r="F1493" s="4"/>
      <c r="BJ1493" s="9">
        <v>1</v>
      </c>
      <c r="BK1493" s="9">
        <v>1</v>
      </c>
      <c r="BL1493" s="9">
        <v>1</v>
      </c>
    </row>
    <row r="1494" spans="1:64">
      <c r="A1494" t="s">
        <v>7694</v>
      </c>
      <c r="B1494" t="s">
        <v>7693</v>
      </c>
      <c r="C1494" t="s">
        <v>61</v>
      </c>
      <c r="D1494" t="s">
        <v>819</v>
      </c>
      <c r="E1494">
        <f>SUM(G1494:KW1494)</f>
        <v>1</v>
      </c>
      <c r="BJ1494" s="9">
        <v>1</v>
      </c>
    </row>
    <row r="1495" spans="1:64">
      <c r="A1495" t="s">
        <v>958</v>
      </c>
      <c r="B1495" t="s">
        <v>9214</v>
      </c>
      <c r="C1495" t="s">
        <v>61</v>
      </c>
      <c r="D1495" t="s">
        <v>821</v>
      </c>
      <c r="E1495">
        <f>SUM(G1495:KW1495)</f>
        <v>18</v>
      </c>
      <c r="F1495" s="4"/>
      <c r="AJ1495" s="9">
        <v>1</v>
      </c>
      <c r="AP1495" s="9">
        <v>1</v>
      </c>
      <c r="AV1495" s="9">
        <v>1</v>
      </c>
      <c r="BF1495" s="9">
        <v>1</v>
      </c>
      <c r="BG1495" s="9">
        <v>2</v>
      </c>
      <c r="BJ1495" s="9">
        <v>2</v>
      </c>
      <c r="BK1495" s="9">
        <v>5</v>
      </c>
      <c r="BL1495" s="9">
        <v>5</v>
      </c>
    </row>
    <row r="1496" spans="1:64">
      <c r="A1496" t="s">
        <v>982</v>
      </c>
      <c r="B1496" t="s">
        <v>8509</v>
      </c>
      <c r="C1496" t="s">
        <v>61</v>
      </c>
      <c r="D1496" t="s">
        <v>819</v>
      </c>
      <c r="E1496">
        <f>SUM(G1496:KW1496)</f>
        <v>14</v>
      </c>
      <c r="F1496" s="4"/>
      <c r="BJ1496" s="9">
        <v>3</v>
      </c>
      <c r="BK1496" s="9">
        <v>6</v>
      </c>
      <c r="BL1496" s="9">
        <v>5</v>
      </c>
    </row>
    <row r="1497" spans="1:64">
      <c r="A1497" t="s">
        <v>2187</v>
      </c>
      <c r="B1497" t="s">
        <v>14683</v>
      </c>
      <c r="C1497" t="s">
        <v>61</v>
      </c>
      <c r="D1497" t="s">
        <v>821</v>
      </c>
      <c r="E1497">
        <f>SUM(G1497:KW1497)</f>
        <v>34</v>
      </c>
      <c r="F1497" s="4"/>
      <c r="AA1497" s="9">
        <v>2</v>
      </c>
      <c r="AB1497" s="9">
        <v>4</v>
      </c>
      <c r="AC1497" s="9">
        <v>2</v>
      </c>
      <c r="AE1497" s="9">
        <v>2</v>
      </c>
      <c r="AI1497" s="9">
        <v>2</v>
      </c>
      <c r="AJ1497" s="9">
        <v>2</v>
      </c>
      <c r="AP1497" s="9">
        <v>2</v>
      </c>
      <c r="AQ1497" s="9">
        <v>2</v>
      </c>
      <c r="AR1497" s="9">
        <v>2</v>
      </c>
      <c r="BC1497" s="9">
        <v>1</v>
      </c>
      <c r="BG1497" s="9">
        <v>2</v>
      </c>
      <c r="BJ1497" s="9">
        <v>8</v>
      </c>
      <c r="BK1497" s="9">
        <v>3</v>
      </c>
    </row>
    <row r="1498" spans="1:64">
      <c r="A1498" t="s">
        <v>7772</v>
      </c>
      <c r="B1498" t="s">
        <v>10067</v>
      </c>
      <c r="C1498" t="s">
        <v>61</v>
      </c>
      <c r="D1498" t="s">
        <v>819</v>
      </c>
      <c r="E1498">
        <f>SUM(G1498:KW1498)</f>
        <v>1</v>
      </c>
      <c r="BJ1498" s="9">
        <v>1</v>
      </c>
    </row>
    <row r="1499" spans="1:64">
      <c r="A1499" t="s">
        <v>1957</v>
      </c>
      <c r="B1499" t="s">
        <v>10069</v>
      </c>
      <c r="C1499" t="s">
        <v>61</v>
      </c>
      <c r="D1499" t="s">
        <v>821</v>
      </c>
      <c r="E1499">
        <f>SUM(G1499:KW1499)</f>
        <v>1</v>
      </c>
      <c r="F1499" s="4"/>
      <c r="BJ1499" s="9">
        <v>1</v>
      </c>
    </row>
    <row r="1500" spans="1:64">
      <c r="A1500" t="s">
        <v>7654</v>
      </c>
      <c r="B1500" t="s">
        <v>7653</v>
      </c>
      <c r="C1500" t="s">
        <v>61</v>
      </c>
      <c r="D1500" t="s">
        <v>819</v>
      </c>
      <c r="E1500">
        <f>SUM(G1500:KW1500)</f>
        <v>1</v>
      </c>
      <c r="BJ1500" s="9">
        <v>1</v>
      </c>
    </row>
    <row r="1501" spans="1:64">
      <c r="A1501" t="s">
        <v>3581</v>
      </c>
      <c r="B1501" t="s">
        <v>11359</v>
      </c>
      <c r="C1501" t="s">
        <v>48</v>
      </c>
      <c r="D1501" t="s">
        <v>821</v>
      </c>
      <c r="E1501">
        <f>SUM(G1501:KW1501)</f>
        <v>0</v>
      </c>
      <c r="F1501" s="4"/>
    </row>
    <row r="1502" spans="1:64">
      <c r="A1502" t="s">
        <v>4111</v>
      </c>
      <c r="B1502" t="s">
        <v>11360</v>
      </c>
      <c r="C1502" t="s">
        <v>48</v>
      </c>
      <c r="D1502" t="s">
        <v>819</v>
      </c>
      <c r="E1502">
        <f>SUM(G1502:KW1502)</f>
        <v>0</v>
      </c>
      <c r="F1502" s="4"/>
    </row>
    <row r="1503" spans="1:64">
      <c r="A1503" t="s">
        <v>961</v>
      </c>
      <c r="B1503" t="s">
        <v>13323</v>
      </c>
      <c r="C1503" t="s">
        <v>48</v>
      </c>
      <c r="D1503" t="s">
        <v>821</v>
      </c>
      <c r="E1503">
        <f>SUM(G1503:KW1503)</f>
        <v>12</v>
      </c>
      <c r="F1503" s="4"/>
      <c r="Y1503" s="9">
        <v>4</v>
      </c>
      <c r="AS1503" s="9">
        <v>1</v>
      </c>
      <c r="BA1503" s="9">
        <v>4</v>
      </c>
      <c r="BG1503" s="9">
        <v>2</v>
      </c>
      <c r="BL1503" s="9">
        <v>1</v>
      </c>
    </row>
    <row r="1504" spans="1:64">
      <c r="A1504" t="s">
        <v>984</v>
      </c>
      <c r="B1504" t="s">
        <v>12550</v>
      </c>
      <c r="C1504" t="s">
        <v>48</v>
      </c>
      <c r="D1504" t="s">
        <v>819</v>
      </c>
      <c r="E1504">
        <f>SUM(G1504:KW1504)</f>
        <v>9</v>
      </c>
      <c r="F1504" s="4"/>
      <c r="Y1504" s="9">
        <v>4</v>
      </c>
      <c r="AS1504" s="9">
        <v>1</v>
      </c>
      <c r="BA1504" s="9">
        <v>4</v>
      </c>
    </row>
    <row r="1505" spans="1:64">
      <c r="A1505" t="s">
        <v>4791</v>
      </c>
      <c r="B1505" t="s">
        <v>13236</v>
      </c>
      <c r="C1505" t="s">
        <v>48</v>
      </c>
      <c r="D1505" t="s">
        <v>821</v>
      </c>
      <c r="E1505">
        <f>SUM(G1505:KW1505)</f>
        <v>9</v>
      </c>
      <c r="F1505" s="4"/>
      <c r="AR1505" s="9">
        <v>2</v>
      </c>
      <c r="BB1505" s="9">
        <v>2</v>
      </c>
      <c r="BE1505" s="9">
        <v>4</v>
      </c>
      <c r="BH1505" s="9">
        <v>1</v>
      </c>
    </row>
    <row r="1506" spans="1:64">
      <c r="A1506" t="s">
        <v>2391</v>
      </c>
      <c r="B1506" t="s">
        <v>11357</v>
      </c>
      <c r="C1506" t="s">
        <v>48</v>
      </c>
      <c r="D1506" t="s">
        <v>821</v>
      </c>
      <c r="E1506">
        <f>SUM(G1506:KW1506)</f>
        <v>0</v>
      </c>
      <c r="F1506" s="4"/>
    </row>
    <row r="1507" spans="1:64">
      <c r="A1507" t="s">
        <v>7874</v>
      </c>
      <c r="B1507" t="s">
        <v>11358</v>
      </c>
      <c r="C1507" t="s">
        <v>48</v>
      </c>
      <c r="D1507" t="s">
        <v>825</v>
      </c>
      <c r="E1507">
        <f>SUM(G1507:KW1507)</f>
        <v>0</v>
      </c>
    </row>
    <row r="1508" spans="1:64">
      <c r="A1508" t="s">
        <v>4110</v>
      </c>
      <c r="B1508" t="s">
        <v>11356</v>
      </c>
      <c r="C1508" t="s">
        <v>48</v>
      </c>
      <c r="D1508" t="s">
        <v>819</v>
      </c>
      <c r="E1508">
        <f>SUM(G1508:KW1508)</f>
        <v>0</v>
      </c>
      <c r="F1508" s="4"/>
    </row>
    <row r="1509" spans="1:64">
      <c r="A1509" t="s">
        <v>4108</v>
      </c>
      <c r="B1509" t="s">
        <v>4109</v>
      </c>
      <c r="C1509" t="s">
        <v>48</v>
      </c>
      <c r="D1509" t="s">
        <v>821</v>
      </c>
      <c r="E1509">
        <f>SUM(G1509:KW1509)</f>
        <v>0</v>
      </c>
      <c r="F1509" s="4"/>
    </row>
    <row r="1510" spans="1:64">
      <c r="A1510" t="s">
        <v>8398</v>
      </c>
      <c r="B1510" t="s">
        <v>9986</v>
      </c>
      <c r="C1510" t="s">
        <v>48</v>
      </c>
      <c r="D1510" t="s">
        <v>821</v>
      </c>
      <c r="E1510">
        <f>SUM(G1510:KW1510)</f>
        <v>2</v>
      </c>
      <c r="BA1510" s="9">
        <v>2</v>
      </c>
    </row>
    <row r="1511" spans="1:64">
      <c r="A1511" t="s">
        <v>3587</v>
      </c>
      <c r="B1511" t="s">
        <v>10140</v>
      </c>
      <c r="C1511" t="s">
        <v>46</v>
      </c>
      <c r="D1511" t="s">
        <v>821</v>
      </c>
      <c r="E1511">
        <f>SUM(G1511:KW1511)</f>
        <v>1</v>
      </c>
      <c r="F1511" s="4"/>
      <c r="BK1511" s="9">
        <v>1</v>
      </c>
    </row>
    <row r="1512" spans="1:64">
      <c r="A1512" t="s">
        <v>4113</v>
      </c>
      <c r="B1512" t="s">
        <v>10141</v>
      </c>
      <c r="C1512" t="s">
        <v>46</v>
      </c>
      <c r="D1512" t="s">
        <v>819</v>
      </c>
      <c r="E1512">
        <f>SUM(G1512:KW1512)</f>
        <v>1</v>
      </c>
      <c r="F1512" s="4"/>
      <c r="BK1512" s="9">
        <v>1</v>
      </c>
    </row>
    <row r="1513" spans="1:64">
      <c r="A1513" t="s">
        <v>959</v>
      </c>
      <c r="B1513" t="s">
        <v>13322</v>
      </c>
      <c r="C1513" t="s">
        <v>46</v>
      </c>
      <c r="D1513" t="s">
        <v>821</v>
      </c>
      <c r="E1513">
        <f>SUM(G1513:KW1513)</f>
        <v>7</v>
      </c>
      <c r="F1513" s="4"/>
      <c r="AP1513" s="9">
        <v>1</v>
      </c>
      <c r="AV1513" s="9">
        <v>1</v>
      </c>
      <c r="BG1513" s="9">
        <v>2</v>
      </c>
      <c r="BK1513" s="9">
        <v>2</v>
      </c>
      <c r="BL1513" s="9">
        <v>1</v>
      </c>
    </row>
    <row r="1514" spans="1:64">
      <c r="A1514" t="s">
        <v>979</v>
      </c>
      <c r="B1514" t="s">
        <v>14948</v>
      </c>
      <c r="C1514" t="s">
        <v>46</v>
      </c>
      <c r="D1514" t="s">
        <v>819</v>
      </c>
      <c r="E1514">
        <f>SUM(G1514:KW1514)</f>
        <v>3</v>
      </c>
      <c r="F1514" s="4"/>
      <c r="BK1514" s="9">
        <v>3</v>
      </c>
    </row>
    <row r="1515" spans="1:64">
      <c r="A1515" t="s">
        <v>4112</v>
      </c>
      <c r="B1515" t="s">
        <v>7476</v>
      </c>
      <c r="C1515" t="s">
        <v>46</v>
      </c>
      <c r="D1515" t="s">
        <v>819</v>
      </c>
      <c r="E1515">
        <f>SUM(G1515:KW1515)</f>
        <v>1</v>
      </c>
      <c r="F1515" s="4"/>
      <c r="BK1515" s="9">
        <v>1</v>
      </c>
    </row>
    <row r="1516" spans="1:64">
      <c r="A1516" t="s">
        <v>3588</v>
      </c>
      <c r="B1516" t="s">
        <v>10245</v>
      </c>
      <c r="C1516" t="s">
        <v>44</v>
      </c>
      <c r="D1516" t="s">
        <v>821</v>
      </c>
      <c r="E1516">
        <f>SUM(G1516:KW1516)</f>
        <v>0</v>
      </c>
      <c r="F1516" s="4"/>
    </row>
    <row r="1517" spans="1:64">
      <c r="A1517" t="s">
        <v>4116</v>
      </c>
      <c r="B1517" t="s">
        <v>10246</v>
      </c>
      <c r="C1517" t="s">
        <v>44</v>
      </c>
      <c r="D1517" t="s">
        <v>819</v>
      </c>
      <c r="E1517">
        <f>SUM(G1517:KW1517)</f>
        <v>0</v>
      </c>
      <c r="F1517" s="4"/>
    </row>
    <row r="1518" spans="1:64">
      <c r="A1518" t="s">
        <v>962</v>
      </c>
      <c r="B1518" t="s">
        <v>15426</v>
      </c>
      <c r="C1518" t="s">
        <v>44</v>
      </c>
      <c r="D1518" t="s">
        <v>821</v>
      </c>
      <c r="E1518">
        <f>SUM(G1518:KW1518)</f>
        <v>6</v>
      </c>
      <c r="F1518" s="4"/>
      <c r="AO1518" s="9">
        <v>2</v>
      </c>
      <c r="AV1518" s="9">
        <v>1</v>
      </c>
      <c r="BG1518" s="9">
        <v>2</v>
      </c>
      <c r="BL1518" s="9">
        <v>1</v>
      </c>
    </row>
    <row r="1519" spans="1:64">
      <c r="A1519" t="s">
        <v>976</v>
      </c>
      <c r="B1519" t="s">
        <v>13325</v>
      </c>
      <c r="C1519" t="s">
        <v>44</v>
      </c>
      <c r="D1519" t="s">
        <v>819</v>
      </c>
      <c r="E1519">
        <f>SUM(G1519:KW1519)</f>
        <v>2</v>
      </c>
      <c r="F1519" s="4"/>
      <c r="AO1519" s="9">
        <v>2</v>
      </c>
    </row>
    <row r="1520" spans="1:64">
      <c r="A1520" t="s">
        <v>2312</v>
      </c>
      <c r="B1520" t="s">
        <v>11701</v>
      </c>
      <c r="C1520" t="s">
        <v>44</v>
      </c>
      <c r="D1520" t="s">
        <v>821</v>
      </c>
      <c r="E1520">
        <f>SUM(G1520:KW1520)</f>
        <v>1</v>
      </c>
      <c r="F1520" s="4"/>
      <c r="BH1520" s="9">
        <v>1</v>
      </c>
    </row>
    <row r="1521" spans="1:64">
      <c r="A1521" t="s">
        <v>2327</v>
      </c>
      <c r="B1521" t="s">
        <v>14815</v>
      </c>
      <c r="C1521" t="s">
        <v>44</v>
      </c>
      <c r="D1521" t="s">
        <v>821</v>
      </c>
      <c r="E1521">
        <f>SUM(G1521:KW1521)</f>
        <v>18</v>
      </c>
      <c r="F1521" s="4"/>
      <c r="AP1521" s="9">
        <v>4</v>
      </c>
      <c r="AQ1521" s="9">
        <v>7</v>
      </c>
      <c r="BE1521" s="9">
        <v>2</v>
      </c>
      <c r="BF1521" s="9">
        <v>4</v>
      </c>
      <c r="BH1521" s="9">
        <v>1</v>
      </c>
    </row>
    <row r="1522" spans="1:64">
      <c r="A1522" t="s">
        <v>4114</v>
      </c>
      <c r="B1522" t="s">
        <v>10243</v>
      </c>
      <c r="C1522" t="s">
        <v>44</v>
      </c>
      <c r="D1522" t="s">
        <v>819</v>
      </c>
      <c r="E1522">
        <f>SUM(G1522:KW1522)</f>
        <v>0</v>
      </c>
      <c r="F1522" s="4"/>
    </row>
    <row r="1523" spans="1:64">
      <c r="A1523" t="s">
        <v>2045</v>
      </c>
      <c r="B1523" t="s">
        <v>10228</v>
      </c>
      <c r="C1523" t="s">
        <v>44</v>
      </c>
      <c r="D1523" t="s">
        <v>821</v>
      </c>
      <c r="E1523">
        <f>SUM(G1523:KW1523)</f>
        <v>0</v>
      </c>
      <c r="F1523" s="4"/>
    </row>
    <row r="1524" spans="1:64">
      <c r="A1524" t="s">
        <v>8074</v>
      </c>
      <c r="B1524" t="s">
        <v>10225</v>
      </c>
      <c r="C1524" t="s">
        <v>44</v>
      </c>
      <c r="D1524" t="s">
        <v>825</v>
      </c>
      <c r="E1524">
        <f>SUM(G1524:KW1524)</f>
        <v>0</v>
      </c>
    </row>
    <row r="1525" spans="1:64">
      <c r="A1525" t="s">
        <v>4115</v>
      </c>
      <c r="B1525" t="s">
        <v>10223</v>
      </c>
      <c r="C1525" t="s">
        <v>44</v>
      </c>
      <c r="D1525" t="s">
        <v>819</v>
      </c>
      <c r="E1525">
        <f>SUM(G1525:KW1525)</f>
        <v>0</v>
      </c>
      <c r="F1525" s="4"/>
    </row>
    <row r="1526" spans="1:64">
      <c r="A1526" t="s">
        <v>7128</v>
      </c>
      <c r="B1526" t="s">
        <v>9817</v>
      </c>
      <c r="C1526" t="s">
        <v>44</v>
      </c>
      <c r="D1526" t="s">
        <v>821</v>
      </c>
      <c r="E1526">
        <f>SUM(G1526:KW1526)</f>
        <v>4</v>
      </c>
      <c r="AN1526" s="9">
        <v>1</v>
      </c>
      <c r="AO1526" s="9">
        <v>1</v>
      </c>
      <c r="AV1526" s="9">
        <v>2</v>
      </c>
    </row>
    <row r="1527" spans="1:64">
      <c r="A1527" t="s">
        <v>6248</v>
      </c>
      <c r="B1527" t="s">
        <v>9824</v>
      </c>
      <c r="C1527" t="s">
        <v>44</v>
      </c>
      <c r="D1527" t="s">
        <v>821</v>
      </c>
      <c r="E1527">
        <f>SUM(G1527:KW1527)</f>
        <v>1</v>
      </c>
      <c r="AV1527" s="9">
        <v>1</v>
      </c>
    </row>
    <row r="1528" spans="1:64">
      <c r="A1528" t="s">
        <v>3607</v>
      </c>
      <c r="B1528" t="s">
        <v>9818</v>
      </c>
      <c r="C1528" t="s">
        <v>44</v>
      </c>
      <c r="D1528" t="s">
        <v>821</v>
      </c>
      <c r="E1528">
        <f>SUM(G1528:KW1528)</f>
        <v>4</v>
      </c>
      <c r="F1528" s="4"/>
      <c r="AN1528" s="9">
        <v>1</v>
      </c>
      <c r="AO1528" s="9">
        <v>1</v>
      </c>
      <c r="AV1528" s="9">
        <v>2</v>
      </c>
    </row>
    <row r="1529" spans="1:64">
      <c r="A1529" t="s">
        <v>6249</v>
      </c>
      <c r="B1529" t="s">
        <v>9823</v>
      </c>
      <c r="C1529" t="s">
        <v>44</v>
      </c>
      <c r="D1529" t="s">
        <v>821</v>
      </c>
      <c r="E1529">
        <f>SUM(G1529:KW1529)</f>
        <v>2</v>
      </c>
      <c r="AV1529" s="9">
        <v>2</v>
      </c>
    </row>
    <row r="1530" spans="1:64">
      <c r="A1530" t="s">
        <v>3589</v>
      </c>
      <c r="B1530" t="s">
        <v>10335</v>
      </c>
      <c r="C1530" t="s">
        <v>41</v>
      </c>
      <c r="D1530" t="s">
        <v>821</v>
      </c>
      <c r="E1530">
        <f>SUM(G1530:KW1530)</f>
        <v>0</v>
      </c>
      <c r="F1530" s="4"/>
    </row>
    <row r="1531" spans="1:64">
      <c r="A1531" t="s">
        <v>4121</v>
      </c>
      <c r="B1531" t="s">
        <v>10336</v>
      </c>
      <c r="C1531" t="s">
        <v>41</v>
      </c>
      <c r="D1531" t="s">
        <v>819</v>
      </c>
      <c r="E1531">
        <f>SUM(G1531:KW1531)</f>
        <v>0</v>
      </c>
      <c r="F1531" s="4"/>
    </row>
    <row r="1532" spans="1:64">
      <c r="A1532" t="s">
        <v>963</v>
      </c>
      <c r="B1532" t="s">
        <v>10782</v>
      </c>
      <c r="C1532" t="s">
        <v>41</v>
      </c>
      <c r="D1532" t="s">
        <v>821</v>
      </c>
      <c r="E1532">
        <f>SUM(G1532:KW1532)</f>
        <v>4</v>
      </c>
      <c r="F1532" s="4"/>
      <c r="AV1532" s="9">
        <v>1</v>
      </c>
      <c r="BG1532" s="9">
        <v>2</v>
      </c>
      <c r="BL1532" s="9">
        <v>1</v>
      </c>
    </row>
    <row r="1533" spans="1:64">
      <c r="A1533" t="s">
        <v>977</v>
      </c>
      <c r="B1533" t="s">
        <v>12547</v>
      </c>
      <c r="C1533" t="s">
        <v>41</v>
      </c>
      <c r="D1533" t="s">
        <v>819</v>
      </c>
      <c r="E1533">
        <f>SUM(G1533:KW1533)</f>
        <v>0</v>
      </c>
      <c r="F1533" s="4"/>
    </row>
    <row r="1534" spans="1:64">
      <c r="A1534" t="s">
        <v>4991</v>
      </c>
      <c r="B1534" t="s">
        <v>13702</v>
      </c>
      <c r="C1534" t="s">
        <v>41</v>
      </c>
      <c r="D1534" t="s">
        <v>821</v>
      </c>
      <c r="E1534">
        <f>SUM(G1534:KW1534)</f>
        <v>1</v>
      </c>
      <c r="F1534" s="4"/>
      <c r="P1534" s="9">
        <v>1</v>
      </c>
    </row>
    <row r="1535" spans="1:64">
      <c r="A1535" t="s">
        <v>4529</v>
      </c>
      <c r="B1535" t="s">
        <v>14606</v>
      </c>
      <c r="C1535" t="s">
        <v>41</v>
      </c>
      <c r="D1535" t="s">
        <v>821</v>
      </c>
      <c r="E1535">
        <f>SUM(G1535:KW1535)</f>
        <v>22</v>
      </c>
      <c r="F1535" s="4"/>
      <c r="P1535" s="9">
        <v>2</v>
      </c>
      <c r="AD1535" s="9">
        <v>2</v>
      </c>
      <c r="AP1535" s="9">
        <v>2</v>
      </c>
      <c r="AQ1535" s="9">
        <v>3</v>
      </c>
      <c r="AR1535" s="9">
        <v>1</v>
      </c>
      <c r="AS1535" s="9">
        <v>8</v>
      </c>
      <c r="AW1535" s="9">
        <v>2</v>
      </c>
      <c r="BF1535" s="9">
        <v>2</v>
      </c>
    </row>
    <row r="1536" spans="1:64">
      <c r="A1536" t="s">
        <v>4117</v>
      </c>
      <c r="B1536" t="s">
        <v>10337</v>
      </c>
      <c r="C1536" t="s">
        <v>41</v>
      </c>
      <c r="D1536" t="s">
        <v>819</v>
      </c>
      <c r="E1536">
        <f>SUM(G1536:KW1536)</f>
        <v>0</v>
      </c>
      <c r="F1536" s="4"/>
    </row>
    <row r="1537" spans="1:64">
      <c r="A1537" t="s">
        <v>5068</v>
      </c>
      <c r="B1537" t="s">
        <v>10340</v>
      </c>
      <c r="C1537" t="s">
        <v>41</v>
      </c>
      <c r="D1537" t="s">
        <v>821</v>
      </c>
      <c r="E1537">
        <f>SUM(G1537:KW1537)</f>
        <v>0</v>
      </c>
      <c r="F1537" s="4"/>
    </row>
    <row r="1538" spans="1:64">
      <c r="A1538" t="s">
        <v>5074</v>
      </c>
      <c r="B1538" t="s">
        <v>10339</v>
      </c>
      <c r="C1538" t="s">
        <v>41</v>
      </c>
      <c r="D1538" t="s">
        <v>825</v>
      </c>
      <c r="E1538">
        <f>SUM(G1538:KW1538)</f>
        <v>0</v>
      </c>
      <c r="F1538" s="4"/>
    </row>
    <row r="1539" spans="1:64">
      <c r="A1539" t="s">
        <v>4120</v>
      </c>
      <c r="B1539" t="s">
        <v>10338</v>
      </c>
      <c r="C1539" t="s">
        <v>41</v>
      </c>
      <c r="D1539" t="s">
        <v>819</v>
      </c>
      <c r="E1539">
        <f>SUM(G1539:KW1539)</f>
        <v>0</v>
      </c>
      <c r="F1539" s="4"/>
    </row>
    <row r="1540" spans="1:64">
      <c r="A1540" t="s">
        <v>4118</v>
      </c>
      <c r="B1540" t="s">
        <v>4119</v>
      </c>
      <c r="C1540" t="s">
        <v>41</v>
      </c>
      <c r="D1540" t="s">
        <v>821</v>
      </c>
      <c r="E1540">
        <f>SUM(G1540:KW1540)</f>
        <v>0</v>
      </c>
      <c r="F1540" s="4"/>
    </row>
    <row r="1541" spans="1:64">
      <c r="A1541" t="s">
        <v>3584</v>
      </c>
      <c r="B1541" t="s">
        <v>8173</v>
      </c>
      <c r="C1541" t="s">
        <v>39</v>
      </c>
      <c r="D1541" t="s">
        <v>821</v>
      </c>
      <c r="E1541">
        <f>SUM(G1541:KW1541)</f>
        <v>0</v>
      </c>
      <c r="F1541" s="4"/>
    </row>
    <row r="1542" spans="1:64">
      <c r="A1542" t="s">
        <v>7412</v>
      </c>
      <c r="B1542" t="s">
        <v>7411</v>
      </c>
      <c r="C1542" t="s">
        <v>39</v>
      </c>
      <c r="D1542" t="s">
        <v>819</v>
      </c>
      <c r="E1542">
        <f>SUM(G1542:KW1542)</f>
        <v>0</v>
      </c>
    </row>
    <row r="1543" spans="1:64">
      <c r="A1543" t="s">
        <v>965</v>
      </c>
      <c r="B1543" t="s">
        <v>15273</v>
      </c>
      <c r="C1543" t="s">
        <v>39</v>
      </c>
      <c r="D1543" t="s">
        <v>821</v>
      </c>
      <c r="E1543">
        <f>SUM(G1543:KW1543)</f>
        <v>4</v>
      </c>
      <c r="F1543" s="4"/>
      <c r="AV1543" s="9">
        <v>1</v>
      </c>
      <c r="BG1543" s="9">
        <v>2</v>
      </c>
      <c r="BL1543" s="9">
        <v>1</v>
      </c>
    </row>
    <row r="1544" spans="1:64">
      <c r="A1544" t="s">
        <v>983</v>
      </c>
      <c r="B1544" t="s">
        <v>8507</v>
      </c>
      <c r="C1544" t="s">
        <v>39</v>
      </c>
      <c r="D1544" t="s">
        <v>819</v>
      </c>
      <c r="E1544">
        <f>SUM(G1544:KW1544)</f>
        <v>0</v>
      </c>
      <c r="F1544" s="4"/>
    </row>
    <row r="1545" spans="1:64">
      <c r="A1545" t="s">
        <v>2679</v>
      </c>
      <c r="B1545" t="s">
        <v>13056</v>
      </c>
      <c r="C1545" t="s">
        <v>39</v>
      </c>
      <c r="D1545" t="s">
        <v>821</v>
      </c>
      <c r="E1545">
        <f>SUM(G1545:KW1545)</f>
        <v>17</v>
      </c>
      <c r="F1545" s="4"/>
      <c r="AP1545" s="9">
        <v>2</v>
      </c>
      <c r="AS1545" s="9">
        <v>2</v>
      </c>
      <c r="AT1545" s="9">
        <v>3</v>
      </c>
      <c r="AU1545" s="9">
        <v>2</v>
      </c>
      <c r="AV1545" s="9">
        <v>3</v>
      </c>
      <c r="AW1545" s="9">
        <v>1</v>
      </c>
      <c r="AX1545" s="9">
        <v>3</v>
      </c>
      <c r="BH1545" s="9">
        <v>1</v>
      </c>
    </row>
    <row r="1546" spans="1:64">
      <c r="A1546" t="s">
        <v>5069</v>
      </c>
      <c r="B1546" t="s">
        <v>10222</v>
      </c>
      <c r="C1546" t="s">
        <v>39</v>
      </c>
      <c r="D1546" t="s">
        <v>821</v>
      </c>
      <c r="E1546">
        <f>SUM(G1546:KW1546)</f>
        <v>0</v>
      </c>
      <c r="F1546" s="4"/>
    </row>
    <row r="1547" spans="1:64">
      <c r="A1547" t="s">
        <v>5070</v>
      </c>
      <c r="B1547" t="s">
        <v>10219</v>
      </c>
      <c r="C1547" t="s">
        <v>39</v>
      </c>
      <c r="D1547" t="s">
        <v>825</v>
      </c>
      <c r="E1547">
        <f>SUM(G1547:KW1547)</f>
        <v>0</v>
      </c>
      <c r="F1547" s="4"/>
    </row>
    <row r="1548" spans="1:64">
      <c r="A1548" t="s">
        <v>5073</v>
      </c>
      <c r="B1548" t="s">
        <v>10218</v>
      </c>
      <c r="C1548" t="s">
        <v>39</v>
      </c>
      <c r="D1548" t="s">
        <v>819</v>
      </c>
      <c r="E1548">
        <f>SUM(G1548:KW1548)</f>
        <v>0</v>
      </c>
      <c r="F1548" s="4"/>
    </row>
    <row r="1549" spans="1:64">
      <c r="A1549" t="s">
        <v>957</v>
      </c>
      <c r="B1549" t="s">
        <v>9593</v>
      </c>
      <c r="C1549" t="s">
        <v>36</v>
      </c>
      <c r="D1549" t="s">
        <v>821</v>
      </c>
      <c r="E1549">
        <f>SUM(G1549:KW1549)</f>
        <v>9</v>
      </c>
      <c r="F1549" s="4"/>
      <c r="AE1549" s="9">
        <v>1</v>
      </c>
      <c r="AK1549" s="9">
        <v>3</v>
      </c>
      <c r="AL1549" s="9">
        <v>1</v>
      </c>
      <c r="AV1549" s="9">
        <v>1</v>
      </c>
      <c r="BG1549" s="9">
        <v>2</v>
      </c>
      <c r="BL1549" s="9">
        <v>1</v>
      </c>
    </row>
    <row r="1550" spans="1:64">
      <c r="A1550" t="s">
        <v>980</v>
      </c>
      <c r="B1550" t="s">
        <v>14459</v>
      </c>
      <c r="C1550" t="s">
        <v>36</v>
      </c>
      <c r="D1550" t="s">
        <v>819</v>
      </c>
      <c r="E1550">
        <f>SUM(G1550:KW1550)</f>
        <v>5</v>
      </c>
      <c r="F1550" s="4"/>
      <c r="AE1550" s="9">
        <v>1</v>
      </c>
      <c r="AK1550" s="9">
        <v>3</v>
      </c>
      <c r="AL1550" s="9">
        <v>1</v>
      </c>
    </row>
    <row r="1551" spans="1:64">
      <c r="A1551" t="s">
        <v>4176</v>
      </c>
      <c r="B1551" t="s">
        <v>9673</v>
      </c>
      <c r="C1551" t="s">
        <v>36</v>
      </c>
      <c r="D1551" t="s">
        <v>821</v>
      </c>
      <c r="E1551">
        <f>SUM(G1551:KW1551)</f>
        <v>1</v>
      </c>
      <c r="F1551" s="4"/>
      <c r="AO1551" s="9">
        <v>1</v>
      </c>
    </row>
    <row r="1552" spans="1:64">
      <c r="A1552" t="s">
        <v>4173</v>
      </c>
      <c r="B1552" t="s">
        <v>12990</v>
      </c>
      <c r="C1552" t="s">
        <v>36</v>
      </c>
      <c r="D1552" t="s">
        <v>821</v>
      </c>
      <c r="E1552">
        <f>SUM(G1552:KW1552)</f>
        <v>28</v>
      </c>
      <c r="F1552" s="4"/>
      <c r="AO1552" s="9">
        <v>2</v>
      </c>
      <c r="AP1552" s="9">
        <v>6</v>
      </c>
      <c r="AQ1552" s="9">
        <v>4</v>
      </c>
      <c r="AZ1552" s="9">
        <v>2</v>
      </c>
      <c r="BD1552" s="9">
        <v>12</v>
      </c>
      <c r="BE1552" s="9">
        <v>2</v>
      </c>
    </row>
    <row r="1553" spans="1:64">
      <c r="A1553" t="s">
        <v>7215</v>
      </c>
      <c r="B1553" t="s">
        <v>14323</v>
      </c>
      <c r="C1553" t="s">
        <v>36</v>
      </c>
      <c r="D1553" t="s">
        <v>821</v>
      </c>
      <c r="E1553">
        <f>SUM(G1553:KW1553)</f>
        <v>2</v>
      </c>
      <c r="AL1553" s="9">
        <v>1</v>
      </c>
      <c r="AO1553" s="9">
        <v>1</v>
      </c>
    </row>
    <row r="1554" spans="1:64">
      <c r="A1554" t="s">
        <v>7214</v>
      </c>
      <c r="B1554" t="s">
        <v>14324</v>
      </c>
      <c r="C1554" t="s">
        <v>36</v>
      </c>
      <c r="D1554" t="s">
        <v>821</v>
      </c>
      <c r="E1554">
        <f>SUM(G1554:KW1554)</f>
        <v>2</v>
      </c>
      <c r="AL1554" s="9">
        <v>1</v>
      </c>
      <c r="AO1554" s="9">
        <v>1</v>
      </c>
    </row>
    <row r="1555" spans="1:64">
      <c r="A1555" t="s">
        <v>966</v>
      </c>
      <c r="B1555" t="s">
        <v>9185</v>
      </c>
      <c r="C1555" t="s">
        <v>135</v>
      </c>
      <c r="D1555" t="s">
        <v>821</v>
      </c>
      <c r="E1555">
        <f>SUM(G1555:KW1555)</f>
        <v>18</v>
      </c>
      <c r="F1555" s="4"/>
      <c r="P1555" s="9">
        <v>1</v>
      </c>
      <c r="Q1555" s="9">
        <v>16</v>
      </c>
      <c r="AQ1555" s="9">
        <v>1</v>
      </c>
    </row>
    <row r="1556" spans="1:64">
      <c r="A1556" t="s">
        <v>978</v>
      </c>
      <c r="B1556" t="s">
        <v>8560</v>
      </c>
      <c r="C1556" t="s">
        <v>135</v>
      </c>
      <c r="D1556" t="s">
        <v>819</v>
      </c>
      <c r="E1556">
        <f>SUM(G1556:KW1556)</f>
        <v>20</v>
      </c>
      <c r="F1556" s="4"/>
      <c r="P1556" s="9">
        <v>1</v>
      </c>
      <c r="Q1556" s="9">
        <v>18</v>
      </c>
      <c r="AR1556" s="9">
        <v>1</v>
      </c>
    </row>
    <row r="1557" spans="1:64">
      <c r="A1557" t="s">
        <v>191</v>
      </c>
      <c r="B1557" t="s">
        <v>13610</v>
      </c>
      <c r="C1557" t="s">
        <v>135</v>
      </c>
      <c r="D1557" t="s">
        <v>821</v>
      </c>
      <c r="E1557">
        <f>SUM(G1557:KW1557)</f>
        <v>0</v>
      </c>
      <c r="F1557" s="4"/>
    </row>
    <row r="1558" spans="1:64">
      <c r="A1558" t="s">
        <v>5067</v>
      </c>
      <c r="B1558" t="s">
        <v>13502</v>
      </c>
      <c r="C1558" t="s">
        <v>135</v>
      </c>
      <c r="D1558" t="s">
        <v>821</v>
      </c>
      <c r="E1558">
        <f>SUM(G1558:KW1558)</f>
        <v>2</v>
      </c>
      <c r="F1558" s="4"/>
      <c r="U1558" s="9">
        <v>1</v>
      </c>
      <c r="V1558" s="9">
        <v>1</v>
      </c>
    </row>
    <row r="1559" spans="1:64">
      <c r="A1559" t="s">
        <v>5077</v>
      </c>
      <c r="B1559" t="s">
        <v>7406</v>
      </c>
      <c r="C1559" t="s">
        <v>135</v>
      </c>
      <c r="D1559" t="s">
        <v>819</v>
      </c>
      <c r="E1559">
        <f>SUM(G1559:KW1559)</f>
        <v>2</v>
      </c>
      <c r="F1559" s="4"/>
      <c r="U1559" s="9">
        <v>1</v>
      </c>
      <c r="V1559" s="9">
        <v>1</v>
      </c>
    </row>
    <row r="1560" spans="1:64">
      <c r="A1560" t="s">
        <v>6623</v>
      </c>
      <c r="B1560" t="s">
        <v>9478</v>
      </c>
      <c r="C1560" t="s">
        <v>135</v>
      </c>
      <c r="D1560" t="s">
        <v>821</v>
      </c>
      <c r="E1560">
        <f>SUM(G1560:KW1560)</f>
        <v>1</v>
      </c>
      <c r="V1560" s="9">
        <v>1</v>
      </c>
    </row>
    <row r="1561" spans="1:64">
      <c r="A1561" t="s">
        <v>6624</v>
      </c>
      <c r="B1561" t="s">
        <v>9476</v>
      </c>
      <c r="C1561" t="s">
        <v>135</v>
      </c>
      <c r="D1561" t="s">
        <v>821</v>
      </c>
      <c r="E1561">
        <f>SUM(G1561:KW1561)</f>
        <v>1</v>
      </c>
      <c r="U1561" s="9">
        <v>1</v>
      </c>
    </row>
    <row r="1562" spans="1:64">
      <c r="A1562" t="s">
        <v>2427</v>
      </c>
      <c r="B1562" t="s">
        <v>15474</v>
      </c>
      <c r="C1562" t="s">
        <v>50</v>
      </c>
      <c r="D1562" t="s">
        <v>821</v>
      </c>
      <c r="E1562">
        <f>SUM(G1562:KW1562)</f>
        <v>9</v>
      </c>
      <c r="F1562" s="4"/>
      <c r="G1562" s="9">
        <v>1</v>
      </c>
      <c r="AA1562" s="9">
        <v>1</v>
      </c>
      <c r="AC1562" s="9">
        <v>1</v>
      </c>
      <c r="AD1562" s="9">
        <v>1</v>
      </c>
      <c r="AK1562" s="9">
        <v>1</v>
      </c>
      <c r="AO1562" s="9">
        <v>1</v>
      </c>
      <c r="AR1562" s="9">
        <v>1</v>
      </c>
      <c r="BK1562" s="9">
        <v>1</v>
      </c>
      <c r="BL1562" s="9">
        <v>1</v>
      </c>
    </row>
    <row r="1563" spans="1:64">
      <c r="A1563" t="s">
        <v>2428</v>
      </c>
      <c r="B1563" t="s">
        <v>15476</v>
      </c>
      <c r="C1563" t="s">
        <v>50</v>
      </c>
      <c r="D1563" t="s">
        <v>819</v>
      </c>
      <c r="E1563">
        <f>SUM(G1563:KW1563)</f>
        <v>9</v>
      </c>
      <c r="F1563" s="4"/>
      <c r="G1563" s="9">
        <v>1</v>
      </c>
      <c r="AA1563" s="9">
        <v>1</v>
      </c>
      <c r="AC1563" s="9">
        <v>1</v>
      </c>
      <c r="AD1563" s="9">
        <v>1</v>
      </c>
      <c r="AK1563" s="9">
        <v>1</v>
      </c>
      <c r="AO1563" s="9">
        <v>1</v>
      </c>
      <c r="AR1563" s="9">
        <v>1</v>
      </c>
      <c r="BK1563" s="9">
        <v>1</v>
      </c>
      <c r="BL1563" s="9">
        <v>1</v>
      </c>
    </row>
    <row r="1564" spans="1:64">
      <c r="A1564" t="s">
        <v>7492</v>
      </c>
      <c r="B1564" t="s">
        <v>13368</v>
      </c>
      <c r="C1564" t="s">
        <v>50</v>
      </c>
      <c r="D1564" t="s">
        <v>819</v>
      </c>
      <c r="E1564">
        <f>SUM(G1564:KW1564)</f>
        <v>1</v>
      </c>
      <c r="AR1564" s="9">
        <v>1</v>
      </c>
    </row>
    <row r="1565" spans="1:64">
      <c r="A1565" t="s">
        <v>2441</v>
      </c>
      <c r="B1565" t="s">
        <v>15482</v>
      </c>
      <c r="C1565" t="s">
        <v>50</v>
      </c>
      <c r="D1565" t="s">
        <v>819</v>
      </c>
      <c r="E1565">
        <f>SUM(G1565:KW1565)</f>
        <v>10</v>
      </c>
      <c r="F1565" s="4"/>
      <c r="G1565" s="9">
        <v>1</v>
      </c>
      <c r="Y1565" s="9">
        <v>1</v>
      </c>
      <c r="AA1565" s="9">
        <v>1</v>
      </c>
      <c r="AB1565" s="9">
        <v>1</v>
      </c>
      <c r="AC1565" s="9">
        <v>1</v>
      </c>
      <c r="AK1565" s="9">
        <v>1</v>
      </c>
      <c r="AL1565" s="9">
        <v>1</v>
      </c>
      <c r="AQ1565" s="9">
        <v>1</v>
      </c>
      <c r="BJ1565" s="9">
        <v>1</v>
      </c>
      <c r="BL1565" s="9">
        <v>1</v>
      </c>
    </row>
    <row r="1566" spans="1:64">
      <c r="A1566" t="s">
        <v>7496</v>
      </c>
      <c r="B1566" t="s">
        <v>7495</v>
      </c>
      <c r="C1566" t="s">
        <v>50</v>
      </c>
      <c r="D1566" t="s">
        <v>821</v>
      </c>
      <c r="E1566">
        <f>SUM(G1566:KW1566)</f>
        <v>0</v>
      </c>
    </row>
    <row r="1567" spans="1:64">
      <c r="A1567" t="s">
        <v>2148</v>
      </c>
      <c r="B1567" t="s">
        <v>15477</v>
      </c>
      <c r="C1567" t="s">
        <v>52</v>
      </c>
      <c r="D1567" t="s">
        <v>821</v>
      </c>
      <c r="E1567">
        <f>SUM(G1567:KW1567)</f>
        <v>2</v>
      </c>
      <c r="F1567" s="4"/>
      <c r="H1567" s="9">
        <v>1</v>
      </c>
      <c r="T1567" s="9">
        <v>1</v>
      </c>
    </row>
    <row r="1568" spans="1:64">
      <c r="A1568" t="s">
        <v>2149</v>
      </c>
      <c r="B1568" t="s">
        <v>15479</v>
      </c>
      <c r="C1568" t="s">
        <v>52</v>
      </c>
      <c r="D1568" t="s">
        <v>819</v>
      </c>
      <c r="E1568">
        <f>SUM(G1568:KW1568)</f>
        <v>2</v>
      </c>
      <c r="F1568" s="4"/>
      <c r="H1568" s="9">
        <v>1</v>
      </c>
      <c r="T1568" s="9">
        <v>1</v>
      </c>
    </row>
    <row r="1569" spans="1:64">
      <c r="A1569" t="s">
        <v>2150</v>
      </c>
      <c r="B1569" t="s">
        <v>15478</v>
      </c>
      <c r="C1569" t="s">
        <v>52</v>
      </c>
      <c r="D1569" t="s">
        <v>819</v>
      </c>
      <c r="E1569">
        <f>SUM(G1569:KW1569)</f>
        <v>7</v>
      </c>
      <c r="F1569" s="4"/>
      <c r="H1569" s="9">
        <v>1</v>
      </c>
      <c r="T1569" s="9">
        <v>1</v>
      </c>
      <c r="AH1569" s="9">
        <v>1</v>
      </c>
      <c r="AK1569" s="9">
        <v>1</v>
      </c>
      <c r="AO1569" s="9">
        <v>1</v>
      </c>
      <c r="BE1569" s="9">
        <v>1</v>
      </c>
      <c r="BL1569" s="9">
        <v>1</v>
      </c>
    </row>
    <row r="1570" spans="1:64">
      <c r="A1570" t="s">
        <v>2180</v>
      </c>
      <c r="B1570" t="s">
        <v>14620</v>
      </c>
      <c r="C1570" t="s">
        <v>52</v>
      </c>
      <c r="D1570" t="s">
        <v>821</v>
      </c>
      <c r="E1570">
        <f>SUM(G1570:KW1570)</f>
        <v>7</v>
      </c>
      <c r="F1570" s="4"/>
      <c r="S1570" s="9">
        <v>1</v>
      </c>
      <c r="X1570" s="9">
        <v>1</v>
      </c>
      <c r="AF1570" s="9">
        <v>1</v>
      </c>
      <c r="AK1570" s="9">
        <v>1</v>
      </c>
      <c r="AL1570" s="9">
        <v>1</v>
      </c>
      <c r="AO1570" s="9">
        <v>1</v>
      </c>
      <c r="BL1570" s="9">
        <v>1</v>
      </c>
    </row>
    <row r="1571" spans="1:64">
      <c r="A1571" t="s">
        <v>2181</v>
      </c>
      <c r="B1571" t="s">
        <v>14621</v>
      </c>
      <c r="C1571" t="s">
        <v>52</v>
      </c>
      <c r="D1571" t="s">
        <v>819</v>
      </c>
      <c r="E1571">
        <f>SUM(G1571:KW1571)</f>
        <v>7</v>
      </c>
      <c r="F1571" s="4"/>
      <c r="S1571" s="9">
        <v>1</v>
      </c>
      <c r="X1571" s="9">
        <v>1</v>
      </c>
      <c r="AF1571" s="9">
        <v>1</v>
      </c>
      <c r="AK1571" s="9">
        <v>1</v>
      </c>
      <c r="AL1571" s="9">
        <v>1</v>
      </c>
      <c r="AO1571" s="9">
        <v>1</v>
      </c>
      <c r="BL1571" s="9">
        <v>1</v>
      </c>
    </row>
    <row r="1572" spans="1:64">
      <c r="A1572" t="s">
        <v>7764</v>
      </c>
      <c r="B1572" t="s">
        <v>7763</v>
      </c>
      <c r="C1572" t="s">
        <v>52</v>
      </c>
      <c r="D1572" t="s">
        <v>821</v>
      </c>
      <c r="E1572">
        <f>SUM(G1572:KW1572)</f>
        <v>0</v>
      </c>
    </row>
    <row r="1573" spans="1:64">
      <c r="A1573" t="s">
        <v>2655</v>
      </c>
      <c r="B1573" t="s">
        <v>13778</v>
      </c>
      <c r="C1573" t="s">
        <v>956</v>
      </c>
      <c r="D1573" t="s">
        <v>821</v>
      </c>
      <c r="E1573">
        <f>SUM(G1573:KW1573)</f>
        <v>4</v>
      </c>
      <c r="F1573" s="4"/>
      <c r="T1573" s="9">
        <v>1</v>
      </c>
      <c r="AH1573" s="9">
        <v>1</v>
      </c>
      <c r="AK1573" s="9">
        <v>1</v>
      </c>
      <c r="BC1573" s="9">
        <v>1</v>
      </c>
    </row>
    <row r="1574" spans="1:64">
      <c r="A1574" t="s">
        <v>2654</v>
      </c>
      <c r="B1574" t="s">
        <v>13779</v>
      </c>
      <c r="C1574" t="s">
        <v>956</v>
      </c>
      <c r="D1574" t="s">
        <v>819</v>
      </c>
      <c r="E1574">
        <f>SUM(G1574:KW1574)</f>
        <v>4</v>
      </c>
      <c r="F1574" s="4"/>
      <c r="T1574" s="9">
        <v>1</v>
      </c>
      <c r="AH1574" s="9">
        <v>1</v>
      </c>
      <c r="AK1574" s="9">
        <v>1</v>
      </c>
      <c r="BC1574" s="9">
        <v>1</v>
      </c>
    </row>
    <row r="1575" spans="1:64">
      <c r="A1575" t="s">
        <v>2321</v>
      </c>
      <c r="B1575" t="s">
        <v>14233</v>
      </c>
      <c r="C1575" t="s">
        <v>956</v>
      </c>
      <c r="D1575" t="s">
        <v>819</v>
      </c>
      <c r="E1575">
        <f>SUM(G1575:KW1575)</f>
        <v>5</v>
      </c>
      <c r="F1575" s="4"/>
      <c r="J1575" s="9">
        <v>1</v>
      </c>
      <c r="T1575" s="9">
        <v>1</v>
      </c>
      <c r="AH1575" s="9">
        <v>1</v>
      </c>
      <c r="AK1575" s="9">
        <v>1</v>
      </c>
      <c r="BC1575" s="9">
        <v>1</v>
      </c>
    </row>
    <row r="1576" spans="1:64">
      <c r="A1576" t="s">
        <v>2329</v>
      </c>
      <c r="B1576" t="s">
        <v>14649</v>
      </c>
      <c r="C1576" t="s">
        <v>956</v>
      </c>
      <c r="D1576" t="s">
        <v>821</v>
      </c>
      <c r="E1576">
        <f>SUM(G1576:KW1576)</f>
        <v>5</v>
      </c>
      <c r="F1576" s="4"/>
      <c r="R1576" s="9">
        <v>1</v>
      </c>
      <c r="AF1576" s="9">
        <v>1</v>
      </c>
      <c r="AK1576" s="9">
        <v>1</v>
      </c>
      <c r="BB1576" s="9">
        <v>1</v>
      </c>
      <c r="BK1576" s="9">
        <v>1</v>
      </c>
    </row>
    <row r="1577" spans="1:64">
      <c r="A1577" t="s">
        <v>2330</v>
      </c>
      <c r="B1577" t="s">
        <v>14651</v>
      </c>
      <c r="C1577" t="s">
        <v>956</v>
      </c>
      <c r="D1577" t="s">
        <v>819</v>
      </c>
      <c r="E1577">
        <f>SUM(G1577:KW1577)</f>
        <v>5</v>
      </c>
      <c r="F1577" s="4"/>
      <c r="R1577" s="9">
        <v>1</v>
      </c>
      <c r="AF1577" s="9">
        <v>1</v>
      </c>
      <c r="AK1577" s="9">
        <v>1</v>
      </c>
      <c r="BB1577" s="9">
        <v>1</v>
      </c>
      <c r="BK1577" s="9">
        <v>1</v>
      </c>
    </row>
    <row r="1578" spans="1:64">
      <c r="A1578" t="s">
        <v>2208</v>
      </c>
      <c r="B1578" t="s">
        <v>2209</v>
      </c>
      <c r="C1578" t="s">
        <v>956</v>
      </c>
      <c r="D1578" t="s">
        <v>821</v>
      </c>
      <c r="E1578">
        <f>SUM(G1578:KW1578)</f>
        <v>0</v>
      </c>
      <c r="F1578" s="4"/>
    </row>
    <row r="1579" spans="1:64">
      <c r="A1579" t="s">
        <v>5548</v>
      </c>
      <c r="B1579" t="s">
        <v>12179</v>
      </c>
      <c r="C1579" t="s">
        <v>61</v>
      </c>
      <c r="D1579" t="s">
        <v>821</v>
      </c>
      <c r="E1579">
        <f>SUM(G1579:KW1579)</f>
        <v>6</v>
      </c>
      <c r="F1579" s="4"/>
      <c r="AD1579" s="9">
        <v>1</v>
      </c>
      <c r="AJ1579" s="9">
        <v>1</v>
      </c>
      <c r="AP1579" s="9">
        <v>1</v>
      </c>
      <c r="BB1579" s="9">
        <v>1</v>
      </c>
      <c r="BJ1579" s="9">
        <v>2</v>
      </c>
    </row>
    <row r="1580" spans="1:64">
      <c r="A1580" t="s">
        <v>7698</v>
      </c>
      <c r="B1580" t="s">
        <v>12180</v>
      </c>
      <c r="C1580" t="s">
        <v>61</v>
      </c>
      <c r="D1580" t="s">
        <v>819</v>
      </c>
      <c r="E1580">
        <f>SUM(G1580:KW1580)</f>
        <v>6</v>
      </c>
      <c r="AD1580" s="9">
        <v>1</v>
      </c>
      <c r="AJ1580" s="9">
        <v>1</v>
      </c>
      <c r="AP1580" s="9">
        <v>1</v>
      </c>
      <c r="BB1580" s="9">
        <v>1</v>
      </c>
      <c r="BJ1580" s="9">
        <v>2</v>
      </c>
    </row>
    <row r="1581" spans="1:64">
      <c r="A1581" t="s">
        <v>2183</v>
      </c>
      <c r="B1581" t="s">
        <v>15910</v>
      </c>
      <c r="C1581" t="s">
        <v>61</v>
      </c>
      <c r="D1581" t="s">
        <v>819</v>
      </c>
      <c r="E1581">
        <f>SUM(G1581:KW1581)</f>
        <v>16</v>
      </c>
      <c r="F1581" s="4"/>
      <c r="AA1581" s="9">
        <v>1</v>
      </c>
      <c r="AC1581" s="9">
        <v>1</v>
      </c>
      <c r="AD1581" s="9">
        <v>1</v>
      </c>
      <c r="AH1581" s="9">
        <v>1</v>
      </c>
      <c r="AJ1581" s="9">
        <v>1</v>
      </c>
      <c r="AK1581" s="9">
        <v>1</v>
      </c>
      <c r="AP1581" s="9">
        <v>1</v>
      </c>
      <c r="BB1581" s="9">
        <v>1</v>
      </c>
      <c r="BC1581" s="9">
        <v>1</v>
      </c>
      <c r="BJ1581" s="9">
        <v>6</v>
      </c>
      <c r="BK1581" s="9">
        <v>1</v>
      </c>
    </row>
    <row r="1582" spans="1:64">
      <c r="A1582" t="s">
        <v>2185</v>
      </c>
      <c r="B1582" t="s">
        <v>14679</v>
      </c>
      <c r="C1582" t="s">
        <v>61</v>
      </c>
      <c r="D1582" t="s">
        <v>821</v>
      </c>
      <c r="E1582">
        <f>SUM(G1582:KW1582)</f>
        <v>17</v>
      </c>
      <c r="F1582" s="4"/>
      <c r="AA1582" s="9">
        <v>1</v>
      </c>
      <c r="AC1582" s="9">
        <v>1</v>
      </c>
      <c r="AE1582" s="9">
        <v>1</v>
      </c>
      <c r="AI1582" s="9">
        <v>1</v>
      </c>
      <c r="AJ1582" s="9">
        <v>1</v>
      </c>
      <c r="AP1582" s="9">
        <v>1</v>
      </c>
      <c r="AQ1582" s="9">
        <v>1</v>
      </c>
      <c r="BC1582" s="9">
        <v>1</v>
      </c>
      <c r="BG1582" s="9">
        <v>1</v>
      </c>
      <c r="BJ1582" s="9">
        <v>7</v>
      </c>
      <c r="BK1582" s="9">
        <v>1</v>
      </c>
    </row>
    <row r="1583" spans="1:64">
      <c r="A1583" t="s">
        <v>2186</v>
      </c>
      <c r="B1583" t="s">
        <v>14681</v>
      </c>
      <c r="C1583" t="s">
        <v>61</v>
      </c>
      <c r="D1583" t="s">
        <v>819</v>
      </c>
      <c r="E1583">
        <f>SUM(G1583:KW1583)</f>
        <v>17</v>
      </c>
      <c r="F1583" s="4"/>
      <c r="AA1583" s="9">
        <v>1</v>
      </c>
      <c r="AC1583" s="9">
        <v>1</v>
      </c>
      <c r="AE1583" s="9">
        <v>1</v>
      </c>
      <c r="AI1583" s="9">
        <v>1</v>
      </c>
      <c r="AJ1583" s="9">
        <v>1</v>
      </c>
      <c r="AP1583" s="9">
        <v>1</v>
      </c>
      <c r="AQ1583" s="9">
        <v>1</v>
      </c>
      <c r="BC1583" s="9">
        <v>1</v>
      </c>
      <c r="BG1583" s="9">
        <v>1</v>
      </c>
      <c r="BJ1583" s="9">
        <v>7</v>
      </c>
      <c r="BK1583" s="9">
        <v>1</v>
      </c>
    </row>
    <row r="1584" spans="1:64">
      <c r="A1584" t="s">
        <v>7697</v>
      </c>
      <c r="B1584" t="s">
        <v>7696</v>
      </c>
      <c r="C1584" t="s">
        <v>61</v>
      </c>
      <c r="D1584" t="s">
        <v>821</v>
      </c>
      <c r="E1584">
        <f>SUM(G1584:KW1584)</f>
        <v>1</v>
      </c>
      <c r="BJ1584" s="9">
        <v>1</v>
      </c>
    </row>
    <row r="1585" spans="1:63">
      <c r="A1585" t="s">
        <v>4736</v>
      </c>
      <c r="B1585" t="s">
        <v>12114</v>
      </c>
      <c r="C1585" t="s">
        <v>48</v>
      </c>
      <c r="D1585" t="s">
        <v>821</v>
      </c>
      <c r="E1585">
        <f>SUM(G1585:KW1585)</f>
        <v>1</v>
      </c>
      <c r="F1585" s="4"/>
      <c r="BE1585" s="9">
        <v>1</v>
      </c>
    </row>
    <row r="1586" spans="1:63">
      <c r="A1586" t="s">
        <v>4735</v>
      </c>
      <c r="B1586" t="s">
        <v>12115</v>
      </c>
      <c r="C1586" t="s">
        <v>48</v>
      </c>
      <c r="D1586" t="s">
        <v>819</v>
      </c>
      <c r="E1586">
        <f>SUM(G1586:KW1586)</f>
        <v>1</v>
      </c>
      <c r="F1586" s="4"/>
      <c r="BE1586" s="9">
        <v>1</v>
      </c>
    </row>
    <row r="1587" spans="1:63">
      <c r="A1587" t="s">
        <v>7642</v>
      </c>
      <c r="B1587" t="s">
        <v>13231</v>
      </c>
      <c r="C1587" t="s">
        <v>48</v>
      </c>
      <c r="D1587" t="s">
        <v>819</v>
      </c>
      <c r="E1587">
        <f>SUM(G1587:KW1587)</f>
        <v>4</v>
      </c>
      <c r="BD1587" s="9">
        <v>3</v>
      </c>
      <c r="BE1587" s="9">
        <v>1</v>
      </c>
    </row>
    <row r="1588" spans="1:63">
      <c r="A1588" t="s">
        <v>4733</v>
      </c>
      <c r="B1588" t="s">
        <v>12476</v>
      </c>
      <c r="C1588" t="s">
        <v>48</v>
      </c>
      <c r="D1588" t="s">
        <v>819</v>
      </c>
      <c r="E1588">
        <f>SUM(G1588:KW1588)</f>
        <v>2</v>
      </c>
      <c r="F1588" s="4"/>
      <c r="BD1588" s="9">
        <v>1</v>
      </c>
      <c r="BE1588" s="9">
        <v>1</v>
      </c>
    </row>
    <row r="1589" spans="1:63">
      <c r="A1589" t="s">
        <v>5993</v>
      </c>
      <c r="B1589" t="s">
        <v>13515</v>
      </c>
      <c r="C1589" t="s">
        <v>46</v>
      </c>
      <c r="D1589" t="s">
        <v>821</v>
      </c>
      <c r="E1589">
        <f>SUM(G1589:KW1589)</f>
        <v>0</v>
      </c>
      <c r="F1589" s="4"/>
    </row>
    <row r="1590" spans="1:63">
      <c r="A1590" t="s">
        <v>5992</v>
      </c>
      <c r="B1590" t="s">
        <v>13516</v>
      </c>
      <c r="C1590" t="s">
        <v>46</v>
      </c>
      <c r="D1590" t="s">
        <v>819</v>
      </c>
      <c r="E1590">
        <f>SUM(G1590:KW1590)</f>
        <v>0</v>
      </c>
      <c r="F1590" s="4"/>
    </row>
    <row r="1591" spans="1:63">
      <c r="A1591" t="s">
        <v>2143</v>
      </c>
      <c r="B1591" t="s">
        <v>13517</v>
      </c>
      <c r="C1591" t="s">
        <v>46</v>
      </c>
      <c r="D1591" t="s">
        <v>819</v>
      </c>
      <c r="E1591">
        <f>SUM(G1591:KW1591)</f>
        <v>7</v>
      </c>
      <c r="F1591" s="4"/>
      <c r="I1591" s="9">
        <v>1</v>
      </c>
      <c r="M1591" s="9">
        <v>1</v>
      </c>
      <c r="N1591" s="9">
        <v>1</v>
      </c>
      <c r="AK1591" s="9">
        <v>1</v>
      </c>
      <c r="AQ1591" s="9">
        <v>1</v>
      </c>
      <c r="BK1591" s="9">
        <v>2</v>
      </c>
    </row>
    <row r="1592" spans="1:63">
      <c r="A1592" t="s">
        <v>2145</v>
      </c>
      <c r="B1592" t="s">
        <v>14808</v>
      </c>
      <c r="C1592" t="s">
        <v>46</v>
      </c>
      <c r="D1592" t="s">
        <v>821</v>
      </c>
      <c r="E1592">
        <f>SUM(G1592:KW1592)</f>
        <v>9</v>
      </c>
      <c r="F1592" s="4"/>
      <c r="K1592" s="9">
        <v>1</v>
      </c>
      <c r="M1592" s="9">
        <v>1</v>
      </c>
      <c r="R1592" s="9">
        <v>1</v>
      </c>
      <c r="AA1592" s="9">
        <v>1</v>
      </c>
      <c r="AC1592" s="9">
        <v>1</v>
      </c>
      <c r="AQ1592" s="9">
        <v>1</v>
      </c>
      <c r="BB1592" s="9">
        <v>1</v>
      </c>
      <c r="BK1592" s="9">
        <v>2</v>
      </c>
    </row>
    <row r="1593" spans="1:63">
      <c r="A1593" t="s">
        <v>2146</v>
      </c>
      <c r="B1593" t="s">
        <v>14811</v>
      </c>
      <c r="C1593" t="s">
        <v>46</v>
      </c>
      <c r="D1593" t="s">
        <v>819</v>
      </c>
      <c r="E1593">
        <f>SUM(G1593:KW1593)</f>
        <v>9</v>
      </c>
      <c r="F1593" s="4"/>
      <c r="K1593" s="9">
        <v>1</v>
      </c>
      <c r="M1593" s="9">
        <v>1</v>
      </c>
      <c r="R1593" s="9">
        <v>1</v>
      </c>
      <c r="AA1593" s="9">
        <v>1</v>
      </c>
      <c r="AC1593" s="9">
        <v>1</v>
      </c>
      <c r="AQ1593" s="9">
        <v>1</v>
      </c>
      <c r="BB1593" s="9">
        <v>1</v>
      </c>
      <c r="BK1593" s="9">
        <v>2</v>
      </c>
    </row>
    <row r="1594" spans="1:63">
      <c r="A1594" t="s">
        <v>2310</v>
      </c>
      <c r="B1594" t="s">
        <v>15870</v>
      </c>
      <c r="C1594" t="s">
        <v>44</v>
      </c>
      <c r="D1594" t="s">
        <v>821</v>
      </c>
      <c r="E1594">
        <f>SUM(G1594:KW1594)</f>
        <v>2</v>
      </c>
      <c r="F1594" s="4"/>
      <c r="AQ1594" s="9">
        <v>1</v>
      </c>
      <c r="BF1594" s="9">
        <v>1</v>
      </c>
    </row>
    <row r="1595" spans="1:63">
      <c r="A1595" t="s">
        <v>2311</v>
      </c>
      <c r="B1595" t="s">
        <v>15871</v>
      </c>
      <c r="C1595" t="s">
        <v>44</v>
      </c>
      <c r="D1595" t="s">
        <v>819</v>
      </c>
      <c r="E1595">
        <f>SUM(G1595:KW1595)</f>
        <v>2</v>
      </c>
      <c r="F1595" s="4"/>
      <c r="AQ1595" s="9">
        <v>1</v>
      </c>
      <c r="BF1595" s="9">
        <v>1</v>
      </c>
    </row>
    <row r="1596" spans="1:63">
      <c r="A1596" t="s">
        <v>7472</v>
      </c>
      <c r="B1596" t="s">
        <v>11071</v>
      </c>
      <c r="C1596" t="s">
        <v>44</v>
      </c>
      <c r="D1596" t="s">
        <v>819</v>
      </c>
      <c r="E1596">
        <f>SUM(G1596:KW1596)</f>
        <v>0</v>
      </c>
    </row>
    <row r="1597" spans="1:63">
      <c r="A1597" t="s">
        <v>2326</v>
      </c>
      <c r="B1597" t="s">
        <v>14812</v>
      </c>
      <c r="C1597" t="s">
        <v>44</v>
      </c>
      <c r="D1597" t="s">
        <v>819</v>
      </c>
      <c r="E1597">
        <f>SUM(G1597:KW1597)</f>
        <v>2</v>
      </c>
      <c r="F1597" s="4"/>
      <c r="BE1597" s="9">
        <v>1</v>
      </c>
      <c r="BF1597" s="9">
        <v>1</v>
      </c>
    </row>
    <row r="1598" spans="1:63">
      <c r="A1598" t="s">
        <v>7471</v>
      </c>
      <c r="B1598" t="s">
        <v>7470</v>
      </c>
      <c r="C1598" t="s">
        <v>44</v>
      </c>
      <c r="D1598" t="s">
        <v>821</v>
      </c>
      <c r="E1598">
        <f>SUM(G1598:KW1598)</f>
        <v>0</v>
      </c>
    </row>
    <row r="1599" spans="1:63">
      <c r="A1599" t="s">
        <v>4738</v>
      </c>
      <c r="B1599" t="s">
        <v>13871</v>
      </c>
      <c r="C1599" t="s">
        <v>41</v>
      </c>
      <c r="D1599" t="s">
        <v>821</v>
      </c>
      <c r="E1599">
        <f>SUM(G1599:KW1599)</f>
        <v>2</v>
      </c>
      <c r="F1599" s="4"/>
      <c r="AA1599" s="9">
        <v>1</v>
      </c>
      <c r="AC1599" s="9">
        <v>1</v>
      </c>
    </row>
    <row r="1600" spans="1:63">
      <c r="A1600" t="s">
        <v>4737</v>
      </c>
      <c r="B1600" t="s">
        <v>13872</v>
      </c>
      <c r="C1600" t="s">
        <v>41</v>
      </c>
      <c r="D1600" t="s">
        <v>819</v>
      </c>
      <c r="E1600">
        <f>SUM(G1600:KW1600)</f>
        <v>2</v>
      </c>
      <c r="F1600" s="4"/>
      <c r="AA1600" s="9">
        <v>1</v>
      </c>
      <c r="AC1600" s="9">
        <v>1</v>
      </c>
    </row>
    <row r="1601" spans="1:58">
      <c r="A1601" t="s">
        <v>4521</v>
      </c>
      <c r="B1601" t="s">
        <v>14445</v>
      </c>
      <c r="C1601" t="s">
        <v>41</v>
      </c>
      <c r="D1601" t="s">
        <v>819</v>
      </c>
      <c r="E1601">
        <f>SUM(G1601:KW1601)</f>
        <v>6</v>
      </c>
      <c r="F1601" s="4"/>
      <c r="O1601" s="9">
        <v>1</v>
      </c>
      <c r="AA1601" s="9">
        <v>1</v>
      </c>
      <c r="AC1601" s="9">
        <v>1</v>
      </c>
      <c r="AW1601" s="9">
        <v>1</v>
      </c>
      <c r="BC1601" s="9">
        <v>1</v>
      </c>
      <c r="BF1601" s="9">
        <v>1</v>
      </c>
    </row>
    <row r="1602" spans="1:58">
      <c r="A1602" t="s">
        <v>4531</v>
      </c>
      <c r="B1602" t="s">
        <v>14604</v>
      </c>
      <c r="C1602" t="s">
        <v>41</v>
      </c>
      <c r="D1602" t="s">
        <v>821</v>
      </c>
      <c r="E1602">
        <f>SUM(G1602:KW1602)</f>
        <v>4</v>
      </c>
      <c r="F1602" s="4"/>
      <c r="P1602" s="9">
        <v>1</v>
      </c>
      <c r="AD1602" s="9">
        <v>1</v>
      </c>
      <c r="AW1602" s="9">
        <v>1</v>
      </c>
      <c r="BF1602" s="9">
        <v>1</v>
      </c>
    </row>
    <row r="1603" spans="1:58">
      <c r="A1603" t="s">
        <v>4530</v>
      </c>
      <c r="B1603" t="s">
        <v>14605</v>
      </c>
      <c r="C1603" t="s">
        <v>41</v>
      </c>
      <c r="D1603" t="s">
        <v>819</v>
      </c>
      <c r="E1603">
        <f>SUM(G1603:KW1603)</f>
        <v>4</v>
      </c>
      <c r="F1603" s="4"/>
      <c r="P1603" s="9">
        <v>1</v>
      </c>
      <c r="AD1603" s="9">
        <v>1</v>
      </c>
      <c r="AW1603" s="9">
        <v>1</v>
      </c>
      <c r="BF1603" s="9">
        <v>1</v>
      </c>
    </row>
    <row r="1604" spans="1:58">
      <c r="A1604" t="s">
        <v>7456</v>
      </c>
      <c r="B1604" t="s">
        <v>7455</v>
      </c>
      <c r="C1604" t="s">
        <v>41</v>
      </c>
      <c r="D1604" t="s">
        <v>821</v>
      </c>
      <c r="E1604">
        <f>SUM(G1604:KW1604)</f>
        <v>0</v>
      </c>
    </row>
    <row r="1605" spans="1:58">
      <c r="A1605" t="s">
        <v>2684</v>
      </c>
      <c r="B1605" t="s">
        <v>12247</v>
      </c>
      <c r="C1605" t="s">
        <v>39</v>
      </c>
      <c r="D1605" t="s">
        <v>821</v>
      </c>
      <c r="E1605">
        <f>SUM(G1605:KW1605)</f>
        <v>0</v>
      </c>
      <c r="F1605" s="4"/>
    </row>
    <row r="1606" spans="1:58">
      <c r="A1606" t="s">
        <v>2683</v>
      </c>
      <c r="B1606" t="s">
        <v>12248</v>
      </c>
      <c r="C1606" t="s">
        <v>39</v>
      </c>
      <c r="D1606" t="s">
        <v>819</v>
      </c>
      <c r="E1606">
        <f>SUM(G1606:KW1606)</f>
        <v>0</v>
      </c>
      <c r="F1606" s="4"/>
    </row>
    <row r="1607" spans="1:58">
      <c r="A1607" t="s">
        <v>2682</v>
      </c>
      <c r="B1607" t="s">
        <v>13051</v>
      </c>
      <c r="C1607" t="s">
        <v>39</v>
      </c>
      <c r="D1607" t="s">
        <v>819</v>
      </c>
      <c r="E1607">
        <f>SUM(G1607:KW1607)</f>
        <v>0</v>
      </c>
      <c r="F1607" s="4"/>
    </row>
    <row r="1608" spans="1:58">
      <c r="A1608" t="s">
        <v>2681</v>
      </c>
      <c r="B1608" t="s">
        <v>13054</v>
      </c>
      <c r="C1608" t="s">
        <v>39</v>
      </c>
      <c r="D1608" t="s">
        <v>821</v>
      </c>
      <c r="E1608">
        <f>SUM(G1608:KW1608)</f>
        <v>0</v>
      </c>
      <c r="F1608" s="4"/>
    </row>
    <row r="1609" spans="1:58">
      <c r="A1609" t="s">
        <v>2680</v>
      </c>
      <c r="B1609" t="s">
        <v>13055</v>
      </c>
      <c r="C1609" t="s">
        <v>39</v>
      </c>
      <c r="D1609" t="s">
        <v>819</v>
      </c>
      <c r="E1609">
        <f>SUM(G1609:KW1609)</f>
        <v>0</v>
      </c>
      <c r="F1609" s="4"/>
    </row>
    <row r="1610" spans="1:58">
      <c r="A1610" t="s">
        <v>4179</v>
      </c>
      <c r="B1610" t="s">
        <v>11269</v>
      </c>
      <c r="C1610" t="s">
        <v>36</v>
      </c>
      <c r="D1610" t="s">
        <v>821</v>
      </c>
      <c r="E1610">
        <f>SUM(G1610:KW1610)</f>
        <v>3</v>
      </c>
      <c r="F1610" s="4"/>
      <c r="AO1610" s="9">
        <v>1</v>
      </c>
      <c r="AP1610" s="9">
        <v>1</v>
      </c>
      <c r="AQ1610" s="9">
        <v>1</v>
      </c>
    </row>
    <row r="1611" spans="1:58">
      <c r="A1611" t="s">
        <v>4178</v>
      </c>
      <c r="B1611" t="s">
        <v>9709</v>
      </c>
      <c r="C1611" t="s">
        <v>36</v>
      </c>
      <c r="D1611" t="s">
        <v>819</v>
      </c>
      <c r="E1611">
        <f>SUM(G1611:KW1611)</f>
        <v>3</v>
      </c>
      <c r="F1611" s="4"/>
      <c r="AO1611" s="9">
        <v>1</v>
      </c>
      <c r="AP1611" s="9">
        <v>1</v>
      </c>
      <c r="AQ1611" s="9">
        <v>1</v>
      </c>
    </row>
    <row r="1612" spans="1:58">
      <c r="A1612" t="s">
        <v>4177</v>
      </c>
      <c r="B1612" t="s">
        <v>12987</v>
      </c>
      <c r="C1612" t="s">
        <v>36</v>
      </c>
      <c r="D1612" t="s">
        <v>819</v>
      </c>
      <c r="E1612">
        <f>SUM(G1612:KW1612)</f>
        <v>8</v>
      </c>
      <c r="F1612" s="4"/>
      <c r="AB1612" s="9">
        <v>1</v>
      </c>
      <c r="AO1612" s="9">
        <v>1</v>
      </c>
      <c r="AP1612" s="9">
        <v>2</v>
      </c>
      <c r="AQ1612" s="9">
        <v>2</v>
      </c>
      <c r="AZ1612" s="9">
        <v>1</v>
      </c>
      <c r="BE1612" s="9">
        <v>1</v>
      </c>
    </row>
    <row r="1613" spans="1:58">
      <c r="A1613" t="s">
        <v>4175</v>
      </c>
      <c r="B1613" t="s">
        <v>12988</v>
      </c>
      <c r="C1613" t="s">
        <v>36</v>
      </c>
      <c r="D1613" t="s">
        <v>821</v>
      </c>
      <c r="E1613">
        <f>SUM(G1613:KW1613)</f>
        <v>7</v>
      </c>
      <c r="F1613" s="4"/>
      <c r="AO1613" s="9">
        <v>1</v>
      </c>
      <c r="AP1613" s="9">
        <v>2</v>
      </c>
      <c r="AQ1613" s="9">
        <v>2</v>
      </c>
      <c r="AZ1613" s="9">
        <v>1</v>
      </c>
      <c r="BE1613" s="9">
        <v>1</v>
      </c>
    </row>
    <row r="1614" spans="1:58">
      <c r="A1614" t="s">
        <v>4174</v>
      </c>
      <c r="B1614" t="s">
        <v>12989</v>
      </c>
      <c r="C1614" t="s">
        <v>36</v>
      </c>
      <c r="D1614" t="s">
        <v>819</v>
      </c>
      <c r="E1614">
        <f>SUM(G1614:KW1614)</f>
        <v>7</v>
      </c>
      <c r="F1614" s="4"/>
      <c r="AO1614" s="9">
        <v>1</v>
      </c>
      <c r="AP1614" s="9">
        <v>2</v>
      </c>
      <c r="AQ1614" s="9">
        <v>2</v>
      </c>
      <c r="AZ1614" s="9">
        <v>1</v>
      </c>
      <c r="BE1614" s="9">
        <v>1</v>
      </c>
    </row>
    <row r="1615" spans="1:58">
      <c r="A1615" t="s">
        <v>189</v>
      </c>
      <c r="B1615" t="s">
        <v>13607</v>
      </c>
      <c r="C1615" t="s">
        <v>135</v>
      </c>
      <c r="D1615" t="s">
        <v>821</v>
      </c>
      <c r="E1615">
        <f>SUM(G1615:KW1615)</f>
        <v>0</v>
      </c>
      <c r="F1615" s="4"/>
    </row>
    <row r="1616" spans="1:58">
      <c r="A1616" t="s">
        <v>190</v>
      </c>
      <c r="B1616" t="s">
        <v>13608</v>
      </c>
      <c r="C1616" t="s">
        <v>135</v>
      </c>
      <c r="D1616" t="s">
        <v>819</v>
      </c>
      <c r="E1616">
        <f>SUM(G1616:KW1616)</f>
        <v>0</v>
      </c>
      <c r="F1616" s="4"/>
    </row>
    <row r="1617" spans="1:64">
      <c r="A1617" t="s">
        <v>7407</v>
      </c>
      <c r="B1617" t="s">
        <v>11137</v>
      </c>
      <c r="C1617" t="s">
        <v>135</v>
      </c>
      <c r="D1617" t="s">
        <v>819</v>
      </c>
      <c r="E1617">
        <f>SUM(G1617:KW1617)</f>
        <v>0</v>
      </c>
    </row>
    <row r="1618" spans="1:64">
      <c r="A1618" t="s">
        <v>547</v>
      </c>
      <c r="B1618" t="s">
        <v>13609</v>
      </c>
      <c r="C1618" t="s">
        <v>135</v>
      </c>
      <c r="D1618" t="s">
        <v>819</v>
      </c>
      <c r="E1618">
        <f>SUM(G1618:KW1618)</f>
        <v>0</v>
      </c>
      <c r="F1618" s="4"/>
    </row>
    <row r="1619" spans="1:64">
      <c r="A1619" t="s">
        <v>1763</v>
      </c>
      <c r="B1619" t="s">
        <v>1764</v>
      </c>
      <c r="C1619" t="s">
        <v>50</v>
      </c>
      <c r="D1619" t="s">
        <v>821</v>
      </c>
      <c r="E1619">
        <f>SUM(G1619:KW1619)</f>
        <v>6</v>
      </c>
      <c r="F1619" s="4"/>
      <c r="AQ1619" s="9">
        <v>6</v>
      </c>
    </row>
    <row r="1620" spans="1:64">
      <c r="A1620" t="s">
        <v>51</v>
      </c>
      <c r="B1620" t="s">
        <v>758</v>
      </c>
      <c r="C1620" t="s">
        <v>52</v>
      </c>
      <c r="D1620" t="s">
        <v>821</v>
      </c>
      <c r="E1620">
        <f>SUM(G1620:KW1620)</f>
        <v>0</v>
      </c>
      <c r="F1620" s="4"/>
    </row>
    <row r="1621" spans="1:64">
      <c r="A1621" t="s">
        <v>4703</v>
      </c>
      <c r="B1621" t="s">
        <v>4704</v>
      </c>
      <c r="C1621" t="s">
        <v>956</v>
      </c>
      <c r="D1621" t="s">
        <v>821</v>
      </c>
      <c r="E1621">
        <f>SUM(G1621:KW1621)</f>
        <v>0</v>
      </c>
      <c r="F1621" s="4"/>
    </row>
    <row r="1622" spans="1:64">
      <c r="A1622" t="s">
        <v>2057</v>
      </c>
      <c r="B1622" t="s">
        <v>2058</v>
      </c>
      <c r="C1622" t="s">
        <v>61</v>
      </c>
      <c r="D1622" t="s">
        <v>821</v>
      </c>
      <c r="E1622">
        <f>SUM(G1622:KW1622)</f>
        <v>291</v>
      </c>
      <c r="F1622" s="4"/>
      <c r="N1622" s="9">
        <v>13</v>
      </c>
      <c r="O1622" s="7">
        <v>37</v>
      </c>
      <c r="R1622" s="7">
        <v>23</v>
      </c>
      <c r="S1622" s="9">
        <v>2</v>
      </c>
      <c r="T1622" s="9">
        <v>19</v>
      </c>
      <c r="U1622" s="7">
        <v>34</v>
      </c>
      <c r="Y1622" s="9">
        <v>7</v>
      </c>
      <c r="AB1622" s="9">
        <v>1</v>
      </c>
      <c r="AF1622" s="9">
        <v>2</v>
      </c>
      <c r="AN1622" s="9">
        <v>17</v>
      </c>
      <c r="AO1622" s="7">
        <v>26</v>
      </c>
      <c r="AP1622" s="9">
        <v>7</v>
      </c>
      <c r="AQ1622" s="9">
        <v>8</v>
      </c>
      <c r="AT1622" s="9">
        <v>17</v>
      </c>
      <c r="AV1622" s="7">
        <v>75</v>
      </c>
      <c r="BJ1622" s="9">
        <v>1</v>
      </c>
      <c r="BL1622" s="9">
        <v>2</v>
      </c>
    </row>
    <row r="1623" spans="1:64">
      <c r="A1623" t="s">
        <v>47</v>
      </c>
      <c r="B1623" t="s">
        <v>757</v>
      </c>
      <c r="C1623" t="s">
        <v>48</v>
      </c>
      <c r="D1623" t="s">
        <v>821</v>
      </c>
      <c r="E1623">
        <f>SUM(G1623:KW1623)</f>
        <v>0</v>
      </c>
      <c r="F1623" s="4"/>
    </row>
    <row r="1624" spans="1:64">
      <c r="A1624" t="s">
        <v>45</v>
      </c>
      <c r="B1624" t="s">
        <v>756</v>
      </c>
      <c r="C1624" t="s">
        <v>46</v>
      </c>
      <c r="D1624" t="s">
        <v>821</v>
      </c>
      <c r="E1624">
        <f>SUM(G1624:KW1624)</f>
        <v>3</v>
      </c>
      <c r="F1624" s="4"/>
      <c r="BK1624" s="9">
        <v>3</v>
      </c>
    </row>
    <row r="1625" spans="1:64">
      <c r="A1625" t="s">
        <v>43</v>
      </c>
      <c r="B1625" t="s">
        <v>755</v>
      </c>
      <c r="C1625" t="s">
        <v>44</v>
      </c>
      <c r="D1625" t="s">
        <v>821</v>
      </c>
      <c r="E1625">
        <f>SUM(G1625:KW1625)</f>
        <v>0</v>
      </c>
      <c r="F1625" s="4"/>
    </row>
    <row r="1626" spans="1:64">
      <c r="A1626" t="s">
        <v>40</v>
      </c>
      <c r="B1626" t="s">
        <v>753</v>
      </c>
      <c r="C1626" t="s">
        <v>41</v>
      </c>
      <c r="D1626" t="s">
        <v>821</v>
      </c>
      <c r="E1626">
        <f>SUM(G1626:KW1626)</f>
        <v>4</v>
      </c>
      <c r="F1626" s="4"/>
      <c r="AO1626" s="9">
        <v>1</v>
      </c>
      <c r="AP1626" s="9">
        <v>3</v>
      </c>
    </row>
    <row r="1627" spans="1:64">
      <c r="A1627" t="s">
        <v>38</v>
      </c>
      <c r="B1627" t="s">
        <v>752</v>
      </c>
      <c r="C1627" t="s">
        <v>39</v>
      </c>
      <c r="D1627" t="s">
        <v>821</v>
      </c>
      <c r="E1627">
        <f>SUM(G1627:KW1627)</f>
        <v>1</v>
      </c>
      <c r="F1627" s="4"/>
      <c r="AM1627" s="9">
        <v>1</v>
      </c>
    </row>
    <row r="1628" spans="1:64">
      <c r="A1628" t="s">
        <v>35</v>
      </c>
      <c r="B1628" t="s">
        <v>750</v>
      </c>
      <c r="C1628" t="s">
        <v>36</v>
      </c>
      <c r="D1628" t="s">
        <v>821</v>
      </c>
      <c r="E1628">
        <f>SUM(G1628:KW1628)</f>
        <v>19</v>
      </c>
      <c r="F1628" s="4"/>
      <c r="AB1628" s="9">
        <v>16</v>
      </c>
      <c r="AD1628" s="9">
        <v>3</v>
      </c>
    </row>
    <row r="1629" spans="1:64">
      <c r="A1629" t="s">
        <v>550</v>
      </c>
      <c r="B1629" t="s">
        <v>786</v>
      </c>
      <c r="C1629" t="s">
        <v>135</v>
      </c>
      <c r="D1629" t="s">
        <v>821</v>
      </c>
      <c r="E1629">
        <f>SUM(G1629:KW1629)</f>
        <v>1</v>
      </c>
      <c r="F1629" s="4"/>
      <c r="AX1629" s="9">
        <v>1</v>
      </c>
    </row>
    <row r="1630" spans="1:64">
      <c r="A1630" t="s">
        <v>5205</v>
      </c>
      <c r="B1630" t="s">
        <v>5206</v>
      </c>
      <c r="C1630" t="s">
        <v>50</v>
      </c>
      <c r="D1630" t="s">
        <v>821</v>
      </c>
      <c r="E1630">
        <f>SUM(G1630:KW1630)</f>
        <v>0</v>
      </c>
      <c r="F1630" s="4"/>
    </row>
    <row r="1631" spans="1:64">
      <c r="A1631" t="s">
        <v>945</v>
      </c>
      <c r="B1631" t="s">
        <v>946</v>
      </c>
      <c r="C1631" t="s">
        <v>50</v>
      </c>
      <c r="D1631" t="s">
        <v>821</v>
      </c>
      <c r="E1631">
        <f>SUM(G1631:KW1631)</f>
        <v>18</v>
      </c>
      <c r="F1631" s="4"/>
      <c r="G1631" s="9">
        <v>1</v>
      </c>
      <c r="Y1631" s="9">
        <v>1</v>
      </c>
      <c r="AA1631" s="9">
        <v>2</v>
      </c>
      <c r="AB1631" s="9">
        <v>1</v>
      </c>
      <c r="AC1631" s="9">
        <v>2</v>
      </c>
      <c r="AK1631" s="9">
        <v>1</v>
      </c>
      <c r="AL1631" s="9">
        <v>2</v>
      </c>
      <c r="AQ1631" s="9">
        <v>7</v>
      </c>
      <c r="BL1631" s="9">
        <v>1</v>
      </c>
    </row>
    <row r="1632" spans="1:64">
      <c r="A1632" t="s">
        <v>1094</v>
      </c>
      <c r="B1632" t="s">
        <v>1095</v>
      </c>
      <c r="C1632" t="s">
        <v>52</v>
      </c>
      <c r="D1632" t="s">
        <v>821</v>
      </c>
      <c r="E1632">
        <f>SUM(G1632:KW1632)</f>
        <v>12</v>
      </c>
      <c r="F1632" s="4"/>
      <c r="S1632" s="9">
        <v>1</v>
      </c>
      <c r="X1632" s="9">
        <v>2</v>
      </c>
      <c r="AF1632" s="9">
        <v>1</v>
      </c>
      <c r="AK1632" s="9">
        <v>1</v>
      </c>
      <c r="AL1632" s="9">
        <v>2</v>
      </c>
      <c r="AO1632" s="9">
        <v>2</v>
      </c>
      <c r="AP1632" s="9">
        <v>1</v>
      </c>
      <c r="AV1632" s="9">
        <v>1</v>
      </c>
      <c r="BL1632" s="9">
        <v>1</v>
      </c>
    </row>
    <row r="1633" spans="1:64">
      <c r="A1633" t="s">
        <v>1748</v>
      </c>
      <c r="B1633" t="s">
        <v>1749</v>
      </c>
      <c r="C1633" t="s">
        <v>956</v>
      </c>
      <c r="D1633" t="s">
        <v>821</v>
      </c>
      <c r="E1633">
        <f>SUM(G1633:KW1633)</f>
        <v>10</v>
      </c>
      <c r="F1633" s="4"/>
      <c r="R1633" s="9">
        <v>2</v>
      </c>
      <c r="AF1633" s="9">
        <v>2</v>
      </c>
      <c r="AK1633" s="9">
        <v>2</v>
      </c>
      <c r="BB1633" s="9">
        <v>2</v>
      </c>
      <c r="BK1633" s="9">
        <v>2</v>
      </c>
    </row>
    <row r="1634" spans="1:64">
      <c r="A1634" t="s">
        <v>1831</v>
      </c>
      <c r="B1634" t="s">
        <v>1832</v>
      </c>
      <c r="C1634" t="s">
        <v>61</v>
      </c>
      <c r="D1634" t="s">
        <v>821</v>
      </c>
      <c r="E1634">
        <f>SUM(G1634:KW1634)</f>
        <v>35</v>
      </c>
      <c r="F1634" s="4"/>
      <c r="J1634" s="9">
        <v>1</v>
      </c>
      <c r="M1634" s="9">
        <v>1</v>
      </c>
      <c r="AA1634" s="9">
        <v>1</v>
      </c>
      <c r="AC1634" s="9">
        <v>1</v>
      </c>
      <c r="AD1634" s="9">
        <v>1</v>
      </c>
      <c r="AE1634" s="9">
        <v>1</v>
      </c>
      <c r="AF1634" s="9">
        <v>1</v>
      </c>
      <c r="AI1634" s="9">
        <v>1</v>
      </c>
      <c r="AJ1634" s="9">
        <v>1</v>
      </c>
      <c r="AK1634" s="9">
        <v>3</v>
      </c>
      <c r="AP1634" s="9">
        <v>3</v>
      </c>
      <c r="AQ1634" s="9">
        <v>1</v>
      </c>
      <c r="AV1634" s="9">
        <v>1</v>
      </c>
      <c r="BC1634" s="9">
        <v>1</v>
      </c>
      <c r="BG1634" s="9">
        <v>1</v>
      </c>
      <c r="BJ1634" s="9">
        <v>13</v>
      </c>
      <c r="BK1634" s="9">
        <v>3</v>
      </c>
    </row>
    <row r="1635" spans="1:64">
      <c r="A1635" t="s">
        <v>1698</v>
      </c>
      <c r="B1635" t="s">
        <v>1699</v>
      </c>
      <c r="C1635" t="s">
        <v>48</v>
      </c>
      <c r="D1635" t="s">
        <v>821</v>
      </c>
      <c r="E1635">
        <f>SUM(G1635:KW1635)</f>
        <v>3</v>
      </c>
      <c r="F1635" s="4"/>
      <c r="BE1635" s="9">
        <v>2</v>
      </c>
      <c r="BK1635" s="9">
        <v>1</v>
      </c>
    </row>
    <row r="1636" spans="1:64">
      <c r="A1636" t="s">
        <v>1741</v>
      </c>
      <c r="B1636" t="s">
        <v>1742</v>
      </c>
      <c r="C1636" t="s">
        <v>46</v>
      </c>
      <c r="D1636" t="s">
        <v>821</v>
      </c>
      <c r="E1636">
        <f>SUM(G1636:KW1636)</f>
        <v>27</v>
      </c>
      <c r="F1636" s="4"/>
      <c r="K1636" s="9">
        <v>1</v>
      </c>
      <c r="M1636" s="9">
        <v>1</v>
      </c>
      <c r="R1636" s="9">
        <v>2</v>
      </c>
      <c r="T1636" s="9">
        <v>1</v>
      </c>
      <c r="X1636" s="9">
        <v>1</v>
      </c>
      <c r="AA1636" s="9">
        <v>2</v>
      </c>
      <c r="AC1636" s="9">
        <v>2</v>
      </c>
      <c r="AK1636" s="9">
        <v>2</v>
      </c>
      <c r="AQ1636" s="9">
        <v>2</v>
      </c>
      <c r="BB1636" s="9">
        <v>1</v>
      </c>
      <c r="BC1636" s="9">
        <v>1</v>
      </c>
      <c r="BJ1636" s="9">
        <v>2</v>
      </c>
      <c r="BK1636" s="9">
        <v>9</v>
      </c>
    </row>
    <row r="1637" spans="1:64">
      <c r="A1637" t="s">
        <v>1719</v>
      </c>
      <c r="B1637" t="s">
        <v>1720</v>
      </c>
      <c r="C1637" t="s">
        <v>44</v>
      </c>
      <c r="D1637" t="s">
        <v>821</v>
      </c>
      <c r="E1637">
        <f>SUM(G1637:KW1637)</f>
        <v>9</v>
      </c>
      <c r="F1637" s="4"/>
      <c r="AQ1637" s="9">
        <v>3</v>
      </c>
      <c r="BE1637" s="9">
        <v>2</v>
      </c>
      <c r="BF1637" s="9">
        <v>3</v>
      </c>
      <c r="BJ1637" s="9">
        <v>1</v>
      </c>
    </row>
    <row r="1638" spans="1:64">
      <c r="A1638" t="s">
        <v>42</v>
      </c>
      <c r="B1638" t="s">
        <v>754</v>
      </c>
      <c r="C1638" t="s">
        <v>41</v>
      </c>
      <c r="D1638" t="s">
        <v>821</v>
      </c>
      <c r="E1638">
        <f>SUM(G1638:KW1638)</f>
        <v>11</v>
      </c>
      <c r="F1638" s="4"/>
      <c r="P1638" s="9">
        <v>3</v>
      </c>
      <c r="AD1638" s="9">
        <v>1</v>
      </c>
      <c r="AE1638" s="9">
        <v>1</v>
      </c>
      <c r="AK1638" s="9">
        <v>1</v>
      </c>
      <c r="AO1638" s="9">
        <v>1</v>
      </c>
      <c r="AP1638" s="9">
        <v>1</v>
      </c>
      <c r="AW1638" s="9">
        <v>1</v>
      </c>
      <c r="AZ1638" s="9">
        <v>1</v>
      </c>
      <c r="BF1638" s="9">
        <v>1</v>
      </c>
    </row>
    <row r="1639" spans="1:64">
      <c r="A1639" t="s">
        <v>1751</v>
      </c>
      <c r="B1639" t="s">
        <v>5969</v>
      </c>
      <c r="C1639" t="s">
        <v>39</v>
      </c>
      <c r="D1639" t="s">
        <v>821</v>
      </c>
      <c r="E1639">
        <f>SUM(G1639:KW1639)</f>
        <v>3</v>
      </c>
      <c r="F1639" s="4"/>
      <c r="AK1639" s="9">
        <v>1</v>
      </c>
      <c r="AX1639" s="9">
        <v>1</v>
      </c>
      <c r="BE1639" s="9">
        <v>1</v>
      </c>
    </row>
    <row r="1640" spans="1:64">
      <c r="A1640" t="s">
        <v>37</v>
      </c>
      <c r="B1640" t="s">
        <v>751</v>
      </c>
      <c r="C1640" t="s">
        <v>36</v>
      </c>
      <c r="D1640" t="s">
        <v>821</v>
      </c>
      <c r="E1640">
        <f>SUM(G1640:KW1640)</f>
        <v>13</v>
      </c>
      <c r="F1640" s="4"/>
      <c r="AO1640" s="9">
        <v>1</v>
      </c>
      <c r="AP1640" s="9">
        <v>4</v>
      </c>
      <c r="AQ1640" s="9">
        <v>4</v>
      </c>
      <c r="AZ1640" s="9">
        <v>1</v>
      </c>
      <c r="BB1640" s="9">
        <v>1</v>
      </c>
      <c r="BE1640" s="9">
        <v>2</v>
      </c>
    </row>
    <row r="1641" spans="1:64">
      <c r="A1641" t="s">
        <v>549</v>
      </c>
      <c r="B1641" t="s">
        <v>785</v>
      </c>
      <c r="C1641" t="s">
        <v>135</v>
      </c>
      <c r="D1641" t="s">
        <v>821</v>
      </c>
      <c r="E1641">
        <f>SUM(G1641:KW1641)</f>
        <v>0</v>
      </c>
      <c r="F1641" s="4"/>
    </row>
    <row r="1642" spans="1:64">
      <c r="A1642" t="s">
        <v>5209</v>
      </c>
      <c r="B1642" t="s">
        <v>5210</v>
      </c>
      <c r="C1642" t="s">
        <v>52</v>
      </c>
      <c r="D1642" t="s">
        <v>821</v>
      </c>
      <c r="E1642">
        <f>SUM(G1642:KW1642)</f>
        <v>0</v>
      </c>
      <c r="F1642" s="4"/>
    </row>
    <row r="1643" spans="1:64">
      <c r="A1643" t="s">
        <v>5216</v>
      </c>
      <c r="B1643" t="s">
        <v>5217</v>
      </c>
      <c r="C1643" t="s">
        <v>61</v>
      </c>
      <c r="D1643" t="s">
        <v>821</v>
      </c>
      <c r="E1643">
        <f>SUM(G1643:KW1643)</f>
        <v>2</v>
      </c>
      <c r="F1643" s="4"/>
      <c r="BC1643" s="9">
        <v>1</v>
      </c>
      <c r="BK1643" s="9">
        <v>1</v>
      </c>
    </row>
    <row r="1644" spans="1:64">
      <c r="A1644" t="s">
        <v>5226</v>
      </c>
      <c r="B1644" t="s">
        <v>5227</v>
      </c>
      <c r="C1644" t="s">
        <v>44</v>
      </c>
      <c r="D1644" t="s">
        <v>821</v>
      </c>
      <c r="E1644">
        <f>SUM(G1644:KW1644)</f>
        <v>0</v>
      </c>
      <c r="F1644" s="4"/>
    </row>
    <row r="1645" spans="1:64">
      <c r="A1645" t="s">
        <v>5228</v>
      </c>
      <c r="B1645" t="s">
        <v>5229</v>
      </c>
      <c r="C1645" t="s">
        <v>41</v>
      </c>
      <c r="D1645" t="s">
        <v>821</v>
      </c>
      <c r="E1645">
        <f>SUM(G1645:KW1645)</f>
        <v>0</v>
      </c>
      <c r="F1645" s="4"/>
    </row>
    <row r="1646" spans="1:64">
      <c r="A1646" t="s">
        <v>1485</v>
      </c>
      <c r="B1646" t="s">
        <v>7882</v>
      </c>
      <c r="C1646" t="s">
        <v>50</v>
      </c>
      <c r="D1646" t="s">
        <v>825</v>
      </c>
      <c r="E1646">
        <f>SUM(G1646:KW1646)</f>
        <v>3</v>
      </c>
      <c r="F1646" s="4"/>
      <c r="AQ1646" s="9">
        <v>1</v>
      </c>
      <c r="BE1646" s="9">
        <v>1</v>
      </c>
      <c r="BL1646" s="9">
        <v>1</v>
      </c>
    </row>
    <row r="1647" spans="1:64">
      <c r="A1647" t="s">
        <v>1484</v>
      </c>
      <c r="B1647" t="s">
        <v>7881</v>
      </c>
      <c r="C1647" t="s">
        <v>50</v>
      </c>
      <c r="D1647" t="s">
        <v>821</v>
      </c>
      <c r="E1647">
        <f>SUM(G1647:KW1647)</f>
        <v>3</v>
      </c>
      <c r="F1647" s="4"/>
      <c r="AQ1647" s="9">
        <v>1</v>
      </c>
      <c r="BE1647" s="9">
        <v>1</v>
      </c>
      <c r="BL1647" s="9">
        <v>1</v>
      </c>
    </row>
    <row r="1648" spans="1:64">
      <c r="A1648" t="s">
        <v>1604</v>
      </c>
      <c r="B1648" t="s">
        <v>8979</v>
      </c>
      <c r="C1648" t="s">
        <v>50</v>
      </c>
      <c r="D1648" t="s">
        <v>821</v>
      </c>
      <c r="E1648">
        <f>SUM(G1648:KW1648)</f>
        <v>2</v>
      </c>
      <c r="F1648" s="4"/>
      <c r="AR1648" s="9">
        <v>1</v>
      </c>
      <c r="BF1648" s="9">
        <v>1</v>
      </c>
    </row>
    <row r="1649" spans="1:64">
      <c r="A1649" t="s">
        <v>6299</v>
      </c>
      <c r="B1649" t="s">
        <v>8195</v>
      </c>
      <c r="C1649" t="s">
        <v>4659</v>
      </c>
      <c r="D1649" t="s">
        <v>821</v>
      </c>
      <c r="E1649">
        <f>SUM(G1649:KW1649)</f>
        <v>0</v>
      </c>
    </row>
    <row r="1650" spans="1:64">
      <c r="A1650" t="s">
        <v>1849</v>
      </c>
      <c r="B1650" t="s">
        <v>8159</v>
      </c>
      <c r="C1650" t="s">
        <v>61</v>
      </c>
      <c r="D1650" t="s">
        <v>825</v>
      </c>
      <c r="E1650">
        <f>SUM(G1650:KW1650)</f>
        <v>1</v>
      </c>
      <c r="F1650" s="4"/>
      <c r="BK1650" s="9">
        <v>1</v>
      </c>
    </row>
    <row r="1651" spans="1:64">
      <c r="A1651" t="s">
        <v>1848</v>
      </c>
      <c r="B1651" t="s">
        <v>8158</v>
      </c>
      <c r="C1651" t="s">
        <v>61</v>
      </c>
      <c r="D1651" t="s">
        <v>821</v>
      </c>
      <c r="E1651">
        <f>SUM(G1651:KW1651)</f>
        <v>1</v>
      </c>
      <c r="F1651" s="4"/>
      <c r="BK1651" s="9">
        <v>1</v>
      </c>
    </row>
    <row r="1652" spans="1:64">
      <c r="A1652" t="s">
        <v>1869</v>
      </c>
      <c r="B1652" t="s">
        <v>9992</v>
      </c>
      <c r="C1652" t="s">
        <v>48</v>
      </c>
      <c r="D1652" t="s">
        <v>821</v>
      </c>
      <c r="E1652">
        <f>SUM(G1652:KW1652)</f>
        <v>1</v>
      </c>
      <c r="F1652" s="4"/>
      <c r="BB1652" s="9">
        <v>1</v>
      </c>
    </row>
    <row r="1653" spans="1:64">
      <c r="A1653" t="s">
        <v>1858</v>
      </c>
      <c r="B1653" t="s">
        <v>6647</v>
      </c>
      <c r="C1653" t="s">
        <v>46</v>
      </c>
      <c r="D1653" t="s">
        <v>825</v>
      </c>
      <c r="E1653">
        <f>SUM(G1653:KW1653)</f>
        <v>1</v>
      </c>
      <c r="F1653" s="4"/>
      <c r="BL1653" s="9">
        <v>1</v>
      </c>
    </row>
    <row r="1654" spans="1:64">
      <c r="A1654" t="s">
        <v>1857</v>
      </c>
      <c r="B1654" t="s">
        <v>6648</v>
      </c>
      <c r="C1654" t="s">
        <v>46</v>
      </c>
      <c r="D1654" t="s">
        <v>821</v>
      </c>
      <c r="E1654">
        <f>SUM(G1654:KW1654)</f>
        <v>1</v>
      </c>
      <c r="F1654" s="4"/>
      <c r="BL1654" s="9">
        <v>1</v>
      </c>
    </row>
    <row r="1655" spans="1:64">
      <c r="A1655" t="s">
        <v>1852</v>
      </c>
      <c r="B1655" t="s">
        <v>6564</v>
      </c>
      <c r="C1655" t="s">
        <v>44</v>
      </c>
      <c r="D1655" t="s">
        <v>825</v>
      </c>
      <c r="E1655">
        <f>SUM(G1655:KW1655)</f>
        <v>1</v>
      </c>
      <c r="F1655" s="4"/>
      <c r="BL1655" s="9">
        <v>1</v>
      </c>
    </row>
    <row r="1656" spans="1:64">
      <c r="A1656" t="s">
        <v>1851</v>
      </c>
      <c r="B1656" t="s">
        <v>6565</v>
      </c>
      <c r="C1656" t="s">
        <v>44</v>
      </c>
      <c r="D1656" t="s">
        <v>821</v>
      </c>
      <c r="E1656">
        <f>SUM(G1656:KW1656)</f>
        <v>1</v>
      </c>
      <c r="F1656" s="4"/>
      <c r="BL1656" s="9">
        <v>1</v>
      </c>
    </row>
    <row r="1657" spans="1:64">
      <c r="A1657" t="s">
        <v>1870</v>
      </c>
      <c r="B1657" t="s">
        <v>9691</v>
      </c>
      <c r="C1657" t="s">
        <v>44</v>
      </c>
      <c r="D1657" t="s">
        <v>821</v>
      </c>
      <c r="E1657">
        <f>SUM(G1657:KW1657)</f>
        <v>1</v>
      </c>
      <c r="F1657" s="4"/>
      <c r="AP1657" s="9">
        <v>1</v>
      </c>
    </row>
    <row r="1658" spans="1:64">
      <c r="A1658" t="s">
        <v>1860</v>
      </c>
      <c r="B1658" t="s">
        <v>6562</v>
      </c>
      <c r="C1658" t="s">
        <v>41</v>
      </c>
      <c r="D1658" t="s">
        <v>825</v>
      </c>
      <c r="E1658">
        <f>SUM(G1658:KW1658)</f>
        <v>1</v>
      </c>
      <c r="F1658" s="4"/>
      <c r="BL1658" s="9">
        <v>1</v>
      </c>
    </row>
    <row r="1659" spans="1:64">
      <c r="A1659" t="s">
        <v>1859</v>
      </c>
      <c r="B1659" t="s">
        <v>6563</v>
      </c>
      <c r="C1659" t="s">
        <v>41</v>
      </c>
      <c r="D1659" t="s">
        <v>821</v>
      </c>
      <c r="E1659">
        <f>SUM(G1659:KW1659)</f>
        <v>1</v>
      </c>
      <c r="F1659" s="4"/>
      <c r="BL1659" s="9">
        <v>1</v>
      </c>
    </row>
    <row r="1660" spans="1:64">
      <c r="A1660" t="s">
        <v>1915</v>
      </c>
      <c r="B1660" t="s">
        <v>7377</v>
      </c>
      <c r="C1660" t="s">
        <v>39</v>
      </c>
      <c r="D1660" t="s">
        <v>825</v>
      </c>
      <c r="E1660">
        <f>SUM(G1660:KW1660)</f>
        <v>0</v>
      </c>
      <c r="F1660" s="4"/>
    </row>
    <row r="1661" spans="1:64">
      <c r="A1661" t="s">
        <v>1914</v>
      </c>
      <c r="B1661" t="s">
        <v>7376</v>
      </c>
      <c r="C1661" t="s">
        <v>39</v>
      </c>
      <c r="D1661" t="s">
        <v>821</v>
      </c>
      <c r="E1661">
        <f>SUM(G1661:KW1661)</f>
        <v>0</v>
      </c>
      <c r="F1661" s="4"/>
    </row>
    <row r="1662" spans="1:64">
      <c r="A1662" t="s">
        <v>1934</v>
      </c>
      <c r="B1662" t="s">
        <v>10240</v>
      </c>
      <c r="C1662" t="s">
        <v>39</v>
      </c>
      <c r="D1662" t="s">
        <v>821</v>
      </c>
      <c r="E1662">
        <f>SUM(G1662:KW1662)</f>
        <v>0</v>
      </c>
      <c r="F1662" s="4"/>
    </row>
    <row r="1663" spans="1:64">
      <c r="A1663" t="s">
        <v>2095</v>
      </c>
      <c r="B1663" t="s">
        <v>8962</v>
      </c>
      <c r="C1663" t="s">
        <v>135</v>
      </c>
      <c r="D1663" t="s">
        <v>825</v>
      </c>
      <c r="E1663">
        <f>SUM(G1663:KW1663)</f>
        <v>1</v>
      </c>
      <c r="F1663" s="4"/>
      <c r="P1663" s="9">
        <v>1</v>
      </c>
    </row>
    <row r="1664" spans="1:64">
      <c r="A1664" t="s">
        <v>2094</v>
      </c>
      <c r="B1664" t="s">
        <v>8961</v>
      </c>
      <c r="C1664" t="s">
        <v>135</v>
      </c>
      <c r="D1664" t="s">
        <v>821</v>
      </c>
      <c r="E1664">
        <f>SUM(G1664:KW1664)</f>
        <v>1</v>
      </c>
      <c r="F1664" s="4"/>
      <c r="P1664" s="9">
        <v>1</v>
      </c>
    </row>
    <row r="1665" spans="1:64">
      <c r="A1665" t="s">
        <v>5672</v>
      </c>
      <c r="B1665" t="s">
        <v>7871</v>
      </c>
      <c r="C1665" t="s">
        <v>135</v>
      </c>
      <c r="D1665" t="s">
        <v>821</v>
      </c>
      <c r="E1665">
        <f>SUM(G1665:KW1665)</f>
        <v>1</v>
      </c>
      <c r="F1665" s="4"/>
      <c r="P1665" s="9">
        <v>1</v>
      </c>
    </row>
    <row r="1666" spans="1:64">
      <c r="A1666" t="s">
        <v>2425</v>
      </c>
      <c r="B1666" t="s">
        <v>2426</v>
      </c>
      <c r="C1666" t="s">
        <v>50</v>
      </c>
      <c r="D1666" t="s">
        <v>821</v>
      </c>
      <c r="E1666">
        <f>SUM(G1666:KW1666)</f>
        <v>1</v>
      </c>
      <c r="F1666" s="4"/>
      <c r="AV1666" s="9">
        <v>1</v>
      </c>
    </row>
    <row r="1667" spans="1:64">
      <c r="A1667" t="s">
        <v>2456</v>
      </c>
      <c r="B1667" t="s">
        <v>2457</v>
      </c>
      <c r="C1667" t="s">
        <v>50</v>
      </c>
      <c r="D1667" t="s">
        <v>821</v>
      </c>
      <c r="E1667">
        <f>SUM(G1667:KW1667)</f>
        <v>1</v>
      </c>
      <c r="F1667" s="4"/>
      <c r="AV1667" s="9">
        <v>1</v>
      </c>
    </row>
    <row r="1668" spans="1:64">
      <c r="A1668" t="s">
        <v>2157</v>
      </c>
      <c r="B1668" t="s">
        <v>2158</v>
      </c>
      <c r="C1668" t="s">
        <v>52</v>
      </c>
      <c r="D1668" t="s">
        <v>821</v>
      </c>
      <c r="E1668">
        <f>SUM(G1668:KW1668)</f>
        <v>0</v>
      </c>
      <c r="F1668" s="4"/>
    </row>
    <row r="1669" spans="1:64">
      <c r="A1669" t="s">
        <v>2151</v>
      </c>
      <c r="B1669" t="s">
        <v>2152</v>
      </c>
      <c r="C1669" t="s">
        <v>52</v>
      </c>
      <c r="D1669" t="s">
        <v>821</v>
      </c>
      <c r="E1669">
        <f>SUM(G1669:KW1669)</f>
        <v>0</v>
      </c>
      <c r="F1669" s="4"/>
    </row>
    <row r="1670" spans="1:64">
      <c r="A1670" t="s">
        <v>2617</v>
      </c>
      <c r="B1670" t="s">
        <v>2618</v>
      </c>
      <c r="C1670" t="s">
        <v>61</v>
      </c>
      <c r="D1670" t="s">
        <v>821</v>
      </c>
      <c r="E1670">
        <f>SUM(G1670:KW1670)</f>
        <v>3</v>
      </c>
      <c r="F1670" s="4"/>
      <c r="BH1670" s="9">
        <v>1</v>
      </c>
      <c r="BK1670" s="9">
        <v>1</v>
      </c>
      <c r="BL1670" s="9">
        <v>1</v>
      </c>
    </row>
    <row r="1671" spans="1:64">
      <c r="A1671" t="s">
        <v>2382</v>
      </c>
      <c r="B1671" t="s">
        <v>2383</v>
      </c>
      <c r="C1671" t="s">
        <v>48</v>
      </c>
      <c r="D1671" t="s">
        <v>821</v>
      </c>
      <c r="E1671">
        <f>SUM(G1671:KW1671)</f>
        <v>1</v>
      </c>
      <c r="F1671" s="4"/>
      <c r="AB1671" s="9">
        <v>1</v>
      </c>
    </row>
    <row r="1672" spans="1:64">
      <c r="A1672" t="s">
        <v>2380</v>
      </c>
      <c r="B1672" t="s">
        <v>2381</v>
      </c>
      <c r="C1672" t="s">
        <v>48</v>
      </c>
      <c r="D1672" t="s">
        <v>821</v>
      </c>
      <c r="E1672">
        <f>SUM(G1672:KW1672)</f>
        <v>4</v>
      </c>
      <c r="F1672" s="4"/>
      <c r="AB1672" s="9">
        <v>1</v>
      </c>
      <c r="AD1672" s="9">
        <v>1</v>
      </c>
      <c r="AM1672" s="9">
        <v>1</v>
      </c>
      <c r="AR1672" s="9">
        <v>1</v>
      </c>
    </row>
    <row r="1673" spans="1:64">
      <c r="A1673" t="s">
        <v>2594</v>
      </c>
      <c r="B1673" t="s">
        <v>2595</v>
      </c>
      <c r="C1673" t="s">
        <v>46</v>
      </c>
      <c r="D1673" t="s">
        <v>821</v>
      </c>
      <c r="E1673">
        <f>SUM(G1673:KW1673)</f>
        <v>2</v>
      </c>
      <c r="F1673" s="4"/>
      <c r="AZ1673" s="9">
        <v>1</v>
      </c>
      <c r="BK1673" s="9">
        <v>1</v>
      </c>
    </row>
    <row r="1674" spans="1:64">
      <c r="A1674" t="s">
        <v>2638</v>
      </c>
      <c r="B1674" t="s">
        <v>2639</v>
      </c>
      <c r="C1674" t="s">
        <v>44</v>
      </c>
      <c r="D1674" t="s">
        <v>821</v>
      </c>
      <c r="E1674">
        <f>SUM(G1674:KW1674)</f>
        <v>2</v>
      </c>
      <c r="F1674" s="4"/>
      <c r="AE1674" s="9">
        <v>1</v>
      </c>
      <c r="AP1674" s="9">
        <v>1</v>
      </c>
    </row>
    <row r="1675" spans="1:64">
      <c r="A1675" t="s">
        <v>2636</v>
      </c>
      <c r="B1675" t="s">
        <v>2637</v>
      </c>
      <c r="C1675" t="s">
        <v>44</v>
      </c>
      <c r="D1675" t="s">
        <v>821</v>
      </c>
      <c r="E1675">
        <f>SUM(G1675:KW1675)</f>
        <v>2</v>
      </c>
      <c r="F1675" s="4"/>
      <c r="AE1675" s="9">
        <v>1</v>
      </c>
      <c r="AP1675" s="9">
        <v>1</v>
      </c>
    </row>
    <row r="1676" spans="1:64">
      <c r="A1676" t="s">
        <v>2634</v>
      </c>
      <c r="B1676" t="s">
        <v>2635</v>
      </c>
      <c r="C1676" t="s">
        <v>41</v>
      </c>
      <c r="D1676" t="s">
        <v>821</v>
      </c>
      <c r="E1676">
        <f>SUM(G1676:KW1676)</f>
        <v>0</v>
      </c>
      <c r="F1676" s="4"/>
    </row>
    <row r="1677" spans="1:64">
      <c r="A1677" t="s">
        <v>2632</v>
      </c>
      <c r="B1677" t="s">
        <v>2633</v>
      </c>
      <c r="C1677" t="s">
        <v>41</v>
      </c>
      <c r="D1677" t="s">
        <v>821</v>
      </c>
      <c r="E1677">
        <f>SUM(G1677:KW1677)</f>
        <v>0</v>
      </c>
      <c r="F1677" s="4"/>
    </row>
    <row r="1678" spans="1:64">
      <c r="A1678" t="s">
        <v>2613</v>
      </c>
      <c r="B1678" t="s">
        <v>2614</v>
      </c>
      <c r="C1678" t="s">
        <v>39</v>
      </c>
      <c r="D1678" t="s">
        <v>821</v>
      </c>
      <c r="E1678">
        <f>SUM(G1678:KW1678)</f>
        <v>0</v>
      </c>
      <c r="F1678" s="4"/>
    </row>
    <row r="1679" spans="1:64">
      <c r="A1679" t="s">
        <v>2297</v>
      </c>
      <c r="B1679" t="s">
        <v>2298</v>
      </c>
      <c r="C1679" t="s">
        <v>39</v>
      </c>
      <c r="D1679" t="s">
        <v>821</v>
      </c>
      <c r="E1679">
        <f>SUM(G1679:KW1679)</f>
        <v>0</v>
      </c>
      <c r="F1679" s="4"/>
    </row>
    <row r="1680" spans="1:64">
      <c r="A1680" t="s">
        <v>2630</v>
      </c>
      <c r="B1680" t="s">
        <v>2631</v>
      </c>
      <c r="C1680" t="s">
        <v>36</v>
      </c>
      <c r="D1680" t="s">
        <v>821</v>
      </c>
      <c r="E1680">
        <f>SUM(G1680:KW1680)</f>
        <v>21</v>
      </c>
      <c r="F1680" s="4"/>
      <c r="AA1680" s="9">
        <v>1</v>
      </c>
      <c r="AC1680" s="9">
        <v>1</v>
      </c>
      <c r="AD1680" s="9">
        <v>10</v>
      </c>
      <c r="AM1680" s="9">
        <v>2</v>
      </c>
      <c r="AP1680" s="9">
        <v>3</v>
      </c>
      <c r="AQ1680" s="9">
        <v>2</v>
      </c>
      <c r="AZ1680" s="9">
        <v>2</v>
      </c>
    </row>
    <row r="1681" spans="1:64">
      <c r="A1681" t="s">
        <v>2628</v>
      </c>
      <c r="B1681" t="s">
        <v>2629</v>
      </c>
      <c r="C1681" t="s">
        <v>36</v>
      </c>
      <c r="D1681" t="s">
        <v>821</v>
      </c>
      <c r="E1681">
        <f>SUM(G1681:KW1681)</f>
        <v>10</v>
      </c>
      <c r="F1681" s="4"/>
      <c r="AP1681" s="9">
        <v>3</v>
      </c>
      <c r="AQ1681" s="9">
        <v>6</v>
      </c>
      <c r="AZ1681" s="9">
        <v>1</v>
      </c>
    </row>
    <row r="1682" spans="1:64">
      <c r="A1682" t="s">
        <v>2611</v>
      </c>
      <c r="B1682" t="s">
        <v>2612</v>
      </c>
      <c r="C1682" t="s">
        <v>135</v>
      </c>
      <c r="D1682" t="s">
        <v>821</v>
      </c>
      <c r="E1682">
        <f>SUM(G1682:KW1682)</f>
        <v>11</v>
      </c>
      <c r="F1682" s="4"/>
      <c r="Q1682" s="9">
        <v>8</v>
      </c>
      <c r="W1682" s="9">
        <v>1</v>
      </c>
      <c r="AI1682" s="9">
        <v>2</v>
      </c>
    </row>
    <row r="1683" spans="1:64">
      <c r="A1683" t="s">
        <v>2609</v>
      </c>
      <c r="B1683" t="s">
        <v>2610</v>
      </c>
      <c r="C1683" t="s">
        <v>135</v>
      </c>
      <c r="D1683" t="s">
        <v>821</v>
      </c>
      <c r="E1683">
        <f>SUM(G1683:KW1683)</f>
        <v>6</v>
      </c>
      <c r="F1683" s="4"/>
      <c r="Q1683" s="9">
        <v>5</v>
      </c>
      <c r="W1683" s="9">
        <v>1</v>
      </c>
    </row>
    <row r="1684" spans="1:64">
      <c r="A1684" t="s">
        <v>2460</v>
      </c>
      <c r="B1684" t="s">
        <v>2461</v>
      </c>
      <c r="C1684" t="s">
        <v>50</v>
      </c>
      <c r="D1684" t="s">
        <v>821</v>
      </c>
      <c r="E1684">
        <f>SUM(G1684:KW1684)</f>
        <v>82</v>
      </c>
      <c r="F1684" s="4"/>
      <c r="AK1684" s="9">
        <v>3</v>
      </c>
      <c r="AV1684" s="9">
        <v>1</v>
      </c>
      <c r="AX1684" s="7">
        <v>35</v>
      </c>
      <c r="BL1684" s="7">
        <v>43</v>
      </c>
    </row>
    <row r="1685" spans="1:64">
      <c r="A1685" t="s">
        <v>2442</v>
      </c>
      <c r="B1685" t="s">
        <v>2443</v>
      </c>
      <c r="C1685" t="s">
        <v>50</v>
      </c>
      <c r="D1685" t="s">
        <v>821</v>
      </c>
      <c r="E1685">
        <f>SUM(G1685:KW1685)</f>
        <v>143</v>
      </c>
      <c r="F1685" s="4"/>
      <c r="AV1685" s="9">
        <v>1</v>
      </c>
      <c r="AX1685" s="7">
        <v>36</v>
      </c>
      <c r="BL1685" s="7">
        <v>106</v>
      </c>
    </row>
    <row r="1686" spans="1:64">
      <c r="A1686" t="s">
        <v>1031</v>
      </c>
      <c r="B1686" t="s">
        <v>1032</v>
      </c>
      <c r="C1686" t="s">
        <v>956</v>
      </c>
      <c r="D1686" t="s">
        <v>821</v>
      </c>
      <c r="E1686">
        <f>SUM(G1686:KW1686)</f>
        <v>10</v>
      </c>
      <c r="F1686" s="4"/>
      <c r="T1686" s="9">
        <v>2</v>
      </c>
      <c r="AK1686" s="9">
        <v>2</v>
      </c>
      <c r="AM1686" s="9">
        <v>4</v>
      </c>
      <c r="BB1686" s="9">
        <v>1</v>
      </c>
      <c r="BC1686" s="9">
        <v>1</v>
      </c>
    </row>
    <row r="1687" spans="1:64">
      <c r="A1687" t="s">
        <v>2605</v>
      </c>
      <c r="B1687" t="s">
        <v>2606</v>
      </c>
      <c r="C1687" t="s">
        <v>61</v>
      </c>
      <c r="D1687" t="s">
        <v>821</v>
      </c>
      <c r="E1687">
        <f>SUM(G1687:KW1687)</f>
        <v>2669</v>
      </c>
      <c r="F1687" s="4"/>
      <c r="AD1687" s="9">
        <v>3</v>
      </c>
      <c r="AE1687" s="7">
        <v>46</v>
      </c>
      <c r="AH1687" s="7">
        <v>318</v>
      </c>
      <c r="AJ1687" s="7">
        <v>98</v>
      </c>
      <c r="AK1687" s="9">
        <v>11</v>
      </c>
      <c r="AL1687" s="7">
        <v>778</v>
      </c>
      <c r="AM1687" s="7">
        <v>525</v>
      </c>
      <c r="AN1687" s="7">
        <v>51</v>
      </c>
      <c r="AO1687" s="7">
        <v>311</v>
      </c>
      <c r="AP1687" s="7">
        <v>137</v>
      </c>
      <c r="AQ1687" s="9">
        <v>5</v>
      </c>
      <c r="BB1687" s="9">
        <v>5</v>
      </c>
      <c r="BC1687" s="7">
        <v>117</v>
      </c>
      <c r="BD1687" s="9">
        <v>1</v>
      </c>
      <c r="BE1687" s="9">
        <v>2</v>
      </c>
      <c r="BF1687" s="7">
        <v>257</v>
      </c>
      <c r="BG1687" s="9">
        <v>1</v>
      </c>
      <c r="BJ1687" s="9">
        <v>3</v>
      </c>
    </row>
    <row r="1688" spans="1:64">
      <c r="A1688" t="s">
        <v>2665</v>
      </c>
      <c r="B1688" t="s">
        <v>2666</v>
      </c>
      <c r="C1688" t="s">
        <v>61</v>
      </c>
      <c r="D1688" t="s">
        <v>821</v>
      </c>
      <c r="E1688">
        <f>SUM(G1688:KW1688)</f>
        <v>7</v>
      </c>
      <c r="F1688" s="4"/>
      <c r="BD1688" s="9">
        <v>6</v>
      </c>
      <c r="BJ1688" s="9">
        <v>1</v>
      </c>
    </row>
    <row r="1689" spans="1:64">
      <c r="A1689" t="s">
        <v>3956</v>
      </c>
      <c r="B1689" t="s">
        <v>3957</v>
      </c>
      <c r="C1689" t="s">
        <v>46</v>
      </c>
      <c r="D1689" t="s">
        <v>821</v>
      </c>
      <c r="E1689">
        <f>SUM(G1689:KW1689)</f>
        <v>129</v>
      </c>
      <c r="F1689" s="4">
        <v>100000757</v>
      </c>
      <c r="I1689" s="7">
        <v>21</v>
      </c>
      <c r="J1689" s="9">
        <v>1</v>
      </c>
      <c r="AM1689" s="9">
        <v>10</v>
      </c>
      <c r="AP1689" s="7">
        <v>39</v>
      </c>
      <c r="AX1689" s="9">
        <v>1</v>
      </c>
      <c r="AY1689" s="7">
        <v>21</v>
      </c>
      <c r="AZ1689" s="7">
        <v>33</v>
      </c>
      <c r="BB1689" s="9">
        <v>3</v>
      </c>
    </row>
    <row r="1690" spans="1:64">
      <c r="A1690" t="s">
        <v>3948</v>
      </c>
      <c r="B1690" t="s">
        <v>3949</v>
      </c>
      <c r="C1690" t="s">
        <v>44</v>
      </c>
      <c r="D1690" t="s">
        <v>821</v>
      </c>
      <c r="E1690">
        <f>SUM(G1690:KW1690)</f>
        <v>8</v>
      </c>
      <c r="F1690" s="4"/>
      <c r="AI1690" s="9">
        <v>8</v>
      </c>
    </row>
    <row r="1691" spans="1:64">
      <c r="A1691" t="s">
        <v>3946</v>
      </c>
      <c r="B1691" t="s">
        <v>3947</v>
      </c>
      <c r="C1691" t="s">
        <v>44</v>
      </c>
      <c r="D1691" t="s">
        <v>821</v>
      </c>
      <c r="E1691">
        <f>SUM(G1691:KW1691)</f>
        <v>5</v>
      </c>
      <c r="F1691" s="4"/>
      <c r="AI1691" s="9">
        <v>5</v>
      </c>
    </row>
    <row r="1692" spans="1:64">
      <c r="A1692" t="s">
        <v>3950</v>
      </c>
      <c r="B1692" t="s">
        <v>3951</v>
      </c>
      <c r="C1692" t="s">
        <v>36</v>
      </c>
      <c r="D1692" t="s">
        <v>821</v>
      </c>
      <c r="E1692">
        <f>SUM(G1692:KW1692)</f>
        <v>20</v>
      </c>
      <c r="F1692" s="4"/>
      <c r="AZ1692" s="9">
        <v>15</v>
      </c>
      <c r="BE1692" s="9">
        <v>5</v>
      </c>
    </row>
    <row r="1693" spans="1:64">
      <c r="A1693" t="s">
        <v>3952</v>
      </c>
      <c r="B1693" t="s">
        <v>3953</v>
      </c>
      <c r="C1693" t="s">
        <v>36</v>
      </c>
      <c r="D1693" t="s">
        <v>821</v>
      </c>
      <c r="E1693">
        <f>SUM(G1693:KW1693)</f>
        <v>93</v>
      </c>
      <c r="F1693" s="4"/>
      <c r="AO1693" s="7">
        <v>25</v>
      </c>
      <c r="AP1693" s="7">
        <v>33</v>
      </c>
      <c r="AZ1693" s="7">
        <v>30</v>
      </c>
      <c r="BE1693" s="9">
        <v>5</v>
      </c>
    </row>
    <row r="1694" spans="1:64">
      <c r="A1694" t="s">
        <v>2260</v>
      </c>
      <c r="B1694" t="s">
        <v>2261</v>
      </c>
      <c r="C1694" t="s">
        <v>135</v>
      </c>
      <c r="D1694" t="s">
        <v>821</v>
      </c>
      <c r="E1694">
        <f>SUM(G1694:KW1694)</f>
        <v>15</v>
      </c>
      <c r="F1694" s="4"/>
      <c r="W1694" s="9">
        <v>2</v>
      </c>
      <c r="AI1694" s="9">
        <v>13</v>
      </c>
    </row>
    <row r="1695" spans="1:64">
      <c r="A1695" t="s">
        <v>4642</v>
      </c>
      <c r="B1695" t="s">
        <v>4643</v>
      </c>
      <c r="C1695" t="s">
        <v>135</v>
      </c>
      <c r="D1695" t="s">
        <v>821</v>
      </c>
      <c r="E1695">
        <f>SUM(G1695:KW1695)</f>
        <v>17</v>
      </c>
      <c r="F1695" s="4"/>
      <c r="W1695" s="9">
        <v>1</v>
      </c>
      <c r="AI1695" s="9">
        <v>16</v>
      </c>
    </row>
    <row r="1696" spans="1:64">
      <c r="A1696" t="s">
        <v>4861</v>
      </c>
      <c r="B1696" t="s">
        <v>4862</v>
      </c>
      <c r="C1696" t="s">
        <v>50</v>
      </c>
      <c r="D1696" t="s">
        <v>821</v>
      </c>
      <c r="E1696">
        <f>SUM(G1696:KW1696)</f>
        <v>3</v>
      </c>
      <c r="F1696" s="4"/>
      <c r="AV1696" s="9">
        <v>1</v>
      </c>
      <c r="BL1696" s="9">
        <v>2</v>
      </c>
    </row>
    <row r="1697" spans="1:64">
      <c r="A1697" t="s">
        <v>2462</v>
      </c>
      <c r="B1697" t="s">
        <v>2463</v>
      </c>
      <c r="C1697" t="s">
        <v>50</v>
      </c>
      <c r="D1697" t="s">
        <v>821</v>
      </c>
      <c r="E1697">
        <f>SUM(G1697:KW1697)</f>
        <v>105</v>
      </c>
      <c r="F1697" s="4"/>
      <c r="AX1697" s="7">
        <v>64</v>
      </c>
      <c r="BL1697" s="7">
        <v>41</v>
      </c>
    </row>
    <row r="1698" spans="1:64">
      <c r="A1698" t="s">
        <v>2624</v>
      </c>
      <c r="B1698" t="s">
        <v>2625</v>
      </c>
      <c r="C1698" t="s">
        <v>50</v>
      </c>
      <c r="D1698" t="s">
        <v>821</v>
      </c>
      <c r="E1698">
        <f>SUM(G1698:KW1698)</f>
        <v>64</v>
      </c>
      <c r="F1698" s="4"/>
      <c r="AX1698" s="7">
        <v>64</v>
      </c>
    </row>
    <row r="1699" spans="1:64">
      <c r="A1699" t="s">
        <v>4832</v>
      </c>
      <c r="B1699" t="s">
        <v>4833</v>
      </c>
      <c r="C1699" t="s">
        <v>52</v>
      </c>
      <c r="D1699" t="s">
        <v>821</v>
      </c>
      <c r="E1699">
        <f>SUM(G1699:KW1699)</f>
        <v>0</v>
      </c>
      <c r="F1699" s="4"/>
    </row>
    <row r="1700" spans="1:64">
      <c r="A1700" t="s">
        <v>4827</v>
      </c>
      <c r="B1700" t="s">
        <v>4828</v>
      </c>
      <c r="C1700" t="s">
        <v>61</v>
      </c>
      <c r="D1700" t="s">
        <v>821</v>
      </c>
      <c r="E1700">
        <f>SUM(G1700:KW1700)</f>
        <v>8</v>
      </c>
      <c r="F1700" s="4"/>
      <c r="AJ1700" s="9">
        <v>1</v>
      </c>
      <c r="AM1700" s="9">
        <v>1</v>
      </c>
      <c r="AQ1700" s="9">
        <v>1</v>
      </c>
      <c r="BB1700" s="9">
        <v>2</v>
      </c>
      <c r="BD1700" s="9">
        <v>1</v>
      </c>
      <c r="BF1700" s="9">
        <v>1</v>
      </c>
      <c r="BJ1700" s="9">
        <v>1</v>
      </c>
    </row>
    <row r="1701" spans="1:64">
      <c r="A1701" t="s">
        <v>2667</v>
      </c>
      <c r="B1701" t="s">
        <v>2668</v>
      </c>
      <c r="C1701" t="s">
        <v>61</v>
      </c>
      <c r="D1701" t="s">
        <v>821</v>
      </c>
      <c r="E1701">
        <f>SUM(G1701:KW1701)</f>
        <v>2060</v>
      </c>
      <c r="F1701" s="4"/>
      <c r="AJ1701" s="9">
        <v>8</v>
      </c>
      <c r="AM1701" s="7">
        <v>531</v>
      </c>
      <c r="AQ1701" s="9">
        <v>2</v>
      </c>
      <c r="BB1701" s="7">
        <v>86</v>
      </c>
      <c r="BC1701" s="7">
        <v>732</v>
      </c>
      <c r="BF1701" s="7">
        <v>701</v>
      </c>
    </row>
    <row r="1702" spans="1:64">
      <c r="A1702" t="s">
        <v>4122</v>
      </c>
      <c r="B1702" t="s">
        <v>4123</v>
      </c>
      <c r="C1702" t="s">
        <v>61</v>
      </c>
      <c r="D1702" t="s">
        <v>821</v>
      </c>
      <c r="E1702">
        <f>SUM(G1702:KW1702)</f>
        <v>2</v>
      </c>
      <c r="F1702" s="4"/>
      <c r="BD1702" s="9">
        <v>1</v>
      </c>
      <c r="BK1702" s="9">
        <v>1</v>
      </c>
    </row>
    <row r="1703" spans="1:64">
      <c r="A1703" t="s">
        <v>4821</v>
      </c>
      <c r="B1703" t="s">
        <v>4822</v>
      </c>
      <c r="C1703" t="s">
        <v>48</v>
      </c>
      <c r="D1703" t="s">
        <v>821</v>
      </c>
      <c r="E1703">
        <f>SUM(G1703:KW1703)</f>
        <v>1</v>
      </c>
      <c r="F1703" s="4"/>
      <c r="AB1703" s="9">
        <v>1</v>
      </c>
    </row>
    <row r="1704" spans="1:64">
      <c r="A1704" t="s">
        <v>4819</v>
      </c>
      <c r="B1704" t="s">
        <v>4820</v>
      </c>
      <c r="C1704" t="s">
        <v>46</v>
      </c>
      <c r="D1704" t="s">
        <v>821</v>
      </c>
      <c r="E1704">
        <f>SUM(G1704:KW1704)</f>
        <v>1</v>
      </c>
      <c r="F1704" s="4"/>
      <c r="I1704" s="9">
        <v>1</v>
      </c>
    </row>
    <row r="1705" spans="1:64">
      <c r="A1705" t="s">
        <v>3954</v>
      </c>
      <c r="B1705" t="s">
        <v>3955</v>
      </c>
      <c r="C1705" t="s">
        <v>46</v>
      </c>
      <c r="D1705" t="s">
        <v>821</v>
      </c>
      <c r="E1705">
        <f>SUM(G1705:KW1705)</f>
        <v>4</v>
      </c>
      <c r="F1705" s="4"/>
      <c r="I1705" s="9">
        <v>4</v>
      </c>
    </row>
    <row r="1706" spans="1:64">
      <c r="A1706" t="s">
        <v>4817</v>
      </c>
      <c r="B1706" t="s">
        <v>4818</v>
      </c>
      <c r="C1706" t="s">
        <v>44</v>
      </c>
      <c r="D1706" t="s">
        <v>821</v>
      </c>
      <c r="E1706">
        <f>SUM(G1706:KW1706)</f>
        <v>2</v>
      </c>
      <c r="F1706" s="4"/>
      <c r="AE1706" s="9">
        <v>1</v>
      </c>
      <c r="AP1706" s="9">
        <v>1</v>
      </c>
    </row>
    <row r="1707" spans="1:64">
      <c r="A1707" t="s">
        <v>3944</v>
      </c>
      <c r="B1707" t="s">
        <v>3945</v>
      </c>
      <c r="C1707" t="s">
        <v>44</v>
      </c>
      <c r="D1707" t="s">
        <v>821</v>
      </c>
      <c r="E1707">
        <f>SUM(G1707:KW1707)</f>
        <v>3</v>
      </c>
      <c r="F1707" s="4"/>
      <c r="AI1707" s="9">
        <v>3</v>
      </c>
    </row>
    <row r="1708" spans="1:64">
      <c r="A1708" t="s">
        <v>4815</v>
      </c>
      <c r="B1708" t="s">
        <v>4816</v>
      </c>
      <c r="C1708" t="s">
        <v>41</v>
      </c>
      <c r="D1708" t="s">
        <v>821</v>
      </c>
      <c r="E1708">
        <f>SUM(G1708:KW1708)</f>
        <v>0</v>
      </c>
      <c r="F1708" s="4"/>
    </row>
    <row r="1709" spans="1:64">
      <c r="A1709" t="s">
        <v>4825</v>
      </c>
      <c r="B1709" t="s">
        <v>4826</v>
      </c>
      <c r="C1709" t="s">
        <v>39</v>
      </c>
      <c r="D1709" t="s">
        <v>821</v>
      </c>
      <c r="E1709">
        <f>SUM(G1709:KW1709)</f>
        <v>0</v>
      </c>
      <c r="F1709" s="4"/>
    </row>
    <row r="1710" spans="1:64">
      <c r="A1710" t="s">
        <v>4813</v>
      </c>
      <c r="B1710" t="s">
        <v>4814</v>
      </c>
      <c r="C1710" t="s">
        <v>36</v>
      </c>
      <c r="D1710" t="s">
        <v>821</v>
      </c>
      <c r="E1710">
        <f>SUM(G1710:KW1710)</f>
        <v>4</v>
      </c>
      <c r="F1710" s="4"/>
      <c r="AO1710" s="9">
        <v>1</v>
      </c>
      <c r="AQ1710" s="9">
        <v>1</v>
      </c>
      <c r="AZ1710" s="9">
        <v>1</v>
      </c>
      <c r="BE1710" s="9">
        <v>1</v>
      </c>
    </row>
    <row r="1711" spans="1:64">
      <c r="A1711" t="s">
        <v>3940</v>
      </c>
      <c r="B1711" t="s">
        <v>3941</v>
      </c>
      <c r="C1711" t="s">
        <v>36</v>
      </c>
      <c r="D1711" t="s">
        <v>821</v>
      </c>
      <c r="E1711">
        <f>SUM(G1711:KW1711)</f>
        <v>14</v>
      </c>
      <c r="F1711" s="4"/>
      <c r="AZ1711" s="9">
        <v>14</v>
      </c>
    </row>
    <row r="1712" spans="1:64">
      <c r="A1712" t="s">
        <v>3942</v>
      </c>
      <c r="B1712" t="s">
        <v>3943</v>
      </c>
      <c r="C1712" t="s">
        <v>36</v>
      </c>
      <c r="D1712" t="s">
        <v>821</v>
      </c>
      <c r="E1712">
        <f>SUM(G1712:KW1712)</f>
        <v>14</v>
      </c>
      <c r="F1712" s="4"/>
      <c r="AO1712" s="9">
        <v>1</v>
      </c>
      <c r="AP1712" s="9">
        <v>10</v>
      </c>
      <c r="AZ1712" s="9">
        <v>2</v>
      </c>
      <c r="BE1712" s="9">
        <v>1</v>
      </c>
    </row>
    <row r="1713" spans="1:57">
      <c r="A1713" t="s">
        <v>4823</v>
      </c>
      <c r="B1713" t="s">
        <v>4824</v>
      </c>
      <c r="C1713" t="s">
        <v>135</v>
      </c>
      <c r="D1713" t="s">
        <v>821</v>
      </c>
      <c r="E1713">
        <f>SUM(G1713:KW1713)</f>
        <v>1</v>
      </c>
      <c r="F1713" s="4">
        <v>100000889</v>
      </c>
      <c r="Q1713" s="9">
        <v>1</v>
      </c>
    </row>
    <row r="1714" spans="1:57">
      <c r="A1714" t="s">
        <v>2258</v>
      </c>
      <c r="B1714" t="s">
        <v>2259</v>
      </c>
      <c r="C1714" t="s">
        <v>135</v>
      </c>
      <c r="D1714" t="s">
        <v>821</v>
      </c>
      <c r="E1714">
        <f>SUM(G1714:KW1714)</f>
        <v>20</v>
      </c>
      <c r="F1714" s="4">
        <v>100000889</v>
      </c>
      <c r="W1714" s="9">
        <v>1</v>
      </c>
      <c r="AI1714" s="9">
        <v>19</v>
      </c>
    </row>
    <row r="1715" spans="1:57">
      <c r="A1715" t="s">
        <v>4644</v>
      </c>
      <c r="B1715" t="s">
        <v>4645</v>
      </c>
      <c r="C1715" t="s">
        <v>135</v>
      </c>
      <c r="D1715" t="s">
        <v>821</v>
      </c>
      <c r="E1715">
        <f>SUM(G1715:KW1715)</f>
        <v>24</v>
      </c>
      <c r="F1715" s="4">
        <v>100000889</v>
      </c>
      <c r="W1715" s="9">
        <v>1</v>
      </c>
      <c r="AI1715" s="7">
        <v>23</v>
      </c>
    </row>
    <row r="1716" spans="1:57">
      <c r="A1716" t="s">
        <v>5218</v>
      </c>
      <c r="B1716" t="s">
        <v>5219</v>
      </c>
      <c r="C1716" t="s">
        <v>61</v>
      </c>
      <c r="D1716" t="s">
        <v>821</v>
      </c>
      <c r="E1716">
        <f>SUM(G1716:KW1716)</f>
        <v>1</v>
      </c>
      <c r="F1716" s="4"/>
      <c r="BC1716" s="9">
        <v>1</v>
      </c>
    </row>
    <row r="1717" spans="1:57">
      <c r="A1717" t="s">
        <v>5222</v>
      </c>
      <c r="B1717" t="s">
        <v>5223</v>
      </c>
      <c r="C1717" t="s">
        <v>39</v>
      </c>
      <c r="D1717" t="s">
        <v>821</v>
      </c>
      <c r="E1717">
        <f>SUM(G1717:KW1717)</f>
        <v>0</v>
      </c>
      <c r="F1717" s="4"/>
    </row>
    <row r="1718" spans="1:57">
      <c r="A1718" t="s">
        <v>3551</v>
      </c>
      <c r="B1718" t="s">
        <v>9165</v>
      </c>
      <c r="C1718" t="s">
        <v>52</v>
      </c>
      <c r="D1718" t="s">
        <v>821</v>
      </c>
      <c r="E1718">
        <f>SUM(G1718:KW1718)</f>
        <v>8</v>
      </c>
      <c r="F1718" s="4"/>
      <c r="X1718" s="9">
        <v>1</v>
      </c>
      <c r="AF1718" s="9">
        <v>1</v>
      </c>
      <c r="AK1718" s="9">
        <v>1</v>
      </c>
      <c r="AL1718" s="9">
        <v>1</v>
      </c>
      <c r="AO1718" s="9">
        <v>1</v>
      </c>
      <c r="AP1718" s="9">
        <v>1</v>
      </c>
      <c r="BC1718" s="9">
        <v>2</v>
      </c>
    </row>
    <row r="1719" spans="1:57">
      <c r="A1719" t="s">
        <v>3550</v>
      </c>
      <c r="B1719" t="s">
        <v>11990</v>
      </c>
      <c r="C1719" t="s">
        <v>61</v>
      </c>
      <c r="D1719" t="s">
        <v>821</v>
      </c>
      <c r="E1719">
        <f>SUM(G1719:KW1719)</f>
        <v>0</v>
      </c>
      <c r="F1719" s="4"/>
    </row>
    <row r="1720" spans="1:57">
      <c r="A1720" t="s">
        <v>7297</v>
      </c>
      <c r="B1720" t="s">
        <v>7296</v>
      </c>
      <c r="C1720" t="s">
        <v>48</v>
      </c>
      <c r="D1720" t="s">
        <v>821</v>
      </c>
      <c r="E1720">
        <f>SUM(G1720:KW1720)</f>
        <v>2</v>
      </c>
      <c r="AR1720" s="9">
        <v>2</v>
      </c>
    </row>
    <row r="1721" spans="1:57">
      <c r="A1721" t="s">
        <v>3549</v>
      </c>
      <c r="B1721" t="s">
        <v>9993</v>
      </c>
      <c r="C1721" t="s">
        <v>48</v>
      </c>
      <c r="D1721" t="s">
        <v>821</v>
      </c>
      <c r="E1721">
        <f>SUM(G1721:KW1721)</f>
        <v>3</v>
      </c>
      <c r="F1721" s="4"/>
      <c r="BB1721" s="9">
        <v>1</v>
      </c>
      <c r="BE1721" s="9">
        <v>2</v>
      </c>
    </row>
    <row r="1722" spans="1:57">
      <c r="A1722" t="s">
        <v>3548</v>
      </c>
      <c r="B1722" t="s">
        <v>13647</v>
      </c>
      <c r="C1722" t="s">
        <v>44</v>
      </c>
      <c r="D1722" t="s">
        <v>821</v>
      </c>
      <c r="E1722">
        <f>SUM(G1722:KW1722)</f>
        <v>0</v>
      </c>
      <c r="F1722" s="4"/>
    </row>
    <row r="1723" spans="1:57">
      <c r="A1723" t="s">
        <v>3547</v>
      </c>
      <c r="B1723" t="s">
        <v>9674</v>
      </c>
      <c r="C1723" t="s">
        <v>36</v>
      </c>
      <c r="D1723" t="s">
        <v>821</v>
      </c>
      <c r="E1723">
        <f>SUM(G1723:KW1723)</f>
        <v>12</v>
      </c>
      <c r="F1723" s="4"/>
      <c r="AO1723" s="9">
        <v>2</v>
      </c>
      <c r="AP1723" s="9">
        <v>3</v>
      </c>
      <c r="AQ1723" s="9">
        <v>2</v>
      </c>
      <c r="AZ1723" s="9">
        <v>1</v>
      </c>
      <c r="BD1723" s="9">
        <v>4</v>
      </c>
    </row>
    <row r="1724" spans="1:57">
      <c r="A1724" t="s">
        <v>1669</v>
      </c>
      <c r="B1724" t="s">
        <v>1670</v>
      </c>
      <c r="C1724" t="s">
        <v>472</v>
      </c>
      <c r="D1724" t="s">
        <v>821</v>
      </c>
      <c r="E1724">
        <f>SUM(G1724:KW1724)</f>
        <v>0</v>
      </c>
      <c r="F1724" s="4">
        <v>100001172</v>
      </c>
    </row>
    <row r="1725" spans="1:57">
      <c r="A1725" t="s">
        <v>7120</v>
      </c>
      <c r="B1725" t="s">
        <v>7119</v>
      </c>
      <c r="C1725" t="s">
        <v>472</v>
      </c>
      <c r="D1725" t="s">
        <v>821</v>
      </c>
      <c r="E1725">
        <f>SUM(G1725:KW1725)</f>
        <v>0</v>
      </c>
    </row>
    <row r="1726" spans="1:57">
      <c r="A1726" t="s">
        <v>7536</v>
      </c>
      <c r="B1726" t="s">
        <v>7535</v>
      </c>
      <c r="C1726" t="s">
        <v>5063</v>
      </c>
      <c r="D1726" t="s">
        <v>821</v>
      </c>
      <c r="E1726">
        <f>SUM(G1726:KW1726)</f>
        <v>1</v>
      </c>
      <c r="BE1726" s="9">
        <v>1</v>
      </c>
    </row>
    <row r="1727" spans="1:57">
      <c r="A1727" t="s">
        <v>6308</v>
      </c>
      <c r="B1727" t="s">
        <v>6307</v>
      </c>
      <c r="C1727" t="s">
        <v>5063</v>
      </c>
      <c r="D1727" t="s">
        <v>821</v>
      </c>
      <c r="E1727">
        <f>SUM(G1727:KW1727)</f>
        <v>1</v>
      </c>
      <c r="BE1727" s="9">
        <v>1</v>
      </c>
    </row>
    <row r="1728" spans="1:57">
      <c r="A1728" t="s">
        <v>5624</v>
      </c>
      <c r="B1728" t="s">
        <v>5625</v>
      </c>
      <c r="C1728" t="s">
        <v>461</v>
      </c>
      <c r="D1728" t="s">
        <v>821</v>
      </c>
      <c r="E1728">
        <f>SUM(G1728:KW1728)</f>
        <v>0</v>
      </c>
      <c r="F1728" s="4"/>
    </row>
    <row r="1729" spans="1:62">
      <c r="A1729" t="s">
        <v>489</v>
      </c>
      <c r="B1729" t="s">
        <v>684</v>
      </c>
      <c r="C1729" t="s">
        <v>461</v>
      </c>
      <c r="D1729" t="s">
        <v>821</v>
      </c>
      <c r="E1729">
        <f>SUM(G1729:KW1729)</f>
        <v>2</v>
      </c>
      <c r="F1729" s="4"/>
      <c r="AO1729" s="8">
        <v>1</v>
      </c>
      <c r="BF1729" s="8">
        <v>1</v>
      </c>
    </row>
    <row r="1730" spans="1:62">
      <c r="A1730" t="s">
        <v>5680</v>
      </c>
      <c r="B1730" t="s">
        <v>5681</v>
      </c>
      <c r="C1730" t="s">
        <v>461</v>
      </c>
      <c r="D1730" t="s">
        <v>821</v>
      </c>
      <c r="E1730">
        <f>SUM(G1730:KW1730)</f>
        <v>1</v>
      </c>
      <c r="F1730" s="4"/>
      <c r="AG1730" s="8">
        <v>1</v>
      </c>
    </row>
    <row r="1731" spans="1:62">
      <c r="A1731" t="s">
        <v>6595</v>
      </c>
      <c r="B1731" t="s">
        <v>9465</v>
      </c>
      <c r="C1731" t="s">
        <v>461</v>
      </c>
      <c r="D1731" t="s">
        <v>819</v>
      </c>
      <c r="E1731">
        <f>SUM(G1731:KW1731)</f>
        <v>1</v>
      </c>
      <c r="T1731" s="9">
        <v>1</v>
      </c>
    </row>
    <row r="1732" spans="1:62">
      <c r="A1732" t="s">
        <v>6748</v>
      </c>
      <c r="B1732" t="s">
        <v>6747</v>
      </c>
      <c r="C1732" t="s">
        <v>461</v>
      </c>
      <c r="D1732" t="s">
        <v>821</v>
      </c>
      <c r="E1732">
        <f>SUM(G1732:KW1732)</f>
        <v>2</v>
      </c>
      <c r="S1732" s="8">
        <v>1</v>
      </c>
      <c r="AK1732" s="8">
        <v>1</v>
      </c>
    </row>
    <row r="1733" spans="1:62">
      <c r="A1733" t="s">
        <v>6594</v>
      </c>
      <c r="B1733" t="s">
        <v>6593</v>
      </c>
      <c r="C1733" t="s">
        <v>461</v>
      </c>
      <c r="D1733" t="s">
        <v>821</v>
      </c>
      <c r="E1733">
        <f>SUM(G1733:KW1733)</f>
        <v>1</v>
      </c>
      <c r="T1733" s="9">
        <v>1</v>
      </c>
    </row>
    <row r="1734" spans="1:62">
      <c r="A1734" t="s">
        <v>6848</v>
      </c>
      <c r="B1734" t="s">
        <v>6847</v>
      </c>
      <c r="C1734" t="s">
        <v>461</v>
      </c>
      <c r="D1734" t="s">
        <v>821</v>
      </c>
      <c r="E1734">
        <f>SUM(G1734:KW1734)</f>
        <v>1</v>
      </c>
      <c r="AE1734" s="8">
        <v>1</v>
      </c>
    </row>
    <row r="1735" spans="1:62">
      <c r="A1735" t="s">
        <v>8215</v>
      </c>
      <c r="B1735" t="s">
        <v>8214</v>
      </c>
      <c r="C1735" t="s">
        <v>461</v>
      </c>
      <c r="D1735" t="s">
        <v>819</v>
      </c>
      <c r="E1735">
        <f>SUM(G1735:KW1735)</f>
        <v>0</v>
      </c>
    </row>
    <row r="1736" spans="1:62">
      <c r="A1736" t="s">
        <v>6601</v>
      </c>
      <c r="B1736" t="s">
        <v>10278</v>
      </c>
      <c r="C1736" t="s">
        <v>461</v>
      </c>
      <c r="D1736" t="s">
        <v>819</v>
      </c>
      <c r="E1736">
        <f>SUM(G1736:KW1736)</f>
        <v>0</v>
      </c>
    </row>
    <row r="1737" spans="1:62">
      <c r="A1737" t="s">
        <v>470</v>
      </c>
      <c r="B1737" t="s">
        <v>667</v>
      </c>
      <c r="C1737" t="s">
        <v>461</v>
      </c>
      <c r="D1737" t="s">
        <v>821</v>
      </c>
      <c r="E1737">
        <f>SUM(G1737:KW1737)</f>
        <v>13</v>
      </c>
      <c r="F1737" s="4"/>
      <c r="AT1737" s="8">
        <v>1</v>
      </c>
      <c r="AV1737" s="8">
        <v>2</v>
      </c>
      <c r="AW1737" s="8">
        <v>1</v>
      </c>
      <c r="AX1737" s="8">
        <v>1</v>
      </c>
      <c r="AY1737" s="8">
        <v>3</v>
      </c>
      <c r="AZ1737" s="8">
        <v>1</v>
      </c>
      <c r="BE1737" s="8">
        <v>1</v>
      </c>
      <c r="BI1737" s="8">
        <v>1</v>
      </c>
      <c r="BJ1737" s="8">
        <v>2</v>
      </c>
    </row>
    <row r="1738" spans="1:62">
      <c r="A1738" t="s">
        <v>6600</v>
      </c>
      <c r="B1738" t="s">
        <v>6599</v>
      </c>
      <c r="C1738" t="s">
        <v>461</v>
      </c>
      <c r="D1738" t="s">
        <v>821</v>
      </c>
      <c r="E1738">
        <f>SUM(G1738:KW1738)</f>
        <v>0</v>
      </c>
    </row>
    <row r="1739" spans="1:62">
      <c r="A1739" t="s">
        <v>6598</v>
      </c>
      <c r="B1739" t="s">
        <v>13289</v>
      </c>
      <c r="C1739" t="s">
        <v>461</v>
      </c>
      <c r="D1739" t="s">
        <v>819</v>
      </c>
      <c r="E1739">
        <f>SUM(G1739:KW1739)</f>
        <v>0</v>
      </c>
    </row>
    <row r="1740" spans="1:62">
      <c r="A1740" t="s">
        <v>5123</v>
      </c>
      <c r="B1740" t="s">
        <v>5124</v>
      </c>
      <c r="C1740" t="s">
        <v>461</v>
      </c>
      <c r="D1740" t="s">
        <v>821</v>
      </c>
      <c r="E1740">
        <f>SUM(G1740:KW1740)</f>
        <v>2</v>
      </c>
      <c r="F1740" s="4"/>
      <c r="AK1740" s="8">
        <v>1</v>
      </c>
      <c r="AL1740" s="8">
        <v>1</v>
      </c>
    </row>
    <row r="1741" spans="1:62">
      <c r="A1741" t="s">
        <v>6597</v>
      </c>
      <c r="B1741" t="s">
        <v>6596</v>
      </c>
      <c r="C1741" t="s">
        <v>461</v>
      </c>
      <c r="D1741" t="s">
        <v>821</v>
      </c>
      <c r="E1741">
        <f>SUM(G1741:KW1741)</f>
        <v>1</v>
      </c>
      <c r="V1741" s="9">
        <v>1</v>
      </c>
    </row>
    <row r="1742" spans="1:62">
      <c r="A1742" t="s">
        <v>5684</v>
      </c>
      <c r="B1742" t="s">
        <v>5685</v>
      </c>
      <c r="C1742" t="s">
        <v>461</v>
      </c>
      <c r="D1742" t="s">
        <v>821</v>
      </c>
      <c r="E1742">
        <f>SUM(G1742:KW1742)</f>
        <v>1</v>
      </c>
      <c r="F1742" s="4"/>
      <c r="AU1742" s="8">
        <v>1</v>
      </c>
    </row>
    <row r="1743" spans="1:62">
      <c r="A1743" t="s">
        <v>6361</v>
      </c>
      <c r="B1743" t="s">
        <v>8901</v>
      </c>
      <c r="C1743" t="s">
        <v>461</v>
      </c>
      <c r="D1743" t="s">
        <v>821</v>
      </c>
      <c r="E1743">
        <f>SUM(G1743:KW1743)</f>
        <v>1</v>
      </c>
      <c r="T1743" s="9">
        <v>1</v>
      </c>
    </row>
    <row r="1744" spans="1:62">
      <c r="A1744" t="s">
        <v>6362</v>
      </c>
      <c r="B1744" t="s">
        <v>8902</v>
      </c>
      <c r="C1744" t="s">
        <v>461</v>
      </c>
      <c r="D1744" t="s">
        <v>819</v>
      </c>
      <c r="E1744">
        <f>SUM(G1744:KW1744)</f>
        <v>1</v>
      </c>
      <c r="T1744" s="9">
        <v>1</v>
      </c>
    </row>
    <row r="1745" spans="1:42">
      <c r="A1745" t="s">
        <v>6365</v>
      </c>
      <c r="B1745" t="s">
        <v>8092</v>
      </c>
      <c r="C1745" t="s">
        <v>461</v>
      </c>
      <c r="D1745" t="s">
        <v>819</v>
      </c>
      <c r="E1745">
        <f>SUM(G1745:KW1745)</f>
        <v>53</v>
      </c>
      <c r="T1745" s="6">
        <v>53</v>
      </c>
    </row>
    <row r="1746" spans="1:42">
      <c r="A1746" t="s">
        <v>6364</v>
      </c>
      <c r="B1746" t="s">
        <v>6363</v>
      </c>
      <c r="C1746" t="s">
        <v>461</v>
      </c>
      <c r="D1746" t="s">
        <v>821</v>
      </c>
      <c r="E1746">
        <f>SUM(G1746:KW1746)</f>
        <v>58</v>
      </c>
      <c r="T1746" s="6">
        <v>58</v>
      </c>
    </row>
    <row r="1747" spans="1:42">
      <c r="A1747" t="s">
        <v>1431</v>
      </c>
      <c r="B1747" t="s">
        <v>1432</v>
      </c>
      <c r="C1747" t="s">
        <v>461</v>
      </c>
      <c r="D1747" t="s">
        <v>821</v>
      </c>
      <c r="E1747">
        <f>SUM(G1747:KW1747)</f>
        <v>2</v>
      </c>
      <c r="F1747" s="4"/>
      <c r="T1747" s="9">
        <v>2</v>
      </c>
    </row>
    <row r="1748" spans="1:42">
      <c r="A1748" t="s">
        <v>6403</v>
      </c>
      <c r="B1748" t="s">
        <v>6402</v>
      </c>
      <c r="C1748" t="s">
        <v>461</v>
      </c>
      <c r="D1748" t="s">
        <v>821</v>
      </c>
      <c r="E1748">
        <f>SUM(G1748:KW1748)</f>
        <v>0</v>
      </c>
    </row>
    <row r="1749" spans="1:42">
      <c r="A1749" t="s">
        <v>6401</v>
      </c>
      <c r="B1749" t="s">
        <v>6400</v>
      </c>
      <c r="C1749" t="s">
        <v>461</v>
      </c>
      <c r="D1749" t="s">
        <v>821</v>
      </c>
      <c r="E1749">
        <f>SUM(G1749:KW1749)</f>
        <v>0</v>
      </c>
    </row>
    <row r="1750" spans="1:42">
      <c r="A1750" t="s">
        <v>6376</v>
      </c>
      <c r="B1750" t="s">
        <v>10879</v>
      </c>
      <c r="C1750" t="s">
        <v>461</v>
      </c>
      <c r="D1750" t="s">
        <v>819</v>
      </c>
      <c r="E1750">
        <f>SUM(G1750:KW1750)</f>
        <v>0</v>
      </c>
    </row>
    <row r="1751" spans="1:42">
      <c r="A1751" t="s">
        <v>6375</v>
      </c>
      <c r="B1751" t="s">
        <v>10880</v>
      </c>
      <c r="C1751" t="s">
        <v>461</v>
      </c>
      <c r="D1751" t="s">
        <v>819</v>
      </c>
      <c r="E1751">
        <f>SUM(G1751:KW1751)</f>
        <v>0</v>
      </c>
    </row>
    <row r="1752" spans="1:42">
      <c r="A1752" t="s">
        <v>8110</v>
      </c>
      <c r="B1752" t="s">
        <v>8109</v>
      </c>
      <c r="C1752" t="s">
        <v>54</v>
      </c>
      <c r="D1752" t="s">
        <v>821</v>
      </c>
      <c r="E1752">
        <f>SUM(G1752:KW1752)</f>
        <v>0</v>
      </c>
    </row>
    <row r="1753" spans="1:42">
      <c r="A1753" t="s">
        <v>7336</v>
      </c>
      <c r="B1753" t="s">
        <v>7335</v>
      </c>
      <c r="C1753" t="s">
        <v>224</v>
      </c>
      <c r="D1753" t="s">
        <v>821</v>
      </c>
      <c r="E1753">
        <f>SUM(G1753:KW1753)</f>
        <v>0</v>
      </c>
    </row>
    <row r="1754" spans="1:42">
      <c r="A1754" t="s">
        <v>8131</v>
      </c>
      <c r="B1754" t="s">
        <v>8130</v>
      </c>
      <c r="C1754" t="s">
        <v>302</v>
      </c>
      <c r="D1754" t="s">
        <v>821</v>
      </c>
      <c r="E1754">
        <f>SUM(G1754:KW1754)</f>
        <v>1</v>
      </c>
      <c r="AP1754" s="9">
        <v>1</v>
      </c>
    </row>
    <row r="1755" spans="1:42">
      <c r="A1755" t="s">
        <v>7474</v>
      </c>
      <c r="B1755" t="s">
        <v>7473</v>
      </c>
      <c r="C1755" t="s">
        <v>188</v>
      </c>
      <c r="D1755" t="s">
        <v>821</v>
      </c>
      <c r="E1755">
        <f>SUM(G1755:KW1755)</f>
        <v>2</v>
      </c>
      <c r="O1755" s="9">
        <v>1</v>
      </c>
      <c r="AB1755" s="9">
        <v>1</v>
      </c>
    </row>
    <row r="1756" spans="1:42">
      <c r="A1756" t="s">
        <v>1676</v>
      </c>
      <c r="B1756" t="s">
        <v>1677</v>
      </c>
      <c r="C1756" t="s">
        <v>341</v>
      </c>
      <c r="D1756" t="s">
        <v>821</v>
      </c>
      <c r="E1756">
        <f>SUM(G1756:KW1756)</f>
        <v>0</v>
      </c>
      <c r="F1756" s="4"/>
    </row>
    <row r="1757" spans="1:42">
      <c r="A1757" t="s">
        <v>7118</v>
      </c>
      <c r="B1757" t="s">
        <v>10289</v>
      </c>
      <c r="C1757" t="s">
        <v>341</v>
      </c>
      <c r="D1757" t="s">
        <v>821</v>
      </c>
      <c r="E1757">
        <f>SUM(G1757:KW1757)</f>
        <v>0</v>
      </c>
    </row>
    <row r="1758" spans="1:42">
      <c r="A1758" t="s">
        <v>6142</v>
      </c>
      <c r="B1758" t="s">
        <v>6141</v>
      </c>
      <c r="C1758" t="s">
        <v>341</v>
      </c>
      <c r="D1758" t="s">
        <v>821</v>
      </c>
      <c r="E1758">
        <f>SUM(G1758:KW1758)</f>
        <v>0</v>
      </c>
    </row>
    <row r="1759" spans="1:42">
      <c r="A1759" t="s">
        <v>8095</v>
      </c>
      <c r="B1759" t="s">
        <v>8094</v>
      </c>
      <c r="C1759" t="s">
        <v>341</v>
      </c>
      <c r="D1759" t="s">
        <v>821</v>
      </c>
      <c r="E1759">
        <f>SUM(G1759:KW1759)</f>
        <v>0</v>
      </c>
    </row>
    <row r="1760" spans="1:42">
      <c r="A1760" t="s">
        <v>1789</v>
      </c>
      <c r="B1760" t="s">
        <v>1790</v>
      </c>
      <c r="C1760" t="s">
        <v>341</v>
      </c>
      <c r="D1760" t="s">
        <v>821</v>
      </c>
      <c r="E1760">
        <f>SUM(G1760:KW1760)</f>
        <v>0</v>
      </c>
      <c r="F1760" s="4"/>
    </row>
    <row r="1761" spans="1:63">
      <c r="A1761" t="s">
        <v>6371</v>
      </c>
      <c r="B1761" t="s">
        <v>10206</v>
      </c>
      <c r="C1761" t="s">
        <v>54</v>
      </c>
      <c r="D1761" t="s">
        <v>821</v>
      </c>
      <c r="E1761">
        <f>SUM(G1761:KW1761)</f>
        <v>0</v>
      </c>
    </row>
    <row r="1762" spans="1:63">
      <c r="A1762" t="s">
        <v>5356</v>
      </c>
      <c r="B1762" t="s">
        <v>11384</v>
      </c>
      <c r="C1762" t="s">
        <v>54</v>
      </c>
      <c r="D1762" t="s">
        <v>821</v>
      </c>
      <c r="E1762">
        <f>SUM(G1762:KW1762)</f>
        <v>0</v>
      </c>
      <c r="F1762" s="4"/>
    </row>
    <row r="1763" spans="1:63">
      <c r="A1763" t="s">
        <v>3597</v>
      </c>
      <c r="B1763" t="s">
        <v>3598</v>
      </c>
      <c r="C1763" t="s">
        <v>54</v>
      </c>
      <c r="D1763" t="s">
        <v>821</v>
      </c>
      <c r="E1763">
        <f>SUM(G1763:KW1763)</f>
        <v>0</v>
      </c>
      <c r="F1763" s="4"/>
    </row>
    <row r="1764" spans="1:63">
      <c r="A1764" t="s">
        <v>2147</v>
      </c>
      <c r="B1764" t="s">
        <v>11234</v>
      </c>
      <c r="C1764" t="s">
        <v>224</v>
      </c>
      <c r="D1764" t="s">
        <v>821</v>
      </c>
      <c r="E1764">
        <f>SUM(G1764:KW1764)</f>
        <v>0</v>
      </c>
      <c r="F1764" s="4"/>
    </row>
    <row r="1765" spans="1:63">
      <c r="A1765" t="s">
        <v>1959</v>
      </c>
      <c r="B1765" t="s">
        <v>1960</v>
      </c>
      <c r="C1765" t="s">
        <v>224</v>
      </c>
      <c r="D1765" t="s">
        <v>821</v>
      </c>
      <c r="E1765">
        <f>SUM(G1765:KW1765)</f>
        <v>4</v>
      </c>
      <c r="F1765" s="4"/>
      <c r="BJ1765" s="9">
        <v>4</v>
      </c>
    </row>
    <row r="1766" spans="1:63">
      <c r="A1766" t="s">
        <v>3582</v>
      </c>
      <c r="B1766" t="s">
        <v>3583</v>
      </c>
      <c r="C1766" t="s">
        <v>332</v>
      </c>
      <c r="D1766" t="s">
        <v>821</v>
      </c>
      <c r="E1766">
        <f>SUM(G1766:KW1766)</f>
        <v>0</v>
      </c>
      <c r="F1766" s="4"/>
    </row>
    <row r="1767" spans="1:63">
      <c r="A1767" t="s">
        <v>2369</v>
      </c>
      <c r="B1767" t="s">
        <v>9148</v>
      </c>
      <c r="C1767" t="s">
        <v>324</v>
      </c>
      <c r="D1767" t="s">
        <v>821</v>
      </c>
      <c r="E1767">
        <f>SUM(G1767:KW1767)</f>
        <v>4</v>
      </c>
      <c r="F1767" s="4"/>
      <c r="BK1767" s="9">
        <v>4</v>
      </c>
    </row>
    <row r="1768" spans="1:63">
      <c r="A1768" t="s">
        <v>3590</v>
      </c>
      <c r="B1768" t="s">
        <v>3591</v>
      </c>
      <c r="C1768" t="s">
        <v>324</v>
      </c>
      <c r="D1768" t="s">
        <v>821</v>
      </c>
      <c r="E1768">
        <f>SUM(G1768:KW1768)</f>
        <v>4</v>
      </c>
      <c r="F1768" s="4"/>
      <c r="BK1768" s="9">
        <v>4</v>
      </c>
    </row>
    <row r="1769" spans="1:63">
      <c r="A1769" t="s">
        <v>6115</v>
      </c>
      <c r="B1769" t="s">
        <v>8500</v>
      </c>
      <c r="C1769" t="s">
        <v>31</v>
      </c>
      <c r="D1769" t="s">
        <v>821</v>
      </c>
      <c r="E1769">
        <f>SUM(G1769:KW1769)</f>
        <v>1</v>
      </c>
      <c r="AQ1769" s="9">
        <v>1</v>
      </c>
    </row>
    <row r="1770" spans="1:63">
      <c r="A1770" t="s">
        <v>3592</v>
      </c>
      <c r="B1770" t="s">
        <v>3593</v>
      </c>
      <c r="C1770" t="s">
        <v>31</v>
      </c>
      <c r="D1770" t="s">
        <v>821</v>
      </c>
      <c r="E1770">
        <f>SUM(G1770:KW1770)</f>
        <v>2</v>
      </c>
      <c r="F1770" s="4"/>
      <c r="AQ1770" s="9">
        <v>2</v>
      </c>
    </row>
    <row r="1771" spans="1:63">
      <c r="A1771" t="s">
        <v>2394</v>
      </c>
      <c r="B1771" t="s">
        <v>8987</v>
      </c>
      <c r="C1771" t="s">
        <v>302</v>
      </c>
      <c r="D1771" t="s">
        <v>821</v>
      </c>
      <c r="E1771">
        <f>SUM(G1771:KW1771)</f>
        <v>2</v>
      </c>
      <c r="F1771" s="4"/>
      <c r="AP1771" s="9">
        <v>1</v>
      </c>
      <c r="AV1771" s="9">
        <v>1</v>
      </c>
    </row>
    <row r="1772" spans="1:63">
      <c r="A1772" t="s">
        <v>3594</v>
      </c>
      <c r="B1772" t="s">
        <v>3595</v>
      </c>
      <c r="C1772" t="s">
        <v>302</v>
      </c>
      <c r="D1772" t="s">
        <v>821</v>
      </c>
      <c r="E1772">
        <f>SUM(G1772:KW1772)</f>
        <v>1</v>
      </c>
      <c r="F1772" s="4"/>
      <c r="AP1772" s="9">
        <v>1</v>
      </c>
    </row>
    <row r="1773" spans="1:63">
      <c r="A1773" t="s">
        <v>6114</v>
      </c>
      <c r="B1773" t="s">
        <v>8986</v>
      </c>
      <c r="C1773" t="s">
        <v>393</v>
      </c>
      <c r="D1773" t="s">
        <v>821</v>
      </c>
      <c r="E1773">
        <f>SUM(G1773:KW1773)</f>
        <v>3</v>
      </c>
      <c r="AT1773" s="9">
        <v>1</v>
      </c>
      <c r="AU1773" s="9">
        <v>2</v>
      </c>
    </row>
    <row r="1774" spans="1:63">
      <c r="A1774" t="s">
        <v>3585</v>
      </c>
      <c r="B1774" t="s">
        <v>3586</v>
      </c>
      <c r="C1774" t="s">
        <v>393</v>
      </c>
      <c r="D1774" t="s">
        <v>821</v>
      </c>
      <c r="E1774">
        <f>SUM(G1774:KW1774)</f>
        <v>1</v>
      </c>
      <c r="F1774" s="4"/>
      <c r="AT1774" s="9">
        <v>1</v>
      </c>
    </row>
    <row r="1775" spans="1:63">
      <c r="A1775" t="s">
        <v>7410</v>
      </c>
      <c r="B1775" t="s">
        <v>8976</v>
      </c>
      <c r="C1775" t="s">
        <v>188</v>
      </c>
      <c r="D1775" t="s">
        <v>821</v>
      </c>
      <c r="E1775">
        <f>SUM(G1775:KW1775)</f>
        <v>6</v>
      </c>
      <c r="O1775" s="9">
        <v>5</v>
      </c>
      <c r="AB1775" s="9">
        <v>1</v>
      </c>
    </row>
    <row r="1776" spans="1:63">
      <c r="A1776" t="s">
        <v>3599</v>
      </c>
      <c r="B1776" t="s">
        <v>13500</v>
      </c>
      <c r="C1776" t="s">
        <v>188</v>
      </c>
      <c r="D1776" t="s">
        <v>821</v>
      </c>
      <c r="E1776">
        <f>SUM(G1776:KW1776)</f>
        <v>0</v>
      </c>
      <c r="F1776" s="4"/>
    </row>
    <row r="1777" spans="1:63">
      <c r="A1777" t="s">
        <v>7031</v>
      </c>
      <c r="B1777" t="s">
        <v>12991</v>
      </c>
      <c r="C1777" t="s">
        <v>188</v>
      </c>
      <c r="D1777" t="s">
        <v>821</v>
      </c>
      <c r="E1777">
        <f>SUM(G1777:KW1777)</f>
        <v>0</v>
      </c>
    </row>
    <row r="1778" spans="1:63">
      <c r="A1778" t="s">
        <v>3600</v>
      </c>
      <c r="B1778" t="s">
        <v>13226</v>
      </c>
      <c r="C1778" t="s">
        <v>188</v>
      </c>
      <c r="D1778" t="s">
        <v>821</v>
      </c>
      <c r="E1778">
        <f>SUM(G1778:KW1778)</f>
        <v>0</v>
      </c>
      <c r="F1778" s="4"/>
    </row>
    <row r="1779" spans="1:63">
      <c r="A1779" t="s">
        <v>7628</v>
      </c>
      <c r="B1779" t="s">
        <v>13550</v>
      </c>
      <c r="C1779" t="s">
        <v>341</v>
      </c>
      <c r="D1779" t="s">
        <v>819</v>
      </c>
      <c r="E1779">
        <f>SUM(G1779:KW1779)</f>
        <v>0</v>
      </c>
    </row>
    <row r="1780" spans="1:63">
      <c r="A1780" t="s">
        <v>434</v>
      </c>
      <c r="B1780" t="s">
        <v>15603</v>
      </c>
      <c r="C1780" t="s">
        <v>341</v>
      </c>
      <c r="D1780" t="s">
        <v>819</v>
      </c>
      <c r="E1780">
        <f>SUM(G1780:KW1780)</f>
        <v>5</v>
      </c>
      <c r="F1780" s="4"/>
      <c r="AA1780" s="9">
        <v>1</v>
      </c>
      <c r="AC1780" s="9">
        <v>1</v>
      </c>
      <c r="AL1780" s="9">
        <v>1</v>
      </c>
      <c r="AQ1780" s="9">
        <v>1</v>
      </c>
      <c r="BF1780" s="9">
        <v>1</v>
      </c>
    </row>
    <row r="1781" spans="1:63">
      <c r="A1781" t="s">
        <v>7760</v>
      </c>
      <c r="B1781" t="s">
        <v>13061</v>
      </c>
      <c r="C1781" t="s">
        <v>341</v>
      </c>
      <c r="D1781" t="s">
        <v>819</v>
      </c>
      <c r="E1781">
        <f>SUM(G1781:KW1781)</f>
        <v>0</v>
      </c>
    </row>
    <row r="1782" spans="1:63">
      <c r="A1782" t="s">
        <v>1093</v>
      </c>
      <c r="B1782" t="s">
        <v>14981</v>
      </c>
      <c r="C1782" t="s">
        <v>341</v>
      </c>
      <c r="D1782" t="s">
        <v>819</v>
      </c>
      <c r="E1782">
        <f>SUM(G1782:KW1782)</f>
        <v>5</v>
      </c>
      <c r="F1782" s="4"/>
      <c r="X1782" s="9">
        <v>1</v>
      </c>
      <c r="AL1782" s="9">
        <v>1</v>
      </c>
      <c r="AO1782" s="9">
        <v>1</v>
      </c>
      <c r="AP1782" s="9">
        <v>1</v>
      </c>
      <c r="AV1782" s="9">
        <v>1</v>
      </c>
    </row>
    <row r="1783" spans="1:63">
      <c r="A1783" t="s">
        <v>7621</v>
      </c>
      <c r="B1783" t="s">
        <v>13069</v>
      </c>
      <c r="C1783" t="s">
        <v>54</v>
      </c>
      <c r="D1783" t="s">
        <v>819</v>
      </c>
      <c r="E1783">
        <f>SUM(G1783:KW1783)</f>
        <v>0</v>
      </c>
    </row>
    <row r="1784" spans="1:63">
      <c r="A1784" t="s">
        <v>1747</v>
      </c>
      <c r="B1784" t="s">
        <v>14998</v>
      </c>
      <c r="C1784" t="s">
        <v>54</v>
      </c>
      <c r="D1784" t="s">
        <v>819</v>
      </c>
      <c r="E1784">
        <f>SUM(G1784:KW1784)</f>
        <v>5</v>
      </c>
      <c r="F1784" s="4"/>
      <c r="R1784" s="9">
        <v>1</v>
      </c>
      <c r="AF1784" s="9">
        <v>1</v>
      </c>
      <c r="AK1784" s="9">
        <v>1</v>
      </c>
      <c r="BB1784" s="9">
        <v>1</v>
      </c>
      <c r="BK1784" s="9">
        <v>1</v>
      </c>
    </row>
    <row r="1785" spans="1:63">
      <c r="A1785" t="s">
        <v>7689</v>
      </c>
      <c r="B1785" t="s">
        <v>13418</v>
      </c>
      <c r="C1785" t="s">
        <v>224</v>
      </c>
      <c r="D1785" t="s">
        <v>819</v>
      </c>
      <c r="E1785">
        <f>SUM(G1785:KW1785)</f>
        <v>1</v>
      </c>
      <c r="BJ1785" s="9">
        <v>1</v>
      </c>
    </row>
    <row r="1786" spans="1:63">
      <c r="A1786" t="s">
        <v>1830</v>
      </c>
      <c r="B1786" t="s">
        <v>15018</v>
      </c>
      <c r="C1786" t="s">
        <v>224</v>
      </c>
      <c r="D1786" t="s">
        <v>819</v>
      </c>
      <c r="E1786">
        <f>SUM(G1786:KW1786)</f>
        <v>13</v>
      </c>
      <c r="F1786" s="4"/>
      <c r="J1786" s="9">
        <v>1</v>
      </c>
      <c r="M1786" s="9">
        <v>1</v>
      </c>
      <c r="AD1786" s="9">
        <v>1</v>
      </c>
      <c r="AF1786" s="9">
        <v>1</v>
      </c>
      <c r="AK1786" s="9">
        <v>3</v>
      </c>
      <c r="AP1786" s="9">
        <v>2</v>
      </c>
      <c r="AV1786" s="9">
        <v>1</v>
      </c>
      <c r="BJ1786" s="9">
        <v>1</v>
      </c>
      <c r="BK1786" s="9">
        <v>2</v>
      </c>
    </row>
    <row r="1787" spans="1:63">
      <c r="A1787" t="s">
        <v>1682</v>
      </c>
      <c r="B1787" t="s">
        <v>15608</v>
      </c>
      <c r="C1787" t="s">
        <v>332</v>
      </c>
      <c r="D1787" t="s">
        <v>819</v>
      </c>
      <c r="E1787">
        <f>SUM(G1787:KW1787)</f>
        <v>2</v>
      </c>
      <c r="F1787" s="4"/>
      <c r="BE1787" s="9">
        <v>1</v>
      </c>
      <c r="BK1787" s="9">
        <v>1</v>
      </c>
    </row>
    <row r="1788" spans="1:63">
      <c r="A1788" t="s">
        <v>4890</v>
      </c>
      <c r="B1788" t="s">
        <v>13482</v>
      </c>
      <c r="C1788" t="s">
        <v>324</v>
      </c>
      <c r="D1788" t="s">
        <v>819</v>
      </c>
      <c r="E1788">
        <f>SUM(G1788:KW1788)</f>
        <v>1</v>
      </c>
      <c r="F1788" s="4"/>
      <c r="BK1788" s="9">
        <v>1</v>
      </c>
    </row>
    <row r="1789" spans="1:63">
      <c r="A1789" t="s">
        <v>1740</v>
      </c>
      <c r="B1789" t="s">
        <v>15600</v>
      </c>
      <c r="C1789" t="s">
        <v>324</v>
      </c>
      <c r="D1789" t="s">
        <v>819</v>
      </c>
      <c r="E1789">
        <f>SUM(G1789:KW1789)</f>
        <v>12</v>
      </c>
      <c r="F1789" s="4"/>
      <c r="R1789" s="9">
        <v>1</v>
      </c>
      <c r="T1789" s="9">
        <v>1</v>
      </c>
      <c r="X1789" s="9">
        <v>1</v>
      </c>
      <c r="AA1789" s="9">
        <v>1</v>
      </c>
      <c r="AC1789" s="9">
        <v>1</v>
      </c>
      <c r="AK1789" s="9">
        <v>2</v>
      </c>
      <c r="AQ1789" s="9">
        <v>1</v>
      </c>
      <c r="BC1789" s="9">
        <v>1</v>
      </c>
      <c r="BJ1789" s="9">
        <v>2</v>
      </c>
      <c r="BK1789" s="9">
        <v>1</v>
      </c>
    </row>
    <row r="1790" spans="1:63">
      <c r="A1790" t="s">
        <v>7741</v>
      </c>
      <c r="B1790" t="s">
        <v>13652</v>
      </c>
      <c r="C1790" t="s">
        <v>31</v>
      </c>
      <c r="D1790" t="s">
        <v>819</v>
      </c>
      <c r="E1790">
        <f>SUM(G1790:KW1790)</f>
        <v>0</v>
      </c>
    </row>
    <row r="1791" spans="1:63">
      <c r="A1791" t="s">
        <v>1718</v>
      </c>
      <c r="B1791" t="s">
        <v>15597</v>
      </c>
      <c r="C1791" t="s">
        <v>31</v>
      </c>
      <c r="D1791" t="s">
        <v>819</v>
      </c>
      <c r="E1791">
        <f>SUM(G1791:KW1791)</f>
        <v>7</v>
      </c>
      <c r="F1791" s="4"/>
      <c r="AK1791" s="9">
        <v>1</v>
      </c>
      <c r="AQ1791" s="9">
        <v>2</v>
      </c>
      <c r="BE1791" s="9">
        <v>1</v>
      </c>
      <c r="BF1791" s="9">
        <v>2</v>
      </c>
      <c r="BJ1791" s="9">
        <v>1</v>
      </c>
    </row>
    <row r="1792" spans="1:63">
      <c r="A1792" t="s">
        <v>5224</v>
      </c>
      <c r="B1792" t="s">
        <v>5225</v>
      </c>
      <c r="C1792" t="s">
        <v>31</v>
      </c>
      <c r="D1792" t="s">
        <v>821</v>
      </c>
      <c r="E1792">
        <f>SUM(G1792:KW1792)</f>
        <v>0</v>
      </c>
      <c r="F1792" s="4"/>
    </row>
    <row r="1793" spans="1:64">
      <c r="A1793" t="s">
        <v>7618</v>
      </c>
      <c r="B1793" t="s">
        <v>11406</v>
      </c>
      <c r="C1793" t="s">
        <v>302</v>
      </c>
      <c r="D1793" t="s">
        <v>819</v>
      </c>
      <c r="E1793">
        <f>SUM(G1793:KW1793)</f>
        <v>0</v>
      </c>
    </row>
    <row r="1794" spans="1:64">
      <c r="A1794" t="s">
        <v>1727</v>
      </c>
      <c r="B1794" t="s">
        <v>15003</v>
      </c>
      <c r="C1794" t="s">
        <v>302</v>
      </c>
      <c r="D1794" t="s">
        <v>819</v>
      </c>
      <c r="E1794">
        <f>SUM(G1794:KW1794)</f>
        <v>11</v>
      </c>
      <c r="F1794" s="4"/>
      <c r="P1794" s="9">
        <v>2</v>
      </c>
      <c r="AD1794" s="9">
        <v>1</v>
      </c>
      <c r="AE1794" s="9">
        <v>1</v>
      </c>
      <c r="AK1794" s="9">
        <v>1</v>
      </c>
      <c r="AP1794" s="9">
        <v>3</v>
      </c>
      <c r="AZ1794" s="9">
        <v>1</v>
      </c>
      <c r="BF1794" s="9">
        <v>1</v>
      </c>
      <c r="BG1794" s="9">
        <v>1</v>
      </c>
    </row>
    <row r="1795" spans="1:64">
      <c r="A1795" t="s">
        <v>7891</v>
      </c>
      <c r="B1795" t="s">
        <v>7890</v>
      </c>
      <c r="C1795" t="s">
        <v>302</v>
      </c>
      <c r="D1795" t="s">
        <v>821</v>
      </c>
      <c r="E1795">
        <f>SUM(G1795:KW1795)</f>
        <v>8</v>
      </c>
      <c r="AQ1795" s="9">
        <v>3</v>
      </c>
      <c r="AS1795" s="9">
        <v>3</v>
      </c>
      <c r="BF1795" s="9">
        <v>2</v>
      </c>
    </row>
    <row r="1796" spans="1:64">
      <c r="A1796" t="s">
        <v>8034</v>
      </c>
      <c r="B1796" t="s">
        <v>13371</v>
      </c>
      <c r="C1796" t="s">
        <v>393</v>
      </c>
      <c r="D1796" t="s">
        <v>819</v>
      </c>
      <c r="E1796">
        <f>SUM(G1796:KW1796)</f>
        <v>0</v>
      </c>
    </row>
    <row r="1797" spans="1:64">
      <c r="A1797" t="s">
        <v>1750</v>
      </c>
      <c r="B1797" t="s">
        <v>12253</v>
      </c>
      <c r="C1797" t="s">
        <v>393</v>
      </c>
      <c r="D1797" t="s">
        <v>819</v>
      </c>
      <c r="E1797">
        <f>SUM(G1797:KW1797)</f>
        <v>4</v>
      </c>
      <c r="F1797" s="4"/>
      <c r="AK1797" s="9">
        <v>1</v>
      </c>
      <c r="AU1797" s="9">
        <v>1</v>
      </c>
      <c r="AW1797" s="9">
        <v>1</v>
      </c>
      <c r="BE1797" s="9">
        <v>1</v>
      </c>
    </row>
    <row r="1798" spans="1:64">
      <c r="A1798" t="s">
        <v>5220</v>
      </c>
      <c r="B1798" t="s">
        <v>5221</v>
      </c>
      <c r="C1798" t="s">
        <v>393</v>
      </c>
      <c r="D1798" t="s">
        <v>821</v>
      </c>
      <c r="E1798">
        <f>SUM(G1798:KW1798)</f>
        <v>4</v>
      </c>
      <c r="F1798" s="4"/>
      <c r="AT1798" s="9">
        <v>1</v>
      </c>
      <c r="AU1798" s="9">
        <v>1</v>
      </c>
      <c r="AW1798" s="9">
        <v>1</v>
      </c>
      <c r="AX1798" s="9">
        <v>1</v>
      </c>
    </row>
    <row r="1799" spans="1:64">
      <c r="A1799" t="s">
        <v>1098</v>
      </c>
      <c r="B1799" t="s">
        <v>15673</v>
      </c>
      <c r="C1799" t="s">
        <v>188</v>
      </c>
      <c r="D1799" t="s">
        <v>819</v>
      </c>
      <c r="E1799">
        <f>SUM(G1799:KW1799)</f>
        <v>8</v>
      </c>
      <c r="F1799" s="4"/>
      <c r="H1799" s="9">
        <v>1</v>
      </c>
      <c r="AK1799" s="9">
        <v>1</v>
      </c>
      <c r="AP1799" s="9">
        <v>2</v>
      </c>
      <c r="AQ1799" s="9">
        <v>2</v>
      </c>
      <c r="BB1799" s="9">
        <v>1</v>
      </c>
      <c r="BE1799" s="9">
        <v>1</v>
      </c>
    </row>
    <row r="1800" spans="1:64">
      <c r="A1800" t="s">
        <v>8396</v>
      </c>
      <c r="B1800" t="s">
        <v>8395</v>
      </c>
      <c r="C1800" t="s">
        <v>188</v>
      </c>
      <c r="D1800" t="s">
        <v>821</v>
      </c>
      <c r="E1800">
        <f>SUM(G1800:KW1800)</f>
        <v>0</v>
      </c>
    </row>
    <row r="1801" spans="1:64">
      <c r="A1801" t="s">
        <v>7591</v>
      </c>
      <c r="B1801" t="s">
        <v>13879</v>
      </c>
      <c r="C1801" t="s">
        <v>341</v>
      </c>
      <c r="D1801" t="s">
        <v>821</v>
      </c>
      <c r="E1801">
        <f>SUM(G1801:KW1801)</f>
        <v>1</v>
      </c>
      <c r="Q1801" s="9">
        <v>1</v>
      </c>
    </row>
    <row r="1802" spans="1:64">
      <c r="A1802" t="s">
        <v>2623</v>
      </c>
      <c r="B1802" t="s">
        <v>15912</v>
      </c>
      <c r="C1802" t="s">
        <v>341</v>
      </c>
      <c r="D1802" t="s">
        <v>821</v>
      </c>
      <c r="E1802">
        <f>SUM(G1802:KW1802)</f>
        <v>14</v>
      </c>
      <c r="F1802" s="4"/>
      <c r="G1802" s="9">
        <v>1</v>
      </c>
      <c r="J1802" s="9">
        <v>1</v>
      </c>
      <c r="Y1802" s="9">
        <v>2</v>
      </c>
      <c r="AA1802" s="9">
        <v>1</v>
      </c>
      <c r="AB1802" s="9">
        <v>2</v>
      </c>
      <c r="AC1802" s="9">
        <v>1</v>
      </c>
      <c r="AI1802" s="9">
        <v>2</v>
      </c>
      <c r="AK1802" s="9">
        <v>1</v>
      </c>
      <c r="AL1802" s="9">
        <v>1</v>
      </c>
      <c r="AQ1802" s="9">
        <v>1</v>
      </c>
      <c r="BL1802" s="9">
        <v>1</v>
      </c>
    </row>
    <row r="1803" spans="1:64">
      <c r="A1803" t="s">
        <v>7627</v>
      </c>
      <c r="B1803" t="s">
        <v>13551</v>
      </c>
      <c r="C1803" t="s">
        <v>341</v>
      </c>
      <c r="D1803" t="s">
        <v>825</v>
      </c>
      <c r="E1803">
        <f>SUM(G1803:KW1803)</f>
        <v>0</v>
      </c>
    </row>
    <row r="1804" spans="1:64">
      <c r="A1804" t="s">
        <v>8101</v>
      </c>
      <c r="B1804" t="s">
        <v>13875</v>
      </c>
      <c r="C1804" t="s">
        <v>339</v>
      </c>
      <c r="D1804" t="s">
        <v>821</v>
      </c>
      <c r="E1804">
        <f>SUM(G1804:KW1804)</f>
        <v>1</v>
      </c>
      <c r="BF1804" s="9">
        <v>1</v>
      </c>
    </row>
    <row r="1805" spans="1:64">
      <c r="A1805" t="s">
        <v>3899</v>
      </c>
      <c r="B1805" t="s">
        <v>14611</v>
      </c>
      <c r="C1805" t="s">
        <v>339</v>
      </c>
      <c r="D1805" t="s">
        <v>821</v>
      </c>
      <c r="E1805">
        <f>SUM(G1805:KW1805)</f>
        <v>8</v>
      </c>
      <c r="F1805" s="4"/>
      <c r="S1805" s="9">
        <v>1</v>
      </c>
      <c r="X1805" s="9">
        <v>1</v>
      </c>
      <c r="AF1805" s="9">
        <v>1</v>
      </c>
      <c r="AK1805" s="9">
        <v>1</v>
      </c>
      <c r="AL1805" s="9">
        <v>1</v>
      </c>
      <c r="AO1805" s="9">
        <v>1</v>
      </c>
      <c r="BL1805" s="9">
        <v>2</v>
      </c>
    </row>
    <row r="1806" spans="1:64">
      <c r="A1806" t="s">
        <v>7759</v>
      </c>
      <c r="B1806" t="s">
        <v>13062</v>
      </c>
      <c r="C1806" t="s">
        <v>339</v>
      </c>
      <c r="D1806" t="s">
        <v>825</v>
      </c>
      <c r="E1806">
        <f>SUM(G1806:KW1806)</f>
        <v>0</v>
      </c>
    </row>
    <row r="1807" spans="1:64">
      <c r="A1807" t="s">
        <v>2328</v>
      </c>
      <c r="B1807" t="s">
        <v>13509</v>
      </c>
      <c r="C1807" t="s">
        <v>54</v>
      </c>
      <c r="D1807" t="s">
        <v>821</v>
      </c>
      <c r="E1807">
        <f>SUM(G1807:KW1807)</f>
        <v>5</v>
      </c>
      <c r="F1807" s="4"/>
      <c r="R1807" s="9">
        <v>1</v>
      </c>
      <c r="AF1807" s="9">
        <v>1</v>
      </c>
      <c r="AK1807" s="9">
        <v>1</v>
      </c>
      <c r="BB1807" s="9">
        <v>1</v>
      </c>
      <c r="BK1807" s="9">
        <v>1</v>
      </c>
    </row>
    <row r="1808" spans="1:64">
      <c r="A1808" t="s">
        <v>7620</v>
      </c>
      <c r="B1808" t="s">
        <v>13070</v>
      </c>
      <c r="C1808" t="s">
        <v>54</v>
      </c>
      <c r="D1808" t="s">
        <v>825</v>
      </c>
      <c r="E1808">
        <f>SUM(G1808:KW1808)</f>
        <v>0</v>
      </c>
    </row>
    <row r="1809" spans="1:64">
      <c r="A1809" t="s">
        <v>2367</v>
      </c>
      <c r="B1809" t="s">
        <v>13420</v>
      </c>
      <c r="C1809" t="s">
        <v>224</v>
      </c>
      <c r="D1809" t="s">
        <v>821</v>
      </c>
      <c r="E1809">
        <f>SUM(G1809:KW1809)</f>
        <v>0</v>
      </c>
      <c r="F1809" s="4"/>
    </row>
    <row r="1810" spans="1:64">
      <c r="A1810" t="s">
        <v>2366</v>
      </c>
      <c r="B1810" t="s">
        <v>14666</v>
      </c>
      <c r="C1810" t="s">
        <v>224</v>
      </c>
      <c r="D1810" t="s">
        <v>821</v>
      </c>
      <c r="E1810">
        <f>SUM(G1810:KW1810)</f>
        <v>7</v>
      </c>
      <c r="F1810" s="4"/>
      <c r="AE1810" s="9">
        <v>1</v>
      </c>
      <c r="AI1810" s="9">
        <v>1</v>
      </c>
      <c r="AJ1810" s="9">
        <v>1</v>
      </c>
      <c r="AP1810" s="9">
        <v>1</v>
      </c>
      <c r="AQ1810" s="9">
        <v>1</v>
      </c>
      <c r="BC1810" s="9">
        <v>1</v>
      </c>
      <c r="BG1810" s="9">
        <v>1</v>
      </c>
    </row>
    <row r="1811" spans="1:64">
      <c r="A1811" t="s">
        <v>7690</v>
      </c>
      <c r="B1811" t="s">
        <v>13419</v>
      </c>
      <c r="C1811" t="s">
        <v>224</v>
      </c>
      <c r="D1811" t="s">
        <v>825</v>
      </c>
      <c r="E1811">
        <f>SUM(G1811:KW1811)</f>
        <v>1</v>
      </c>
      <c r="BJ1811" s="9">
        <v>1</v>
      </c>
    </row>
    <row r="1812" spans="1:64">
      <c r="A1812" t="s">
        <v>5110</v>
      </c>
      <c r="B1812" t="s">
        <v>14820</v>
      </c>
      <c r="C1812" t="s">
        <v>324</v>
      </c>
      <c r="D1812" t="s">
        <v>821</v>
      </c>
      <c r="E1812">
        <f>SUM(G1812:KW1812)</f>
        <v>7</v>
      </c>
      <c r="F1812" s="4"/>
      <c r="K1812" s="9">
        <v>1</v>
      </c>
      <c r="M1812" s="9">
        <v>1</v>
      </c>
      <c r="R1812" s="9">
        <v>1</v>
      </c>
      <c r="AA1812" s="9">
        <v>1</v>
      </c>
      <c r="AC1812" s="9">
        <v>1</v>
      </c>
      <c r="AQ1812" s="9">
        <v>1</v>
      </c>
      <c r="BB1812" s="9">
        <v>1</v>
      </c>
    </row>
    <row r="1813" spans="1:64">
      <c r="A1813" t="s">
        <v>4891</v>
      </c>
      <c r="B1813" t="s">
        <v>13483</v>
      </c>
      <c r="C1813" t="s">
        <v>324</v>
      </c>
      <c r="D1813" t="s">
        <v>825</v>
      </c>
      <c r="E1813">
        <f>SUM(G1813:KW1813)</f>
        <v>1</v>
      </c>
      <c r="F1813" s="4"/>
      <c r="BK1813" s="9">
        <v>1</v>
      </c>
    </row>
    <row r="1814" spans="1:64">
      <c r="A1814" t="s">
        <v>2325</v>
      </c>
      <c r="B1814" t="s">
        <v>14822</v>
      </c>
      <c r="C1814" t="s">
        <v>31</v>
      </c>
      <c r="D1814" t="s">
        <v>821</v>
      </c>
      <c r="E1814">
        <f>SUM(G1814:KW1814)</f>
        <v>1</v>
      </c>
      <c r="F1814" s="4"/>
      <c r="BE1814" s="9">
        <v>1</v>
      </c>
    </row>
    <row r="1815" spans="1:64">
      <c r="A1815" t="s">
        <v>7742</v>
      </c>
      <c r="B1815" t="s">
        <v>13653</v>
      </c>
      <c r="C1815" t="s">
        <v>31</v>
      </c>
      <c r="D1815" t="s">
        <v>825</v>
      </c>
      <c r="E1815">
        <f>SUM(G1815:KW1815)</f>
        <v>0</v>
      </c>
    </row>
    <row r="1816" spans="1:64">
      <c r="A1816" t="s">
        <v>7589</v>
      </c>
      <c r="B1816" t="s">
        <v>13796</v>
      </c>
      <c r="C1816" t="s">
        <v>302</v>
      </c>
      <c r="D1816" t="s">
        <v>821</v>
      </c>
      <c r="E1816">
        <f>SUM(G1816:KW1816)</f>
        <v>16</v>
      </c>
      <c r="AA1816" s="9">
        <v>8</v>
      </c>
      <c r="AC1816" s="9">
        <v>8</v>
      </c>
    </row>
    <row r="1817" spans="1:64">
      <c r="A1817" t="s">
        <v>4532</v>
      </c>
      <c r="B1817" t="s">
        <v>14600</v>
      </c>
      <c r="C1817" t="s">
        <v>302</v>
      </c>
      <c r="D1817" t="s">
        <v>821</v>
      </c>
      <c r="E1817">
        <f>SUM(G1817:KW1817)</f>
        <v>5</v>
      </c>
      <c r="F1817" s="4"/>
      <c r="P1817" s="9">
        <v>1</v>
      </c>
      <c r="AD1817" s="9">
        <v>1</v>
      </c>
      <c r="AW1817" s="9">
        <v>1</v>
      </c>
      <c r="BF1817" s="9">
        <v>1</v>
      </c>
      <c r="BL1817" s="9">
        <v>1</v>
      </c>
    </row>
    <row r="1818" spans="1:64">
      <c r="A1818" t="s">
        <v>7617</v>
      </c>
      <c r="B1818" t="s">
        <v>13707</v>
      </c>
      <c r="C1818" t="s">
        <v>302</v>
      </c>
      <c r="D1818" t="s">
        <v>825</v>
      </c>
      <c r="E1818">
        <f>SUM(G1818:KW1818)</f>
        <v>0</v>
      </c>
    </row>
    <row r="1819" spans="1:64">
      <c r="A1819" t="s">
        <v>4734</v>
      </c>
      <c r="B1819" t="s">
        <v>13052</v>
      </c>
      <c r="C1819" t="s">
        <v>393</v>
      </c>
      <c r="D1819" t="s">
        <v>821</v>
      </c>
      <c r="E1819">
        <f>SUM(G1819:KW1819)</f>
        <v>0</v>
      </c>
      <c r="F1819" s="4"/>
    </row>
    <row r="1820" spans="1:64">
      <c r="A1820" t="s">
        <v>8035</v>
      </c>
      <c r="B1820" t="s">
        <v>13372</v>
      </c>
      <c r="C1820" t="s">
        <v>393</v>
      </c>
      <c r="D1820" t="s">
        <v>825</v>
      </c>
      <c r="E1820">
        <f>SUM(G1820:KW1820)</f>
        <v>0</v>
      </c>
    </row>
    <row r="1821" spans="1:64">
      <c r="A1821" t="s">
        <v>1912</v>
      </c>
      <c r="B1821" t="s">
        <v>11270</v>
      </c>
      <c r="C1821" t="s">
        <v>188</v>
      </c>
      <c r="D1821" t="s">
        <v>821</v>
      </c>
      <c r="E1821">
        <f>SUM(G1821:KW1821)</f>
        <v>1</v>
      </c>
      <c r="F1821" s="4"/>
      <c r="AO1821" s="9">
        <v>1</v>
      </c>
    </row>
    <row r="1822" spans="1:64">
      <c r="A1822" t="s">
        <v>8450</v>
      </c>
      <c r="B1822" t="s">
        <v>8449</v>
      </c>
      <c r="C1822" t="s">
        <v>393</v>
      </c>
      <c r="D1822" t="s">
        <v>825</v>
      </c>
      <c r="E1822">
        <f>SUM(G1822:KW1822)</f>
        <v>1</v>
      </c>
      <c r="AS1822" s="9">
        <v>1</v>
      </c>
    </row>
    <row r="1823" spans="1:64">
      <c r="A1823" t="s">
        <v>8448</v>
      </c>
      <c r="B1823" t="s">
        <v>10237</v>
      </c>
      <c r="C1823" t="s">
        <v>393</v>
      </c>
      <c r="D1823" t="s">
        <v>825</v>
      </c>
      <c r="E1823">
        <f>SUM(G1823:KW1823)</f>
        <v>0</v>
      </c>
    </row>
    <row r="1824" spans="1:64">
      <c r="A1824" t="s">
        <v>5417</v>
      </c>
      <c r="B1824" t="s">
        <v>11345</v>
      </c>
      <c r="C1824" t="s">
        <v>341</v>
      </c>
      <c r="D1824" t="s">
        <v>825</v>
      </c>
      <c r="E1824">
        <f>SUM(G1824:KW1824)</f>
        <v>0</v>
      </c>
      <c r="F1824" s="4"/>
    </row>
    <row r="1825" spans="1:45">
      <c r="A1825" t="s">
        <v>5132</v>
      </c>
      <c r="B1825" t="s">
        <v>15094</v>
      </c>
      <c r="C1825" t="s">
        <v>339</v>
      </c>
      <c r="D1825" t="s">
        <v>825</v>
      </c>
      <c r="E1825">
        <f>SUM(G1825:KW1825)</f>
        <v>0</v>
      </c>
      <c r="F1825" s="4"/>
    </row>
    <row r="1826" spans="1:45">
      <c r="A1826" t="s">
        <v>5351</v>
      </c>
      <c r="B1826" t="s">
        <v>15100</v>
      </c>
      <c r="C1826" t="s">
        <v>54</v>
      </c>
      <c r="D1826" t="s">
        <v>825</v>
      </c>
      <c r="E1826">
        <f>SUM(G1826:KW1826)</f>
        <v>0</v>
      </c>
      <c r="F1826" s="4"/>
    </row>
    <row r="1827" spans="1:45">
      <c r="A1827" t="s">
        <v>5354</v>
      </c>
      <c r="B1827" t="s">
        <v>11348</v>
      </c>
      <c r="C1827" t="s">
        <v>224</v>
      </c>
      <c r="D1827" t="s">
        <v>825</v>
      </c>
      <c r="E1827">
        <f>SUM(G1827:KW1827)</f>
        <v>0</v>
      </c>
      <c r="F1827" s="4"/>
    </row>
    <row r="1828" spans="1:45">
      <c r="A1828" t="s">
        <v>5382</v>
      </c>
      <c r="B1828" t="s">
        <v>5941</v>
      </c>
      <c r="C1828" t="s">
        <v>332</v>
      </c>
      <c r="D1828" t="s">
        <v>825</v>
      </c>
      <c r="E1828">
        <f>SUM(G1828:KW1828)</f>
        <v>2</v>
      </c>
      <c r="F1828" s="4"/>
      <c r="AO1828" s="9">
        <v>1</v>
      </c>
      <c r="AS1828" s="9">
        <v>1</v>
      </c>
    </row>
    <row r="1829" spans="1:45">
      <c r="A1829" t="s">
        <v>2111</v>
      </c>
      <c r="B1829" t="s">
        <v>9668</v>
      </c>
      <c r="C1829" t="s">
        <v>324</v>
      </c>
      <c r="D1829" t="s">
        <v>825</v>
      </c>
      <c r="E1829">
        <f>SUM(G1829:KW1829)</f>
        <v>1</v>
      </c>
      <c r="F1829" s="4"/>
      <c r="AO1829" s="9">
        <v>1</v>
      </c>
    </row>
    <row r="1830" spans="1:45">
      <c r="A1830" t="s">
        <v>2114</v>
      </c>
      <c r="B1830" t="s">
        <v>15107</v>
      </c>
      <c r="C1830" t="s">
        <v>31</v>
      </c>
      <c r="D1830" t="s">
        <v>825</v>
      </c>
      <c r="E1830">
        <f>SUM(G1830:KW1830)</f>
        <v>1</v>
      </c>
      <c r="F1830" s="4"/>
      <c r="AO1830" s="9">
        <v>1</v>
      </c>
    </row>
    <row r="1831" spans="1:45">
      <c r="A1831" t="s">
        <v>5369</v>
      </c>
      <c r="B1831" t="s">
        <v>9780</v>
      </c>
      <c r="C1831" t="s">
        <v>302</v>
      </c>
      <c r="D1831" t="s">
        <v>825</v>
      </c>
      <c r="E1831">
        <f>SUM(G1831:KW1831)</f>
        <v>2</v>
      </c>
      <c r="F1831" s="4"/>
      <c r="AO1831" s="9">
        <v>1</v>
      </c>
      <c r="AS1831" s="9">
        <v>1</v>
      </c>
    </row>
    <row r="1832" spans="1:45">
      <c r="A1832" t="s">
        <v>2543</v>
      </c>
      <c r="B1832" t="s">
        <v>11236</v>
      </c>
      <c r="C1832" t="s">
        <v>393</v>
      </c>
      <c r="D1832" t="s">
        <v>825</v>
      </c>
      <c r="E1832">
        <f>SUM(G1832:KW1832)</f>
        <v>0</v>
      </c>
      <c r="F1832" s="4"/>
    </row>
    <row r="1833" spans="1:45">
      <c r="A1833" t="s">
        <v>2539</v>
      </c>
      <c r="B1833" t="s">
        <v>9783</v>
      </c>
      <c r="C1833" t="s">
        <v>188</v>
      </c>
      <c r="D1833" t="s">
        <v>825</v>
      </c>
      <c r="E1833">
        <f>SUM(G1833:KW1833)</f>
        <v>2</v>
      </c>
      <c r="F1833" s="4"/>
      <c r="AO1833" s="9">
        <v>1</v>
      </c>
      <c r="AS1833" s="9">
        <v>1</v>
      </c>
    </row>
    <row r="1834" spans="1:45">
      <c r="A1834" t="s">
        <v>503</v>
      </c>
      <c r="B1834" t="s">
        <v>690</v>
      </c>
      <c r="C1834" t="s">
        <v>341</v>
      </c>
      <c r="D1834" t="s">
        <v>821</v>
      </c>
      <c r="E1834">
        <f>SUM(G1834:KW1834)</f>
        <v>0</v>
      </c>
      <c r="F1834" s="4"/>
    </row>
    <row r="1835" spans="1:45">
      <c r="A1835" t="s">
        <v>5416</v>
      </c>
      <c r="B1835" t="s">
        <v>11346</v>
      </c>
      <c r="C1835" t="s">
        <v>341</v>
      </c>
      <c r="D1835" t="s">
        <v>825</v>
      </c>
      <c r="E1835">
        <f>SUM(G1835:KW1835)</f>
        <v>0</v>
      </c>
      <c r="F1835" s="4"/>
    </row>
    <row r="1836" spans="1:45">
      <c r="A1836" t="s">
        <v>5131</v>
      </c>
      <c r="B1836" t="s">
        <v>15096</v>
      </c>
      <c r="C1836" t="s">
        <v>339</v>
      </c>
      <c r="D1836" t="s">
        <v>825</v>
      </c>
      <c r="E1836">
        <f>SUM(G1836:KW1836)</f>
        <v>0</v>
      </c>
      <c r="F1836" s="4"/>
    </row>
    <row r="1837" spans="1:45">
      <c r="A1837" t="s">
        <v>5350</v>
      </c>
      <c r="B1837" t="s">
        <v>15133</v>
      </c>
      <c r="C1837" t="s">
        <v>54</v>
      </c>
      <c r="D1837" t="s">
        <v>825</v>
      </c>
      <c r="E1837">
        <f>SUM(G1837:KW1837)</f>
        <v>0</v>
      </c>
      <c r="F1837" s="4"/>
    </row>
    <row r="1838" spans="1:45">
      <c r="A1838" t="s">
        <v>5353</v>
      </c>
      <c r="B1838" t="s">
        <v>11349</v>
      </c>
      <c r="C1838" t="s">
        <v>224</v>
      </c>
      <c r="D1838" t="s">
        <v>825</v>
      </c>
      <c r="E1838">
        <f>SUM(G1838:KW1838)</f>
        <v>0</v>
      </c>
      <c r="F1838" s="4"/>
    </row>
    <row r="1839" spans="1:45">
      <c r="A1839" t="s">
        <v>5380</v>
      </c>
      <c r="B1839" t="s">
        <v>5381</v>
      </c>
      <c r="C1839" t="s">
        <v>332</v>
      </c>
      <c r="D1839" t="s">
        <v>825</v>
      </c>
      <c r="E1839">
        <f>SUM(G1839:KW1839)</f>
        <v>2</v>
      </c>
      <c r="F1839" s="33"/>
      <c r="AO1839" s="9">
        <v>1</v>
      </c>
      <c r="AS1839" s="9">
        <v>1</v>
      </c>
    </row>
    <row r="1840" spans="1:45">
      <c r="A1840" t="s">
        <v>8157</v>
      </c>
      <c r="B1840" t="s">
        <v>8156</v>
      </c>
      <c r="C1840" t="s">
        <v>332</v>
      </c>
      <c r="D1840" t="s">
        <v>825</v>
      </c>
      <c r="E1840">
        <f>SUM(G1840:KW1840)</f>
        <v>2</v>
      </c>
      <c r="AO1840" s="9">
        <v>1</v>
      </c>
      <c r="AS1840" s="9">
        <v>1</v>
      </c>
    </row>
    <row r="1841" spans="1:45">
      <c r="A1841" t="s">
        <v>2112</v>
      </c>
      <c r="B1841" t="s">
        <v>9669</v>
      </c>
      <c r="C1841" t="s">
        <v>324</v>
      </c>
      <c r="D1841" t="s">
        <v>825</v>
      </c>
      <c r="E1841">
        <f>SUM(G1841:KW1841)</f>
        <v>1</v>
      </c>
      <c r="F1841" s="4"/>
      <c r="AO1841" s="9">
        <v>1</v>
      </c>
    </row>
    <row r="1842" spans="1:45">
      <c r="A1842" t="s">
        <v>2119</v>
      </c>
      <c r="B1842" t="s">
        <v>15135</v>
      </c>
      <c r="C1842" t="s">
        <v>31</v>
      </c>
      <c r="D1842" t="s">
        <v>825</v>
      </c>
      <c r="E1842">
        <f>SUM(G1842:KW1842)</f>
        <v>1</v>
      </c>
      <c r="F1842" s="4"/>
      <c r="AO1842" s="9">
        <v>1</v>
      </c>
    </row>
    <row r="1843" spans="1:45">
      <c r="A1843" t="s">
        <v>5368</v>
      </c>
      <c r="B1843" t="s">
        <v>9781</v>
      </c>
      <c r="C1843" t="s">
        <v>302</v>
      </c>
      <c r="D1843" t="s">
        <v>825</v>
      </c>
      <c r="E1843">
        <f>SUM(G1843:KW1843)</f>
        <v>2</v>
      </c>
      <c r="F1843" s="4"/>
      <c r="AO1843" s="9">
        <v>1</v>
      </c>
      <c r="AS1843" s="9">
        <v>1</v>
      </c>
    </row>
    <row r="1844" spans="1:45">
      <c r="A1844" t="s">
        <v>2542</v>
      </c>
      <c r="B1844" t="s">
        <v>11237</v>
      </c>
      <c r="C1844" t="s">
        <v>393</v>
      </c>
      <c r="D1844" t="s">
        <v>825</v>
      </c>
      <c r="E1844">
        <f>SUM(G1844:KW1844)</f>
        <v>0</v>
      </c>
      <c r="F1844" s="4"/>
    </row>
    <row r="1845" spans="1:45">
      <c r="A1845" t="s">
        <v>2538</v>
      </c>
      <c r="B1845" t="s">
        <v>9784</v>
      </c>
      <c r="C1845" t="s">
        <v>188</v>
      </c>
      <c r="D1845" t="s">
        <v>825</v>
      </c>
      <c r="E1845">
        <f>SUM(G1845:KW1845)</f>
        <v>2</v>
      </c>
      <c r="F1845" s="17"/>
      <c r="AO1845" s="9">
        <v>1</v>
      </c>
      <c r="AS1845" s="9">
        <v>1</v>
      </c>
    </row>
    <row r="1846" spans="1:45">
      <c r="A1846" t="s">
        <v>504</v>
      </c>
      <c r="B1846" t="s">
        <v>691</v>
      </c>
      <c r="C1846" t="s">
        <v>341</v>
      </c>
      <c r="D1846" t="s">
        <v>821</v>
      </c>
      <c r="E1846">
        <f>SUM(G1846:KW1846)</f>
        <v>0</v>
      </c>
      <c r="F1846" s="4"/>
    </row>
    <row r="1847" spans="1:45">
      <c r="A1847" t="s">
        <v>5418</v>
      </c>
      <c r="B1847" t="s">
        <v>11344</v>
      </c>
      <c r="C1847" t="s">
        <v>341</v>
      </c>
      <c r="D1847" t="s">
        <v>825</v>
      </c>
      <c r="E1847">
        <f>SUM(G1847:KW1847)</f>
        <v>0</v>
      </c>
      <c r="F1847" s="4"/>
    </row>
    <row r="1848" spans="1:45">
      <c r="A1848" t="s">
        <v>5133</v>
      </c>
      <c r="B1848" t="s">
        <v>15092</v>
      </c>
      <c r="C1848" t="s">
        <v>339</v>
      </c>
      <c r="D1848" t="s">
        <v>825</v>
      </c>
      <c r="E1848">
        <f>SUM(G1848:KW1848)</f>
        <v>0</v>
      </c>
      <c r="F1848" s="4"/>
    </row>
    <row r="1849" spans="1:45">
      <c r="A1849" t="s">
        <v>5352</v>
      </c>
      <c r="B1849" t="s">
        <v>15098</v>
      </c>
      <c r="C1849" t="s">
        <v>54</v>
      </c>
      <c r="D1849" t="s">
        <v>825</v>
      </c>
      <c r="E1849">
        <f>SUM(G1849:KW1849)</f>
        <v>0</v>
      </c>
      <c r="F1849" s="4"/>
    </row>
    <row r="1850" spans="1:45">
      <c r="A1850" t="s">
        <v>5355</v>
      </c>
      <c r="B1850" t="s">
        <v>11347</v>
      </c>
      <c r="C1850" t="s">
        <v>224</v>
      </c>
      <c r="D1850" t="s">
        <v>825</v>
      </c>
      <c r="E1850">
        <f>SUM(G1850:KW1850)</f>
        <v>0</v>
      </c>
      <c r="F1850" s="4"/>
    </row>
    <row r="1851" spans="1:45">
      <c r="A1851" t="s">
        <v>5383</v>
      </c>
      <c r="B1851" t="s">
        <v>5942</v>
      </c>
      <c r="C1851" t="s">
        <v>332</v>
      </c>
      <c r="D1851" t="s">
        <v>825</v>
      </c>
      <c r="E1851">
        <f>SUM(G1851:KW1851)</f>
        <v>2</v>
      </c>
      <c r="F1851" s="4"/>
      <c r="AO1851" s="9">
        <v>1</v>
      </c>
      <c r="AS1851" s="9">
        <v>1</v>
      </c>
    </row>
    <row r="1852" spans="1:45">
      <c r="A1852" t="s">
        <v>2110</v>
      </c>
      <c r="B1852" t="s">
        <v>9667</v>
      </c>
      <c r="C1852" t="s">
        <v>324</v>
      </c>
      <c r="D1852" t="s">
        <v>825</v>
      </c>
      <c r="E1852">
        <f>SUM(G1852:KW1852)</f>
        <v>1</v>
      </c>
      <c r="F1852" s="4"/>
      <c r="AO1852" s="9">
        <v>1</v>
      </c>
    </row>
    <row r="1853" spans="1:45">
      <c r="A1853" t="s">
        <v>2113</v>
      </c>
      <c r="B1853" t="s">
        <v>15105</v>
      </c>
      <c r="C1853" t="s">
        <v>31</v>
      </c>
      <c r="D1853" t="s">
        <v>825</v>
      </c>
      <c r="E1853">
        <f>SUM(G1853:KW1853)</f>
        <v>1</v>
      </c>
      <c r="F1853" s="4"/>
      <c r="AO1853" s="9">
        <v>1</v>
      </c>
    </row>
    <row r="1854" spans="1:45">
      <c r="A1854" t="s">
        <v>5370</v>
      </c>
      <c r="B1854" t="s">
        <v>9779</v>
      </c>
      <c r="C1854" t="s">
        <v>302</v>
      </c>
      <c r="D1854" t="s">
        <v>825</v>
      </c>
      <c r="E1854">
        <f>SUM(G1854:KW1854)</f>
        <v>2</v>
      </c>
      <c r="F1854" s="4"/>
      <c r="AO1854" s="9">
        <v>1</v>
      </c>
      <c r="AS1854" s="9">
        <v>1</v>
      </c>
    </row>
    <row r="1855" spans="1:45">
      <c r="A1855" t="s">
        <v>2544</v>
      </c>
      <c r="B1855" t="s">
        <v>11235</v>
      </c>
      <c r="C1855" t="s">
        <v>393</v>
      </c>
      <c r="D1855" t="s">
        <v>825</v>
      </c>
      <c r="E1855">
        <f>SUM(G1855:KW1855)</f>
        <v>0</v>
      </c>
      <c r="F1855" s="4"/>
    </row>
    <row r="1856" spans="1:45">
      <c r="A1856" t="s">
        <v>2540</v>
      </c>
      <c r="B1856" t="s">
        <v>9782</v>
      </c>
      <c r="C1856" t="s">
        <v>188</v>
      </c>
      <c r="D1856" t="s">
        <v>825</v>
      </c>
      <c r="E1856">
        <f>SUM(G1856:KW1856)</f>
        <v>2</v>
      </c>
      <c r="F1856" s="4"/>
      <c r="AO1856" s="9">
        <v>1</v>
      </c>
      <c r="AS1856" s="9">
        <v>1</v>
      </c>
    </row>
    <row r="1857" spans="1:63">
      <c r="A1857" t="s">
        <v>7633</v>
      </c>
      <c r="B1857" t="s">
        <v>7632</v>
      </c>
      <c r="C1857" t="s">
        <v>341</v>
      </c>
      <c r="D1857" t="s">
        <v>821</v>
      </c>
      <c r="E1857">
        <f>SUM(G1857:KW1857)</f>
        <v>0</v>
      </c>
    </row>
    <row r="1858" spans="1:63">
      <c r="A1858" t="s">
        <v>3974</v>
      </c>
      <c r="B1858" t="s">
        <v>3975</v>
      </c>
      <c r="C1858" t="s">
        <v>341</v>
      </c>
      <c r="D1858" t="s">
        <v>821</v>
      </c>
      <c r="E1858">
        <f>SUM(G1858:KW1858)</f>
        <v>0</v>
      </c>
      <c r="F1858" s="4"/>
    </row>
    <row r="1859" spans="1:63">
      <c r="A1859" t="s">
        <v>7623</v>
      </c>
      <c r="B1859" t="s">
        <v>7622</v>
      </c>
      <c r="C1859" t="s">
        <v>54</v>
      </c>
      <c r="D1859" t="s">
        <v>821</v>
      </c>
      <c r="E1859">
        <f>SUM(G1859:KW1859)</f>
        <v>0</v>
      </c>
    </row>
    <row r="1860" spans="1:63">
      <c r="A1860" t="s">
        <v>3979</v>
      </c>
      <c r="B1860" t="s">
        <v>3980</v>
      </c>
      <c r="C1860" t="s">
        <v>224</v>
      </c>
      <c r="D1860" t="s">
        <v>821</v>
      </c>
      <c r="E1860">
        <f>SUM(G1860:KW1860)</f>
        <v>1</v>
      </c>
      <c r="F1860" s="4"/>
      <c r="BJ1860" s="9">
        <v>1</v>
      </c>
    </row>
    <row r="1861" spans="1:63">
      <c r="A1861" t="s">
        <v>4020</v>
      </c>
      <c r="B1861" t="s">
        <v>4021</v>
      </c>
      <c r="C1861" t="s">
        <v>332</v>
      </c>
      <c r="D1861" t="s">
        <v>821</v>
      </c>
      <c r="E1861">
        <f>SUM(G1861:KW1861)</f>
        <v>0</v>
      </c>
      <c r="F1861" s="4"/>
    </row>
    <row r="1862" spans="1:63">
      <c r="A1862" t="s">
        <v>4022</v>
      </c>
      <c r="B1862" t="s">
        <v>4023</v>
      </c>
      <c r="C1862" t="s">
        <v>324</v>
      </c>
      <c r="D1862" t="s">
        <v>821</v>
      </c>
      <c r="E1862">
        <f>SUM(G1862:KW1862)</f>
        <v>1</v>
      </c>
      <c r="F1862" s="4"/>
      <c r="BK1862" s="9">
        <v>1</v>
      </c>
    </row>
    <row r="1863" spans="1:63">
      <c r="A1863" t="s">
        <v>4024</v>
      </c>
      <c r="B1863" t="s">
        <v>4025</v>
      </c>
      <c r="C1863" t="s">
        <v>31</v>
      </c>
      <c r="D1863" t="s">
        <v>821</v>
      </c>
      <c r="E1863">
        <f>SUM(G1863:KW1863)</f>
        <v>0</v>
      </c>
      <c r="F1863" s="4"/>
    </row>
    <row r="1864" spans="1:63">
      <c r="A1864" t="s">
        <v>4026</v>
      </c>
      <c r="B1864" t="s">
        <v>4027</v>
      </c>
      <c r="C1864" t="s">
        <v>302</v>
      </c>
      <c r="D1864" t="s">
        <v>821</v>
      </c>
      <c r="E1864">
        <f>SUM(G1864:KW1864)</f>
        <v>0</v>
      </c>
      <c r="F1864" s="4"/>
    </row>
    <row r="1865" spans="1:63">
      <c r="A1865" t="s">
        <v>8039</v>
      </c>
      <c r="B1865" t="s">
        <v>8038</v>
      </c>
      <c r="C1865" t="s">
        <v>393</v>
      </c>
      <c r="D1865" t="s">
        <v>821</v>
      </c>
      <c r="E1865">
        <f>SUM(G1865:KW1865)</f>
        <v>0</v>
      </c>
    </row>
    <row r="1866" spans="1:63">
      <c r="A1866" t="s">
        <v>7129</v>
      </c>
      <c r="B1866" t="s">
        <v>10906</v>
      </c>
      <c r="C1866" t="s">
        <v>341</v>
      </c>
      <c r="D1866" t="s">
        <v>819</v>
      </c>
      <c r="E1866">
        <f>SUM(G1866:KW1866)</f>
        <v>0</v>
      </c>
    </row>
    <row r="1867" spans="1:63">
      <c r="A1867" t="s">
        <v>7127</v>
      </c>
      <c r="B1867" t="s">
        <v>10907</v>
      </c>
      <c r="C1867" t="s">
        <v>341</v>
      </c>
      <c r="D1867" t="s">
        <v>821</v>
      </c>
      <c r="E1867">
        <f>SUM(G1867:KW1867)</f>
        <v>0</v>
      </c>
    </row>
    <row r="1868" spans="1:63">
      <c r="A1868" t="s">
        <v>7130</v>
      </c>
      <c r="B1868" t="s">
        <v>10290</v>
      </c>
      <c r="C1868" t="s">
        <v>341</v>
      </c>
      <c r="D1868" t="s">
        <v>819</v>
      </c>
      <c r="E1868">
        <f>SUM(G1868:KW1868)</f>
        <v>0</v>
      </c>
    </row>
    <row r="1869" spans="1:63">
      <c r="A1869" t="s">
        <v>5358</v>
      </c>
      <c r="B1869" t="s">
        <v>10207</v>
      </c>
      <c r="C1869" t="s">
        <v>54</v>
      </c>
      <c r="D1869" t="s">
        <v>819</v>
      </c>
      <c r="E1869">
        <f>SUM(G1869:KW1869)</f>
        <v>0</v>
      </c>
      <c r="F1869" s="4"/>
    </row>
    <row r="1870" spans="1:63">
      <c r="A1870" t="s">
        <v>7145</v>
      </c>
      <c r="B1870" t="s">
        <v>11460</v>
      </c>
      <c r="C1870" t="s">
        <v>224</v>
      </c>
      <c r="D1870" t="s">
        <v>819</v>
      </c>
      <c r="E1870">
        <f>SUM(G1870:KW1870)</f>
        <v>1</v>
      </c>
      <c r="BJ1870" s="9">
        <v>1</v>
      </c>
    </row>
    <row r="1871" spans="1:63">
      <c r="A1871" t="s">
        <v>7144</v>
      </c>
      <c r="B1871" t="s">
        <v>8149</v>
      </c>
      <c r="C1871" t="s">
        <v>224</v>
      </c>
      <c r="D1871" t="s">
        <v>821</v>
      </c>
      <c r="E1871">
        <f>SUM(G1871:KW1871)</f>
        <v>0</v>
      </c>
    </row>
    <row r="1872" spans="1:63">
      <c r="A1872" t="s">
        <v>8150</v>
      </c>
      <c r="B1872" t="s">
        <v>11351</v>
      </c>
      <c r="C1872" t="s">
        <v>332</v>
      </c>
      <c r="D1872" t="s">
        <v>819</v>
      </c>
      <c r="E1872">
        <f>SUM(G1872:KW1872)</f>
        <v>0</v>
      </c>
    </row>
    <row r="1873" spans="1:63">
      <c r="A1873" t="s">
        <v>7146</v>
      </c>
      <c r="B1873" t="s">
        <v>10136</v>
      </c>
      <c r="C1873" t="s">
        <v>324</v>
      </c>
      <c r="D1873" t="s">
        <v>819</v>
      </c>
      <c r="E1873">
        <f>SUM(G1873:KW1873)</f>
        <v>1</v>
      </c>
      <c r="BK1873" s="9">
        <v>1</v>
      </c>
    </row>
    <row r="1874" spans="1:63">
      <c r="A1874" t="s">
        <v>6958</v>
      </c>
      <c r="B1874" t="s">
        <v>9694</v>
      </c>
      <c r="C1874" t="s">
        <v>31</v>
      </c>
      <c r="D1874" t="s">
        <v>819</v>
      </c>
      <c r="E1874">
        <f>SUM(G1874:KW1874)</f>
        <v>2</v>
      </c>
      <c r="AQ1874" s="9">
        <v>2</v>
      </c>
    </row>
    <row r="1875" spans="1:63">
      <c r="A1875" t="s">
        <v>6969</v>
      </c>
      <c r="B1875" t="s">
        <v>7504</v>
      </c>
      <c r="C1875" t="s">
        <v>31</v>
      </c>
      <c r="D1875" t="s">
        <v>821</v>
      </c>
      <c r="E1875">
        <f>SUM(G1875:KW1875)</f>
        <v>2</v>
      </c>
      <c r="AQ1875" s="9">
        <v>2</v>
      </c>
    </row>
    <row r="1876" spans="1:63">
      <c r="A1876" t="s">
        <v>7149</v>
      </c>
      <c r="B1876" t="s">
        <v>10328</v>
      </c>
      <c r="C1876" t="s">
        <v>302</v>
      </c>
      <c r="D1876" t="s">
        <v>819</v>
      </c>
      <c r="E1876">
        <f>SUM(G1876:KW1876)</f>
        <v>1</v>
      </c>
      <c r="AP1876" s="9">
        <v>1</v>
      </c>
    </row>
    <row r="1877" spans="1:63">
      <c r="A1877" t="s">
        <v>7148</v>
      </c>
      <c r="B1877" t="s">
        <v>7147</v>
      </c>
      <c r="C1877" t="s">
        <v>302</v>
      </c>
      <c r="D1877" t="s">
        <v>821</v>
      </c>
      <c r="E1877">
        <f>SUM(G1877:KW1877)</f>
        <v>2</v>
      </c>
      <c r="AP1877" s="9">
        <v>1</v>
      </c>
      <c r="AQ1877" s="9">
        <v>1</v>
      </c>
    </row>
    <row r="1878" spans="1:63">
      <c r="A1878" t="s">
        <v>7152</v>
      </c>
      <c r="B1878" t="s">
        <v>8183</v>
      </c>
      <c r="C1878" t="s">
        <v>302</v>
      </c>
      <c r="D1878" t="s">
        <v>821</v>
      </c>
      <c r="E1878">
        <f>SUM(G1878:KW1878)</f>
        <v>1</v>
      </c>
      <c r="AP1878" s="9">
        <v>1</v>
      </c>
    </row>
    <row r="1879" spans="1:63">
      <c r="A1879" t="s">
        <v>7154</v>
      </c>
      <c r="B1879" t="s">
        <v>9812</v>
      </c>
      <c r="C1879" t="s">
        <v>393</v>
      </c>
      <c r="D1879" t="s">
        <v>819</v>
      </c>
      <c r="E1879">
        <f>SUM(G1879:KW1879)</f>
        <v>1</v>
      </c>
      <c r="AT1879" s="9">
        <v>1</v>
      </c>
    </row>
    <row r="1880" spans="1:63">
      <c r="A1880" t="s">
        <v>7153</v>
      </c>
      <c r="B1880" t="s">
        <v>8174</v>
      </c>
      <c r="C1880" t="s">
        <v>393</v>
      </c>
      <c r="D1880" t="s">
        <v>821</v>
      </c>
      <c r="E1880">
        <f>SUM(G1880:KW1880)</f>
        <v>1</v>
      </c>
      <c r="AT1880" s="9">
        <v>1</v>
      </c>
    </row>
    <row r="1881" spans="1:63">
      <c r="A1881" t="s">
        <v>7494</v>
      </c>
      <c r="B1881" t="s">
        <v>7493</v>
      </c>
      <c r="C1881" t="s">
        <v>50</v>
      </c>
      <c r="D1881" t="s">
        <v>825</v>
      </c>
      <c r="E1881">
        <f>SUM(G1881:KW1881)</f>
        <v>1</v>
      </c>
      <c r="AR1881" s="9">
        <v>1</v>
      </c>
    </row>
    <row r="1882" spans="1:63">
      <c r="A1882" t="s">
        <v>7644</v>
      </c>
      <c r="B1882" t="s">
        <v>7643</v>
      </c>
      <c r="C1882" t="s">
        <v>48</v>
      </c>
      <c r="D1882" t="s">
        <v>825</v>
      </c>
      <c r="E1882">
        <f>SUM(G1882:KW1882)</f>
        <v>4</v>
      </c>
      <c r="BD1882" s="9">
        <v>3</v>
      </c>
      <c r="BE1882" s="9">
        <v>1</v>
      </c>
    </row>
    <row r="1883" spans="1:63">
      <c r="A1883" t="s">
        <v>935</v>
      </c>
      <c r="B1883" t="s">
        <v>936</v>
      </c>
      <c r="C1883" t="s">
        <v>341</v>
      </c>
      <c r="D1883" t="s">
        <v>821</v>
      </c>
      <c r="E1883">
        <f>SUM(G1883:KW1883)</f>
        <v>2</v>
      </c>
      <c r="F1883" s="4">
        <v>200000171</v>
      </c>
      <c r="AO1883" s="9">
        <v>1</v>
      </c>
      <c r="BK1883" s="9">
        <v>1</v>
      </c>
    </row>
    <row r="1884" spans="1:63">
      <c r="A1884" t="s">
        <v>2053</v>
      </c>
      <c r="B1884" t="s">
        <v>2054</v>
      </c>
      <c r="C1884" t="s">
        <v>339</v>
      </c>
      <c r="D1884" t="s">
        <v>821</v>
      </c>
      <c r="E1884">
        <f>SUM(G1884:KW1884)</f>
        <v>12</v>
      </c>
      <c r="F1884" s="4">
        <v>200000171</v>
      </c>
      <c r="H1884" s="9">
        <v>1</v>
      </c>
      <c r="AO1884" s="9">
        <v>1</v>
      </c>
      <c r="AP1884" s="9">
        <v>1</v>
      </c>
      <c r="BE1884" s="9">
        <v>1</v>
      </c>
      <c r="BF1884" s="9">
        <v>8</v>
      </c>
    </row>
    <row r="1885" spans="1:63">
      <c r="A1885" t="s">
        <v>53</v>
      </c>
      <c r="B1885" t="s">
        <v>577</v>
      </c>
      <c r="C1885" t="s">
        <v>54</v>
      </c>
      <c r="D1885" t="s">
        <v>821</v>
      </c>
      <c r="E1885">
        <f>SUM(G1885:KW1885)</f>
        <v>23</v>
      </c>
      <c r="F1885" s="4">
        <v>200000171</v>
      </c>
      <c r="T1885" s="9">
        <v>1</v>
      </c>
      <c r="AA1885" s="9">
        <v>1</v>
      </c>
      <c r="AC1885" s="9">
        <v>1</v>
      </c>
      <c r="AH1885" s="9">
        <v>1</v>
      </c>
      <c r="BD1885" s="9">
        <v>19</v>
      </c>
    </row>
    <row r="1886" spans="1:63">
      <c r="A1886" t="s">
        <v>267</v>
      </c>
      <c r="B1886" t="s">
        <v>578</v>
      </c>
      <c r="C1886" t="s">
        <v>224</v>
      </c>
      <c r="D1886" t="s">
        <v>821</v>
      </c>
      <c r="E1886">
        <f>SUM(G1886:KW1886)</f>
        <v>6</v>
      </c>
      <c r="F1886" s="4">
        <v>200000171</v>
      </c>
      <c r="M1886" s="9">
        <v>1</v>
      </c>
      <c r="AA1886" s="9">
        <v>1</v>
      </c>
      <c r="AC1886" s="9">
        <v>1</v>
      </c>
      <c r="AH1886" s="9">
        <v>1</v>
      </c>
      <c r="AJ1886" s="9">
        <v>1</v>
      </c>
      <c r="BJ1886" s="9">
        <v>1</v>
      </c>
    </row>
    <row r="1887" spans="1:63">
      <c r="A1887" t="s">
        <v>1683</v>
      </c>
      <c r="B1887" t="s">
        <v>1684</v>
      </c>
      <c r="C1887" t="s">
        <v>332</v>
      </c>
      <c r="D1887" t="s">
        <v>821</v>
      </c>
      <c r="E1887">
        <f>SUM(G1887:KW1887)</f>
        <v>1</v>
      </c>
      <c r="F1887" s="4">
        <v>200000171</v>
      </c>
      <c r="BK1887" s="9">
        <v>1</v>
      </c>
    </row>
    <row r="1888" spans="1:63">
      <c r="A1888" t="s">
        <v>323</v>
      </c>
      <c r="B1888" t="s">
        <v>607</v>
      </c>
      <c r="C1888" t="s">
        <v>324</v>
      </c>
      <c r="D1888" t="s">
        <v>821</v>
      </c>
      <c r="E1888">
        <f>SUM(G1888:KW1888)</f>
        <v>4</v>
      </c>
      <c r="F1888" s="4">
        <v>200000171</v>
      </c>
      <c r="M1888" s="9">
        <v>1</v>
      </c>
      <c r="T1888" s="9">
        <v>1</v>
      </c>
      <c r="AK1888" s="9">
        <v>1</v>
      </c>
      <c r="BJ1888" s="9">
        <v>1</v>
      </c>
    </row>
    <row r="1889" spans="1:64">
      <c r="A1889" t="s">
        <v>30</v>
      </c>
      <c r="B1889" t="s">
        <v>576</v>
      </c>
      <c r="C1889" t="s">
        <v>31</v>
      </c>
      <c r="D1889" t="s">
        <v>821</v>
      </c>
      <c r="E1889">
        <f>SUM(G1889:KW1889)</f>
        <v>2</v>
      </c>
      <c r="F1889" s="4">
        <v>200000171</v>
      </c>
      <c r="AQ1889" s="9">
        <v>1</v>
      </c>
      <c r="BJ1889" s="9">
        <v>1</v>
      </c>
    </row>
    <row r="1890" spans="1:64">
      <c r="A1890" t="s">
        <v>423</v>
      </c>
      <c r="B1890" t="s">
        <v>649</v>
      </c>
      <c r="C1890" t="s">
        <v>302</v>
      </c>
      <c r="D1890" t="s">
        <v>821</v>
      </c>
      <c r="E1890">
        <f>SUM(G1890:KW1890)</f>
        <v>5</v>
      </c>
      <c r="F1890" s="4">
        <v>200000171</v>
      </c>
      <c r="O1890" s="9">
        <v>1</v>
      </c>
      <c r="AA1890" s="9">
        <v>1</v>
      </c>
      <c r="AC1890" s="9">
        <v>1</v>
      </c>
      <c r="AK1890" s="9">
        <v>1</v>
      </c>
      <c r="AW1890" s="9">
        <v>1</v>
      </c>
    </row>
    <row r="1891" spans="1:64">
      <c r="A1891" t="s">
        <v>394</v>
      </c>
      <c r="B1891" t="s">
        <v>632</v>
      </c>
      <c r="C1891" t="s">
        <v>393</v>
      </c>
      <c r="D1891" t="s">
        <v>821</v>
      </c>
      <c r="E1891">
        <f>SUM(G1891:KW1891)</f>
        <v>2</v>
      </c>
      <c r="F1891" s="4">
        <v>200000171</v>
      </c>
      <c r="AK1891" s="9">
        <v>1</v>
      </c>
      <c r="AV1891" s="9">
        <v>1</v>
      </c>
    </row>
    <row r="1892" spans="1:64">
      <c r="A1892" t="s">
        <v>390</v>
      </c>
      <c r="B1892" t="s">
        <v>630</v>
      </c>
      <c r="C1892" t="s">
        <v>188</v>
      </c>
      <c r="D1892" t="s">
        <v>821</v>
      </c>
      <c r="E1892">
        <f>SUM(G1892:KW1892)</f>
        <v>3</v>
      </c>
      <c r="F1892" s="4">
        <v>200000171</v>
      </c>
      <c r="AO1892" s="9">
        <v>1</v>
      </c>
      <c r="AZ1892" s="9">
        <v>1</v>
      </c>
      <c r="BE1892" s="9">
        <v>1</v>
      </c>
    </row>
    <row r="1893" spans="1:64">
      <c r="A1893" t="s">
        <v>340</v>
      </c>
      <c r="B1893" t="s">
        <v>15919</v>
      </c>
      <c r="C1893" t="s">
        <v>341</v>
      </c>
      <c r="D1893" t="s">
        <v>821</v>
      </c>
      <c r="E1893">
        <f>SUM(G1893:KW1893)</f>
        <v>7</v>
      </c>
      <c r="F1893" s="4"/>
      <c r="G1893" s="9">
        <v>1</v>
      </c>
      <c r="Y1893" s="9">
        <v>1</v>
      </c>
      <c r="AB1893" s="9">
        <v>1</v>
      </c>
      <c r="AK1893" s="9">
        <v>1</v>
      </c>
      <c r="AL1893" s="9">
        <v>1</v>
      </c>
      <c r="AQ1893" s="9">
        <v>1</v>
      </c>
      <c r="BL1893" s="9">
        <v>1</v>
      </c>
    </row>
    <row r="1894" spans="1:64">
      <c r="A1894" t="s">
        <v>7634</v>
      </c>
      <c r="B1894" t="s">
        <v>10908</v>
      </c>
      <c r="C1894" t="s">
        <v>341</v>
      </c>
      <c r="D1894" t="s">
        <v>819</v>
      </c>
      <c r="E1894">
        <f>SUM(G1894:KW1894)</f>
        <v>0</v>
      </c>
    </row>
    <row r="1895" spans="1:64">
      <c r="A1895" t="s">
        <v>1035</v>
      </c>
      <c r="B1895" t="s">
        <v>11372</v>
      </c>
      <c r="C1895" t="s">
        <v>341</v>
      </c>
      <c r="D1895" t="s">
        <v>821</v>
      </c>
      <c r="E1895">
        <f>SUM(G1895:KW1895)</f>
        <v>23</v>
      </c>
      <c r="F1895" s="4"/>
      <c r="AA1895" s="9">
        <v>1</v>
      </c>
      <c r="AC1895" s="9">
        <v>1</v>
      </c>
      <c r="AL1895" s="9">
        <v>1</v>
      </c>
      <c r="AN1895" s="9">
        <v>1</v>
      </c>
      <c r="AR1895" s="9">
        <v>2</v>
      </c>
      <c r="AT1895" s="9">
        <v>2</v>
      </c>
      <c r="AU1895" s="9">
        <v>2</v>
      </c>
      <c r="AV1895" s="9">
        <v>1</v>
      </c>
      <c r="AW1895" s="9">
        <v>1</v>
      </c>
      <c r="AX1895" s="9">
        <v>1</v>
      </c>
      <c r="AY1895" s="9">
        <v>1</v>
      </c>
      <c r="AZ1895" s="9">
        <v>1</v>
      </c>
      <c r="BA1895" s="9">
        <v>1</v>
      </c>
      <c r="BC1895" s="9">
        <v>2</v>
      </c>
      <c r="BD1895" s="9">
        <v>2</v>
      </c>
      <c r="BE1895" s="9">
        <v>1</v>
      </c>
      <c r="BH1895" s="9">
        <v>1</v>
      </c>
      <c r="BI1895" s="9">
        <v>1</v>
      </c>
    </row>
    <row r="1896" spans="1:64">
      <c r="A1896" t="s">
        <v>338</v>
      </c>
      <c r="B1896" t="s">
        <v>14355</v>
      </c>
      <c r="C1896" t="s">
        <v>339</v>
      </c>
      <c r="D1896" t="s">
        <v>821</v>
      </c>
      <c r="E1896">
        <f>SUM(G1896:KW1896)</f>
        <v>7</v>
      </c>
      <c r="F1896" s="4"/>
      <c r="S1896" s="9">
        <v>1</v>
      </c>
      <c r="X1896" s="9">
        <v>1</v>
      </c>
      <c r="AF1896" s="9">
        <v>1</v>
      </c>
      <c r="AK1896" s="9">
        <v>1</v>
      </c>
      <c r="AL1896" s="9">
        <v>1</v>
      </c>
      <c r="AO1896" s="9">
        <v>1</v>
      </c>
      <c r="BL1896" s="9">
        <v>1</v>
      </c>
    </row>
    <row r="1897" spans="1:64">
      <c r="A1897" t="s">
        <v>7762</v>
      </c>
      <c r="B1897" t="s">
        <v>10291</v>
      </c>
      <c r="C1897" t="s">
        <v>341</v>
      </c>
      <c r="D1897" t="s">
        <v>819</v>
      </c>
      <c r="E1897">
        <f>SUM(G1897:KW1897)</f>
        <v>0</v>
      </c>
    </row>
    <row r="1898" spans="1:64">
      <c r="A1898" t="s">
        <v>1309</v>
      </c>
      <c r="B1898" t="s">
        <v>9936</v>
      </c>
      <c r="C1898" t="s">
        <v>339</v>
      </c>
      <c r="D1898" t="s">
        <v>821</v>
      </c>
      <c r="E1898">
        <f>SUM(G1898:KW1898)</f>
        <v>18</v>
      </c>
      <c r="F1898" s="4"/>
      <c r="H1898" s="9">
        <v>1</v>
      </c>
      <c r="X1898" s="9">
        <v>1</v>
      </c>
      <c r="AL1898" s="9">
        <v>1</v>
      </c>
      <c r="AO1898" s="9">
        <v>1</v>
      </c>
      <c r="AP1898" s="9">
        <v>1</v>
      </c>
      <c r="AR1898" s="9">
        <v>2</v>
      </c>
      <c r="AT1898" s="9">
        <v>1</v>
      </c>
      <c r="AU1898" s="9">
        <v>1</v>
      </c>
      <c r="AW1898" s="9">
        <v>2</v>
      </c>
      <c r="AX1898" s="9">
        <v>1</v>
      </c>
      <c r="AY1898" s="9">
        <v>1</v>
      </c>
      <c r="AZ1898" s="9">
        <v>1</v>
      </c>
      <c r="BA1898" s="9">
        <v>1</v>
      </c>
      <c r="BB1898" s="9">
        <v>1</v>
      </c>
      <c r="BD1898" s="9">
        <v>2</v>
      </c>
    </row>
    <row r="1899" spans="1:64">
      <c r="A1899" t="s">
        <v>336</v>
      </c>
      <c r="B1899" t="s">
        <v>14658</v>
      </c>
      <c r="C1899" t="s">
        <v>54</v>
      </c>
      <c r="D1899" t="s">
        <v>821</v>
      </c>
      <c r="E1899">
        <f>SUM(G1899:KW1899)</f>
        <v>5</v>
      </c>
      <c r="F1899" s="4"/>
      <c r="R1899" s="9">
        <v>1</v>
      </c>
      <c r="AF1899" s="9">
        <v>1</v>
      </c>
      <c r="AK1899" s="9">
        <v>1</v>
      </c>
      <c r="BB1899" s="9">
        <v>1</v>
      </c>
      <c r="BK1899" s="9">
        <v>1</v>
      </c>
    </row>
    <row r="1900" spans="1:64">
      <c r="A1900" t="s">
        <v>5357</v>
      </c>
      <c r="B1900" t="s">
        <v>10205</v>
      </c>
      <c r="C1900" t="s">
        <v>54</v>
      </c>
      <c r="D1900" t="s">
        <v>819</v>
      </c>
      <c r="E1900">
        <f>SUM(G1900:KW1900)</f>
        <v>0</v>
      </c>
      <c r="F1900" s="4"/>
    </row>
    <row r="1901" spans="1:64">
      <c r="A1901" t="s">
        <v>2011</v>
      </c>
      <c r="B1901" t="s">
        <v>10288</v>
      </c>
      <c r="C1901" t="s">
        <v>54</v>
      </c>
      <c r="D1901" t="s">
        <v>821</v>
      </c>
      <c r="E1901">
        <f>SUM(G1901:KW1901)</f>
        <v>3</v>
      </c>
      <c r="F1901" s="4"/>
      <c r="H1901" s="9">
        <v>2</v>
      </c>
      <c r="AG1901" s="9">
        <v>1</v>
      </c>
    </row>
    <row r="1902" spans="1:64">
      <c r="A1902" t="s">
        <v>335</v>
      </c>
      <c r="B1902" t="s">
        <v>14689</v>
      </c>
      <c r="C1902" t="s">
        <v>224</v>
      </c>
      <c r="D1902" t="s">
        <v>821</v>
      </c>
      <c r="E1902">
        <f>SUM(G1902:KW1902)</f>
        <v>6</v>
      </c>
      <c r="F1902" s="4"/>
      <c r="AE1902" s="9">
        <v>1</v>
      </c>
      <c r="AI1902" s="9">
        <v>1</v>
      </c>
      <c r="AJ1902" s="9">
        <v>1</v>
      </c>
      <c r="AP1902" s="9">
        <v>1</v>
      </c>
      <c r="AQ1902" s="9">
        <v>1</v>
      </c>
      <c r="BG1902" s="9">
        <v>1</v>
      </c>
    </row>
    <row r="1903" spans="1:64">
      <c r="A1903" t="s">
        <v>7602</v>
      </c>
      <c r="B1903" t="s">
        <v>10059</v>
      </c>
      <c r="C1903" t="s">
        <v>224</v>
      </c>
      <c r="D1903" t="s">
        <v>819</v>
      </c>
      <c r="E1903">
        <f>SUM(G1903:KW1903)</f>
        <v>1</v>
      </c>
      <c r="BJ1903" s="9">
        <v>1</v>
      </c>
    </row>
    <row r="1904" spans="1:64">
      <c r="A1904" t="s">
        <v>223</v>
      </c>
      <c r="B1904" t="s">
        <v>13506</v>
      </c>
      <c r="C1904" t="s">
        <v>224</v>
      </c>
      <c r="D1904" t="s">
        <v>825</v>
      </c>
      <c r="E1904">
        <f>SUM(G1904:KW1904)</f>
        <v>2</v>
      </c>
      <c r="F1904" s="4"/>
      <c r="AY1904" s="9">
        <v>1</v>
      </c>
      <c r="BJ1904" s="9">
        <v>1</v>
      </c>
    </row>
    <row r="1905" spans="1:63">
      <c r="A1905" t="s">
        <v>301</v>
      </c>
      <c r="B1905" t="s">
        <v>11652</v>
      </c>
      <c r="C1905" t="s">
        <v>224</v>
      </c>
      <c r="D1905" t="s">
        <v>821</v>
      </c>
      <c r="E1905">
        <f>SUM(G1905:KW1905)</f>
        <v>22</v>
      </c>
      <c r="F1905" s="4"/>
      <c r="H1905" s="9">
        <v>2</v>
      </c>
      <c r="I1905" s="9">
        <v>1</v>
      </c>
      <c r="J1905" s="9">
        <v>1</v>
      </c>
      <c r="N1905" s="9">
        <v>1</v>
      </c>
      <c r="O1905" s="9">
        <v>1</v>
      </c>
      <c r="R1905" s="9">
        <v>1</v>
      </c>
      <c r="T1905" s="9">
        <v>1</v>
      </c>
      <c r="V1905" s="9">
        <v>2</v>
      </c>
      <c r="X1905" s="9">
        <v>1</v>
      </c>
      <c r="AG1905" s="9">
        <v>1</v>
      </c>
      <c r="AV1905" s="9">
        <v>2</v>
      </c>
      <c r="AW1905" s="9">
        <v>1</v>
      </c>
      <c r="AX1905" s="9">
        <v>1</v>
      </c>
      <c r="AY1905" s="9">
        <v>3</v>
      </c>
      <c r="AZ1905" s="9">
        <v>1</v>
      </c>
      <c r="BA1905" s="9">
        <v>1</v>
      </c>
      <c r="BJ1905" s="9">
        <v>1</v>
      </c>
    </row>
    <row r="1906" spans="1:63">
      <c r="A1906" t="s">
        <v>3987</v>
      </c>
      <c r="B1906" t="s">
        <v>11352</v>
      </c>
      <c r="C1906" t="s">
        <v>332</v>
      </c>
      <c r="D1906" t="s">
        <v>819</v>
      </c>
      <c r="E1906">
        <f>SUM(G1906:KW1906)</f>
        <v>0</v>
      </c>
      <c r="F1906" s="4"/>
    </row>
    <row r="1907" spans="1:63">
      <c r="A1907" t="s">
        <v>2048</v>
      </c>
      <c r="B1907" t="s">
        <v>10094</v>
      </c>
      <c r="C1907" t="s">
        <v>332</v>
      </c>
      <c r="D1907" t="s">
        <v>821</v>
      </c>
      <c r="E1907">
        <f>SUM(G1907:KW1907)</f>
        <v>37</v>
      </c>
      <c r="F1907" s="4"/>
      <c r="H1907" s="9">
        <v>2</v>
      </c>
      <c r="I1907" s="9">
        <v>1</v>
      </c>
      <c r="K1907" s="9">
        <v>1</v>
      </c>
      <c r="O1907" s="9">
        <v>2</v>
      </c>
      <c r="P1907" s="9">
        <v>1</v>
      </c>
      <c r="U1907" s="9">
        <v>1</v>
      </c>
      <c r="V1907" s="9">
        <v>2</v>
      </c>
      <c r="W1907" s="9">
        <v>1</v>
      </c>
      <c r="X1907" s="9">
        <v>1</v>
      </c>
      <c r="Y1907" s="9">
        <v>1</v>
      </c>
      <c r="Z1907" s="9">
        <v>1</v>
      </c>
      <c r="AB1907" s="9">
        <v>1</v>
      </c>
      <c r="AF1907" s="9">
        <v>1</v>
      </c>
      <c r="AG1907" s="9">
        <v>1</v>
      </c>
      <c r="AH1907" s="9">
        <v>1</v>
      </c>
      <c r="AJ1907" s="9">
        <v>1</v>
      </c>
      <c r="AN1907" s="9">
        <v>1</v>
      </c>
      <c r="AP1907" s="9">
        <v>1</v>
      </c>
      <c r="AR1907" s="9">
        <v>2</v>
      </c>
      <c r="AT1907" s="9">
        <v>1</v>
      </c>
      <c r="AU1907" s="9">
        <v>1</v>
      </c>
      <c r="AV1907" s="9">
        <v>1</v>
      </c>
      <c r="AW1907" s="9">
        <v>1</v>
      </c>
      <c r="AX1907" s="9">
        <v>1</v>
      </c>
      <c r="AY1907" s="9">
        <v>1</v>
      </c>
      <c r="AZ1907" s="9">
        <v>1</v>
      </c>
      <c r="BA1907" s="9">
        <v>1</v>
      </c>
      <c r="BC1907" s="9">
        <v>1</v>
      </c>
      <c r="BF1907" s="9">
        <v>1</v>
      </c>
      <c r="BH1907" s="9">
        <v>1</v>
      </c>
      <c r="BI1907" s="9">
        <v>1</v>
      </c>
      <c r="BJ1907" s="9">
        <v>1</v>
      </c>
      <c r="BK1907" s="9">
        <v>1</v>
      </c>
    </row>
    <row r="1908" spans="1:63">
      <c r="A1908" t="s">
        <v>2190</v>
      </c>
      <c r="B1908" t="s">
        <v>7595</v>
      </c>
      <c r="C1908" t="s">
        <v>332</v>
      </c>
      <c r="D1908" t="s">
        <v>821</v>
      </c>
      <c r="E1908">
        <f>SUM(G1908:KW1908)</f>
        <v>4</v>
      </c>
      <c r="F1908" s="4"/>
      <c r="Y1908" s="9">
        <v>1</v>
      </c>
      <c r="Z1908" s="9">
        <v>1</v>
      </c>
      <c r="AD1908" s="9">
        <v>1</v>
      </c>
      <c r="AK1908" s="9">
        <v>1</v>
      </c>
    </row>
    <row r="1909" spans="1:63">
      <c r="A1909" t="s">
        <v>326</v>
      </c>
      <c r="B1909" t="s">
        <v>14937</v>
      </c>
      <c r="C1909" t="s">
        <v>324</v>
      </c>
      <c r="D1909" t="s">
        <v>821</v>
      </c>
      <c r="E1909">
        <f>SUM(G1909:KW1909)</f>
        <v>7</v>
      </c>
      <c r="F1909" s="4"/>
      <c r="K1909" s="9">
        <v>1</v>
      </c>
      <c r="M1909" s="9">
        <v>1</v>
      </c>
      <c r="R1909" s="9">
        <v>1</v>
      </c>
      <c r="AA1909" s="9">
        <v>1</v>
      </c>
      <c r="AC1909" s="9">
        <v>1</v>
      </c>
      <c r="AQ1909" s="9">
        <v>1</v>
      </c>
      <c r="BB1909" s="9">
        <v>1</v>
      </c>
    </row>
    <row r="1910" spans="1:63">
      <c r="A1910" t="s">
        <v>7619</v>
      </c>
      <c r="B1910" t="s">
        <v>10135</v>
      </c>
      <c r="C1910" t="s">
        <v>324</v>
      </c>
      <c r="D1910" t="s">
        <v>819</v>
      </c>
      <c r="E1910">
        <f>SUM(G1910:KW1910)</f>
        <v>1</v>
      </c>
      <c r="BK1910" s="9">
        <v>1</v>
      </c>
    </row>
    <row r="1911" spans="1:63">
      <c r="A1911" t="s">
        <v>325</v>
      </c>
      <c r="B1911" t="s">
        <v>6429</v>
      </c>
      <c r="C1911" t="s">
        <v>324</v>
      </c>
      <c r="D1911" t="s">
        <v>821</v>
      </c>
      <c r="E1911">
        <f>SUM(G1911:KW1911)</f>
        <v>15</v>
      </c>
      <c r="F1911" s="4"/>
      <c r="H1911" s="9">
        <v>3</v>
      </c>
      <c r="X1911" s="9">
        <v>1</v>
      </c>
      <c r="AA1911" s="9">
        <v>1</v>
      </c>
      <c r="AC1911" s="9">
        <v>1</v>
      </c>
      <c r="AF1911" s="9">
        <v>1</v>
      </c>
      <c r="AG1911" s="9">
        <v>1</v>
      </c>
      <c r="AI1911" s="9">
        <v>1</v>
      </c>
      <c r="BD1911" s="9">
        <v>2</v>
      </c>
      <c r="BE1911" s="9">
        <v>1</v>
      </c>
      <c r="BH1911" s="9">
        <v>1</v>
      </c>
      <c r="BI1911" s="9">
        <v>1</v>
      </c>
      <c r="BJ1911" s="9">
        <v>1</v>
      </c>
    </row>
    <row r="1912" spans="1:63">
      <c r="A1912" t="s">
        <v>308</v>
      </c>
      <c r="B1912" t="s">
        <v>14934</v>
      </c>
      <c r="C1912" t="s">
        <v>31</v>
      </c>
      <c r="D1912" t="s">
        <v>821</v>
      </c>
      <c r="E1912">
        <f>SUM(G1912:KW1912)</f>
        <v>1</v>
      </c>
      <c r="F1912" s="4"/>
      <c r="BE1912" s="9">
        <v>1</v>
      </c>
    </row>
    <row r="1913" spans="1:63">
      <c r="A1913" t="s">
        <v>3988</v>
      </c>
      <c r="B1913" t="s">
        <v>10202</v>
      </c>
      <c r="C1913" t="s">
        <v>31</v>
      </c>
      <c r="D1913" t="s">
        <v>819</v>
      </c>
      <c r="E1913">
        <f>SUM(G1913:KW1913)</f>
        <v>2</v>
      </c>
      <c r="F1913" s="4"/>
      <c r="AQ1913" s="9">
        <v>2</v>
      </c>
    </row>
    <row r="1914" spans="1:63">
      <c r="A1914" t="s">
        <v>305</v>
      </c>
      <c r="B1914" t="s">
        <v>11373</v>
      </c>
      <c r="C1914" t="s">
        <v>31</v>
      </c>
      <c r="D1914" t="s">
        <v>821</v>
      </c>
      <c r="E1914">
        <f>SUM(G1914:KW1914)</f>
        <v>23</v>
      </c>
      <c r="F1914" s="4"/>
      <c r="H1914" s="9">
        <v>2</v>
      </c>
      <c r="I1914" s="9">
        <v>1</v>
      </c>
      <c r="N1914" s="9">
        <v>1</v>
      </c>
      <c r="O1914" s="9">
        <v>1</v>
      </c>
      <c r="R1914" s="9">
        <v>1</v>
      </c>
      <c r="U1914" s="9">
        <v>1</v>
      </c>
      <c r="V1914" s="9">
        <v>2</v>
      </c>
      <c r="X1914" s="9">
        <v>1</v>
      </c>
      <c r="Y1914" s="9">
        <v>1</v>
      </c>
      <c r="Z1914" s="9">
        <v>1</v>
      </c>
      <c r="AB1914" s="9">
        <v>1</v>
      </c>
      <c r="AF1914" s="9">
        <v>1</v>
      </c>
      <c r="AG1914" s="9">
        <v>1</v>
      </c>
      <c r="AJ1914" s="9">
        <v>1</v>
      </c>
      <c r="AK1914" s="9">
        <v>1</v>
      </c>
      <c r="AN1914" s="9">
        <v>1</v>
      </c>
      <c r="AP1914" s="9">
        <v>1</v>
      </c>
      <c r="BF1914" s="9">
        <v>1</v>
      </c>
      <c r="BH1914" s="9">
        <v>1</v>
      </c>
      <c r="BI1914" s="9">
        <v>1</v>
      </c>
      <c r="BJ1914" s="9">
        <v>1</v>
      </c>
    </row>
    <row r="1915" spans="1:63">
      <c r="A1915" t="s">
        <v>304</v>
      </c>
      <c r="B1915" t="s">
        <v>14609</v>
      </c>
      <c r="C1915" t="s">
        <v>302</v>
      </c>
      <c r="D1915" t="s">
        <v>821</v>
      </c>
      <c r="E1915">
        <f>SUM(G1915:KW1915)</f>
        <v>4</v>
      </c>
      <c r="F1915" s="4"/>
      <c r="P1915" s="9">
        <v>1</v>
      </c>
      <c r="AD1915" s="9">
        <v>1</v>
      </c>
      <c r="AW1915" s="9">
        <v>1</v>
      </c>
      <c r="BF1915" s="9">
        <v>1</v>
      </c>
    </row>
    <row r="1916" spans="1:63">
      <c r="A1916" t="s">
        <v>3989</v>
      </c>
      <c r="B1916" t="s">
        <v>10333</v>
      </c>
      <c r="C1916" t="s">
        <v>302</v>
      </c>
      <c r="D1916" t="s">
        <v>819</v>
      </c>
      <c r="E1916">
        <f>SUM(G1916:KW1916)</f>
        <v>2</v>
      </c>
      <c r="F1916" s="4"/>
      <c r="AP1916" s="9">
        <v>2</v>
      </c>
    </row>
    <row r="1917" spans="1:63">
      <c r="A1917" t="s">
        <v>424</v>
      </c>
      <c r="B1917" t="s">
        <v>9976</v>
      </c>
      <c r="C1917" t="s">
        <v>302</v>
      </c>
      <c r="D1917" t="s">
        <v>821</v>
      </c>
      <c r="E1917">
        <f>SUM(G1917:KW1917)</f>
        <v>19</v>
      </c>
      <c r="F1917" s="4"/>
      <c r="G1917" s="9">
        <v>1</v>
      </c>
      <c r="H1917" s="9">
        <v>1</v>
      </c>
      <c r="N1917" s="9">
        <v>1</v>
      </c>
      <c r="P1917" s="9">
        <v>1</v>
      </c>
      <c r="R1917" s="9">
        <v>1</v>
      </c>
      <c r="T1917" s="9">
        <v>1</v>
      </c>
      <c r="V1917" s="9">
        <v>2</v>
      </c>
      <c r="AE1917" s="9">
        <v>1</v>
      </c>
      <c r="AF1917" s="9">
        <v>1</v>
      </c>
      <c r="AG1917" s="9">
        <v>1</v>
      </c>
      <c r="AQ1917" s="9">
        <v>1</v>
      </c>
      <c r="AR1917" s="9">
        <v>2</v>
      </c>
      <c r="AT1917" s="9">
        <v>1</v>
      </c>
      <c r="AU1917" s="9">
        <v>1</v>
      </c>
      <c r="AZ1917" s="9">
        <v>1</v>
      </c>
      <c r="BA1917" s="9">
        <v>1</v>
      </c>
      <c r="BB1917" s="9">
        <v>1</v>
      </c>
    </row>
    <row r="1918" spans="1:63">
      <c r="A1918" t="s">
        <v>427</v>
      </c>
      <c r="B1918" t="s">
        <v>10298</v>
      </c>
      <c r="C1918" t="s">
        <v>302</v>
      </c>
      <c r="D1918" t="s">
        <v>825</v>
      </c>
      <c r="E1918">
        <f>SUM(G1918:KW1918)</f>
        <v>0</v>
      </c>
      <c r="F1918" s="32">
        <v>100001947</v>
      </c>
    </row>
    <row r="1919" spans="1:63">
      <c r="A1919" t="s">
        <v>426</v>
      </c>
      <c r="B1919" t="s">
        <v>10302</v>
      </c>
      <c r="C1919" t="s">
        <v>302</v>
      </c>
      <c r="D1919" t="s">
        <v>821</v>
      </c>
      <c r="E1919">
        <f>SUM(G1919:KW1919)</f>
        <v>0</v>
      </c>
      <c r="F1919" s="4"/>
    </row>
    <row r="1920" spans="1:63">
      <c r="A1920" t="s">
        <v>415</v>
      </c>
      <c r="B1920" t="s">
        <v>13057</v>
      </c>
      <c r="C1920" t="s">
        <v>393</v>
      </c>
      <c r="D1920" t="s">
        <v>821</v>
      </c>
      <c r="E1920">
        <f>SUM(G1920:KW1920)</f>
        <v>0</v>
      </c>
      <c r="F1920" s="4"/>
    </row>
    <row r="1921" spans="1:63">
      <c r="A1921" t="s">
        <v>7597</v>
      </c>
      <c r="B1921" t="s">
        <v>10204</v>
      </c>
      <c r="C1921" t="s">
        <v>393</v>
      </c>
      <c r="D1921" t="s">
        <v>819</v>
      </c>
      <c r="E1921">
        <f>SUM(G1921:KW1921)</f>
        <v>1</v>
      </c>
      <c r="AT1921" s="9">
        <v>1</v>
      </c>
    </row>
    <row r="1922" spans="1:63">
      <c r="A1922" t="s">
        <v>395</v>
      </c>
      <c r="B1922" t="s">
        <v>10230</v>
      </c>
      <c r="C1922" t="s">
        <v>393</v>
      </c>
      <c r="D1922" t="s">
        <v>825</v>
      </c>
      <c r="E1922">
        <f>SUM(G1922:KW1922)</f>
        <v>103</v>
      </c>
      <c r="F1922" s="4"/>
      <c r="BH1922" s="7">
        <v>91</v>
      </c>
      <c r="BK1922" s="9">
        <v>12</v>
      </c>
    </row>
    <row r="1923" spans="1:63">
      <c r="A1923" t="s">
        <v>392</v>
      </c>
      <c r="B1923" t="s">
        <v>12995</v>
      </c>
      <c r="C1923" t="s">
        <v>393</v>
      </c>
      <c r="D1923" t="s">
        <v>821</v>
      </c>
      <c r="E1923">
        <f>SUM(G1923:KW1923)</f>
        <v>171</v>
      </c>
      <c r="F1923" s="4"/>
      <c r="H1923" s="9">
        <v>2</v>
      </c>
      <c r="I1923" s="9">
        <v>1</v>
      </c>
      <c r="K1923" s="9">
        <v>3</v>
      </c>
      <c r="N1923" s="9">
        <v>1</v>
      </c>
      <c r="O1923" s="9">
        <v>1</v>
      </c>
      <c r="Q1923" s="9">
        <v>1</v>
      </c>
      <c r="T1923" s="9">
        <v>2</v>
      </c>
      <c r="V1923" s="9">
        <v>2</v>
      </c>
      <c r="W1923" s="9">
        <v>1</v>
      </c>
      <c r="X1923" s="9">
        <v>1</v>
      </c>
      <c r="Z1923" s="9">
        <v>1</v>
      </c>
      <c r="AB1923" s="9">
        <v>1</v>
      </c>
      <c r="AF1923" s="9">
        <v>2</v>
      </c>
      <c r="AH1923" s="9">
        <v>1</v>
      </c>
      <c r="AJ1923" s="9">
        <v>1</v>
      </c>
      <c r="AL1923" s="9">
        <v>1</v>
      </c>
      <c r="AN1923" s="9">
        <v>1</v>
      </c>
      <c r="AP1923" s="9">
        <v>1</v>
      </c>
      <c r="AR1923" s="9">
        <v>2</v>
      </c>
      <c r="AT1923" s="9">
        <v>1</v>
      </c>
      <c r="AU1923" s="9">
        <v>1</v>
      </c>
      <c r="AW1923" s="9">
        <v>1</v>
      </c>
      <c r="AX1923" s="9">
        <v>1</v>
      </c>
      <c r="AY1923" s="9">
        <v>1</v>
      </c>
      <c r="AZ1923" s="9">
        <v>1</v>
      </c>
      <c r="BB1923" s="9">
        <v>1</v>
      </c>
      <c r="BC1923" s="9">
        <v>2</v>
      </c>
      <c r="BD1923" s="9">
        <v>2</v>
      </c>
      <c r="BF1923" s="9">
        <v>1</v>
      </c>
      <c r="BH1923" s="7">
        <v>122</v>
      </c>
      <c r="BI1923" s="9">
        <v>11</v>
      </c>
    </row>
    <row r="1924" spans="1:63">
      <c r="A1924" t="s">
        <v>396</v>
      </c>
      <c r="B1924" t="s">
        <v>13297</v>
      </c>
      <c r="C1924" t="s">
        <v>393</v>
      </c>
      <c r="D1924" t="s">
        <v>821</v>
      </c>
      <c r="E1924">
        <f>SUM(G1924:KW1924)</f>
        <v>0</v>
      </c>
      <c r="F1924" s="4"/>
    </row>
    <row r="1925" spans="1:63">
      <c r="A1925" t="s">
        <v>187</v>
      </c>
      <c r="B1925" t="s">
        <v>11271</v>
      </c>
      <c r="C1925" t="s">
        <v>188</v>
      </c>
      <c r="D1925" t="s">
        <v>821</v>
      </c>
      <c r="E1925">
        <f>SUM(G1925:KW1925)</f>
        <v>1</v>
      </c>
      <c r="F1925" s="4"/>
      <c r="AO1925" s="9">
        <v>1</v>
      </c>
    </row>
    <row r="1926" spans="1:63">
      <c r="A1926" t="s">
        <v>391</v>
      </c>
      <c r="B1926" t="s">
        <v>11224</v>
      </c>
      <c r="C1926" t="s">
        <v>188</v>
      </c>
      <c r="D1926" t="s">
        <v>821</v>
      </c>
      <c r="E1926">
        <f>SUM(G1926:KW1926)</f>
        <v>56</v>
      </c>
      <c r="F1926" s="4"/>
      <c r="H1926" s="9">
        <v>1</v>
      </c>
      <c r="I1926" s="9">
        <v>2</v>
      </c>
      <c r="J1926" s="9">
        <v>1</v>
      </c>
      <c r="N1926" s="9">
        <v>1</v>
      </c>
      <c r="O1926" s="9">
        <v>2</v>
      </c>
      <c r="P1926" s="9">
        <v>1</v>
      </c>
      <c r="U1926" s="9">
        <v>1</v>
      </c>
      <c r="V1926" s="9">
        <v>1</v>
      </c>
      <c r="W1926" s="9">
        <v>1</v>
      </c>
      <c r="X1926" s="9">
        <v>2</v>
      </c>
      <c r="Z1926" s="9">
        <v>1</v>
      </c>
      <c r="AA1926" s="9">
        <v>4</v>
      </c>
      <c r="AB1926" s="9">
        <v>1</v>
      </c>
      <c r="AC1926" s="9">
        <v>4</v>
      </c>
      <c r="AD1926" s="9">
        <v>2</v>
      </c>
      <c r="AF1926" s="9">
        <v>1</v>
      </c>
      <c r="AG1926" s="9">
        <v>3</v>
      </c>
      <c r="AH1926" s="9">
        <v>1</v>
      </c>
      <c r="AI1926" s="9">
        <v>2</v>
      </c>
      <c r="AJ1926" s="9">
        <v>1</v>
      </c>
      <c r="AK1926" s="9">
        <v>1</v>
      </c>
      <c r="AL1926" s="9">
        <v>3</v>
      </c>
      <c r="AO1926" s="9">
        <v>2</v>
      </c>
      <c r="AQ1926" s="9">
        <v>1</v>
      </c>
      <c r="AR1926" s="9">
        <v>1</v>
      </c>
      <c r="AU1926" s="9">
        <v>2</v>
      </c>
      <c r="AV1926" s="9">
        <v>2</v>
      </c>
      <c r="AW1926" s="9">
        <v>2</v>
      </c>
      <c r="AY1926" s="9">
        <v>2</v>
      </c>
      <c r="BD1926" s="9">
        <v>2</v>
      </c>
      <c r="BF1926" s="9">
        <v>2</v>
      </c>
      <c r="BG1926" s="9">
        <v>1</v>
      </c>
      <c r="BH1926" s="9">
        <v>1</v>
      </c>
      <c r="BI1926" s="9">
        <v>1</v>
      </c>
    </row>
    <row r="1927" spans="1:63">
      <c r="A1927" t="s">
        <v>5505</v>
      </c>
      <c r="B1927" t="s">
        <v>10909</v>
      </c>
      <c r="C1927" t="s">
        <v>341</v>
      </c>
      <c r="D1927" t="s">
        <v>821</v>
      </c>
      <c r="E1927">
        <f>SUM(G1927:KW1927)</f>
        <v>0</v>
      </c>
      <c r="F1927" s="4"/>
    </row>
    <row r="1928" spans="1:63">
      <c r="A1928" t="s">
        <v>5686</v>
      </c>
      <c r="B1928" t="s">
        <v>7599</v>
      </c>
      <c r="C1928" t="s">
        <v>324</v>
      </c>
      <c r="D1928" t="s">
        <v>821</v>
      </c>
      <c r="E1928">
        <f>SUM(G1928:KW1928)</f>
        <v>1</v>
      </c>
      <c r="F1928" s="4"/>
      <c r="AK1928" s="9">
        <v>1</v>
      </c>
    </row>
    <row r="1929" spans="1:63">
      <c r="A1929" t="s">
        <v>307</v>
      </c>
      <c r="B1929" t="s">
        <v>9695</v>
      </c>
      <c r="C1929" t="s">
        <v>31</v>
      </c>
      <c r="D1929" t="s">
        <v>821</v>
      </c>
      <c r="E1929">
        <f>SUM(G1929:KW1929)</f>
        <v>2</v>
      </c>
      <c r="F1929" s="4"/>
      <c r="AQ1929" s="9">
        <v>2</v>
      </c>
    </row>
    <row r="1930" spans="1:63">
      <c r="A1930" t="s">
        <v>303</v>
      </c>
      <c r="B1930" t="s">
        <v>9647</v>
      </c>
      <c r="C1930" t="s">
        <v>302</v>
      </c>
      <c r="D1930" t="s">
        <v>821</v>
      </c>
      <c r="E1930">
        <f>SUM(G1930:KW1930)</f>
        <v>3</v>
      </c>
      <c r="F1930" s="4"/>
      <c r="AK1930" s="9">
        <v>1</v>
      </c>
      <c r="AP1930" s="9">
        <v>2</v>
      </c>
    </row>
    <row r="1931" spans="1:63">
      <c r="A1931" t="s">
        <v>405</v>
      </c>
      <c r="B1931" t="s">
        <v>9644</v>
      </c>
      <c r="C1931" t="s">
        <v>393</v>
      </c>
      <c r="D1931" t="s">
        <v>821</v>
      </c>
      <c r="E1931">
        <f>SUM(G1931:KW1931)</f>
        <v>3</v>
      </c>
      <c r="F1931" s="4"/>
      <c r="AK1931" s="9">
        <v>1</v>
      </c>
      <c r="AT1931" s="9">
        <v>1</v>
      </c>
      <c r="AX1931" s="9">
        <v>1</v>
      </c>
    </row>
    <row r="1932" spans="1:63">
      <c r="A1932" t="s">
        <v>383</v>
      </c>
      <c r="B1932" t="s">
        <v>7596</v>
      </c>
      <c r="C1932" t="s">
        <v>188</v>
      </c>
      <c r="D1932" t="s">
        <v>821</v>
      </c>
      <c r="E1932">
        <f>SUM(G1932:KW1932)</f>
        <v>1</v>
      </c>
      <c r="F1932" s="4"/>
      <c r="AK1932" s="9">
        <v>1</v>
      </c>
    </row>
    <row r="1933" spans="1:63">
      <c r="A1933" t="s">
        <v>6060</v>
      </c>
      <c r="B1933" t="s">
        <v>8104</v>
      </c>
      <c r="C1933" t="s">
        <v>224</v>
      </c>
      <c r="D1933" t="s">
        <v>821</v>
      </c>
      <c r="E1933">
        <f>SUM(G1933:KW1933)</f>
        <v>0</v>
      </c>
      <c r="F1933" s="4"/>
    </row>
    <row r="1934" spans="1:63">
      <c r="A1934" t="s">
        <v>6202</v>
      </c>
      <c r="B1934" t="s">
        <v>8126</v>
      </c>
      <c r="C1934" t="s">
        <v>332</v>
      </c>
      <c r="D1934" t="s">
        <v>821</v>
      </c>
      <c r="E1934">
        <f>SUM(G1934:KW1934)</f>
        <v>0</v>
      </c>
    </row>
    <row r="1935" spans="1:63">
      <c r="A1935" t="s">
        <v>4504</v>
      </c>
      <c r="B1935" t="s">
        <v>7842</v>
      </c>
      <c r="C1935" t="s">
        <v>188</v>
      </c>
      <c r="D1935" t="s">
        <v>821</v>
      </c>
      <c r="E1935">
        <f>SUM(G1935:KW1935)</f>
        <v>6</v>
      </c>
      <c r="F1935" s="4"/>
      <c r="O1935" s="9">
        <v>4</v>
      </c>
      <c r="AB1935" s="9">
        <v>2</v>
      </c>
    </row>
    <row r="1936" spans="1:63">
      <c r="A1936" t="s">
        <v>6140</v>
      </c>
      <c r="B1936" t="s">
        <v>8096</v>
      </c>
      <c r="C1936" t="s">
        <v>341</v>
      </c>
      <c r="D1936" t="s">
        <v>821</v>
      </c>
      <c r="E1936">
        <f>SUM(G1936:KW1936)</f>
        <v>0</v>
      </c>
    </row>
    <row r="1937" spans="1:43">
      <c r="A1937" t="s">
        <v>6061</v>
      </c>
      <c r="B1937" t="s">
        <v>8103</v>
      </c>
      <c r="C1937" t="s">
        <v>224</v>
      </c>
      <c r="D1937" t="s">
        <v>821</v>
      </c>
      <c r="E1937">
        <f>SUM(G1937:KW1937)</f>
        <v>0</v>
      </c>
      <c r="F1937" s="4"/>
    </row>
    <row r="1938" spans="1:43">
      <c r="A1938" t="s">
        <v>6203</v>
      </c>
      <c r="B1938" t="s">
        <v>8127</v>
      </c>
      <c r="C1938" t="s">
        <v>332</v>
      </c>
      <c r="D1938" t="s">
        <v>821</v>
      </c>
      <c r="E1938">
        <f>SUM(G1938:KW1938)</f>
        <v>0</v>
      </c>
    </row>
    <row r="1939" spans="1:43">
      <c r="A1939" t="s">
        <v>4505</v>
      </c>
      <c r="B1939" t="s">
        <v>7841</v>
      </c>
      <c r="C1939" t="s">
        <v>188</v>
      </c>
      <c r="D1939" t="s">
        <v>821</v>
      </c>
      <c r="E1939">
        <f>SUM(G1939:KW1939)</f>
        <v>6</v>
      </c>
      <c r="F1939" s="4"/>
      <c r="O1939" s="9">
        <v>4</v>
      </c>
      <c r="AB1939" s="9">
        <v>2</v>
      </c>
    </row>
    <row r="1940" spans="1:43">
      <c r="A1940" t="s">
        <v>8123</v>
      </c>
      <c r="B1940" t="s">
        <v>8122</v>
      </c>
      <c r="C1940" t="s">
        <v>324</v>
      </c>
      <c r="D1940" t="s">
        <v>821</v>
      </c>
      <c r="E1940">
        <f>SUM(G1940:KW1940)</f>
        <v>0</v>
      </c>
    </row>
    <row r="1941" spans="1:43">
      <c r="A1941" t="s">
        <v>8133</v>
      </c>
      <c r="B1941" t="s">
        <v>8132</v>
      </c>
      <c r="C1941" t="s">
        <v>31</v>
      </c>
      <c r="D1941" t="s">
        <v>821</v>
      </c>
      <c r="E1941">
        <f>SUM(G1941:KW1941)</f>
        <v>0</v>
      </c>
    </row>
    <row r="1942" spans="1:43">
      <c r="A1942" t="s">
        <v>8136</v>
      </c>
      <c r="B1942" t="s">
        <v>8135</v>
      </c>
      <c r="C1942" t="s">
        <v>302</v>
      </c>
      <c r="D1942" t="s">
        <v>821</v>
      </c>
      <c r="E1942">
        <f>SUM(G1942:KW1942)</f>
        <v>0</v>
      </c>
    </row>
    <row r="1943" spans="1:43">
      <c r="A1943" t="s">
        <v>4519</v>
      </c>
      <c r="B1943" t="s">
        <v>4520</v>
      </c>
      <c r="C1943" t="s">
        <v>188</v>
      </c>
      <c r="D1943" t="s">
        <v>821</v>
      </c>
      <c r="E1943">
        <f>SUM(G1943:KW1943)</f>
        <v>0</v>
      </c>
      <c r="F1943" s="4"/>
    </row>
    <row r="1944" spans="1:43">
      <c r="A1944" t="s">
        <v>7940</v>
      </c>
      <c r="B1944" t="s">
        <v>7939</v>
      </c>
      <c r="C1944" t="s">
        <v>341</v>
      </c>
      <c r="D1944" t="s">
        <v>821</v>
      </c>
      <c r="E1944">
        <f>SUM(G1944:KW1944)</f>
        <v>0</v>
      </c>
    </row>
    <row r="1945" spans="1:43">
      <c r="A1945" t="s">
        <v>4660</v>
      </c>
      <c r="B1945" t="s">
        <v>7869</v>
      </c>
      <c r="C1945" t="s">
        <v>341</v>
      </c>
      <c r="D1945" t="s">
        <v>821</v>
      </c>
      <c r="E1945">
        <f>SUM(G1945:KW1945)</f>
        <v>0</v>
      </c>
      <c r="F1945" s="4"/>
    </row>
    <row r="1946" spans="1:43">
      <c r="A1946" t="s">
        <v>6858</v>
      </c>
      <c r="B1946" t="s">
        <v>11232</v>
      </c>
      <c r="C1946" t="s">
        <v>341</v>
      </c>
      <c r="D1946" t="s">
        <v>821</v>
      </c>
      <c r="E1946">
        <f>SUM(G1946:KW1946)</f>
        <v>5</v>
      </c>
      <c r="Y1946" s="9">
        <v>2</v>
      </c>
      <c r="AB1946" s="9">
        <v>1</v>
      </c>
      <c r="AK1946" s="9">
        <v>1</v>
      </c>
      <c r="AL1946" s="9">
        <v>1</v>
      </c>
    </row>
    <row r="1947" spans="1:43">
      <c r="A1947" t="s">
        <v>5047</v>
      </c>
      <c r="B1947" t="s">
        <v>5048</v>
      </c>
      <c r="C1947" t="s">
        <v>341</v>
      </c>
      <c r="D1947" t="s">
        <v>821</v>
      </c>
      <c r="E1947">
        <f>SUM(G1947:KW1947)</f>
        <v>4</v>
      </c>
      <c r="F1947" s="4"/>
      <c r="AA1947" s="9">
        <v>1</v>
      </c>
      <c r="AC1947" s="9">
        <v>1</v>
      </c>
      <c r="AL1947" s="9">
        <v>1</v>
      </c>
      <c r="AQ1947" s="9">
        <v>1</v>
      </c>
    </row>
    <row r="1948" spans="1:43">
      <c r="A1948" t="s">
        <v>7933</v>
      </c>
      <c r="B1948" t="s">
        <v>11385</v>
      </c>
      <c r="C1948" t="s">
        <v>341</v>
      </c>
      <c r="D1948" t="s">
        <v>821</v>
      </c>
      <c r="E1948">
        <f>SUM(G1948:KW1948)</f>
        <v>0</v>
      </c>
    </row>
    <row r="1949" spans="1:43">
      <c r="A1949" t="s">
        <v>3976</v>
      </c>
      <c r="B1949" t="s">
        <v>7846</v>
      </c>
      <c r="C1949" t="s">
        <v>341</v>
      </c>
      <c r="D1949" t="s">
        <v>821</v>
      </c>
      <c r="E1949">
        <f>SUM(G1949:KW1949)</f>
        <v>0</v>
      </c>
      <c r="F1949" s="4"/>
    </row>
    <row r="1950" spans="1:43">
      <c r="A1950" t="s">
        <v>8184</v>
      </c>
      <c r="B1950" t="s">
        <v>13327</v>
      </c>
      <c r="C1950" t="s">
        <v>341</v>
      </c>
      <c r="D1950" t="s">
        <v>821</v>
      </c>
      <c r="E1950">
        <f>SUM(G1950:KW1950)</f>
        <v>3</v>
      </c>
      <c r="S1950" s="9">
        <v>1</v>
      </c>
      <c r="X1950" s="9">
        <v>1</v>
      </c>
      <c r="AK1950" s="9">
        <v>1</v>
      </c>
    </row>
    <row r="1951" spans="1:43">
      <c r="A1951" t="s">
        <v>5207</v>
      </c>
      <c r="B1951" t="s">
        <v>5208</v>
      </c>
      <c r="C1951" t="s">
        <v>341</v>
      </c>
      <c r="D1951" t="s">
        <v>821</v>
      </c>
      <c r="E1951">
        <f>SUM(G1951:KW1951)</f>
        <v>3</v>
      </c>
      <c r="F1951" s="4"/>
      <c r="X1951" s="9">
        <v>1</v>
      </c>
      <c r="AL1951" s="9">
        <v>1</v>
      </c>
      <c r="AO1951" s="9">
        <v>1</v>
      </c>
    </row>
    <row r="1952" spans="1:43">
      <c r="A1952" t="s">
        <v>7936</v>
      </c>
      <c r="B1952" t="s">
        <v>7935</v>
      </c>
      <c r="C1952" t="s">
        <v>54</v>
      </c>
      <c r="D1952" t="s">
        <v>821</v>
      </c>
      <c r="E1952">
        <f>SUM(G1952:KW1952)</f>
        <v>0</v>
      </c>
    </row>
    <row r="1953" spans="1:63">
      <c r="A1953" t="s">
        <v>4654</v>
      </c>
      <c r="B1953" t="s">
        <v>7872</v>
      </c>
      <c r="C1953" t="s">
        <v>54</v>
      </c>
      <c r="D1953" t="s">
        <v>821</v>
      </c>
      <c r="E1953">
        <f>SUM(G1953:KW1953)</f>
        <v>0</v>
      </c>
      <c r="F1953" s="4"/>
    </row>
    <row r="1954" spans="1:63">
      <c r="A1954" t="s">
        <v>7856</v>
      </c>
      <c r="B1954" t="s">
        <v>7855</v>
      </c>
      <c r="C1954" t="s">
        <v>54</v>
      </c>
      <c r="D1954" t="s">
        <v>821</v>
      </c>
      <c r="E1954">
        <f>SUM(G1954:KW1954)</f>
        <v>1</v>
      </c>
      <c r="BB1954" s="9">
        <v>1</v>
      </c>
    </row>
    <row r="1955" spans="1:63">
      <c r="A1955" t="s">
        <v>2324</v>
      </c>
      <c r="B1955" t="s">
        <v>14648</v>
      </c>
      <c r="C1955" t="s">
        <v>54</v>
      </c>
      <c r="D1955" t="s">
        <v>821</v>
      </c>
      <c r="E1955">
        <f>SUM(G1955:KW1955)</f>
        <v>10</v>
      </c>
      <c r="F1955" s="4"/>
      <c r="J1955" s="9">
        <v>1</v>
      </c>
      <c r="R1955" s="9">
        <v>1</v>
      </c>
      <c r="T1955" s="9">
        <v>1</v>
      </c>
      <c r="AF1955" s="9">
        <v>1</v>
      </c>
      <c r="AH1955" s="9">
        <v>1</v>
      </c>
      <c r="AK1955" s="9">
        <v>2</v>
      </c>
      <c r="BB1955" s="9">
        <v>1</v>
      </c>
      <c r="BC1955" s="9">
        <v>1</v>
      </c>
      <c r="BK1955" s="9">
        <v>1</v>
      </c>
    </row>
    <row r="1956" spans="1:63">
      <c r="A1956" t="s">
        <v>4526</v>
      </c>
      <c r="B1956" t="s">
        <v>4527</v>
      </c>
      <c r="C1956" t="s">
        <v>54</v>
      </c>
      <c r="D1956" t="s">
        <v>821</v>
      </c>
      <c r="E1956">
        <f>SUM(G1956:KW1956)</f>
        <v>5</v>
      </c>
      <c r="F1956" s="4"/>
      <c r="R1956" s="9">
        <v>1</v>
      </c>
      <c r="AF1956" s="9">
        <v>1</v>
      </c>
      <c r="AK1956" s="9">
        <v>1</v>
      </c>
      <c r="BB1956" s="9">
        <v>1</v>
      </c>
      <c r="BK1956" s="9">
        <v>1</v>
      </c>
    </row>
    <row r="1957" spans="1:63">
      <c r="A1957" t="s">
        <v>4509</v>
      </c>
      <c r="B1957" t="s">
        <v>4510</v>
      </c>
      <c r="C1957" t="s">
        <v>224</v>
      </c>
      <c r="D1957" t="s">
        <v>821</v>
      </c>
      <c r="E1957">
        <f>SUM(G1957:KW1957)</f>
        <v>0</v>
      </c>
      <c r="F1957" s="4"/>
    </row>
    <row r="1958" spans="1:63">
      <c r="A1958" t="s">
        <v>3981</v>
      </c>
      <c r="B1958" t="s">
        <v>7873</v>
      </c>
      <c r="C1958" t="s">
        <v>224</v>
      </c>
      <c r="D1958" t="s">
        <v>821</v>
      </c>
      <c r="E1958">
        <f>SUM(G1958:KW1958)</f>
        <v>4</v>
      </c>
      <c r="F1958" s="4"/>
      <c r="BJ1958" s="9">
        <v>4</v>
      </c>
    </row>
    <row r="1959" spans="1:63">
      <c r="A1959" t="s">
        <v>5214</v>
      </c>
      <c r="B1959" t="s">
        <v>5215</v>
      </c>
      <c r="C1959" t="s">
        <v>224</v>
      </c>
      <c r="D1959" t="s">
        <v>821</v>
      </c>
      <c r="E1959">
        <f>SUM(G1959:KW1959)</f>
        <v>8</v>
      </c>
      <c r="F1959" s="4"/>
      <c r="AF1959" s="9">
        <v>1</v>
      </c>
      <c r="AK1959" s="9">
        <v>1</v>
      </c>
      <c r="AP1959" s="9">
        <v>1</v>
      </c>
      <c r="AV1959" s="9">
        <v>1</v>
      </c>
      <c r="BC1959" s="9">
        <v>1</v>
      </c>
      <c r="BJ1959" s="9">
        <v>2</v>
      </c>
      <c r="BK1959" s="9">
        <v>1</v>
      </c>
    </row>
    <row r="1960" spans="1:63">
      <c r="A1960" t="s">
        <v>8108</v>
      </c>
      <c r="B1960" t="s">
        <v>11458</v>
      </c>
      <c r="C1960" t="s">
        <v>332</v>
      </c>
      <c r="D1960" t="s">
        <v>821</v>
      </c>
      <c r="E1960">
        <f>SUM(G1960:KW1960)</f>
        <v>0</v>
      </c>
    </row>
    <row r="1961" spans="1:63">
      <c r="A1961" t="s">
        <v>4090</v>
      </c>
      <c r="B1961" t="s">
        <v>7870</v>
      </c>
      <c r="C1961" t="s">
        <v>332</v>
      </c>
      <c r="D1961" t="s">
        <v>821</v>
      </c>
      <c r="E1961">
        <f>SUM(G1961:KW1961)</f>
        <v>5</v>
      </c>
      <c r="F1961" s="4"/>
      <c r="AB1961" s="9">
        <v>3</v>
      </c>
      <c r="AQ1961" s="9">
        <v>1</v>
      </c>
      <c r="BD1961" s="9">
        <v>1</v>
      </c>
    </row>
    <row r="1962" spans="1:63">
      <c r="A1962" t="s">
        <v>4779</v>
      </c>
      <c r="B1962" t="s">
        <v>4780</v>
      </c>
      <c r="C1962" t="s">
        <v>332</v>
      </c>
      <c r="D1962" t="s">
        <v>821</v>
      </c>
      <c r="E1962">
        <f>SUM(G1962:KW1962)</f>
        <v>0</v>
      </c>
      <c r="F1962" s="4"/>
    </row>
    <row r="1963" spans="1:63">
      <c r="A1963" t="s">
        <v>8125</v>
      </c>
      <c r="B1963" t="s">
        <v>8124</v>
      </c>
      <c r="C1963" t="s">
        <v>324</v>
      </c>
      <c r="D1963" t="s">
        <v>821</v>
      </c>
      <c r="E1963">
        <f>SUM(G1963:KW1963)</f>
        <v>0</v>
      </c>
    </row>
    <row r="1964" spans="1:63">
      <c r="A1964" t="s">
        <v>4106</v>
      </c>
      <c r="B1964" t="s">
        <v>7847</v>
      </c>
      <c r="C1964" t="s">
        <v>324</v>
      </c>
      <c r="D1964" t="s">
        <v>821</v>
      </c>
      <c r="E1964">
        <f>SUM(G1964:KW1964)</f>
        <v>4</v>
      </c>
      <c r="F1964" s="4"/>
      <c r="BK1964" s="9">
        <v>4</v>
      </c>
    </row>
    <row r="1965" spans="1:63">
      <c r="A1965" t="s">
        <v>7738</v>
      </c>
      <c r="B1965" t="s">
        <v>14892</v>
      </c>
      <c r="C1965" t="s">
        <v>324</v>
      </c>
      <c r="D1965" t="s">
        <v>821</v>
      </c>
      <c r="E1965">
        <f>SUM(G1965:KW1965)</f>
        <v>6</v>
      </c>
      <c r="K1965" s="9">
        <v>1</v>
      </c>
      <c r="R1965" s="9">
        <v>1</v>
      </c>
      <c r="AA1965" s="9">
        <v>1</v>
      </c>
      <c r="AC1965" s="9">
        <v>1</v>
      </c>
      <c r="AQ1965" s="9">
        <v>1</v>
      </c>
      <c r="BB1965" s="9">
        <v>1</v>
      </c>
    </row>
    <row r="1966" spans="1:63">
      <c r="A1966" t="s">
        <v>4892</v>
      </c>
      <c r="B1966" t="s">
        <v>4893</v>
      </c>
      <c r="C1966" t="s">
        <v>324</v>
      </c>
      <c r="D1966" t="s">
        <v>821</v>
      </c>
      <c r="E1966">
        <f>SUM(G1966:KW1966)</f>
        <v>5</v>
      </c>
      <c r="F1966" s="4"/>
      <c r="R1966" s="9">
        <v>1</v>
      </c>
      <c r="AA1966" s="9">
        <v>1</v>
      </c>
      <c r="AC1966" s="9">
        <v>1</v>
      </c>
      <c r="AQ1966" s="9">
        <v>1</v>
      </c>
      <c r="BC1966" s="9">
        <v>1</v>
      </c>
    </row>
    <row r="1967" spans="1:63">
      <c r="A1967" t="s">
        <v>8134</v>
      </c>
      <c r="B1967" t="s">
        <v>8177</v>
      </c>
      <c r="C1967" t="s">
        <v>31</v>
      </c>
      <c r="D1967" t="s">
        <v>821</v>
      </c>
      <c r="E1967">
        <f>SUM(G1967:KW1967)</f>
        <v>1</v>
      </c>
      <c r="AQ1967" s="9">
        <v>1</v>
      </c>
    </row>
    <row r="1968" spans="1:63">
      <c r="A1968" t="s">
        <v>4105</v>
      </c>
      <c r="B1968" t="s">
        <v>7868</v>
      </c>
      <c r="C1968" t="s">
        <v>31</v>
      </c>
      <c r="D1968" t="s">
        <v>821</v>
      </c>
      <c r="E1968">
        <f>SUM(G1968:KW1968)</f>
        <v>3</v>
      </c>
      <c r="F1968" s="4"/>
      <c r="AQ1968" s="9">
        <v>3</v>
      </c>
    </row>
    <row r="1969" spans="1:58">
      <c r="A1969" t="s">
        <v>4428</v>
      </c>
      <c r="B1969" t="s">
        <v>13646</v>
      </c>
      <c r="C1969" t="s">
        <v>31</v>
      </c>
      <c r="D1969" t="s">
        <v>821</v>
      </c>
      <c r="E1969">
        <f>SUM(G1969:KW1969)</f>
        <v>5</v>
      </c>
      <c r="F1969" s="4"/>
      <c r="AP1969" s="9">
        <v>1</v>
      </c>
      <c r="AQ1969" s="9">
        <v>3</v>
      </c>
      <c r="BE1969" s="9">
        <v>1</v>
      </c>
    </row>
    <row r="1970" spans="1:58">
      <c r="A1970" t="s">
        <v>4656</v>
      </c>
      <c r="B1970" t="s">
        <v>4657</v>
      </c>
      <c r="C1970" t="s">
        <v>31</v>
      </c>
      <c r="D1970" t="s">
        <v>821</v>
      </c>
      <c r="E1970">
        <f>SUM(G1970:KW1970)</f>
        <v>3</v>
      </c>
      <c r="F1970" s="4"/>
      <c r="AQ1970" s="9">
        <v>2</v>
      </c>
      <c r="BE1970" s="9">
        <v>1</v>
      </c>
    </row>
    <row r="1971" spans="1:58">
      <c r="A1971" t="s">
        <v>8137</v>
      </c>
      <c r="B1971" t="s">
        <v>8185</v>
      </c>
      <c r="C1971" t="s">
        <v>302</v>
      </c>
      <c r="D1971" t="s">
        <v>821</v>
      </c>
      <c r="E1971">
        <f>SUM(G1971:KW1971)</f>
        <v>0</v>
      </c>
    </row>
    <row r="1972" spans="1:58">
      <c r="A1972" t="s">
        <v>4107</v>
      </c>
      <c r="B1972" t="s">
        <v>7867</v>
      </c>
      <c r="C1972" t="s">
        <v>302</v>
      </c>
      <c r="D1972" t="s">
        <v>821</v>
      </c>
      <c r="E1972">
        <f>SUM(G1972:KW1972)</f>
        <v>9</v>
      </c>
      <c r="F1972" s="4"/>
      <c r="AP1972" s="9">
        <v>1</v>
      </c>
      <c r="AQ1972" s="9">
        <v>4</v>
      </c>
      <c r="AS1972" s="9">
        <v>3</v>
      </c>
      <c r="AV1972" s="9">
        <v>1</v>
      </c>
    </row>
    <row r="1973" spans="1:58">
      <c r="A1973" t="s">
        <v>4533</v>
      </c>
      <c r="B1973" t="s">
        <v>13266</v>
      </c>
      <c r="C1973" t="s">
        <v>302</v>
      </c>
      <c r="D1973" t="s">
        <v>821</v>
      </c>
      <c r="E1973">
        <f>SUM(G1973:KW1973)</f>
        <v>2</v>
      </c>
      <c r="F1973" s="4"/>
      <c r="P1973" s="9">
        <v>1</v>
      </c>
      <c r="AD1973" s="9">
        <v>1</v>
      </c>
    </row>
    <row r="1974" spans="1:58">
      <c r="A1974" t="s">
        <v>4524</v>
      </c>
      <c r="B1974" t="s">
        <v>4525</v>
      </c>
      <c r="C1974" t="s">
        <v>302</v>
      </c>
      <c r="D1974" t="s">
        <v>821</v>
      </c>
      <c r="E1974">
        <f>SUM(G1974:KW1974)</f>
        <v>11</v>
      </c>
      <c r="F1974" s="4"/>
      <c r="P1974" s="9">
        <v>1</v>
      </c>
      <c r="AD1974" s="9">
        <v>1</v>
      </c>
      <c r="AP1974" s="9">
        <v>1</v>
      </c>
      <c r="AQ1974" s="9">
        <v>2</v>
      </c>
      <c r="AR1974" s="9">
        <v>1</v>
      </c>
      <c r="AS1974" s="9">
        <v>3</v>
      </c>
      <c r="AZ1974" s="9">
        <v>1</v>
      </c>
      <c r="BF1974" s="9">
        <v>1</v>
      </c>
    </row>
    <row r="1975" spans="1:58">
      <c r="A1975" t="s">
        <v>4515</v>
      </c>
      <c r="B1975" t="s">
        <v>4516</v>
      </c>
      <c r="C1975" t="s">
        <v>393</v>
      </c>
      <c r="D1975" t="s">
        <v>821</v>
      </c>
      <c r="E1975">
        <f>SUM(G1975:KW1975)</f>
        <v>1</v>
      </c>
      <c r="F1975" s="4"/>
      <c r="AU1975" s="9">
        <v>1</v>
      </c>
    </row>
    <row r="1976" spans="1:58">
      <c r="A1976" t="s">
        <v>4648</v>
      </c>
      <c r="B1976" t="s">
        <v>7845</v>
      </c>
      <c r="C1976" t="s">
        <v>393</v>
      </c>
      <c r="D1976" t="s">
        <v>821</v>
      </c>
      <c r="E1976">
        <f>SUM(G1976:KW1976)</f>
        <v>7</v>
      </c>
      <c r="F1976" s="4"/>
      <c r="AT1976" s="9">
        <v>1</v>
      </c>
      <c r="AU1976" s="9">
        <v>1</v>
      </c>
      <c r="AV1976" s="9">
        <v>1</v>
      </c>
      <c r="AW1976" s="9">
        <v>2</v>
      </c>
      <c r="AX1976" s="9">
        <v>2</v>
      </c>
    </row>
    <row r="1977" spans="1:58">
      <c r="A1977" t="s">
        <v>8176</v>
      </c>
      <c r="B1977" t="s">
        <v>8175</v>
      </c>
      <c r="C1977" t="s">
        <v>393</v>
      </c>
      <c r="D1977" t="s">
        <v>821</v>
      </c>
      <c r="E1977">
        <f>SUM(G1977:KW1977)</f>
        <v>0</v>
      </c>
    </row>
    <row r="1978" spans="1:58">
      <c r="A1978" t="s">
        <v>8148</v>
      </c>
      <c r="B1978" t="s">
        <v>9892</v>
      </c>
      <c r="C1978" t="s">
        <v>393</v>
      </c>
      <c r="D1978" t="s">
        <v>821</v>
      </c>
      <c r="E1978">
        <f>SUM(G1978:KW1978)</f>
        <v>3</v>
      </c>
      <c r="AU1978" s="9">
        <v>1</v>
      </c>
      <c r="AV1978" s="9">
        <v>1</v>
      </c>
      <c r="AX1978" s="9">
        <v>1</v>
      </c>
    </row>
    <row r="1979" spans="1:58">
      <c r="A1979" t="s">
        <v>4803</v>
      </c>
      <c r="B1979" t="s">
        <v>4804</v>
      </c>
      <c r="C1979" t="s">
        <v>393</v>
      </c>
      <c r="D1979" t="s">
        <v>821</v>
      </c>
      <c r="E1979">
        <f>SUM(G1979:KW1979)</f>
        <v>3</v>
      </c>
      <c r="F1979" s="4"/>
      <c r="AU1979" s="9">
        <v>1</v>
      </c>
      <c r="AW1979" s="9">
        <v>1</v>
      </c>
      <c r="AX1979" s="9">
        <v>1</v>
      </c>
    </row>
    <row r="1980" spans="1:58">
      <c r="A1980" t="s">
        <v>4517</v>
      </c>
      <c r="B1980" t="s">
        <v>4518</v>
      </c>
      <c r="C1980" t="s">
        <v>188</v>
      </c>
      <c r="D1980" t="s">
        <v>821</v>
      </c>
      <c r="E1980">
        <f>SUM(G1980:KW1980)</f>
        <v>1</v>
      </c>
      <c r="F1980" s="4"/>
      <c r="AB1980" s="9">
        <v>1</v>
      </c>
    </row>
    <row r="1981" spans="1:58">
      <c r="A1981" t="s">
        <v>7475</v>
      </c>
      <c r="B1981" t="s">
        <v>9436</v>
      </c>
      <c r="C1981" t="s">
        <v>188</v>
      </c>
      <c r="D1981" t="s">
        <v>821</v>
      </c>
      <c r="E1981">
        <f>SUM(G1981:KW1981)</f>
        <v>5</v>
      </c>
      <c r="O1981" s="9">
        <v>3</v>
      </c>
      <c r="AB1981" s="9">
        <v>2</v>
      </c>
    </row>
    <row r="1982" spans="1:58">
      <c r="A1982" t="s">
        <v>4088</v>
      </c>
      <c r="B1982" t="s">
        <v>7865</v>
      </c>
      <c r="C1982" t="s">
        <v>188</v>
      </c>
      <c r="D1982" t="s">
        <v>821</v>
      </c>
      <c r="E1982">
        <f>SUM(G1982:KW1982)</f>
        <v>7</v>
      </c>
      <c r="F1982" s="4"/>
      <c r="O1982" s="9">
        <v>6</v>
      </c>
      <c r="AB1982" s="9">
        <v>1</v>
      </c>
    </row>
    <row r="1983" spans="1:58">
      <c r="A1983" t="s">
        <v>4989</v>
      </c>
      <c r="B1983" t="s">
        <v>4990</v>
      </c>
      <c r="C1983" t="s">
        <v>188</v>
      </c>
      <c r="D1983" t="s">
        <v>821</v>
      </c>
      <c r="E1983">
        <f>SUM(G1983:KW1983)</f>
        <v>1</v>
      </c>
      <c r="F1983" s="4"/>
      <c r="AO1983" s="9">
        <v>1</v>
      </c>
    </row>
    <row r="1984" spans="1:58">
      <c r="A1984" t="s">
        <v>4522</v>
      </c>
      <c r="B1984" t="s">
        <v>4523</v>
      </c>
      <c r="C1984" t="s">
        <v>188</v>
      </c>
      <c r="D1984" t="s">
        <v>821</v>
      </c>
      <c r="E1984">
        <f>SUM(G1984:KW1984)</f>
        <v>2</v>
      </c>
      <c r="F1984" s="4"/>
      <c r="AP1984" s="9">
        <v>1</v>
      </c>
      <c r="AQ1984" s="9">
        <v>1</v>
      </c>
    </row>
    <row r="1985" spans="1:62">
      <c r="A1985" t="s">
        <v>5636</v>
      </c>
      <c r="B1985" t="s">
        <v>5637</v>
      </c>
      <c r="C1985" t="s">
        <v>461</v>
      </c>
      <c r="D1985" t="s">
        <v>821</v>
      </c>
      <c r="E1985">
        <f>SUM(G1985:KW1985)</f>
        <v>1</v>
      </c>
      <c r="F1985" s="4"/>
      <c r="BJ1985" s="8">
        <v>1</v>
      </c>
    </row>
    <row r="1986" spans="1:62">
      <c r="A1986" t="s">
        <v>6382</v>
      </c>
      <c r="B1986" t="s">
        <v>6381</v>
      </c>
      <c r="C1986" t="s">
        <v>461</v>
      </c>
      <c r="D1986" t="s">
        <v>821</v>
      </c>
      <c r="E1986">
        <f>SUM(G1986:KW1986)</f>
        <v>0</v>
      </c>
    </row>
    <row r="1987" spans="1:62">
      <c r="A1987" t="s">
        <v>6657</v>
      </c>
      <c r="B1987" t="s">
        <v>11998</v>
      </c>
      <c r="C1987" t="s">
        <v>208</v>
      </c>
      <c r="D1987" t="s">
        <v>819</v>
      </c>
      <c r="E1987">
        <f>SUM(G1987:KW1987)</f>
        <v>0</v>
      </c>
    </row>
    <row r="1988" spans="1:62">
      <c r="A1988" t="s">
        <v>6659</v>
      </c>
      <c r="B1988" t="s">
        <v>6658</v>
      </c>
      <c r="C1988" t="s">
        <v>208</v>
      </c>
      <c r="D1988" t="s">
        <v>821</v>
      </c>
      <c r="E1988">
        <f>SUM(G1988:KW1988)</f>
        <v>0</v>
      </c>
    </row>
    <row r="1989" spans="1:62">
      <c r="A1989" t="s">
        <v>7695</v>
      </c>
      <c r="B1989" t="s">
        <v>11233</v>
      </c>
      <c r="C1989" t="s">
        <v>208</v>
      </c>
      <c r="D1989" t="s">
        <v>819</v>
      </c>
      <c r="E1989">
        <f>SUM(G1989:KW1989)</f>
        <v>0</v>
      </c>
    </row>
    <row r="1990" spans="1:62">
      <c r="A1990" t="s">
        <v>7692</v>
      </c>
      <c r="B1990" t="s">
        <v>7691</v>
      </c>
      <c r="C1990" t="s">
        <v>208</v>
      </c>
      <c r="D1990" t="s">
        <v>819</v>
      </c>
      <c r="E1990">
        <f>SUM(G1990:KW1990)</f>
        <v>6</v>
      </c>
      <c r="V1990" s="8">
        <v>6</v>
      </c>
    </row>
    <row r="1991" spans="1:62">
      <c r="A1991" t="s">
        <v>2003</v>
      </c>
      <c r="B1991" t="s">
        <v>2004</v>
      </c>
      <c r="C1991" t="s">
        <v>208</v>
      </c>
      <c r="D1991" t="s">
        <v>821</v>
      </c>
      <c r="E1991">
        <f>SUM(G1991:KW1991)</f>
        <v>33</v>
      </c>
      <c r="F1991" s="4"/>
      <c r="Y1991" s="8">
        <v>2</v>
      </c>
      <c r="AF1991" s="8">
        <v>9</v>
      </c>
      <c r="AG1991" s="8">
        <v>7</v>
      </c>
      <c r="AO1991" s="8">
        <v>6</v>
      </c>
      <c r="AY1991" s="8">
        <v>9</v>
      </c>
    </row>
    <row r="1992" spans="1:62">
      <c r="A1992" t="s">
        <v>6661</v>
      </c>
      <c r="B1992" t="s">
        <v>6660</v>
      </c>
      <c r="C1992" t="s">
        <v>208</v>
      </c>
      <c r="D1992" t="s">
        <v>821</v>
      </c>
      <c r="E1992">
        <f>SUM(G1992:KW1992)</f>
        <v>2</v>
      </c>
      <c r="V1992" s="9">
        <v>2</v>
      </c>
    </row>
    <row r="1993" spans="1:62">
      <c r="A1993" t="s">
        <v>1979</v>
      </c>
      <c r="B1993" t="s">
        <v>1980</v>
      </c>
      <c r="C1993" t="s">
        <v>208</v>
      </c>
      <c r="D1993" t="s">
        <v>821</v>
      </c>
      <c r="E1993">
        <f>SUM(G1993:KW1993)</f>
        <v>1</v>
      </c>
      <c r="F1993" s="4"/>
      <c r="AL1993" s="8">
        <v>1</v>
      </c>
    </row>
    <row r="1994" spans="1:62">
      <c r="A1994" t="s">
        <v>6662</v>
      </c>
      <c r="B1994" t="s">
        <v>11261</v>
      </c>
      <c r="C1994" t="s">
        <v>208</v>
      </c>
      <c r="D1994" t="s">
        <v>819</v>
      </c>
      <c r="E1994">
        <f>SUM(G1994:KW1994)</f>
        <v>0</v>
      </c>
    </row>
    <row r="1995" spans="1:62">
      <c r="A1995" t="s">
        <v>6664</v>
      </c>
      <c r="B1995" t="s">
        <v>6663</v>
      </c>
      <c r="C1995" t="s">
        <v>208</v>
      </c>
      <c r="D1995" t="s">
        <v>821</v>
      </c>
      <c r="E1995">
        <f>SUM(G1995:KW1995)</f>
        <v>0</v>
      </c>
    </row>
    <row r="1996" spans="1:62">
      <c r="A1996" t="s">
        <v>6668</v>
      </c>
      <c r="B1996" t="s">
        <v>10236</v>
      </c>
      <c r="C1996" t="s">
        <v>208</v>
      </c>
      <c r="D1996" t="s">
        <v>819</v>
      </c>
      <c r="E1996">
        <f>SUM(G1996:KW1996)</f>
        <v>0</v>
      </c>
    </row>
    <row r="1997" spans="1:62">
      <c r="A1997" t="s">
        <v>6758</v>
      </c>
      <c r="B1997" t="s">
        <v>6757</v>
      </c>
      <c r="C1997" t="s">
        <v>208</v>
      </c>
      <c r="D1997" t="s">
        <v>821</v>
      </c>
      <c r="E1997">
        <f>SUM(G1997:KW1997)</f>
        <v>1</v>
      </c>
      <c r="AU1997" s="8">
        <v>1</v>
      </c>
    </row>
    <row r="1998" spans="1:62">
      <c r="A1998" t="s">
        <v>6670</v>
      </c>
      <c r="B1998" t="s">
        <v>6669</v>
      </c>
      <c r="C1998" t="s">
        <v>208</v>
      </c>
      <c r="D1998" t="s">
        <v>821</v>
      </c>
      <c r="E1998">
        <f>SUM(G1998:KW1998)</f>
        <v>0</v>
      </c>
    </row>
    <row r="1999" spans="1:62">
      <c r="A1999" t="s">
        <v>468</v>
      </c>
      <c r="B1999" t="s">
        <v>665</v>
      </c>
      <c r="C1999" t="s">
        <v>208</v>
      </c>
      <c r="D1999" t="s">
        <v>821</v>
      </c>
      <c r="E1999">
        <f>SUM(G1999:KW1999)</f>
        <v>2</v>
      </c>
      <c r="F1999" s="4"/>
      <c r="AT1999" s="8">
        <v>1</v>
      </c>
      <c r="AU1999" s="8">
        <v>1</v>
      </c>
    </row>
    <row r="2000" spans="1:62">
      <c r="A2000" t="s">
        <v>1985</v>
      </c>
      <c r="B2000" t="s">
        <v>1986</v>
      </c>
      <c r="C2000" t="s">
        <v>208</v>
      </c>
      <c r="D2000" t="s">
        <v>821</v>
      </c>
      <c r="E2000">
        <f>SUM(G2000:KW2000)</f>
        <v>1</v>
      </c>
      <c r="F2000" s="4"/>
      <c r="AL2000" s="8">
        <v>1</v>
      </c>
    </row>
    <row r="2001" spans="1:64">
      <c r="A2001" t="s">
        <v>6674</v>
      </c>
      <c r="B2001" t="s">
        <v>9468</v>
      </c>
      <c r="C2001" t="s">
        <v>208</v>
      </c>
      <c r="D2001" t="s">
        <v>819</v>
      </c>
      <c r="E2001">
        <f>SUM(G2001:KW2001)</f>
        <v>1</v>
      </c>
      <c r="T2001" s="9">
        <v>1</v>
      </c>
    </row>
    <row r="2002" spans="1:64">
      <c r="A2002" t="s">
        <v>6742</v>
      </c>
      <c r="B2002" t="s">
        <v>6741</v>
      </c>
      <c r="C2002" t="s">
        <v>208</v>
      </c>
      <c r="D2002" t="s">
        <v>821</v>
      </c>
      <c r="E2002">
        <f>SUM(G2002:KW2002)</f>
        <v>1</v>
      </c>
      <c r="T2002" s="8">
        <v>1</v>
      </c>
    </row>
    <row r="2003" spans="1:64">
      <c r="A2003" t="s">
        <v>6676</v>
      </c>
      <c r="B2003" t="s">
        <v>6675</v>
      </c>
      <c r="C2003" t="s">
        <v>208</v>
      </c>
      <c r="D2003" t="s">
        <v>821</v>
      </c>
      <c r="E2003">
        <f>SUM(G2003:KW2003)</f>
        <v>1</v>
      </c>
      <c r="T2003" s="9">
        <v>1</v>
      </c>
    </row>
    <row r="2004" spans="1:64">
      <c r="A2004" t="s">
        <v>1987</v>
      </c>
      <c r="B2004" t="s">
        <v>1988</v>
      </c>
      <c r="C2004" t="s">
        <v>208</v>
      </c>
      <c r="D2004" t="s">
        <v>821</v>
      </c>
      <c r="E2004">
        <f>SUM(G2004:KW2004)</f>
        <v>1</v>
      </c>
      <c r="F2004" s="4"/>
      <c r="BF2004" s="8">
        <v>1</v>
      </c>
    </row>
    <row r="2005" spans="1:64">
      <c r="A2005" t="s">
        <v>6677</v>
      </c>
      <c r="B2005" t="s">
        <v>10999</v>
      </c>
      <c r="C2005" t="s">
        <v>208</v>
      </c>
      <c r="D2005" t="s">
        <v>819</v>
      </c>
      <c r="E2005">
        <f>SUM(G2005:KW2005)</f>
        <v>0</v>
      </c>
    </row>
    <row r="2006" spans="1:64">
      <c r="A2006" t="s">
        <v>6679</v>
      </c>
      <c r="B2006" t="s">
        <v>6678</v>
      </c>
      <c r="C2006" t="s">
        <v>208</v>
      </c>
      <c r="D2006" t="s">
        <v>821</v>
      </c>
      <c r="E2006">
        <f>SUM(G2006:KW2006)</f>
        <v>0</v>
      </c>
    </row>
    <row r="2007" spans="1:64">
      <c r="A2007" t="s">
        <v>6798</v>
      </c>
      <c r="B2007" t="s">
        <v>6797</v>
      </c>
      <c r="C2007" t="s">
        <v>208</v>
      </c>
      <c r="D2007" t="s">
        <v>821</v>
      </c>
      <c r="E2007">
        <f>SUM(G2007:KW2007)</f>
        <v>1</v>
      </c>
      <c r="M2007" s="8">
        <v>1</v>
      </c>
    </row>
    <row r="2008" spans="1:64">
      <c r="A2008" t="s">
        <v>8328</v>
      </c>
      <c r="B2008" t="s">
        <v>11365</v>
      </c>
      <c r="C2008" t="s">
        <v>208</v>
      </c>
      <c r="D2008" t="s">
        <v>819</v>
      </c>
      <c r="E2008">
        <f>SUM(G2008:KW2008)</f>
        <v>0</v>
      </c>
    </row>
    <row r="2009" spans="1:64">
      <c r="A2009" t="s">
        <v>6684</v>
      </c>
      <c r="B2009" t="s">
        <v>6683</v>
      </c>
      <c r="C2009" t="s">
        <v>208</v>
      </c>
      <c r="D2009" t="s">
        <v>821</v>
      </c>
      <c r="E2009">
        <f>SUM(G2009:KW2009)</f>
        <v>0</v>
      </c>
    </row>
    <row r="2010" spans="1:64">
      <c r="A2010" t="s">
        <v>6960</v>
      </c>
      <c r="B2010" t="s">
        <v>6959</v>
      </c>
      <c r="C2010" t="s">
        <v>208</v>
      </c>
      <c r="D2010" t="s">
        <v>821</v>
      </c>
      <c r="E2010">
        <f>SUM(G2010:KW2010)</f>
        <v>2</v>
      </c>
      <c r="AF2010" s="8">
        <v>1</v>
      </c>
      <c r="AO2010" s="8">
        <v>1</v>
      </c>
    </row>
    <row r="2011" spans="1:64">
      <c r="A2011" t="s">
        <v>5082</v>
      </c>
      <c r="B2011" t="s">
        <v>5083</v>
      </c>
      <c r="C2011" t="s">
        <v>208</v>
      </c>
      <c r="D2011" t="s">
        <v>821</v>
      </c>
      <c r="E2011">
        <f>SUM(G2011:KW2011)</f>
        <v>4</v>
      </c>
      <c r="F2011" s="4"/>
      <c r="H2011" s="8">
        <v>1</v>
      </c>
      <c r="AE2011" s="8">
        <v>1</v>
      </c>
      <c r="AU2011" s="8">
        <v>2</v>
      </c>
    </row>
    <row r="2012" spans="1:64">
      <c r="A2012" t="s">
        <v>6690</v>
      </c>
      <c r="B2012" t="s">
        <v>10150</v>
      </c>
      <c r="C2012" t="s">
        <v>208</v>
      </c>
      <c r="D2012" t="s">
        <v>819</v>
      </c>
      <c r="E2012">
        <f>SUM(G2012:KW2012)</f>
        <v>2</v>
      </c>
      <c r="BL2012" s="9">
        <v>2</v>
      </c>
    </row>
    <row r="2013" spans="1:64">
      <c r="A2013" t="s">
        <v>6692</v>
      </c>
      <c r="B2013" t="s">
        <v>6691</v>
      </c>
      <c r="C2013" t="s">
        <v>208</v>
      </c>
      <c r="D2013" t="s">
        <v>821</v>
      </c>
      <c r="E2013">
        <f>SUM(G2013:KW2013)</f>
        <v>2</v>
      </c>
      <c r="BL2013" s="9">
        <v>2</v>
      </c>
    </row>
    <row r="2014" spans="1:64">
      <c r="A2014" t="s">
        <v>6680</v>
      </c>
      <c r="B2014" t="s">
        <v>11000</v>
      </c>
      <c r="C2014" t="s">
        <v>208</v>
      </c>
      <c r="D2014" t="s">
        <v>819</v>
      </c>
      <c r="E2014">
        <f>SUM(G2014:KW2014)</f>
        <v>0</v>
      </c>
    </row>
    <row r="2015" spans="1:64">
      <c r="A2015" t="s">
        <v>7293</v>
      </c>
      <c r="B2015" t="s">
        <v>7292</v>
      </c>
      <c r="C2015" t="s">
        <v>208</v>
      </c>
      <c r="D2015" t="s">
        <v>821</v>
      </c>
      <c r="E2015">
        <f>SUM(G2015:KW2015)</f>
        <v>16</v>
      </c>
      <c r="V2015" s="8">
        <v>1</v>
      </c>
      <c r="AV2015" s="8">
        <v>1</v>
      </c>
      <c r="AW2015" s="8">
        <v>1</v>
      </c>
      <c r="AX2015" s="8">
        <v>1</v>
      </c>
      <c r="AY2015" s="8">
        <v>2</v>
      </c>
      <c r="AZ2015" s="8">
        <v>2</v>
      </c>
      <c r="BE2015" s="8">
        <v>2</v>
      </c>
      <c r="BI2015" s="8">
        <v>2</v>
      </c>
      <c r="BJ2015" s="8">
        <v>4</v>
      </c>
    </row>
    <row r="2016" spans="1:64">
      <c r="A2016" t="s">
        <v>6682</v>
      </c>
      <c r="B2016" t="s">
        <v>6681</v>
      </c>
      <c r="C2016" t="s">
        <v>208</v>
      </c>
      <c r="D2016" t="s">
        <v>821</v>
      </c>
      <c r="E2016">
        <f>SUM(G2016:KW2016)</f>
        <v>0</v>
      </c>
    </row>
    <row r="2017" spans="1:46">
      <c r="A2017" t="s">
        <v>1977</v>
      </c>
      <c r="B2017" t="s">
        <v>1978</v>
      </c>
      <c r="C2017" t="s">
        <v>208</v>
      </c>
      <c r="D2017" t="s">
        <v>821</v>
      </c>
      <c r="E2017">
        <f>SUM(G2017:KW2017)</f>
        <v>1</v>
      </c>
      <c r="F2017" s="4"/>
      <c r="AT2017" s="8">
        <v>1</v>
      </c>
    </row>
    <row r="2018" spans="1:46">
      <c r="A2018" t="s">
        <v>8065</v>
      </c>
      <c r="B2018" t="s">
        <v>8064</v>
      </c>
      <c r="C2018" t="s">
        <v>208</v>
      </c>
      <c r="D2018" t="s">
        <v>819</v>
      </c>
      <c r="E2018">
        <f>SUM(G2018:KW2018)</f>
        <v>1</v>
      </c>
      <c r="AR2018" s="8">
        <v>1</v>
      </c>
    </row>
    <row r="2019" spans="1:46">
      <c r="A2019" t="s">
        <v>8067</v>
      </c>
      <c r="B2019" t="s">
        <v>8066</v>
      </c>
      <c r="C2019" t="s">
        <v>208</v>
      </c>
      <c r="D2019" t="s">
        <v>821</v>
      </c>
      <c r="E2019">
        <f>SUM(G2019:KW2019)</f>
        <v>0</v>
      </c>
    </row>
    <row r="2020" spans="1:46">
      <c r="A2020" t="s">
        <v>6735</v>
      </c>
      <c r="B2020" t="s">
        <v>6734</v>
      </c>
      <c r="C2020" t="s">
        <v>208</v>
      </c>
      <c r="D2020" t="s">
        <v>819</v>
      </c>
      <c r="E2020">
        <f>SUM(G2020:KW2020)</f>
        <v>442</v>
      </c>
      <c r="AA2020" s="8">
        <v>9</v>
      </c>
      <c r="AC2020" s="8">
        <v>9</v>
      </c>
      <c r="AI2020" s="6">
        <v>136</v>
      </c>
      <c r="AJ2020" s="6">
        <v>285</v>
      </c>
      <c r="AK2020" s="8">
        <v>3</v>
      </c>
    </row>
    <row r="2021" spans="1:46">
      <c r="A2021" t="s">
        <v>6740</v>
      </c>
      <c r="B2021" t="s">
        <v>6739</v>
      </c>
      <c r="C2021" t="s">
        <v>208</v>
      </c>
      <c r="D2021" t="s">
        <v>821</v>
      </c>
      <c r="E2021">
        <f>SUM(G2021:KW2021)</f>
        <v>3</v>
      </c>
      <c r="AK2021" s="8">
        <v>3</v>
      </c>
    </row>
    <row r="2022" spans="1:46">
      <c r="A2022" t="s">
        <v>6654</v>
      </c>
      <c r="B2022" t="s">
        <v>9471</v>
      </c>
      <c r="C2022" t="s">
        <v>208</v>
      </c>
      <c r="D2022" t="s">
        <v>821</v>
      </c>
      <c r="E2022">
        <f>SUM(G2022:KW2022)</f>
        <v>1</v>
      </c>
      <c r="T2022" s="9">
        <v>1</v>
      </c>
    </row>
    <row r="2023" spans="1:46">
      <c r="A2023" t="s">
        <v>6653</v>
      </c>
      <c r="B2023" t="s">
        <v>6652</v>
      </c>
      <c r="C2023" t="s">
        <v>208</v>
      </c>
      <c r="D2023" t="s">
        <v>819</v>
      </c>
      <c r="E2023">
        <f>SUM(G2023:KW2023)</f>
        <v>1</v>
      </c>
      <c r="T2023" s="9">
        <v>1</v>
      </c>
    </row>
    <row r="2024" spans="1:46">
      <c r="A2024" t="s">
        <v>2161</v>
      </c>
      <c r="B2024" t="s">
        <v>2162</v>
      </c>
      <c r="C2024" t="s">
        <v>208</v>
      </c>
      <c r="D2024" t="s">
        <v>821</v>
      </c>
      <c r="E2024">
        <f>SUM(G2024:KW2024)</f>
        <v>1</v>
      </c>
      <c r="F2024" s="4"/>
      <c r="T2024" s="9">
        <v>1</v>
      </c>
    </row>
    <row r="2025" spans="1:46">
      <c r="A2025" t="s">
        <v>6374</v>
      </c>
      <c r="B2025" t="s">
        <v>9474</v>
      </c>
      <c r="C2025" t="s">
        <v>208</v>
      </c>
      <c r="D2025" t="s">
        <v>821</v>
      </c>
      <c r="E2025">
        <f>SUM(G2025:KW2025)</f>
        <v>1</v>
      </c>
      <c r="T2025" s="9">
        <v>1</v>
      </c>
    </row>
    <row r="2026" spans="1:46">
      <c r="A2026" t="s">
        <v>6665</v>
      </c>
      <c r="B2026" t="s">
        <v>9475</v>
      </c>
      <c r="C2026" t="s">
        <v>208</v>
      </c>
      <c r="D2026" t="s">
        <v>819</v>
      </c>
      <c r="E2026">
        <f>SUM(G2026:KW2026)</f>
        <v>1</v>
      </c>
      <c r="T2026" s="9">
        <v>1</v>
      </c>
    </row>
    <row r="2027" spans="1:46">
      <c r="A2027" t="s">
        <v>2178</v>
      </c>
      <c r="B2027" t="s">
        <v>2179</v>
      </c>
      <c r="C2027" t="s">
        <v>208</v>
      </c>
      <c r="D2027" t="s">
        <v>821</v>
      </c>
      <c r="E2027">
        <f>SUM(G2027:KW2027)</f>
        <v>1</v>
      </c>
      <c r="F2027" s="4"/>
      <c r="T2027" s="9">
        <v>1</v>
      </c>
    </row>
    <row r="2028" spans="1:46">
      <c r="A2028" t="s">
        <v>6656</v>
      </c>
      <c r="B2028" t="s">
        <v>9469</v>
      </c>
      <c r="C2028" t="s">
        <v>208</v>
      </c>
      <c r="D2028" t="s">
        <v>821</v>
      </c>
      <c r="E2028">
        <f>SUM(G2028:KW2028)</f>
        <v>1</v>
      </c>
      <c r="T2028" s="9">
        <v>1</v>
      </c>
    </row>
    <row r="2029" spans="1:46">
      <c r="A2029" t="s">
        <v>6655</v>
      </c>
      <c r="B2029" t="s">
        <v>9470</v>
      </c>
      <c r="C2029" t="s">
        <v>208</v>
      </c>
      <c r="D2029" t="s">
        <v>819</v>
      </c>
      <c r="E2029">
        <f>SUM(G2029:KW2029)</f>
        <v>1</v>
      </c>
      <c r="T2029" s="9">
        <v>1</v>
      </c>
    </row>
    <row r="2030" spans="1:46">
      <c r="A2030" t="s">
        <v>2155</v>
      </c>
      <c r="B2030" t="s">
        <v>2156</v>
      </c>
      <c r="C2030" t="s">
        <v>208</v>
      </c>
      <c r="D2030" t="s">
        <v>821</v>
      </c>
      <c r="E2030">
        <f>SUM(G2030:KW2030)</f>
        <v>1</v>
      </c>
      <c r="F2030" s="4"/>
      <c r="T2030" s="9">
        <v>1</v>
      </c>
    </row>
    <row r="2031" spans="1:46">
      <c r="A2031" t="s">
        <v>6667</v>
      </c>
      <c r="B2031" t="s">
        <v>9472</v>
      </c>
      <c r="C2031" t="s">
        <v>208</v>
      </c>
      <c r="D2031" t="s">
        <v>821</v>
      </c>
      <c r="E2031">
        <f>SUM(G2031:KW2031)</f>
        <v>1</v>
      </c>
      <c r="T2031" s="9">
        <v>1</v>
      </c>
    </row>
    <row r="2032" spans="1:46">
      <c r="A2032" t="s">
        <v>6666</v>
      </c>
      <c r="B2032" t="s">
        <v>9473</v>
      </c>
      <c r="C2032" t="s">
        <v>208</v>
      </c>
      <c r="D2032" t="s">
        <v>819</v>
      </c>
      <c r="E2032">
        <f>SUM(G2032:KW2032)</f>
        <v>1</v>
      </c>
      <c r="T2032" s="9">
        <v>1</v>
      </c>
    </row>
    <row r="2033" spans="1:64">
      <c r="A2033" t="s">
        <v>2269</v>
      </c>
      <c r="B2033" t="s">
        <v>2270</v>
      </c>
      <c r="C2033" t="s">
        <v>208</v>
      </c>
      <c r="D2033" t="s">
        <v>821</v>
      </c>
      <c r="E2033">
        <f>SUM(G2033:KW2033)</f>
        <v>1</v>
      </c>
      <c r="F2033" s="4"/>
      <c r="T2033" s="9">
        <v>1</v>
      </c>
    </row>
    <row r="2034" spans="1:64">
      <c r="A2034" t="s">
        <v>6686</v>
      </c>
      <c r="B2034" t="s">
        <v>6685</v>
      </c>
      <c r="C2034" t="s">
        <v>208</v>
      </c>
      <c r="D2034" t="s">
        <v>819</v>
      </c>
      <c r="E2034">
        <f>SUM(G2034:KW2034)</f>
        <v>4</v>
      </c>
      <c r="BL2034" s="8">
        <v>4</v>
      </c>
    </row>
    <row r="2035" spans="1:64">
      <c r="A2035" t="s">
        <v>1672</v>
      </c>
      <c r="B2035" t="s">
        <v>1673</v>
      </c>
      <c r="C2035" t="s">
        <v>208</v>
      </c>
      <c r="D2035" t="s">
        <v>821</v>
      </c>
      <c r="E2035">
        <f>SUM(G2035:KW2035)</f>
        <v>1</v>
      </c>
      <c r="F2035" s="4"/>
      <c r="BL2035" s="9">
        <v>1</v>
      </c>
    </row>
    <row r="2036" spans="1:64">
      <c r="A2036" t="s">
        <v>5909</v>
      </c>
      <c r="B2036" t="s">
        <v>5910</v>
      </c>
      <c r="C2036" t="s">
        <v>208</v>
      </c>
      <c r="D2036" t="s">
        <v>821</v>
      </c>
      <c r="E2036">
        <f>SUM(G2036:KW2036)</f>
        <v>0</v>
      </c>
      <c r="F2036" s="4"/>
    </row>
    <row r="2037" spans="1:64">
      <c r="A2037" t="s">
        <v>6716</v>
      </c>
      <c r="B2037" t="s">
        <v>9677</v>
      </c>
      <c r="C2037" t="s">
        <v>208</v>
      </c>
      <c r="D2037" t="s">
        <v>821</v>
      </c>
      <c r="E2037">
        <f>SUM(G2037:KW2037)</f>
        <v>1341</v>
      </c>
      <c r="S2037" s="7">
        <v>105</v>
      </c>
      <c r="T2037" s="7">
        <v>194</v>
      </c>
      <c r="U2037" s="7">
        <v>624</v>
      </c>
      <c r="V2037" s="9">
        <v>18</v>
      </c>
      <c r="X2037" s="9">
        <v>1</v>
      </c>
      <c r="AA2037" s="7">
        <v>90</v>
      </c>
      <c r="AC2037" s="7">
        <v>90</v>
      </c>
      <c r="AD2037" s="9">
        <v>3</v>
      </c>
      <c r="AF2037" s="9">
        <v>3</v>
      </c>
      <c r="AJ2037" s="7">
        <v>29</v>
      </c>
      <c r="AN2037" s="7">
        <v>21</v>
      </c>
      <c r="AO2037" s="9">
        <v>13</v>
      </c>
      <c r="AP2037" s="7">
        <v>127</v>
      </c>
      <c r="AR2037" s="7">
        <v>21</v>
      </c>
      <c r="AS2037" s="9">
        <v>2</v>
      </c>
    </row>
    <row r="2038" spans="1:64">
      <c r="A2038" t="s">
        <v>6715</v>
      </c>
      <c r="B2038" t="s">
        <v>9771</v>
      </c>
      <c r="C2038" t="s">
        <v>208</v>
      </c>
      <c r="D2038" t="s">
        <v>819</v>
      </c>
      <c r="E2038">
        <f>SUM(G2038:KW2038)</f>
        <v>511</v>
      </c>
      <c r="U2038" s="7">
        <v>36</v>
      </c>
      <c r="V2038" s="7">
        <v>20</v>
      </c>
      <c r="X2038" s="9">
        <v>1</v>
      </c>
      <c r="AA2038" s="7">
        <v>146</v>
      </c>
      <c r="AC2038" s="7">
        <v>146</v>
      </c>
      <c r="AD2038" s="7">
        <v>20</v>
      </c>
      <c r="AF2038" s="7">
        <v>31</v>
      </c>
      <c r="AJ2038" s="7">
        <v>32</v>
      </c>
      <c r="AN2038" s="7">
        <v>23</v>
      </c>
      <c r="AP2038" s="7">
        <v>42</v>
      </c>
      <c r="AR2038" s="9">
        <v>12</v>
      </c>
      <c r="AS2038" s="9">
        <v>2</v>
      </c>
    </row>
    <row r="2039" spans="1:64">
      <c r="A2039" t="s">
        <v>7975</v>
      </c>
      <c r="B2039" t="s">
        <v>7974</v>
      </c>
      <c r="C2039" t="s">
        <v>208</v>
      </c>
      <c r="D2039" t="s">
        <v>819</v>
      </c>
      <c r="E2039">
        <f>SUM(G2039:KW2039)</f>
        <v>318</v>
      </c>
      <c r="U2039" s="6">
        <v>28</v>
      </c>
      <c r="V2039" s="8">
        <v>18</v>
      </c>
      <c r="X2039" s="8">
        <v>1</v>
      </c>
      <c r="AA2039" s="6">
        <v>82</v>
      </c>
      <c r="AC2039" s="6">
        <v>82</v>
      </c>
      <c r="AF2039" s="8">
        <v>1</v>
      </c>
      <c r="AJ2039" s="6">
        <v>29</v>
      </c>
      <c r="AN2039" s="8">
        <v>17</v>
      </c>
      <c r="AO2039" s="8">
        <v>14</v>
      </c>
      <c r="AP2039" s="6">
        <v>43</v>
      </c>
      <c r="AR2039" s="8">
        <v>3</v>
      </c>
    </row>
    <row r="2040" spans="1:64">
      <c r="A2040" t="s">
        <v>7977</v>
      </c>
      <c r="B2040" t="s">
        <v>7976</v>
      </c>
      <c r="C2040" t="s">
        <v>208</v>
      </c>
      <c r="D2040" t="s">
        <v>821</v>
      </c>
      <c r="E2040">
        <f>SUM(G2040:KW2040)</f>
        <v>117</v>
      </c>
      <c r="G2040" s="6">
        <v>98</v>
      </c>
      <c r="H2040" s="8">
        <v>3</v>
      </c>
      <c r="I2040" s="8">
        <v>2</v>
      </c>
      <c r="AO2040" s="8">
        <v>9</v>
      </c>
      <c r="AP2040" s="8">
        <v>4</v>
      </c>
      <c r="AS2040" s="8">
        <v>1</v>
      </c>
    </row>
    <row r="2041" spans="1:64">
      <c r="A2041" t="s">
        <v>2065</v>
      </c>
      <c r="B2041" t="s">
        <v>2066</v>
      </c>
      <c r="C2041" t="s">
        <v>208</v>
      </c>
      <c r="D2041" t="s">
        <v>821</v>
      </c>
      <c r="E2041">
        <f>SUM(G2041:KW2041)</f>
        <v>10</v>
      </c>
      <c r="F2041" s="4"/>
      <c r="AL2041" s="8">
        <v>9</v>
      </c>
      <c r="AP2041" s="8">
        <v>1</v>
      </c>
    </row>
    <row r="2042" spans="1:64">
      <c r="A2042" t="s">
        <v>7612</v>
      </c>
      <c r="B2042" t="s">
        <v>9679</v>
      </c>
      <c r="C2042" t="s">
        <v>208</v>
      </c>
      <c r="D2042" t="s">
        <v>819</v>
      </c>
      <c r="E2042">
        <f>SUM(G2042:KW2042)</f>
        <v>18</v>
      </c>
      <c r="AP2042" s="8">
        <v>18</v>
      </c>
    </row>
    <row r="2043" spans="1:64">
      <c r="A2043" t="s">
        <v>5064</v>
      </c>
      <c r="B2043" t="s">
        <v>9680</v>
      </c>
      <c r="C2043" t="s">
        <v>208</v>
      </c>
      <c r="D2043" t="s">
        <v>819</v>
      </c>
      <c r="E2043">
        <f>SUM(G2043:KW2043)</f>
        <v>16</v>
      </c>
      <c r="F2043" s="4"/>
      <c r="AP2043" s="9">
        <v>16</v>
      </c>
    </row>
    <row r="2044" spans="1:64">
      <c r="A2044" t="s">
        <v>6831</v>
      </c>
      <c r="B2044" t="s">
        <v>6830</v>
      </c>
      <c r="C2044" t="s">
        <v>208</v>
      </c>
      <c r="D2044" t="s">
        <v>821</v>
      </c>
      <c r="E2044">
        <f>SUM(G2044:KW2044)</f>
        <v>1</v>
      </c>
      <c r="AP2044" s="9">
        <v>1</v>
      </c>
    </row>
    <row r="2045" spans="1:64">
      <c r="A2045" t="s">
        <v>6261</v>
      </c>
      <c r="B2045" t="s">
        <v>12270</v>
      </c>
      <c r="C2045" t="s">
        <v>208</v>
      </c>
      <c r="D2045" t="s">
        <v>821</v>
      </c>
      <c r="E2045">
        <f>SUM(G2045:KW2045)</f>
        <v>0</v>
      </c>
    </row>
    <row r="2046" spans="1:64">
      <c r="A2046" t="s">
        <v>6260</v>
      </c>
      <c r="B2046" t="s">
        <v>12271</v>
      </c>
      <c r="C2046" t="s">
        <v>208</v>
      </c>
      <c r="D2046" t="s">
        <v>819</v>
      </c>
      <c r="E2046">
        <f>SUM(G2046:KW2046)</f>
        <v>0</v>
      </c>
    </row>
    <row r="2047" spans="1:64">
      <c r="A2047" t="s">
        <v>6263</v>
      </c>
      <c r="B2047" t="s">
        <v>6262</v>
      </c>
      <c r="C2047" t="s">
        <v>208</v>
      </c>
      <c r="D2047" t="s">
        <v>821</v>
      </c>
      <c r="E2047">
        <f>SUM(G2047:KW2047)</f>
        <v>0</v>
      </c>
    </row>
    <row r="2048" spans="1:64">
      <c r="A2048" t="s">
        <v>2030</v>
      </c>
      <c r="B2048" t="s">
        <v>11425</v>
      </c>
      <c r="C2048" t="s">
        <v>199</v>
      </c>
      <c r="D2048" t="s">
        <v>821</v>
      </c>
      <c r="E2048">
        <f>SUM(G2048:KW2048)</f>
        <v>3</v>
      </c>
      <c r="F2048" s="4"/>
      <c r="H2048" s="9">
        <v>3</v>
      </c>
    </row>
    <row r="2049" spans="1:63">
      <c r="A2049" t="s">
        <v>7478</v>
      </c>
      <c r="B2049" t="s">
        <v>11424</v>
      </c>
      <c r="C2049" t="s">
        <v>199</v>
      </c>
      <c r="D2049" t="s">
        <v>825</v>
      </c>
      <c r="E2049">
        <f>SUM(G2049:KW2049)</f>
        <v>1</v>
      </c>
      <c r="H2049" s="9">
        <v>1</v>
      </c>
    </row>
    <row r="2050" spans="1:63">
      <c r="A2050" t="s">
        <v>2031</v>
      </c>
      <c r="B2050" t="s">
        <v>10686</v>
      </c>
      <c r="C2050" t="s">
        <v>199</v>
      </c>
      <c r="D2050" t="s">
        <v>821</v>
      </c>
      <c r="E2050">
        <f>SUM(G2050:KW2050)</f>
        <v>1</v>
      </c>
      <c r="F2050" s="4"/>
      <c r="H2050" s="9">
        <v>1</v>
      </c>
    </row>
    <row r="2051" spans="1:63">
      <c r="A2051" t="s">
        <v>5641</v>
      </c>
      <c r="B2051" t="s">
        <v>14485</v>
      </c>
      <c r="C2051" t="s">
        <v>199</v>
      </c>
      <c r="D2051" t="s">
        <v>819</v>
      </c>
      <c r="E2051">
        <f>SUM(G2051:KW2051)</f>
        <v>0</v>
      </c>
      <c r="F2051" s="4"/>
    </row>
    <row r="2052" spans="1:63">
      <c r="A2052" t="s">
        <v>7479</v>
      </c>
      <c r="B2052" t="s">
        <v>11423</v>
      </c>
      <c r="C2052" t="s">
        <v>199</v>
      </c>
      <c r="D2052" t="s">
        <v>825</v>
      </c>
      <c r="E2052">
        <f>SUM(G2052:KW2052)</f>
        <v>1</v>
      </c>
      <c r="H2052" s="9">
        <v>1</v>
      </c>
    </row>
    <row r="2053" spans="1:63">
      <c r="A2053" t="s">
        <v>204</v>
      </c>
      <c r="B2053" t="s">
        <v>13359</v>
      </c>
      <c r="C2053" t="s">
        <v>199</v>
      </c>
      <c r="D2053" t="s">
        <v>821</v>
      </c>
      <c r="E2053">
        <f>SUM(G2053:KW2053)</f>
        <v>1</v>
      </c>
      <c r="F2053" s="4"/>
      <c r="H2053" s="9">
        <v>1</v>
      </c>
    </row>
    <row r="2054" spans="1:63">
      <c r="A2054" t="s">
        <v>2599</v>
      </c>
      <c r="B2054" t="s">
        <v>11001</v>
      </c>
      <c r="C2054" t="s">
        <v>199</v>
      </c>
      <c r="D2054" t="s">
        <v>821</v>
      </c>
      <c r="E2054">
        <f>SUM(G2054:KW2054)</f>
        <v>2</v>
      </c>
      <c r="F2054" s="4">
        <v>100000840</v>
      </c>
      <c r="BK2054" s="9">
        <v>2</v>
      </c>
    </row>
    <row r="2055" spans="1:63">
      <c r="A2055" t="s">
        <v>2598</v>
      </c>
      <c r="B2055" t="s">
        <v>8194</v>
      </c>
      <c r="C2055" t="s">
        <v>199</v>
      </c>
      <c r="D2055" t="s">
        <v>821</v>
      </c>
      <c r="E2055">
        <f>SUM(G2055:KW2055)</f>
        <v>1</v>
      </c>
      <c r="F2055" s="4"/>
      <c r="BK2055" s="9">
        <v>1</v>
      </c>
    </row>
    <row r="2056" spans="1:63">
      <c r="A2056" t="s">
        <v>3982</v>
      </c>
      <c r="B2056" t="s">
        <v>15284</v>
      </c>
      <c r="C2056" t="s">
        <v>199</v>
      </c>
      <c r="D2056" t="s">
        <v>821</v>
      </c>
      <c r="E2056">
        <f>SUM(G2056:KW2056)</f>
        <v>0</v>
      </c>
      <c r="F2056" s="4"/>
    </row>
    <row r="2057" spans="1:63">
      <c r="A2057" t="s">
        <v>1916</v>
      </c>
      <c r="B2057" t="s">
        <v>12593</v>
      </c>
      <c r="C2057" t="s">
        <v>199</v>
      </c>
      <c r="D2057" t="s">
        <v>821</v>
      </c>
      <c r="E2057">
        <f>SUM(G2057:KW2057)</f>
        <v>2</v>
      </c>
      <c r="F2057" s="4"/>
      <c r="AB2057" s="9">
        <v>2</v>
      </c>
    </row>
    <row r="2058" spans="1:63">
      <c r="A2058" t="s">
        <v>7816</v>
      </c>
      <c r="B2058" t="s">
        <v>10781</v>
      </c>
      <c r="C2058" t="s">
        <v>199</v>
      </c>
      <c r="D2058" t="s">
        <v>821</v>
      </c>
      <c r="E2058">
        <f>SUM(G2058:KW2058)</f>
        <v>0</v>
      </c>
    </row>
    <row r="2059" spans="1:63">
      <c r="A2059" t="s">
        <v>7782</v>
      </c>
      <c r="B2059" t="s">
        <v>10262</v>
      </c>
      <c r="C2059" t="s">
        <v>199</v>
      </c>
      <c r="D2059" t="s">
        <v>821</v>
      </c>
      <c r="E2059">
        <f>SUM(G2059:KW2059)</f>
        <v>0</v>
      </c>
    </row>
    <row r="2060" spans="1:63">
      <c r="A2060" t="s">
        <v>1662</v>
      </c>
      <c r="B2060" t="s">
        <v>7095</v>
      </c>
      <c r="C2060" t="s">
        <v>199</v>
      </c>
      <c r="D2060" t="s">
        <v>821</v>
      </c>
      <c r="E2060">
        <f>SUM(G2060:KW2060)</f>
        <v>2</v>
      </c>
      <c r="F2060" s="4"/>
      <c r="AQ2060" s="9">
        <v>1</v>
      </c>
      <c r="AR2060" s="9">
        <v>1</v>
      </c>
    </row>
    <row r="2061" spans="1:63">
      <c r="A2061" t="s">
        <v>281</v>
      </c>
      <c r="B2061" t="s">
        <v>13717</v>
      </c>
      <c r="C2061" t="s">
        <v>199</v>
      </c>
      <c r="D2061" t="s">
        <v>825</v>
      </c>
      <c r="E2061">
        <f>SUM(G2061:KW2061)</f>
        <v>6</v>
      </c>
      <c r="F2061" s="4"/>
      <c r="P2061" s="9">
        <v>1</v>
      </c>
      <c r="AO2061" s="9">
        <v>1</v>
      </c>
      <c r="AQ2061" s="9">
        <v>1</v>
      </c>
      <c r="AT2061" s="9">
        <v>1</v>
      </c>
      <c r="BC2061" s="9">
        <v>1</v>
      </c>
      <c r="BK2061" s="9">
        <v>1</v>
      </c>
    </row>
    <row r="2062" spans="1:63">
      <c r="A2062" t="s">
        <v>274</v>
      </c>
      <c r="B2062" t="s">
        <v>12546</v>
      </c>
      <c r="C2062" t="s">
        <v>199</v>
      </c>
      <c r="D2062" t="s">
        <v>821</v>
      </c>
      <c r="E2062">
        <f>SUM(G2062:KW2062)</f>
        <v>6</v>
      </c>
      <c r="F2062" s="4"/>
      <c r="P2062" s="9">
        <v>1</v>
      </c>
      <c r="AO2062" s="9">
        <v>1</v>
      </c>
      <c r="AQ2062" s="9">
        <v>1</v>
      </c>
      <c r="AT2062" s="9">
        <v>1</v>
      </c>
      <c r="BC2062" s="9">
        <v>1</v>
      </c>
      <c r="BK2062" s="9">
        <v>1</v>
      </c>
    </row>
    <row r="2063" spans="1:63">
      <c r="A2063" t="s">
        <v>282</v>
      </c>
      <c r="B2063" t="s">
        <v>13714</v>
      </c>
      <c r="C2063" t="s">
        <v>199</v>
      </c>
      <c r="D2063" t="s">
        <v>825</v>
      </c>
      <c r="E2063">
        <f>SUM(G2063:KW2063)</f>
        <v>7</v>
      </c>
      <c r="F2063" s="4"/>
      <c r="P2063" s="9">
        <v>1</v>
      </c>
      <c r="AO2063" s="9">
        <v>1</v>
      </c>
      <c r="AQ2063" s="9">
        <v>1</v>
      </c>
      <c r="AR2063" s="9">
        <v>1</v>
      </c>
      <c r="AT2063" s="9">
        <v>1</v>
      </c>
      <c r="BC2063" s="9">
        <v>1</v>
      </c>
      <c r="BK2063" s="9">
        <v>1</v>
      </c>
    </row>
    <row r="2064" spans="1:63">
      <c r="A2064" t="s">
        <v>275</v>
      </c>
      <c r="B2064" t="s">
        <v>10905</v>
      </c>
      <c r="C2064" t="s">
        <v>199</v>
      </c>
      <c r="D2064" t="s">
        <v>821</v>
      </c>
      <c r="E2064">
        <f>SUM(G2064:KW2064)</f>
        <v>7</v>
      </c>
      <c r="F2064" s="4"/>
      <c r="P2064" s="9">
        <v>1</v>
      </c>
      <c r="AO2064" s="9">
        <v>1</v>
      </c>
      <c r="AQ2064" s="9">
        <v>1</v>
      </c>
      <c r="AR2064" s="9">
        <v>1</v>
      </c>
      <c r="AT2064" s="9">
        <v>1</v>
      </c>
      <c r="BC2064" s="9">
        <v>1</v>
      </c>
      <c r="BK2064" s="9">
        <v>1</v>
      </c>
    </row>
    <row r="2065" spans="1:64">
      <c r="A2065" t="s">
        <v>284</v>
      </c>
      <c r="B2065" t="s">
        <v>13719</v>
      </c>
      <c r="C2065" t="s">
        <v>199</v>
      </c>
      <c r="D2065" t="s">
        <v>825</v>
      </c>
      <c r="E2065">
        <f>SUM(G2065:KW2065)</f>
        <v>6</v>
      </c>
      <c r="F2065" s="4"/>
      <c r="P2065" s="9">
        <v>1</v>
      </c>
      <c r="AO2065" s="9">
        <v>1</v>
      </c>
      <c r="AQ2065" s="9">
        <v>1</v>
      </c>
      <c r="AT2065" s="9">
        <v>1</v>
      </c>
      <c r="BC2065" s="9">
        <v>1</v>
      </c>
      <c r="BK2065" s="9">
        <v>1</v>
      </c>
    </row>
    <row r="2066" spans="1:64">
      <c r="A2066" t="s">
        <v>280</v>
      </c>
      <c r="B2066" t="s">
        <v>13718</v>
      </c>
      <c r="C2066" t="s">
        <v>199</v>
      </c>
      <c r="D2066" t="s">
        <v>821</v>
      </c>
      <c r="E2066">
        <f>SUM(G2066:KW2066)</f>
        <v>6</v>
      </c>
      <c r="F2066" s="4"/>
      <c r="P2066" s="9">
        <v>1</v>
      </c>
      <c r="AO2066" s="9">
        <v>1</v>
      </c>
      <c r="AQ2066" s="9">
        <v>1</v>
      </c>
      <c r="AT2066" s="9">
        <v>1</v>
      </c>
      <c r="BC2066" s="9">
        <v>1</v>
      </c>
      <c r="BK2066" s="9">
        <v>1</v>
      </c>
    </row>
    <row r="2067" spans="1:64">
      <c r="A2067" t="s">
        <v>285</v>
      </c>
      <c r="B2067" t="s">
        <v>13883</v>
      </c>
      <c r="C2067" t="s">
        <v>199</v>
      </c>
      <c r="D2067" t="s">
        <v>825</v>
      </c>
      <c r="E2067">
        <f>SUM(G2067:KW2067)</f>
        <v>6</v>
      </c>
      <c r="F2067" s="4"/>
      <c r="P2067" s="9">
        <v>1</v>
      </c>
      <c r="AO2067" s="9">
        <v>1</v>
      </c>
      <c r="AQ2067" s="9">
        <v>1</v>
      </c>
      <c r="AT2067" s="9">
        <v>1</v>
      </c>
      <c r="BC2067" s="9">
        <v>1</v>
      </c>
      <c r="BK2067" s="9">
        <v>1</v>
      </c>
    </row>
    <row r="2068" spans="1:64">
      <c r="A2068" t="s">
        <v>279</v>
      </c>
      <c r="B2068" t="s">
        <v>13721</v>
      </c>
      <c r="C2068" t="s">
        <v>199</v>
      </c>
      <c r="D2068" t="s">
        <v>821</v>
      </c>
      <c r="E2068">
        <f>SUM(G2068:KW2068)</f>
        <v>6</v>
      </c>
      <c r="F2068" s="4"/>
      <c r="P2068" s="9">
        <v>1</v>
      </c>
      <c r="AO2068" s="9">
        <v>1</v>
      </c>
      <c r="AQ2068" s="9">
        <v>1</v>
      </c>
      <c r="AT2068" s="9">
        <v>1</v>
      </c>
      <c r="BC2068" s="9">
        <v>1</v>
      </c>
      <c r="BK2068" s="9">
        <v>1</v>
      </c>
    </row>
    <row r="2069" spans="1:64">
      <c r="A2069" t="s">
        <v>2032</v>
      </c>
      <c r="B2069" t="s">
        <v>6803</v>
      </c>
      <c r="C2069" t="s">
        <v>199</v>
      </c>
      <c r="D2069" t="s">
        <v>821</v>
      </c>
      <c r="E2069">
        <f>SUM(G2069:KW2069)</f>
        <v>159</v>
      </c>
      <c r="F2069" s="4"/>
      <c r="G2069" s="9">
        <v>1</v>
      </c>
      <c r="H2069" s="9">
        <v>1</v>
      </c>
      <c r="I2069" s="9">
        <v>3</v>
      </c>
      <c r="O2069" s="9">
        <v>4</v>
      </c>
      <c r="P2069" s="9">
        <v>5</v>
      </c>
      <c r="Q2069" s="9">
        <v>5</v>
      </c>
      <c r="R2069" s="9">
        <v>5</v>
      </c>
      <c r="S2069" s="9">
        <v>5</v>
      </c>
      <c r="T2069" s="9">
        <v>5</v>
      </c>
      <c r="V2069" s="9">
        <v>3</v>
      </c>
      <c r="AA2069" s="9">
        <v>5</v>
      </c>
      <c r="AB2069" s="9">
        <v>2</v>
      </c>
      <c r="AC2069" s="9">
        <v>5</v>
      </c>
      <c r="AD2069" s="9">
        <v>5</v>
      </c>
      <c r="AE2069" s="9">
        <v>5</v>
      </c>
      <c r="AF2069" s="9">
        <v>1</v>
      </c>
      <c r="AH2069" s="9">
        <v>4</v>
      </c>
      <c r="AI2069" s="9">
        <v>3</v>
      </c>
      <c r="AJ2069" s="9">
        <v>4</v>
      </c>
      <c r="AK2069" s="9">
        <v>5</v>
      </c>
      <c r="AL2069" s="9">
        <v>5</v>
      </c>
      <c r="AM2069" s="9">
        <v>3</v>
      </c>
      <c r="AO2069" s="9">
        <v>5</v>
      </c>
      <c r="AP2069" s="9">
        <v>3</v>
      </c>
      <c r="AQ2069" s="9">
        <v>3</v>
      </c>
      <c r="AS2069" s="9">
        <v>3</v>
      </c>
      <c r="AT2069" s="9">
        <v>5</v>
      </c>
      <c r="AU2069" s="9">
        <v>5</v>
      </c>
      <c r="AV2069" s="9">
        <v>5</v>
      </c>
      <c r="AW2069" s="9">
        <v>4</v>
      </c>
      <c r="AX2069" s="9">
        <v>2</v>
      </c>
      <c r="AY2069" s="9">
        <v>3</v>
      </c>
      <c r="AZ2069" s="9">
        <v>4</v>
      </c>
      <c r="BA2069" s="9">
        <v>5</v>
      </c>
      <c r="BB2069" s="9">
        <v>5</v>
      </c>
      <c r="BC2069" s="9">
        <v>4</v>
      </c>
      <c r="BE2069" s="9">
        <v>5</v>
      </c>
      <c r="BF2069" s="9">
        <v>5</v>
      </c>
      <c r="BJ2069" s="9">
        <v>4</v>
      </c>
      <c r="BK2069" s="9">
        <v>5</v>
      </c>
    </row>
    <row r="2070" spans="1:64">
      <c r="A2070" t="s">
        <v>1704</v>
      </c>
      <c r="B2070" t="s">
        <v>5903</v>
      </c>
      <c r="C2070" t="s">
        <v>199</v>
      </c>
      <c r="D2070" t="s">
        <v>821</v>
      </c>
      <c r="E2070">
        <f>SUM(G2070:KW2070)</f>
        <v>0</v>
      </c>
      <c r="F2070" s="4"/>
    </row>
    <row r="2071" spans="1:64">
      <c r="A2071" t="s">
        <v>2040</v>
      </c>
      <c r="B2071" t="s">
        <v>7477</v>
      </c>
      <c r="C2071" t="s">
        <v>199</v>
      </c>
      <c r="D2071" t="s">
        <v>821</v>
      </c>
      <c r="E2071">
        <f>SUM(G2071:KW2071)</f>
        <v>1</v>
      </c>
      <c r="F2071" s="4"/>
      <c r="H2071" s="9">
        <v>1</v>
      </c>
    </row>
    <row r="2072" spans="1:64">
      <c r="A2072" t="s">
        <v>2033</v>
      </c>
      <c r="B2072" t="s">
        <v>7480</v>
      </c>
      <c r="C2072" t="s">
        <v>199</v>
      </c>
      <c r="D2072" t="s">
        <v>821</v>
      </c>
      <c r="E2072">
        <f>SUM(G2072:KW2072)</f>
        <v>1</v>
      </c>
      <c r="F2072" s="4"/>
      <c r="H2072" s="9">
        <v>1</v>
      </c>
    </row>
    <row r="2073" spans="1:64">
      <c r="A2073" t="s">
        <v>1478</v>
      </c>
      <c r="B2073" t="s">
        <v>5894</v>
      </c>
      <c r="C2073" t="s">
        <v>199</v>
      </c>
      <c r="D2073" t="s">
        <v>821</v>
      </c>
      <c r="E2073">
        <f>SUM(G2073:KW2073)</f>
        <v>4</v>
      </c>
      <c r="F2073" s="4"/>
      <c r="AQ2073" s="9">
        <v>1</v>
      </c>
      <c r="BC2073" s="9">
        <v>1</v>
      </c>
      <c r="BK2073" s="9">
        <v>2</v>
      </c>
    </row>
    <row r="2074" spans="1:64">
      <c r="A2074" t="s">
        <v>2596</v>
      </c>
      <c r="B2074" t="s">
        <v>6255</v>
      </c>
      <c r="C2074" t="s">
        <v>199</v>
      </c>
      <c r="D2074" t="s">
        <v>821</v>
      </c>
      <c r="E2074">
        <f>SUM(G2074:KW2074)</f>
        <v>1</v>
      </c>
      <c r="F2074" s="4"/>
      <c r="BK2074" s="9">
        <v>1</v>
      </c>
    </row>
    <row r="2075" spans="1:64">
      <c r="A2075" t="s">
        <v>2597</v>
      </c>
      <c r="B2075" t="s">
        <v>6804</v>
      </c>
      <c r="C2075" t="s">
        <v>199</v>
      </c>
      <c r="D2075" t="s">
        <v>821</v>
      </c>
      <c r="E2075">
        <f>SUM(G2075:KW2075)</f>
        <v>3</v>
      </c>
      <c r="F2075" s="4"/>
      <c r="AQ2075" s="9">
        <v>1</v>
      </c>
      <c r="BC2075" s="9">
        <v>1</v>
      </c>
      <c r="BL2075" s="9">
        <v>1</v>
      </c>
    </row>
    <row r="2076" spans="1:64">
      <c r="A2076" t="s">
        <v>1963</v>
      </c>
      <c r="B2076" t="s">
        <v>5904</v>
      </c>
      <c r="C2076" t="s">
        <v>199</v>
      </c>
      <c r="D2076" t="s">
        <v>821</v>
      </c>
      <c r="E2076">
        <f>SUM(G2076:KW2076)</f>
        <v>1</v>
      </c>
      <c r="F2076" s="4"/>
      <c r="BK2076" s="9">
        <v>1</v>
      </c>
    </row>
    <row r="2077" spans="1:64">
      <c r="A2077" t="s">
        <v>1850</v>
      </c>
      <c r="B2077" t="s">
        <v>5902</v>
      </c>
      <c r="C2077" t="s">
        <v>199</v>
      </c>
      <c r="D2077" t="s">
        <v>821</v>
      </c>
      <c r="E2077">
        <f>SUM(G2077:KW2077)</f>
        <v>6</v>
      </c>
      <c r="F2077" s="4"/>
      <c r="AO2077" s="9">
        <v>1</v>
      </c>
      <c r="AP2077" s="9">
        <v>1</v>
      </c>
      <c r="BB2077" s="9">
        <v>1</v>
      </c>
      <c r="BK2077" s="9">
        <v>1</v>
      </c>
      <c r="BL2077" s="9">
        <v>2</v>
      </c>
    </row>
    <row r="2078" spans="1:64">
      <c r="A2078" t="s">
        <v>1917</v>
      </c>
      <c r="B2078" t="s">
        <v>5901</v>
      </c>
      <c r="C2078" t="s">
        <v>199</v>
      </c>
      <c r="D2078" t="s">
        <v>821</v>
      </c>
      <c r="E2078">
        <f>SUM(G2078:KW2078)</f>
        <v>1</v>
      </c>
      <c r="F2078" s="4"/>
      <c r="BB2078" s="9">
        <v>1</v>
      </c>
    </row>
    <row r="2079" spans="1:64">
      <c r="A2079" t="s">
        <v>1845</v>
      </c>
      <c r="B2079" t="s">
        <v>7502</v>
      </c>
      <c r="C2079" t="s">
        <v>199</v>
      </c>
      <c r="D2079" t="s">
        <v>821</v>
      </c>
      <c r="E2079">
        <f>SUM(G2079:KW2079)</f>
        <v>1</v>
      </c>
      <c r="F2079" s="4"/>
      <c r="BB2079" s="9">
        <v>1</v>
      </c>
    </row>
    <row r="2080" spans="1:64">
      <c r="A2080" t="s">
        <v>1846</v>
      </c>
      <c r="B2080" t="s">
        <v>6008</v>
      </c>
      <c r="C2080" t="s">
        <v>199</v>
      </c>
      <c r="D2080" t="s">
        <v>821</v>
      </c>
      <c r="E2080">
        <f>SUM(G2080:KW2080)</f>
        <v>1</v>
      </c>
      <c r="F2080" s="4"/>
      <c r="BL2080" s="9">
        <v>1</v>
      </c>
    </row>
    <row r="2081" spans="1:64">
      <c r="A2081" t="s">
        <v>2039</v>
      </c>
      <c r="B2081" t="s">
        <v>6649</v>
      </c>
      <c r="C2081" t="s">
        <v>199</v>
      </c>
      <c r="D2081" t="s">
        <v>821</v>
      </c>
      <c r="E2081">
        <f>SUM(G2081:KW2081)</f>
        <v>1</v>
      </c>
      <c r="F2081" s="4"/>
      <c r="AP2081" s="9">
        <v>1</v>
      </c>
    </row>
    <row r="2082" spans="1:64">
      <c r="A2082" t="s">
        <v>2141</v>
      </c>
      <c r="B2082" t="s">
        <v>6070</v>
      </c>
      <c r="C2082" t="s">
        <v>199</v>
      </c>
      <c r="D2082" t="s">
        <v>821</v>
      </c>
      <c r="E2082">
        <f>SUM(G2082:KW2082)</f>
        <v>1</v>
      </c>
      <c r="F2082" s="4"/>
      <c r="BL2082" s="9">
        <v>1</v>
      </c>
    </row>
    <row r="2083" spans="1:64">
      <c r="A2083" t="s">
        <v>2265</v>
      </c>
      <c r="B2083" t="s">
        <v>6300</v>
      </c>
      <c r="C2083" t="s">
        <v>199</v>
      </c>
      <c r="D2083" t="s">
        <v>821</v>
      </c>
      <c r="E2083">
        <f>SUM(G2083:KW2083)</f>
        <v>0</v>
      </c>
      <c r="F2083" s="4"/>
    </row>
    <row r="2084" spans="1:64">
      <c r="A2084" t="s">
        <v>4464</v>
      </c>
      <c r="B2084" t="s">
        <v>4465</v>
      </c>
      <c r="C2084" t="s">
        <v>208</v>
      </c>
      <c r="D2084" t="s">
        <v>821</v>
      </c>
      <c r="E2084">
        <f>SUM(G2084:KW2084)</f>
        <v>0</v>
      </c>
      <c r="F2084" s="4"/>
    </row>
    <row r="2085" spans="1:64">
      <c r="A2085" t="s">
        <v>4473</v>
      </c>
      <c r="B2085" t="s">
        <v>4474</v>
      </c>
      <c r="C2085" t="s">
        <v>208</v>
      </c>
      <c r="D2085" t="s">
        <v>821</v>
      </c>
      <c r="E2085">
        <f>SUM(G2085:KW2085)</f>
        <v>0</v>
      </c>
      <c r="F2085" s="4"/>
    </row>
    <row r="2086" spans="1:64">
      <c r="A2086" t="s">
        <v>4058</v>
      </c>
      <c r="B2086" t="s">
        <v>4059</v>
      </c>
      <c r="C2086" t="s">
        <v>208</v>
      </c>
      <c r="D2086" t="s">
        <v>821</v>
      </c>
      <c r="E2086">
        <f>SUM(G2086:KW2086)</f>
        <v>0</v>
      </c>
      <c r="F2086" s="4"/>
    </row>
    <row r="2087" spans="1:64">
      <c r="A2087" t="s">
        <v>4467</v>
      </c>
      <c r="B2087" t="s">
        <v>4468</v>
      </c>
      <c r="C2087" t="s">
        <v>208</v>
      </c>
      <c r="D2087" t="s">
        <v>821</v>
      </c>
      <c r="E2087">
        <f>SUM(G2087:KW2087)</f>
        <v>0</v>
      </c>
      <c r="F2087" s="4"/>
    </row>
    <row r="2088" spans="1:64">
      <c r="A2088" t="s">
        <v>1270</v>
      </c>
      <c r="B2088" t="s">
        <v>1271</v>
      </c>
      <c r="C2088" t="s">
        <v>199</v>
      </c>
      <c r="D2088" t="s">
        <v>821</v>
      </c>
      <c r="E2088">
        <f>SUM(G2088:KW2088)</f>
        <v>8</v>
      </c>
      <c r="F2088" s="4"/>
      <c r="O2088" s="9">
        <v>2</v>
      </c>
      <c r="AF2088" s="9">
        <v>2</v>
      </c>
      <c r="AJ2088" s="9">
        <v>2</v>
      </c>
      <c r="AT2088" s="9">
        <v>2</v>
      </c>
    </row>
    <row r="2089" spans="1:64">
      <c r="A2089" t="s">
        <v>4076</v>
      </c>
      <c r="B2089" t="s">
        <v>4077</v>
      </c>
      <c r="C2089" t="s">
        <v>199</v>
      </c>
      <c r="D2089" t="s">
        <v>821</v>
      </c>
      <c r="E2089">
        <f>SUM(G2089:KW2089)</f>
        <v>4</v>
      </c>
      <c r="F2089" s="4"/>
      <c r="O2089" s="9">
        <v>1</v>
      </c>
      <c r="AF2089" s="9">
        <v>1</v>
      </c>
      <c r="AJ2089" s="9">
        <v>1</v>
      </c>
      <c r="AT2089" s="9">
        <v>1</v>
      </c>
    </row>
    <row r="2090" spans="1:64">
      <c r="A2090" t="s">
        <v>2279</v>
      </c>
      <c r="B2090" t="s">
        <v>9163</v>
      </c>
      <c r="C2090" t="s">
        <v>199</v>
      </c>
      <c r="D2090" t="s">
        <v>821</v>
      </c>
      <c r="E2090">
        <f>SUM(G2090:KW2090)</f>
        <v>1</v>
      </c>
      <c r="F2090" s="4"/>
      <c r="H2090" s="9">
        <v>1</v>
      </c>
    </row>
    <row r="2091" spans="1:64">
      <c r="A2091" t="s">
        <v>2278</v>
      </c>
      <c r="B2091" t="s">
        <v>7941</v>
      </c>
      <c r="C2091" t="s">
        <v>199</v>
      </c>
      <c r="D2091" t="s">
        <v>821</v>
      </c>
      <c r="E2091">
        <f>SUM(G2091:KW2091)</f>
        <v>1</v>
      </c>
      <c r="F2091" s="4"/>
      <c r="H2091" s="9">
        <v>1</v>
      </c>
    </row>
    <row r="2092" spans="1:64">
      <c r="A2092" t="s">
        <v>211</v>
      </c>
      <c r="B2092" t="s">
        <v>573</v>
      </c>
      <c r="C2092" t="s">
        <v>199</v>
      </c>
      <c r="D2092" t="s">
        <v>821</v>
      </c>
      <c r="E2092">
        <f>SUM(G2092:KW2092)</f>
        <v>1</v>
      </c>
      <c r="F2092" s="4"/>
      <c r="X2092" s="9">
        <v>1</v>
      </c>
    </row>
    <row r="2093" spans="1:64">
      <c r="A2093" t="s">
        <v>5642</v>
      </c>
      <c r="B2093" t="s">
        <v>5643</v>
      </c>
      <c r="C2093" t="s">
        <v>199</v>
      </c>
      <c r="D2093" t="s">
        <v>821</v>
      </c>
      <c r="E2093">
        <f>SUM(G2093:KW2093)</f>
        <v>0</v>
      </c>
      <c r="F2093" s="4"/>
    </row>
    <row r="2094" spans="1:64">
      <c r="A2094" t="s">
        <v>1272</v>
      </c>
      <c r="B2094" t="s">
        <v>1273</v>
      </c>
      <c r="C2094" t="s">
        <v>199</v>
      </c>
      <c r="D2094" t="s">
        <v>821</v>
      </c>
      <c r="E2094">
        <f>SUM(G2094:KW2094)</f>
        <v>5</v>
      </c>
      <c r="F2094" s="4"/>
      <c r="O2094" s="9">
        <v>1</v>
      </c>
      <c r="AF2094" s="9">
        <v>1</v>
      </c>
      <c r="AJ2094" s="9">
        <v>2</v>
      </c>
      <c r="AT2094" s="9">
        <v>1</v>
      </c>
    </row>
    <row r="2095" spans="1:64">
      <c r="A2095" t="s">
        <v>4078</v>
      </c>
      <c r="B2095" t="s">
        <v>4079</v>
      </c>
      <c r="C2095" t="s">
        <v>199</v>
      </c>
      <c r="D2095" t="s">
        <v>821</v>
      </c>
      <c r="E2095">
        <f>SUM(G2095:KW2095)</f>
        <v>4</v>
      </c>
      <c r="F2095" s="4"/>
      <c r="O2095" s="9">
        <v>1</v>
      </c>
      <c r="AF2095" s="9">
        <v>1</v>
      </c>
      <c r="AJ2095" s="9">
        <v>1</v>
      </c>
      <c r="AT2095" s="9">
        <v>1</v>
      </c>
    </row>
    <row r="2096" spans="1:64">
      <c r="A2096" t="s">
        <v>203</v>
      </c>
      <c r="B2096" t="s">
        <v>744</v>
      </c>
      <c r="C2096" t="s">
        <v>199</v>
      </c>
      <c r="D2096" t="s">
        <v>821</v>
      </c>
      <c r="E2096">
        <f>SUM(G2096:KW2096)</f>
        <v>1</v>
      </c>
      <c r="F2096" s="4"/>
      <c r="H2096" s="9">
        <v>1</v>
      </c>
    </row>
    <row r="2097" spans="1:64">
      <c r="A2097" t="s">
        <v>205</v>
      </c>
      <c r="B2097" t="s">
        <v>742</v>
      </c>
      <c r="C2097" t="s">
        <v>199</v>
      </c>
      <c r="D2097" t="s">
        <v>821</v>
      </c>
      <c r="E2097">
        <f>SUM(G2097:KW2097)</f>
        <v>1</v>
      </c>
      <c r="F2097" s="4"/>
      <c r="H2097" s="9">
        <v>1</v>
      </c>
    </row>
    <row r="2098" spans="1:64">
      <c r="A2098" t="s">
        <v>198</v>
      </c>
      <c r="B2098" t="s">
        <v>741</v>
      </c>
      <c r="C2098" t="s">
        <v>199</v>
      </c>
      <c r="D2098" t="s">
        <v>821</v>
      </c>
      <c r="E2098">
        <f>SUM(G2098:KW2098)</f>
        <v>2</v>
      </c>
      <c r="F2098" s="4"/>
      <c r="X2098" s="9">
        <v>1</v>
      </c>
      <c r="AK2098" s="9">
        <v>1</v>
      </c>
    </row>
    <row r="2099" spans="1:64">
      <c r="A2099" t="s">
        <v>4080</v>
      </c>
      <c r="B2099" t="s">
        <v>4081</v>
      </c>
      <c r="C2099" t="s">
        <v>199</v>
      </c>
      <c r="D2099" t="s">
        <v>821</v>
      </c>
      <c r="E2099">
        <f>SUM(G2099:KW2099)</f>
        <v>5</v>
      </c>
      <c r="F2099" s="4"/>
      <c r="O2099" s="9">
        <v>1</v>
      </c>
      <c r="AF2099" s="9">
        <v>1</v>
      </c>
      <c r="AJ2099" s="9">
        <v>1</v>
      </c>
      <c r="AT2099" s="9">
        <v>1</v>
      </c>
      <c r="BE2099" s="9">
        <v>1</v>
      </c>
    </row>
    <row r="2100" spans="1:64">
      <c r="A2100" t="s">
        <v>508</v>
      </c>
      <c r="B2100" t="s">
        <v>696</v>
      </c>
      <c r="C2100" t="s">
        <v>199</v>
      </c>
      <c r="D2100" t="s">
        <v>821</v>
      </c>
      <c r="E2100">
        <f>SUM(G2100:KW2100)</f>
        <v>0</v>
      </c>
      <c r="F2100" s="4"/>
    </row>
    <row r="2101" spans="1:64">
      <c r="A2101" t="s">
        <v>507</v>
      </c>
      <c r="B2101" t="s">
        <v>10993</v>
      </c>
      <c r="C2101" t="s">
        <v>199</v>
      </c>
      <c r="D2101" t="s">
        <v>821</v>
      </c>
      <c r="E2101">
        <f>SUM(G2101:KW2101)</f>
        <v>0</v>
      </c>
      <c r="F2101" s="4"/>
    </row>
    <row r="2102" spans="1:64">
      <c r="A2102" t="s">
        <v>4028</v>
      </c>
      <c r="B2102" t="s">
        <v>4029</v>
      </c>
      <c r="C2102" t="s">
        <v>199</v>
      </c>
      <c r="D2102" t="s">
        <v>821</v>
      </c>
      <c r="E2102">
        <f>SUM(G2102:KW2102)</f>
        <v>0</v>
      </c>
      <c r="F2102" s="4"/>
    </row>
    <row r="2103" spans="1:64">
      <c r="A2103" t="s">
        <v>1680</v>
      </c>
      <c r="B2103" t="s">
        <v>1681</v>
      </c>
      <c r="C2103" t="s">
        <v>199</v>
      </c>
      <c r="D2103" t="s">
        <v>821</v>
      </c>
      <c r="E2103">
        <f>SUM(G2103:KW2103)</f>
        <v>326</v>
      </c>
      <c r="F2103" s="32">
        <v>100001843</v>
      </c>
      <c r="J2103" s="9">
        <v>1</v>
      </c>
      <c r="P2103" s="9">
        <v>5</v>
      </c>
      <c r="Q2103" s="9">
        <v>19</v>
      </c>
      <c r="R2103" s="9">
        <v>1</v>
      </c>
      <c r="U2103" s="9">
        <v>6</v>
      </c>
      <c r="V2103" s="9">
        <v>12</v>
      </c>
      <c r="W2103" s="9">
        <v>3</v>
      </c>
      <c r="X2103" s="9">
        <v>5</v>
      </c>
      <c r="Y2103" s="9">
        <v>7</v>
      </c>
      <c r="Z2103" s="9">
        <v>10</v>
      </c>
      <c r="AA2103" s="9">
        <v>5</v>
      </c>
      <c r="AB2103" s="9">
        <v>19</v>
      </c>
      <c r="AC2103" s="9">
        <v>5</v>
      </c>
      <c r="AD2103" s="9">
        <v>9</v>
      </c>
      <c r="AE2103" s="9">
        <v>11</v>
      </c>
      <c r="AF2103" s="9">
        <v>1</v>
      </c>
      <c r="AH2103" s="9">
        <v>4</v>
      </c>
      <c r="AI2103" s="9">
        <v>5</v>
      </c>
      <c r="AJ2103" s="9">
        <v>2</v>
      </c>
      <c r="AK2103" s="9">
        <v>5</v>
      </c>
      <c r="AL2103" s="9">
        <v>9</v>
      </c>
      <c r="AQ2103" s="9">
        <v>2</v>
      </c>
      <c r="AV2103" s="9">
        <v>2</v>
      </c>
      <c r="AW2103" s="9">
        <v>3</v>
      </c>
      <c r="AX2103" s="9">
        <v>17</v>
      </c>
      <c r="AY2103" s="9">
        <v>13</v>
      </c>
      <c r="AZ2103" s="7">
        <v>25</v>
      </c>
      <c r="BA2103" s="7">
        <v>21</v>
      </c>
      <c r="BB2103" s="9">
        <v>18</v>
      </c>
      <c r="BC2103" s="9">
        <v>19</v>
      </c>
      <c r="BD2103" s="9">
        <v>12</v>
      </c>
      <c r="BE2103" s="9">
        <v>17</v>
      </c>
      <c r="BF2103" s="9">
        <v>7</v>
      </c>
      <c r="BI2103" s="9">
        <v>9</v>
      </c>
      <c r="BK2103" s="9">
        <v>9</v>
      </c>
      <c r="BL2103" s="9">
        <v>8</v>
      </c>
    </row>
    <row r="2104" spans="1:64">
      <c r="A2104" t="s">
        <v>8128</v>
      </c>
      <c r="B2104" t="s">
        <v>10334</v>
      </c>
      <c r="C2104" t="s">
        <v>199</v>
      </c>
      <c r="D2104" t="s">
        <v>821</v>
      </c>
      <c r="E2104">
        <f>SUM(G2104:KW2104)</f>
        <v>0</v>
      </c>
    </row>
    <row r="2105" spans="1:64">
      <c r="A2105" t="s">
        <v>213</v>
      </c>
      <c r="B2105" t="s">
        <v>734</v>
      </c>
      <c r="C2105" t="s">
        <v>199</v>
      </c>
      <c r="D2105" t="s">
        <v>821</v>
      </c>
      <c r="E2105">
        <f>SUM(G2105:KW2105)</f>
        <v>3</v>
      </c>
      <c r="F2105" s="4"/>
      <c r="N2105" s="9">
        <v>3</v>
      </c>
    </row>
    <row r="2106" spans="1:64">
      <c r="A2106" t="s">
        <v>537</v>
      </c>
      <c r="B2106" t="s">
        <v>735</v>
      </c>
      <c r="C2106" t="s">
        <v>199</v>
      </c>
      <c r="D2106" t="s">
        <v>821</v>
      </c>
      <c r="E2106">
        <f>SUM(G2106:KW2106)</f>
        <v>1</v>
      </c>
      <c r="F2106" s="4"/>
      <c r="G2106" s="9">
        <v>1</v>
      </c>
    </row>
    <row r="2107" spans="1:64">
      <c r="A2107" t="s">
        <v>4030</v>
      </c>
      <c r="B2107" t="s">
        <v>4031</v>
      </c>
      <c r="C2107" t="s">
        <v>199</v>
      </c>
      <c r="D2107" t="s">
        <v>821</v>
      </c>
      <c r="E2107">
        <f>SUM(G2107:KW2107)</f>
        <v>0</v>
      </c>
      <c r="F2107" s="4"/>
    </row>
    <row r="2108" spans="1:64">
      <c r="A2108" t="s">
        <v>2274</v>
      </c>
      <c r="B2108" t="s">
        <v>10896</v>
      </c>
      <c r="C2108" t="s">
        <v>199</v>
      </c>
      <c r="D2108" t="s">
        <v>821</v>
      </c>
      <c r="E2108">
        <f>SUM(G2108:KW2108)</f>
        <v>0</v>
      </c>
      <c r="F2108" s="4"/>
    </row>
    <row r="2109" spans="1:64">
      <c r="A2109" t="s">
        <v>2275</v>
      </c>
      <c r="B2109" t="s">
        <v>2276</v>
      </c>
      <c r="C2109" t="s">
        <v>199</v>
      </c>
      <c r="D2109" t="s">
        <v>821</v>
      </c>
      <c r="E2109">
        <f>SUM(G2109:KW2109)</f>
        <v>0</v>
      </c>
      <c r="F2109" s="4"/>
    </row>
    <row r="2110" spans="1:64">
      <c r="A2110" t="s">
        <v>212</v>
      </c>
      <c r="B2110" t="s">
        <v>8010</v>
      </c>
      <c r="C2110" t="s">
        <v>199</v>
      </c>
      <c r="D2110" t="s">
        <v>821</v>
      </c>
      <c r="E2110">
        <f>SUM(G2110:KW2110)</f>
        <v>1</v>
      </c>
      <c r="F2110" s="4"/>
      <c r="O2110" s="9">
        <v>1</v>
      </c>
    </row>
    <row r="2111" spans="1:64">
      <c r="A2111" t="s">
        <v>4032</v>
      </c>
      <c r="B2111" t="s">
        <v>4033</v>
      </c>
      <c r="C2111" t="s">
        <v>199</v>
      </c>
      <c r="D2111" t="s">
        <v>821</v>
      </c>
      <c r="E2111">
        <f>SUM(G2111:KW2111)</f>
        <v>1</v>
      </c>
      <c r="F2111" s="4"/>
      <c r="BE2111" s="9">
        <v>1</v>
      </c>
    </row>
    <row r="2112" spans="1:64">
      <c r="A2112" t="s">
        <v>2219</v>
      </c>
      <c r="B2112" t="s">
        <v>2220</v>
      </c>
      <c r="C2112" t="s">
        <v>199</v>
      </c>
      <c r="D2112" t="s">
        <v>821</v>
      </c>
      <c r="E2112">
        <f>SUM(G2112:KW2112)</f>
        <v>0</v>
      </c>
      <c r="F2112" s="4"/>
    </row>
    <row r="2113" spans="1:64">
      <c r="A2113" t="s">
        <v>4082</v>
      </c>
      <c r="B2113" t="s">
        <v>4083</v>
      </c>
      <c r="C2113" t="s">
        <v>199</v>
      </c>
      <c r="D2113" t="s">
        <v>821</v>
      </c>
      <c r="E2113">
        <f>SUM(G2113:KW2113)</f>
        <v>0</v>
      </c>
      <c r="F2113" s="4"/>
    </row>
    <row r="2114" spans="1:64">
      <c r="A2114" t="s">
        <v>5247</v>
      </c>
      <c r="B2114" t="s">
        <v>9321</v>
      </c>
      <c r="C2114" t="s">
        <v>199</v>
      </c>
      <c r="D2114" t="s">
        <v>821</v>
      </c>
      <c r="E2114">
        <f>SUM(G2114:KW2114)</f>
        <v>2</v>
      </c>
      <c r="F2114" s="4"/>
      <c r="G2114" s="9">
        <v>2</v>
      </c>
    </row>
    <row r="2115" spans="1:64">
      <c r="A2115" t="s">
        <v>4034</v>
      </c>
      <c r="B2115" t="s">
        <v>4035</v>
      </c>
      <c r="C2115" t="s">
        <v>199</v>
      </c>
      <c r="D2115" t="s">
        <v>821</v>
      </c>
      <c r="E2115">
        <f>SUM(G2115:KW2115)</f>
        <v>0</v>
      </c>
      <c r="F2115" s="4"/>
    </row>
    <row r="2116" spans="1:64">
      <c r="A2116" t="s">
        <v>2272</v>
      </c>
      <c r="B2116" t="s">
        <v>2273</v>
      </c>
      <c r="C2116" t="s">
        <v>199</v>
      </c>
      <c r="D2116" t="s">
        <v>821</v>
      </c>
      <c r="E2116">
        <f>SUM(G2116:KW2116)</f>
        <v>3</v>
      </c>
      <c r="F2116" s="4"/>
      <c r="AB2116" s="9">
        <v>3</v>
      </c>
    </row>
    <row r="2117" spans="1:64">
      <c r="A2117" t="s">
        <v>4036</v>
      </c>
      <c r="B2117" t="s">
        <v>4037</v>
      </c>
      <c r="C2117" t="s">
        <v>199</v>
      </c>
      <c r="D2117" t="s">
        <v>821</v>
      </c>
      <c r="E2117">
        <f>SUM(G2117:KW2117)</f>
        <v>1</v>
      </c>
      <c r="F2117" s="4"/>
      <c r="BE2117" s="9">
        <v>1</v>
      </c>
    </row>
    <row r="2118" spans="1:64">
      <c r="A2118" t="s">
        <v>306</v>
      </c>
      <c r="B2118" t="s">
        <v>605</v>
      </c>
      <c r="C2118" t="s">
        <v>208</v>
      </c>
      <c r="D2118" t="s">
        <v>821</v>
      </c>
      <c r="E2118">
        <f>SUM(G2118:KW2118)</f>
        <v>448</v>
      </c>
      <c r="F2118" s="15" t="s">
        <v>6213</v>
      </c>
      <c r="V2118" s="8">
        <v>1</v>
      </c>
      <c r="AA2118" s="8">
        <v>9</v>
      </c>
      <c r="AC2118" s="8">
        <v>9</v>
      </c>
      <c r="AI2118" s="6">
        <v>136</v>
      </c>
      <c r="AJ2118" s="6">
        <v>289</v>
      </c>
      <c r="AK2118" s="8">
        <v>3</v>
      </c>
      <c r="AR2118" s="8">
        <v>1</v>
      </c>
    </row>
    <row r="2119" spans="1:64">
      <c r="A2119" t="s">
        <v>6815</v>
      </c>
      <c r="B2119" t="s">
        <v>11231</v>
      </c>
      <c r="C2119" t="s">
        <v>20</v>
      </c>
      <c r="D2119" t="s">
        <v>819</v>
      </c>
      <c r="E2119">
        <f>SUM(G2119:KW2119)</f>
        <v>0</v>
      </c>
    </row>
    <row r="2120" spans="1:64">
      <c r="A2120" t="s">
        <v>7880</v>
      </c>
      <c r="B2120" t="s">
        <v>7879</v>
      </c>
      <c r="C2120" t="s">
        <v>20</v>
      </c>
      <c r="D2120" t="s">
        <v>821</v>
      </c>
      <c r="E2120">
        <f>SUM(G2120:KW2120)</f>
        <v>0</v>
      </c>
    </row>
    <row r="2121" spans="1:64">
      <c r="A2121" t="s">
        <v>6814</v>
      </c>
      <c r="B2121" t="s">
        <v>6813</v>
      </c>
      <c r="C2121" t="s">
        <v>20</v>
      </c>
      <c r="D2121" t="s">
        <v>821</v>
      </c>
      <c r="E2121">
        <f>SUM(G2121:KW2121)</f>
        <v>0</v>
      </c>
    </row>
    <row r="2122" spans="1:64">
      <c r="A2122" t="s">
        <v>7963</v>
      </c>
      <c r="B2122" t="s">
        <v>7962</v>
      </c>
      <c r="C2122" t="s">
        <v>20</v>
      </c>
      <c r="D2122" t="s">
        <v>821</v>
      </c>
      <c r="E2122">
        <f>SUM(G2122:KW2122)</f>
        <v>27</v>
      </c>
      <c r="AL2122" s="8">
        <v>1</v>
      </c>
      <c r="AO2122" s="8">
        <v>2</v>
      </c>
      <c r="AP2122" s="8">
        <v>1</v>
      </c>
      <c r="AS2122" s="8">
        <v>1</v>
      </c>
      <c r="AT2122" s="8">
        <v>2</v>
      </c>
      <c r="AU2122" s="8">
        <v>2</v>
      </c>
      <c r="AV2122" s="8">
        <v>2</v>
      </c>
      <c r="AW2122" s="8">
        <v>1</v>
      </c>
      <c r="AX2122" s="8">
        <v>4</v>
      </c>
      <c r="AY2122" s="8">
        <v>2</v>
      </c>
      <c r="AZ2122" s="8">
        <v>2</v>
      </c>
      <c r="BE2122" s="8">
        <v>2</v>
      </c>
      <c r="BF2122" s="8">
        <v>2</v>
      </c>
      <c r="BI2122" s="8">
        <v>1</v>
      </c>
      <c r="BJ2122" s="8">
        <v>2</v>
      </c>
    </row>
    <row r="2123" spans="1:64">
      <c r="A2123" t="s">
        <v>6817</v>
      </c>
      <c r="B2123" t="s">
        <v>6816</v>
      </c>
      <c r="C2123" t="s">
        <v>20</v>
      </c>
      <c r="D2123" t="s">
        <v>821</v>
      </c>
      <c r="E2123">
        <f>SUM(G2123:KW2123)</f>
        <v>2</v>
      </c>
      <c r="AV2123" s="9">
        <v>1</v>
      </c>
      <c r="BL2123" s="9">
        <v>1</v>
      </c>
    </row>
    <row r="2124" spans="1:64">
      <c r="A2124" t="s">
        <v>6812</v>
      </c>
      <c r="B2124" t="s">
        <v>10203</v>
      </c>
      <c r="C2124" t="s">
        <v>20</v>
      </c>
      <c r="D2124" t="s">
        <v>819</v>
      </c>
      <c r="E2124">
        <f>SUM(G2124:KW2124)</f>
        <v>0</v>
      </c>
    </row>
    <row r="2125" spans="1:64">
      <c r="A2125" t="s">
        <v>6367</v>
      </c>
      <c r="B2125" t="s">
        <v>6366</v>
      </c>
      <c r="C2125" t="s">
        <v>20</v>
      </c>
      <c r="D2125" t="s">
        <v>821</v>
      </c>
      <c r="E2125">
        <f>SUM(G2125:KW2125)</f>
        <v>2</v>
      </c>
      <c r="AL2125" s="8">
        <v>1</v>
      </c>
      <c r="BI2125" s="8">
        <v>1</v>
      </c>
    </row>
    <row r="2126" spans="1:64">
      <c r="A2126" t="s">
        <v>6811</v>
      </c>
      <c r="B2126" t="s">
        <v>6810</v>
      </c>
      <c r="C2126" t="s">
        <v>20</v>
      </c>
      <c r="D2126" t="s">
        <v>821</v>
      </c>
      <c r="E2126">
        <f>SUM(G2126:KW2126)</f>
        <v>1</v>
      </c>
      <c r="BF2126" s="9">
        <v>1</v>
      </c>
    </row>
    <row r="2127" spans="1:64">
      <c r="A2127" t="s">
        <v>8142</v>
      </c>
      <c r="B2127" t="s">
        <v>8141</v>
      </c>
      <c r="C2127" t="s">
        <v>20</v>
      </c>
      <c r="D2127" t="s">
        <v>821</v>
      </c>
      <c r="E2127">
        <f>SUM(G2127:KW2127)</f>
        <v>1</v>
      </c>
      <c r="AL2127" s="8">
        <v>1</v>
      </c>
    </row>
    <row r="2128" spans="1:64">
      <c r="A2128" t="s">
        <v>6809</v>
      </c>
      <c r="B2128" t="s">
        <v>6808</v>
      </c>
      <c r="C2128" t="s">
        <v>20</v>
      </c>
      <c r="D2128" t="s">
        <v>821</v>
      </c>
      <c r="E2128">
        <f>SUM(G2128:KW2128)</f>
        <v>1</v>
      </c>
      <c r="BF2128" s="9">
        <v>1</v>
      </c>
    </row>
    <row r="2129" spans="1:55">
      <c r="A2129" t="s">
        <v>6752</v>
      </c>
      <c r="B2129" t="s">
        <v>6751</v>
      </c>
      <c r="C2129" t="s">
        <v>20</v>
      </c>
      <c r="D2129" t="s">
        <v>821</v>
      </c>
      <c r="E2129">
        <f>SUM(G2129:KW2129)</f>
        <v>1</v>
      </c>
      <c r="BC2129" s="9">
        <v>1</v>
      </c>
    </row>
    <row r="2130" spans="1:55">
      <c r="A2130" t="s">
        <v>6750</v>
      </c>
      <c r="B2130" t="s">
        <v>6749</v>
      </c>
      <c r="C2130" t="s">
        <v>20</v>
      </c>
      <c r="D2130" t="s">
        <v>821</v>
      </c>
      <c r="E2130">
        <f>SUM(G2130:KW2130)</f>
        <v>1</v>
      </c>
      <c r="BC2130" s="9">
        <v>1</v>
      </c>
    </row>
    <row r="2131" spans="1:55">
      <c r="A2131" t="s">
        <v>6756</v>
      </c>
      <c r="B2131" t="s">
        <v>6755</v>
      </c>
      <c r="C2131" t="s">
        <v>20</v>
      </c>
      <c r="D2131" t="s">
        <v>821</v>
      </c>
      <c r="E2131">
        <f>SUM(G2131:KW2131)</f>
        <v>1</v>
      </c>
      <c r="BC2131" s="9">
        <v>1</v>
      </c>
    </row>
    <row r="2132" spans="1:55">
      <c r="A2132" t="s">
        <v>528</v>
      </c>
      <c r="B2132" t="s">
        <v>714</v>
      </c>
      <c r="C2132" t="s">
        <v>20</v>
      </c>
      <c r="D2132" t="s">
        <v>819</v>
      </c>
      <c r="E2132">
        <f>SUM(G2132:KW2132)</f>
        <v>8</v>
      </c>
      <c r="F2132" s="4"/>
      <c r="Z2132" s="8">
        <v>8</v>
      </c>
    </row>
    <row r="2133" spans="1:55">
      <c r="A2133" t="s">
        <v>6482</v>
      </c>
      <c r="B2133" t="s">
        <v>13935</v>
      </c>
      <c r="C2133" t="s">
        <v>20</v>
      </c>
      <c r="D2133" t="s">
        <v>821</v>
      </c>
      <c r="E2133">
        <f>SUM(G2133:KW2133)</f>
        <v>0</v>
      </c>
    </row>
    <row r="2134" spans="1:55">
      <c r="A2134" t="s">
        <v>6481</v>
      </c>
      <c r="B2134" t="s">
        <v>13936</v>
      </c>
      <c r="C2134" t="s">
        <v>20</v>
      </c>
      <c r="D2134" t="s">
        <v>819</v>
      </c>
      <c r="E2134">
        <f>SUM(G2134:KW2134)</f>
        <v>0</v>
      </c>
    </row>
    <row r="2135" spans="1:55">
      <c r="A2135" t="s">
        <v>6484</v>
      </c>
      <c r="B2135" t="s">
        <v>6483</v>
      </c>
      <c r="C2135" t="s">
        <v>20</v>
      </c>
      <c r="D2135" t="s">
        <v>819</v>
      </c>
      <c r="E2135">
        <f>SUM(G2135:KW2135)</f>
        <v>0</v>
      </c>
    </row>
    <row r="2136" spans="1:55">
      <c r="A2136" t="s">
        <v>5990</v>
      </c>
      <c r="B2136" t="s">
        <v>5989</v>
      </c>
      <c r="C2136" t="s">
        <v>20</v>
      </c>
      <c r="D2136" t="s">
        <v>821</v>
      </c>
      <c r="E2136">
        <f>SUM(G2136:KW2136)</f>
        <v>0</v>
      </c>
      <c r="F2136" s="4"/>
    </row>
    <row r="2137" spans="1:55">
      <c r="A2137" t="s">
        <v>2373</v>
      </c>
      <c r="B2137" t="s">
        <v>15714</v>
      </c>
      <c r="C2137" t="s">
        <v>20</v>
      </c>
      <c r="D2137" t="s">
        <v>821</v>
      </c>
      <c r="E2137">
        <f>SUM(G2137:KW2137)</f>
        <v>4</v>
      </c>
      <c r="F2137" s="4"/>
      <c r="AA2137" s="9">
        <v>2</v>
      </c>
      <c r="AC2137" s="9">
        <v>2</v>
      </c>
    </row>
    <row r="2138" spans="1:55">
      <c r="A2138" t="s">
        <v>2372</v>
      </c>
      <c r="B2138" t="s">
        <v>15715</v>
      </c>
      <c r="C2138" t="s">
        <v>20</v>
      </c>
      <c r="D2138" t="s">
        <v>819</v>
      </c>
      <c r="E2138">
        <f>SUM(G2138:KW2138)</f>
        <v>4</v>
      </c>
      <c r="F2138" s="4"/>
      <c r="AA2138" s="9">
        <v>2</v>
      </c>
      <c r="AC2138" s="9">
        <v>2</v>
      </c>
    </row>
    <row r="2139" spans="1:55">
      <c r="A2139" t="s">
        <v>2064</v>
      </c>
      <c r="B2139" t="s">
        <v>6625</v>
      </c>
      <c r="C2139" t="s">
        <v>20</v>
      </c>
      <c r="D2139" t="s">
        <v>819</v>
      </c>
      <c r="E2139">
        <f>SUM(G2139:KW2139)</f>
        <v>1221</v>
      </c>
      <c r="F2139" s="4"/>
      <c r="W2139" s="6">
        <v>215</v>
      </c>
      <c r="AA2139" s="6">
        <v>392</v>
      </c>
      <c r="AB2139" s="6">
        <v>222</v>
      </c>
      <c r="AC2139" s="6">
        <v>392</v>
      </c>
    </row>
    <row r="2140" spans="1:55">
      <c r="A2140" t="s">
        <v>2062</v>
      </c>
      <c r="B2140" t="s">
        <v>2063</v>
      </c>
      <c r="C2140" t="s">
        <v>20</v>
      </c>
      <c r="D2140" t="s">
        <v>821</v>
      </c>
      <c r="E2140">
        <f>SUM(G2140:KW2140)</f>
        <v>225</v>
      </c>
      <c r="F2140" s="4"/>
      <c r="W2140" s="6">
        <v>225</v>
      </c>
    </row>
    <row r="2141" spans="1:55">
      <c r="A2141" t="s">
        <v>2386</v>
      </c>
      <c r="B2141" t="s">
        <v>2387</v>
      </c>
      <c r="C2141" t="s">
        <v>20</v>
      </c>
      <c r="D2141" t="s">
        <v>821</v>
      </c>
      <c r="E2141">
        <f>SUM(G2141:KW2141)</f>
        <v>4</v>
      </c>
      <c r="F2141" s="4"/>
      <c r="AA2141" s="9">
        <v>2</v>
      </c>
      <c r="AC2141" s="9">
        <v>2</v>
      </c>
    </row>
    <row r="2142" spans="1:55">
      <c r="A2142" t="s">
        <v>8217</v>
      </c>
      <c r="B2142" t="s">
        <v>8216</v>
      </c>
      <c r="C2142" t="s">
        <v>20</v>
      </c>
      <c r="D2142" t="s">
        <v>819</v>
      </c>
      <c r="E2142">
        <f>SUM(G2142:KW2142)</f>
        <v>0</v>
      </c>
    </row>
    <row r="2143" spans="1:55">
      <c r="A2143" t="s">
        <v>6629</v>
      </c>
      <c r="B2143" t="s">
        <v>10415</v>
      </c>
      <c r="C2143" t="s">
        <v>20</v>
      </c>
      <c r="D2143" t="s">
        <v>821</v>
      </c>
      <c r="E2143">
        <f>SUM(G2143:KW2143)</f>
        <v>0</v>
      </c>
    </row>
    <row r="2144" spans="1:55">
      <c r="A2144" t="s">
        <v>6628</v>
      </c>
      <c r="B2144" t="s">
        <v>8908</v>
      </c>
      <c r="C2144" t="s">
        <v>20</v>
      </c>
      <c r="D2144" t="s">
        <v>819</v>
      </c>
      <c r="E2144">
        <f>SUM(G2144:KW2144)</f>
        <v>0</v>
      </c>
    </row>
    <row r="2145" spans="1:63">
      <c r="A2145" t="s">
        <v>8408</v>
      </c>
      <c r="B2145" t="s">
        <v>8407</v>
      </c>
      <c r="C2145" t="s">
        <v>20</v>
      </c>
      <c r="D2145" t="s">
        <v>819</v>
      </c>
      <c r="E2145">
        <f>SUM(G2145:KW2145)</f>
        <v>0</v>
      </c>
    </row>
    <row r="2146" spans="1:63">
      <c r="A2146" t="s">
        <v>6631</v>
      </c>
      <c r="B2146" t="s">
        <v>6630</v>
      </c>
      <c r="C2146" t="s">
        <v>20</v>
      </c>
      <c r="D2146" t="s">
        <v>821</v>
      </c>
      <c r="E2146">
        <f>SUM(G2146:KW2146)</f>
        <v>0</v>
      </c>
    </row>
    <row r="2147" spans="1:63">
      <c r="A2147" t="s">
        <v>4502</v>
      </c>
      <c r="B2147" t="s">
        <v>4503</v>
      </c>
      <c r="C2147" t="s">
        <v>20</v>
      </c>
      <c r="D2147" t="s">
        <v>821</v>
      </c>
      <c r="E2147">
        <f>SUM(G2147:KW2147)</f>
        <v>1</v>
      </c>
      <c r="F2147" s="4"/>
      <c r="AW2147" s="9">
        <v>1</v>
      </c>
    </row>
    <row r="2148" spans="1:63">
      <c r="A2148" t="s">
        <v>995</v>
      </c>
      <c r="B2148" t="s">
        <v>996</v>
      </c>
      <c r="C2148" t="s">
        <v>32</v>
      </c>
      <c r="D2148" t="s">
        <v>825</v>
      </c>
      <c r="E2148">
        <f>SUM(G2148:KW2148)</f>
        <v>5</v>
      </c>
      <c r="F2148" s="4"/>
      <c r="AO2148" s="9">
        <v>1</v>
      </c>
      <c r="AQ2148" s="9">
        <v>1</v>
      </c>
      <c r="AS2148" s="9">
        <v>1</v>
      </c>
      <c r="AV2148" s="9">
        <v>1</v>
      </c>
      <c r="BK2148" s="9">
        <v>1</v>
      </c>
    </row>
    <row r="2149" spans="1:63">
      <c r="A2149" t="s">
        <v>2035</v>
      </c>
      <c r="B2149" t="s">
        <v>2036</v>
      </c>
      <c r="C2149" t="s">
        <v>32</v>
      </c>
      <c r="D2149" t="s">
        <v>821</v>
      </c>
      <c r="E2149">
        <f>SUM(G2149:KW2149)</f>
        <v>4</v>
      </c>
      <c r="F2149" s="4"/>
      <c r="AQ2149" s="9">
        <v>1</v>
      </c>
      <c r="AS2149" s="9">
        <v>1</v>
      </c>
      <c r="AV2149" s="9">
        <v>1</v>
      </c>
      <c r="BK2149" s="9">
        <v>1</v>
      </c>
    </row>
    <row r="2150" spans="1:63">
      <c r="A2150" t="s">
        <v>2037</v>
      </c>
      <c r="B2150" t="s">
        <v>2038</v>
      </c>
      <c r="C2150" t="s">
        <v>32</v>
      </c>
      <c r="D2150" t="s">
        <v>821</v>
      </c>
      <c r="E2150">
        <f>SUM(G2150:KW2150)</f>
        <v>4</v>
      </c>
      <c r="F2150" s="4"/>
      <c r="AQ2150" s="9">
        <v>1</v>
      </c>
      <c r="AS2150" s="9">
        <v>1</v>
      </c>
      <c r="AV2150" s="9">
        <v>1</v>
      </c>
      <c r="BK2150" s="9">
        <v>1</v>
      </c>
    </row>
    <row r="2151" spans="1:63">
      <c r="A2151" t="s">
        <v>993</v>
      </c>
      <c r="B2151" t="s">
        <v>994</v>
      </c>
      <c r="C2151" t="s">
        <v>32</v>
      </c>
      <c r="D2151" t="s">
        <v>821</v>
      </c>
      <c r="E2151">
        <f>SUM(G2151:KW2151)</f>
        <v>3</v>
      </c>
      <c r="F2151" s="4"/>
      <c r="AO2151" s="9">
        <v>1</v>
      </c>
      <c r="AS2151" s="9">
        <v>1</v>
      </c>
      <c r="BJ2151" s="9">
        <v>1</v>
      </c>
    </row>
    <row r="2152" spans="1:63">
      <c r="A2152" t="s">
        <v>997</v>
      </c>
      <c r="B2152" t="s">
        <v>998</v>
      </c>
      <c r="C2152" t="s">
        <v>32</v>
      </c>
      <c r="D2152" t="s">
        <v>821</v>
      </c>
      <c r="E2152">
        <f>SUM(G2152:KW2152)</f>
        <v>5</v>
      </c>
      <c r="F2152" s="4"/>
      <c r="AO2152" s="9">
        <v>1</v>
      </c>
      <c r="AQ2152" s="9">
        <v>1</v>
      </c>
      <c r="AS2152" s="9">
        <v>1</v>
      </c>
      <c r="AV2152" s="9">
        <v>1</v>
      </c>
      <c r="BK2152" s="9">
        <v>1</v>
      </c>
    </row>
    <row r="2153" spans="1:63">
      <c r="A2153" t="s">
        <v>999</v>
      </c>
      <c r="B2153" t="s">
        <v>1000</v>
      </c>
      <c r="C2153" t="s">
        <v>32</v>
      </c>
      <c r="D2153" t="s">
        <v>821</v>
      </c>
      <c r="E2153">
        <f>SUM(G2153:KW2153)</f>
        <v>5</v>
      </c>
      <c r="F2153" s="4"/>
      <c r="AO2153" s="9">
        <v>1</v>
      </c>
      <c r="AQ2153" s="9">
        <v>1</v>
      </c>
      <c r="AS2153" s="9">
        <v>1</v>
      </c>
      <c r="AV2153" s="9">
        <v>1</v>
      </c>
      <c r="BK2153" s="9">
        <v>1</v>
      </c>
    </row>
    <row r="2154" spans="1:63">
      <c r="A2154" t="s">
        <v>3603</v>
      </c>
      <c r="B2154" t="s">
        <v>10665</v>
      </c>
      <c r="C2154" t="s">
        <v>32</v>
      </c>
      <c r="D2154" t="s">
        <v>821</v>
      </c>
      <c r="E2154">
        <f>SUM(G2154:KW2154)</f>
        <v>4</v>
      </c>
      <c r="F2154" s="4"/>
      <c r="AD2154" s="9">
        <v>4</v>
      </c>
    </row>
    <row r="2155" spans="1:63">
      <c r="A2155" t="s">
        <v>7938</v>
      </c>
      <c r="B2155" t="s">
        <v>10664</v>
      </c>
      <c r="C2155" t="s">
        <v>32</v>
      </c>
      <c r="D2155" t="s">
        <v>821</v>
      </c>
      <c r="E2155">
        <f>SUM(G2155:KW2155)</f>
        <v>3</v>
      </c>
      <c r="AD2155" s="9">
        <v>3</v>
      </c>
    </row>
    <row r="2156" spans="1:63">
      <c r="A2156" t="s">
        <v>2071</v>
      </c>
      <c r="B2156" t="s">
        <v>9557</v>
      </c>
      <c r="C2156" t="s">
        <v>32</v>
      </c>
      <c r="D2156" t="s">
        <v>825</v>
      </c>
      <c r="E2156">
        <f>SUM(G2156:KW2156)</f>
        <v>2</v>
      </c>
      <c r="F2156" s="4"/>
      <c r="AA2156" s="9">
        <v>1</v>
      </c>
      <c r="AC2156" s="9">
        <v>1</v>
      </c>
    </row>
    <row r="2157" spans="1:63">
      <c r="A2157" t="s">
        <v>2073</v>
      </c>
      <c r="B2157" t="s">
        <v>9559</v>
      </c>
      <c r="C2157" t="s">
        <v>32</v>
      </c>
      <c r="D2157" t="s">
        <v>825</v>
      </c>
      <c r="E2157">
        <f>SUM(G2157:KW2157)</f>
        <v>2</v>
      </c>
      <c r="F2157" s="4"/>
      <c r="AA2157" s="9">
        <v>1</v>
      </c>
      <c r="AC2157" s="9">
        <v>1</v>
      </c>
    </row>
    <row r="2158" spans="1:63">
      <c r="A2158" t="s">
        <v>2072</v>
      </c>
      <c r="B2158" t="s">
        <v>9558</v>
      </c>
      <c r="C2158" t="s">
        <v>32</v>
      </c>
      <c r="D2158" t="s">
        <v>825</v>
      </c>
      <c r="E2158">
        <f>SUM(G2158:KW2158)</f>
        <v>2</v>
      </c>
      <c r="F2158" s="4"/>
      <c r="AA2158" s="9">
        <v>1</v>
      </c>
      <c r="AC2158" s="9">
        <v>1</v>
      </c>
    </row>
    <row r="2159" spans="1:63">
      <c r="A2159" t="s">
        <v>2074</v>
      </c>
      <c r="B2159" t="s">
        <v>9560</v>
      </c>
      <c r="C2159" t="s">
        <v>32</v>
      </c>
      <c r="D2159" t="s">
        <v>825</v>
      </c>
      <c r="E2159">
        <f>SUM(G2159:KW2159)</f>
        <v>2</v>
      </c>
      <c r="F2159" s="4"/>
      <c r="AA2159" s="9">
        <v>1</v>
      </c>
      <c r="AC2159" s="9">
        <v>1</v>
      </c>
    </row>
    <row r="2160" spans="1:63">
      <c r="A2160" t="s">
        <v>4093</v>
      </c>
      <c r="B2160" t="s">
        <v>12959</v>
      </c>
      <c r="C2160" t="s">
        <v>32</v>
      </c>
      <c r="D2160" t="s">
        <v>825</v>
      </c>
      <c r="E2160">
        <f>SUM(G2160:KW2160)</f>
        <v>2</v>
      </c>
      <c r="F2160" s="4"/>
      <c r="AA2160" s="9">
        <v>1</v>
      </c>
      <c r="AC2160" s="9">
        <v>1</v>
      </c>
    </row>
    <row r="2161" spans="1:48">
      <c r="A2161" t="s">
        <v>4094</v>
      </c>
      <c r="B2161" t="s">
        <v>12960</v>
      </c>
      <c r="C2161" t="s">
        <v>32</v>
      </c>
      <c r="D2161" t="s">
        <v>825</v>
      </c>
      <c r="E2161">
        <f>SUM(G2161:KW2161)</f>
        <v>2</v>
      </c>
      <c r="F2161" s="4"/>
      <c r="AA2161" s="9">
        <v>1</v>
      </c>
      <c r="AC2161" s="9">
        <v>1</v>
      </c>
    </row>
    <row r="2162" spans="1:48">
      <c r="A2162" t="s">
        <v>5031</v>
      </c>
      <c r="B2162" t="s">
        <v>10662</v>
      </c>
      <c r="C2162" t="s">
        <v>3</v>
      </c>
      <c r="D2162" t="s">
        <v>821</v>
      </c>
      <c r="E2162">
        <f>SUM(G2162:KW2162)</f>
        <v>4</v>
      </c>
      <c r="F2162" s="4"/>
      <c r="AB2162" s="9">
        <v>4</v>
      </c>
    </row>
    <row r="2163" spans="1:48">
      <c r="A2163" t="s">
        <v>4894</v>
      </c>
      <c r="B2163" t="s">
        <v>10661</v>
      </c>
      <c r="C2163" t="s">
        <v>3</v>
      </c>
      <c r="D2163" t="s">
        <v>821</v>
      </c>
      <c r="E2163">
        <f>SUM(G2163:KW2163)</f>
        <v>3</v>
      </c>
      <c r="F2163" s="4"/>
      <c r="AB2163" s="9">
        <v>3</v>
      </c>
    </row>
    <row r="2164" spans="1:48">
      <c r="A2164" t="s">
        <v>2014</v>
      </c>
      <c r="B2164" t="s">
        <v>9561</v>
      </c>
      <c r="C2164" t="s">
        <v>32</v>
      </c>
      <c r="D2164" t="s">
        <v>825</v>
      </c>
      <c r="E2164">
        <f>SUM(G2164:KW2164)</f>
        <v>2</v>
      </c>
      <c r="F2164" s="4"/>
      <c r="AA2164" s="9">
        <v>1</v>
      </c>
      <c r="AC2164" s="9">
        <v>1</v>
      </c>
    </row>
    <row r="2165" spans="1:48">
      <c r="A2165" t="s">
        <v>2015</v>
      </c>
      <c r="B2165" t="s">
        <v>9562</v>
      </c>
      <c r="C2165" t="s">
        <v>32</v>
      </c>
      <c r="D2165" t="s">
        <v>825</v>
      </c>
      <c r="E2165">
        <f>SUM(G2165:KW2165)</f>
        <v>2</v>
      </c>
      <c r="F2165" s="4"/>
      <c r="AA2165" s="9">
        <v>1</v>
      </c>
      <c r="AC2165" s="9">
        <v>1</v>
      </c>
    </row>
    <row r="2166" spans="1:48">
      <c r="A2166" t="s">
        <v>1902</v>
      </c>
      <c r="B2166" t="s">
        <v>9563</v>
      </c>
      <c r="C2166" t="s">
        <v>32</v>
      </c>
      <c r="D2166" t="s">
        <v>825</v>
      </c>
      <c r="E2166">
        <f>SUM(G2166:KW2166)</f>
        <v>2</v>
      </c>
      <c r="F2166" s="4"/>
      <c r="AA2166" s="9">
        <v>1</v>
      </c>
      <c r="AC2166" s="9">
        <v>1</v>
      </c>
    </row>
    <row r="2167" spans="1:48">
      <c r="A2167" t="s">
        <v>1901</v>
      </c>
      <c r="B2167" t="s">
        <v>9564</v>
      </c>
      <c r="C2167" t="s">
        <v>32</v>
      </c>
      <c r="D2167" t="s">
        <v>825</v>
      </c>
      <c r="E2167">
        <f>SUM(G2167:KW2167)</f>
        <v>2</v>
      </c>
      <c r="F2167" s="4"/>
      <c r="AA2167" s="9">
        <v>1</v>
      </c>
      <c r="AC2167" s="9">
        <v>1</v>
      </c>
    </row>
    <row r="2168" spans="1:48">
      <c r="A2168" t="s">
        <v>539</v>
      </c>
      <c r="B2168" t="s">
        <v>9566</v>
      </c>
      <c r="C2168" t="s">
        <v>13</v>
      </c>
      <c r="D2168" t="s">
        <v>821</v>
      </c>
      <c r="E2168">
        <f>SUM(G2168:KW2168)</f>
        <v>2</v>
      </c>
      <c r="F2168" s="4"/>
      <c r="AB2168" s="9">
        <v>2</v>
      </c>
    </row>
    <row r="2169" spans="1:48">
      <c r="A2169" t="s">
        <v>2388</v>
      </c>
      <c r="B2169" t="s">
        <v>10663</v>
      </c>
      <c r="C2169" t="s">
        <v>13</v>
      </c>
      <c r="D2169" t="s">
        <v>821</v>
      </c>
      <c r="E2169">
        <f>SUM(G2169:KW2169)</f>
        <v>9</v>
      </c>
      <c r="F2169" s="4"/>
      <c r="U2169" s="9">
        <v>3</v>
      </c>
      <c r="AB2169" s="9">
        <v>6</v>
      </c>
    </row>
    <row r="2170" spans="1:48">
      <c r="A2170" t="s">
        <v>8220</v>
      </c>
      <c r="B2170" t="s">
        <v>9555</v>
      </c>
      <c r="C2170" t="s">
        <v>66</v>
      </c>
      <c r="D2170" t="s">
        <v>821</v>
      </c>
      <c r="E2170">
        <f>SUM(G2170:KW2170)</f>
        <v>8</v>
      </c>
      <c r="AA2170" s="9">
        <v>4</v>
      </c>
      <c r="AC2170" s="9">
        <v>4</v>
      </c>
    </row>
    <row r="2171" spans="1:48">
      <c r="A2171" t="s">
        <v>4863</v>
      </c>
      <c r="B2171" t="s">
        <v>9556</v>
      </c>
      <c r="C2171" t="s">
        <v>66</v>
      </c>
      <c r="D2171" t="s">
        <v>821</v>
      </c>
      <c r="E2171">
        <f>SUM(G2171:KW2171)</f>
        <v>4</v>
      </c>
      <c r="F2171" s="4"/>
      <c r="AA2171" s="9">
        <v>2</v>
      </c>
      <c r="AC2171" s="9">
        <v>2</v>
      </c>
    </row>
    <row r="2172" spans="1:48">
      <c r="A2172" t="s">
        <v>4092</v>
      </c>
      <c r="B2172" t="s">
        <v>12729</v>
      </c>
      <c r="C2172" t="s">
        <v>32</v>
      </c>
      <c r="D2172" t="s">
        <v>825</v>
      </c>
      <c r="E2172">
        <f>SUM(G2172:KW2172)</f>
        <v>2</v>
      </c>
      <c r="F2172" s="4"/>
      <c r="AA2172" s="9">
        <v>1</v>
      </c>
      <c r="AC2172" s="9">
        <v>1</v>
      </c>
    </row>
    <row r="2173" spans="1:48">
      <c r="A2173" t="s">
        <v>2263</v>
      </c>
      <c r="B2173" t="s">
        <v>2264</v>
      </c>
      <c r="C2173" t="s">
        <v>32</v>
      </c>
      <c r="D2173" t="s">
        <v>821</v>
      </c>
      <c r="E2173">
        <f>SUM(G2173:KW2173)</f>
        <v>0</v>
      </c>
      <c r="F2173" s="4"/>
    </row>
    <row r="2174" spans="1:48">
      <c r="A2174" t="s">
        <v>2262</v>
      </c>
      <c r="B2174" t="s">
        <v>13310</v>
      </c>
      <c r="C2174" t="s">
        <v>32</v>
      </c>
      <c r="D2174" t="s">
        <v>819</v>
      </c>
      <c r="E2174">
        <f>SUM(G2174:KW2174)</f>
        <v>4</v>
      </c>
      <c r="F2174" s="4"/>
      <c r="AQ2174" s="9">
        <v>2</v>
      </c>
      <c r="AR2174" s="9">
        <v>1</v>
      </c>
      <c r="AV2174" s="9">
        <v>1</v>
      </c>
    </row>
    <row r="2175" spans="1:48">
      <c r="A2175" t="s">
        <v>2266</v>
      </c>
      <c r="B2175" t="s">
        <v>2267</v>
      </c>
      <c r="C2175" t="s">
        <v>32</v>
      </c>
      <c r="D2175" t="s">
        <v>821</v>
      </c>
      <c r="E2175">
        <f>SUM(G2175:KW2175)</f>
        <v>4</v>
      </c>
      <c r="F2175" s="4"/>
      <c r="AQ2175" s="9">
        <v>2</v>
      </c>
      <c r="AR2175" s="9">
        <v>2</v>
      </c>
    </row>
    <row r="2176" spans="1:48">
      <c r="A2176" t="s">
        <v>7934</v>
      </c>
      <c r="B2176" t="s">
        <v>9164</v>
      </c>
      <c r="C2176" t="s">
        <v>32</v>
      </c>
      <c r="D2176" t="s">
        <v>821</v>
      </c>
      <c r="E2176">
        <f>SUM(G2176:KW2176)</f>
        <v>1</v>
      </c>
      <c r="AU2176" s="9">
        <v>1</v>
      </c>
    </row>
    <row r="2177" spans="1:62">
      <c r="A2177" t="s">
        <v>1310</v>
      </c>
      <c r="B2177" t="s">
        <v>1311</v>
      </c>
      <c r="C2177" t="s">
        <v>32</v>
      </c>
      <c r="D2177" t="s">
        <v>821</v>
      </c>
      <c r="E2177">
        <f>SUM(G2177:KW2177)</f>
        <v>28</v>
      </c>
      <c r="F2177" s="4">
        <v>300000212</v>
      </c>
      <c r="AA2177" s="9">
        <v>10</v>
      </c>
      <c r="AC2177" s="9">
        <v>10</v>
      </c>
      <c r="AJ2177" s="9">
        <v>8</v>
      </c>
    </row>
    <row r="2178" spans="1:62">
      <c r="A2178" t="s">
        <v>1989</v>
      </c>
      <c r="B2178" t="s">
        <v>1990</v>
      </c>
      <c r="C2178" t="s">
        <v>32</v>
      </c>
      <c r="D2178" t="s">
        <v>821</v>
      </c>
      <c r="E2178">
        <f>SUM(G2178:KW2178)</f>
        <v>17</v>
      </c>
      <c r="F2178" s="4">
        <v>300000212</v>
      </c>
      <c r="AA2178" s="9">
        <v>3</v>
      </c>
      <c r="AC2178" s="9">
        <v>3</v>
      </c>
      <c r="AI2178" s="9">
        <v>5</v>
      </c>
      <c r="AJ2178" s="9">
        <v>6</v>
      </c>
    </row>
    <row r="2179" spans="1:62">
      <c r="A2179" t="s">
        <v>209</v>
      </c>
      <c r="B2179" t="s">
        <v>588</v>
      </c>
      <c r="C2179" t="s">
        <v>32</v>
      </c>
      <c r="D2179" t="s">
        <v>821</v>
      </c>
      <c r="E2179">
        <f>SUM(G2179:KW2179)</f>
        <v>4</v>
      </c>
      <c r="F2179" s="4">
        <v>300000212</v>
      </c>
      <c r="AJ2179" s="9">
        <v>4</v>
      </c>
    </row>
    <row r="2180" spans="1:62">
      <c r="A2180" t="s">
        <v>2551</v>
      </c>
      <c r="B2180" t="s">
        <v>11268</v>
      </c>
      <c r="C2180" t="s">
        <v>32</v>
      </c>
      <c r="D2180" t="s">
        <v>825</v>
      </c>
      <c r="E2180">
        <f>SUM(G2180:KW2180)</f>
        <v>3</v>
      </c>
      <c r="F2180" s="4"/>
      <c r="AO2180" s="9">
        <v>1</v>
      </c>
      <c r="AS2180" s="9">
        <v>1</v>
      </c>
      <c r="BJ2180" s="9">
        <v>1</v>
      </c>
    </row>
    <row r="2181" spans="1:62">
      <c r="A2181" t="s">
        <v>4408</v>
      </c>
      <c r="B2181" t="s">
        <v>4409</v>
      </c>
      <c r="C2181" t="s">
        <v>32</v>
      </c>
      <c r="D2181" t="s">
        <v>821</v>
      </c>
      <c r="E2181">
        <f>SUM(G2181:KW2181)</f>
        <v>0</v>
      </c>
      <c r="F2181" s="4"/>
    </row>
    <row r="2182" spans="1:62">
      <c r="A2182" t="s">
        <v>4406</v>
      </c>
      <c r="B2182" t="s">
        <v>4407</v>
      </c>
      <c r="C2182" t="s">
        <v>32</v>
      </c>
      <c r="D2182" t="s">
        <v>821</v>
      </c>
      <c r="E2182">
        <f>SUM(G2182:KW2182)</f>
        <v>0</v>
      </c>
      <c r="F2182" s="4"/>
    </row>
    <row r="2183" spans="1:62">
      <c r="A2183" t="s">
        <v>5493</v>
      </c>
      <c r="B2183" t="s">
        <v>12608</v>
      </c>
      <c r="C2183" t="s">
        <v>32</v>
      </c>
      <c r="D2183" t="s">
        <v>821</v>
      </c>
      <c r="E2183">
        <f>SUM(G2183:KW2183)</f>
        <v>3</v>
      </c>
      <c r="F2183" s="4"/>
      <c r="AQ2183" s="9">
        <v>2</v>
      </c>
      <c r="AV2183" s="9">
        <v>1</v>
      </c>
    </row>
    <row r="2184" spans="1:62">
      <c r="A2184" t="s">
        <v>5494</v>
      </c>
      <c r="B2184" t="s">
        <v>5495</v>
      </c>
      <c r="C2184" t="s">
        <v>32</v>
      </c>
      <c r="D2184" t="s">
        <v>821</v>
      </c>
      <c r="E2184">
        <f>SUM(G2184:KW2184)</f>
        <v>3</v>
      </c>
      <c r="F2184" s="4"/>
      <c r="AQ2184" s="9">
        <v>2</v>
      </c>
      <c r="AV2184" s="9">
        <v>1</v>
      </c>
    </row>
    <row r="2185" spans="1:62">
      <c r="A2185" t="s">
        <v>7652</v>
      </c>
      <c r="B2185" t="s">
        <v>13291</v>
      </c>
      <c r="C2185" t="s">
        <v>32</v>
      </c>
      <c r="D2185" t="s">
        <v>821</v>
      </c>
      <c r="E2185">
        <f>SUM(G2185:KW2185)</f>
        <v>0</v>
      </c>
    </row>
    <row r="2186" spans="1:62">
      <c r="A2186" t="s">
        <v>277</v>
      </c>
      <c r="B2186" t="s">
        <v>587</v>
      </c>
      <c r="C2186" t="s">
        <v>20</v>
      </c>
      <c r="D2186" t="s">
        <v>821</v>
      </c>
      <c r="E2186">
        <f>SUM(G2186:KW2186)</f>
        <v>1254</v>
      </c>
      <c r="F2186" s="4"/>
      <c r="W2186" s="6">
        <v>215</v>
      </c>
      <c r="Z2186" s="8">
        <v>12</v>
      </c>
      <c r="AA2186" s="6">
        <v>383</v>
      </c>
      <c r="AB2186" s="6">
        <v>221</v>
      </c>
      <c r="AC2186" s="6">
        <v>383</v>
      </c>
      <c r="AD2186" s="8">
        <v>4</v>
      </c>
      <c r="AJ2186" s="8">
        <v>9</v>
      </c>
      <c r="AK2186" s="6">
        <v>26</v>
      </c>
      <c r="AW2186" s="8">
        <v>1</v>
      </c>
    </row>
    <row r="2187" spans="1:62">
      <c r="A2187" t="s">
        <v>6754</v>
      </c>
      <c r="B2187" t="s">
        <v>6753</v>
      </c>
      <c r="C2187" t="s">
        <v>474</v>
      </c>
      <c r="D2187" t="s">
        <v>821</v>
      </c>
      <c r="E2187">
        <f>SUM(G2187:KW2187)</f>
        <v>1</v>
      </c>
      <c r="BF2187" s="9">
        <v>1</v>
      </c>
    </row>
    <row r="2188" spans="1:62">
      <c r="A2188" t="s">
        <v>6807</v>
      </c>
      <c r="B2188" t="s">
        <v>11361</v>
      </c>
      <c r="C2188" t="s">
        <v>474</v>
      </c>
      <c r="D2188" t="s">
        <v>819</v>
      </c>
      <c r="E2188">
        <f>SUM(G2188:KW2188)</f>
        <v>0</v>
      </c>
    </row>
    <row r="2189" spans="1:62">
      <c r="A2189" t="s">
        <v>6806</v>
      </c>
      <c r="B2189" t="s">
        <v>6805</v>
      </c>
      <c r="C2189" t="s">
        <v>474</v>
      </c>
      <c r="D2189" t="s">
        <v>821</v>
      </c>
      <c r="E2189">
        <f>SUM(G2189:KW2189)</f>
        <v>0</v>
      </c>
    </row>
    <row r="2190" spans="1:62">
      <c r="A2190" t="s">
        <v>6762</v>
      </c>
      <c r="B2190" t="s">
        <v>6761</v>
      </c>
      <c r="C2190" t="s">
        <v>474</v>
      </c>
      <c r="D2190" t="s">
        <v>821</v>
      </c>
      <c r="E2190">
        <f>SUM(G2190:KW2190)</f>
        <v>1</v>
      </c>
      <c r="BF2190" s="9">
        <v>1</v>
      </c>
    </row>
    <row r="2191" spans="1:62">
      <c r="A2191" t="s">
        <v>6760</v>
      </c>
      <c r="B2191" t="s">
        <v>6759</v>
      </c>
      <c r="C2191" t="s">
        <v>474</v>
      </c>
      <c r="D2191" t="s">
        <v>821</v>
      </c>
      <c r="E2191">
        <f>SUM(G2191:KW2191)</f>
        <v>1</v>
      </c>
      <c r="BF2191" s="9">
        <v>1</v>
      </c>
    </row>
    <row r="2192" spans="1:62">
      <c r="A2192" t="s">
        <v>6833</v>
      </c>
      <c r="B2192" t="s">
        <v>6832</v>
      </c>
      <c r="C2192" t="s">
        <v>474</v>
      </c>
      <c r="D2192" t="s">
        <v>821</v>
      </c>
      <c r="E2192">
        <f>SUM(G2192:KW2192)</f>
        <v>1</v>
      </c>
      <c r="BF2192" s="9">
        <v>1</v>
      </c>
    </row>
    <row r="2193" spans="1:58">
      <c r="A2193" t="s">
        <v>473</v>
      </c>
      <c r="B2193" t="s">
        <v>669</v>
      </c>
      <c r="C2193" t="s">
        <v>474</v>
      </c>
      <c r="D2193" t="s">
        <v>821</v>
      </c>
      <c r="E2193">
        <f>SUM(G2193:KW2193)</f>
        <v>1</v>
      </c>
      <c r="F2193" s="4"/>
      <c r="AL2193" s="8">
        <v>1</v>
      </c>
    </row>
    <row r="2194" spans="1:58">
      <c r="A2194" t="s">
        <v>1999</v>
      </c>
      <c r="B2194" t="s">
        <v>2000</v>
      </c>
      <c r="C2194" t="s">
        <v>474</v>
      </c>
      <c r="D2194" t="s">
        <v>821</v>
      </c>
      <c r="E2194">
        <f>SUM(G2194:KW2194)</f>
        <v>1</v>
      </c>
      <c r="F2194" s="4"/>
      <c r="AL2194" s="8">
        <v>1</v>
      </c>
    </row>
    <row r="2195" spans="1:58">
      <c r="A2195" t="s">
        <v>530</v>
      </c>
      <c r="B2195" t="s">
        <v>716</v>
      </c>
      <c r="C2195" t="s">
        <v>474</v>
      </c>
      <c r="D2195" t="s">
        <v>819</v>
      </c>
      <c r="E2195">
        <f>SUM(G2195:KW2195)</f>
        <v>0</v>
      </c>
      <c r="F2195" s="4"/>
    </row>
    <row r="2196" spans="1:58">
      <c r="A2196" t="s">
        <v>6637</v>
      </c>
      <c r="B2196" t="s">
        <v>10281</v>
      </c>
      <c r="C2196" t="s">
        <v>474</v>
      </c>
      <c r="D2196" t="s">
        <v>821</v>
      </c>
      <c r="E2196">
        <f>SUM(G2196:KW2196)</f>
        <v>2</v>
      </c>
      <c r="O2196" s="9">
        <v>1</v>
      </c>
      <c r="P2196" s="9">
        <v>1</v>
      </c>
    </row>
    <row r="2197" spans="1:58">
      <c r="A2197" t="s">
        <v>6636</v>
      </c>
      <c r="B2197" t="s">
        <v>10282</v>
      </c>
      <c r="C2197" t="s">
        <v>474</v>
      </c>
      <c r="D2197" t="s">
        <v>819</v>
      </c>
      <c r="E2197">
        <f>SUM(G2197:KW2197)</f>
        <v>2</v>
      </c>
      <c r="O2197" s="9">
        <v>1</v>
      </c>
      <c r="P2197" s="9">
        <v>1</v>
      </c>
    </row>
    <row r="2198" spans="1:58">
      <c r="A2198" t="s">
        <v>6315</v>
      </c>
      <c r="B2198" t="s">
        <v>6314</v>
      </c>
      <c r="C2198" t="s">
        <v>474</v>
      </c>
      <c r="D2198" t="s">
        <v>819</v>
      </c>
      <c r="E2198">
        <f>SUM(G2198:KW2198)</f>
        <v>1</v>
      </c>
      <c r="F2198" s="3">
        <v>300000579</v>
      </c>
      <c r="O2198" s="8">
        <v>1</v>
      </c>
    </row>
    <row r="2199" spans="1:58">
      <c r="A2199" t="s">
        <v>6340</v>
      </c>
      <c r="B2199" t="s">
        <v>6339</v>
      </c>
      <c r="C2199" t="s">
        <v>474</v>
      </c>
      <c r="D2199" t="s">
        <v>821</v>
      </c>
      <c r="E2199">
        <f>SUM(G2199:KW2199)</f>
        <v>1802</v>
      </c>
      <c r="I2199" s="6">
        <v>417</v>
      </c>
      <c r="K2199" s="6">
        <v>20</v>
      </c>
      <c r="M2199" s="6">
        <v>32</v>
      </c>
      <c r="N2199" s="6">
        <v>218</v>
      </c>
      <c r="O2199" s="6">
        <v>408</v>
      </c>
      <c r="AK2199" s="6">
        <v>542</v>
      </c>
      <c r="AL2199" s="6">
        <v>35</v>
      </c>
      <c r="AU2199" s="6">
        <v>130</v>
      </c>
    </row>
    <row r="2200" spans="1:58">
      <c r="A2200" t="s">
        <v>6639</v>
      </c>
      <c r="B2200" t="s">
        <v>6638</v>
      </c>
      <c r="C2200" t="s">
        <v>474</v>
      </c>
      <c r="D2200" t="s">
        <v>821</v>
      </c>
      <c r="E2200">
        <f>SUM(G2200:KW2200)</f>
        <v>2</v>
      </c>
      <c r="O2200" s="9">
        <v>1</v>
      </c>
      <c r="P2200" s="9">
        <v>1</v>
      </c>
    </row>
    <row r="2201" spans="1:58">
      <c r="A2201" t="s">
        <v>529</v>
      </c>
      <c r="B2201" t="s">
        <v>715</v>
      </c>
      <c r="C2201" t="s">
        <v>474</v>
      </c>
      <c r="D2201" t="s">
        <v>821</v>
      </c>
      <c r="E2201">
        <f>SUM(G2201:KW2201)</f>
        <v>0</v>
      </c>
      <c r="F2201" s="4">
        <v>300000579</v>
      </c>
    </row>
    <row r="2202" spans="1:58">
      <c r="A2202" t="s">
        <v>7960</v>
      </c>
      <c r="B2202" t="s">
        <v>7959</v>
      </c>
      <c r="C2202" t="s">
        <v>297</v>
      </c>
      <c r="D2202" t="s">
        <v>821</v>
      </c>
      <c r="E2202">
        <f>SUM(G2202:KW2202)</f>
        <v>1</v>
      </c>
      <c r="AL2202" s="8">
        <v>1</v>
      </c>
    </row>
    <row r="2203" spans="1:58">
      <c r="A2203" t="s">
        <v>6576</v>
      </c>
      <c r="B2203" t="s">
        <v>11265</v>
      </c>
      <c r="C2203" t="s">
        <v>297</v>
      </c>
      <c r="D2203" t="s">
        <v>819</v>
      </c>
      <c r="E2203">
        <f>SUM(G2203:KW2203)</f>
        <v>0</v>
      </c>
    </row>
    <row r="2204" spans="1:58">
      <c r="A2204" t="s">
        <v>8144</v>
      </c>
      <c r="B2204" t="s">
        <v>8143</v>
      </c>
      <c r="C2204" t="s">
        <v>297</v>
      </c>
      <c r="D2204" t="s">
        <v>821</v>
      </c>
      <c r="E2204">
        <f>SUM(G2204:KW2204)</f>
        <v>2</v>
      </c>
      <c r="AK2204" s="8">
        <v>1</v>
      </c>
      <c r="AL2204" s="8">
        <v>1</v>
      </c>
    </row>
    <row r="2205" spans="1:58">
      <c r="A2205" t="s">
        <v>6578</v>
      </c>
      <c r="B2205" t="s">
        <v>6577</v>
      </c>
      <c r="C2205" t="s">
        <v>297</v>
      </c>
      <c r="D2205" t="s">
        <v>821</v>
      </c>
      <c r="E2205">
        <f>SUM(G2205:KW2205)</f>
        <v>1</v>
      </c>
      <c r="BF2205" s="9">
        <v>1</v>
      </c>
    </row>
    <row r="2206" spans="1:58">
      <c r="A2206" t="s">
        <v>5065</v>
      </c>
      <c r="B2206" t="s">
        <v>5066</v>
      </c>
      <c r="C2206" t="s">
        <v>297</v>
      </c>
      <c r="D2206" t="s">
        <v>821</v>
      </c>
      <c r="E2206">
        <f>SUM(G2206:KW2206)</f>
        <v>1</v>
      </c>
      <c r="F2206" s="4"/>
      <c r="AL2206" s="8">
        <v>1</v>
      </c>
    </row>
    <row r="2207" spans="1:58">
      <c r="A2207" t="s">
        <v>6718</v>
      </c>
      <c r="B2207" t="s">
        <v>6717</v>
      </c>
      <c r="C2207" t="s">
        <v>297</v>
      </c>
      <c r="D2207" t="s">
        <v>821</v>
      </c>
      <c r="E2207">
        <f>SUM(G2207:KW2207)</f>
        <v>1</v>
      </c>
      <c r="BF2207" s="9">
        <v>1</v>
      </c>
    </row>
    <row r="2208" spans="1:58">
      <c r="A2208" t="s">
        <v>1975</v>
      </c>
      <c r="B2208" t="s">
        <v>1976</v>
      </c>
      <c r="C2208" t="s">
        <v>297</v>
      </c>
      <c r="D2208" t="s">
        <v>821</v>
      </c>
      <c r="E2208">
        <f>SUM(G2208:KW2208)</f>
        <v>1</v>
      </c>
      <c r="F2208" s="4"/>
      <c r="AL2208" s="8">
        <v>1</v>
      </c>
    </row>
    <row r="2209" spans="1:58">
      <c r="A2209" t="s">
        <v>6719</v>
      </c>
      <c r="B2209" t="s">
        <v>11606</v>
      </c>
      <c r="C2209" t="s">
        <v>297</v>
      </c>
      <c r="D2209" t="s">
        <v>819</v>
      </c>
      <c r="E2209">
        <f>SUM(G2209:KW2209)</f>
        <v>15</v>
      </c>
      <c r="G2209" s="9">
        <v>2</v>
      </c>
      <c r="H2209" s="9">
        <v>4</v>
      </c>
      <c r="K2209" s="9">
        <v>4</v>
      </c>
      <c r="BF2209" s="9">
        <v>5</v>
      </c>
    </row>
    <row r="2210" spans="1:58">
      <c r="A2210" t="s">
        <v>6721</v>
      </c>
      <c r="B2210" t="s">
        <v>6720</v>
      </c>
      <c r="C2210" t="s">
        <v>297</v>
      </c>
      <c r="D2210" t="s">
        <v>821</v>
      </c>
      <c r="E2210">
        <f>SUM(G2210:KW2210)</f>
        <v>1</v>
      </c>
      <c r="BF2210" s="9">
        <v>1</v>
      </c>
    </row>
    <row r="2211" spans="1:58">
      <c r="A2211" t="s">
        <v>6723</v>
      </c>
      <c r="B2211" t="s">
        <v>6722</v>
      </c>
      <c r="C2211" t="s">
        <v>297</v>
      </c>
      <c r="D2211" t="s">
        <v>821</v>
      </c>
      <c r="E2211">
        <f>SUM(G2211:KW2211)</f>
        <v>1</v>
      </c>
      <c r="BF2211" s="9">
        <v>1</v>
      </c>
    </row>
    <row r="2212" spans="1:58">
      <c r="A2212" t="s">
        <v>6714</v>
      </c>
      <c r="B2212" t="s">
        <v>6713</v>
      </c>
      <c r="C2212" t="s">
        <v>297</v>
      </c>
      <c r="D2212" t="s">
        <v>821</v>
      </c>
      <c r="E2212">
        <f>SUM(G2212:KW2212)</f>
        <v>1</v>
      </c>
      <c r="BF2212" s="9">
        <v>1</v>
      </c>
    </row>
    <row r="2213" spans="1:58">
      <c r="A2213" t="s">
        <v>532</v>
      </c>
      <c r="B2213" t="s">
        <v>718</v>
      </c>
      <c r="C2213" t="s">
        <v>297</v>
      </c>
      <c r="D2213" t="s">
        <v>819</v>
      </c>
      <c r="E2213">
        <f>SUM(G2213:KW2213)</f>
        <v>0</v>
      </c>
      <c r="F2213" s="4"/>
    </row>
    <row r="2214" spans="1:58">
      <c r="A2214" t="s">
        <v>6327</v>
      </c>
      <c r="B2214" t="s">
        <v>6326</v>
      </c>
      <c r="C2214" t="s">
        <v>297</v>
      </c>
      <c r="D2214" t="s">
        <v>819</v>
      </c>
      <c r="E2214">
        <f>SUM(G2214:KW2214)</f>
        <v>0</v>
      </c>
      <c r="F2214" s="3">
        <v>100001188</v>
      </c>
    </row>
    <row r="2215" spans="1:58">
      <c r="A2215" t="s">
        <v>8075</v>
      </c>
      <c r="B2215" t="s">
        <v>9571</v>
      </c>
      <c r="C2215" t="s">
        <v>297</v>
      </c>
      <c r="D2215" t="s">
        <v>821</v>
      </c>
      <c r="E2215">
        <f>SUM(G2215:KW2215)</f>
        <v>1</v>
      </c>
      <c r="AB2215" s="9">
        <v>1</v>
      </c>
    </row>
    <row r="2216" spans="1:58">
      <c r="A2216" t="s">
        <v>8076</v>
      </c>
      <c r="B2216" t="s">
        <v>9572</v>
      </c>
      <c r="C2216" t="s">
        <v>297</v>
      </c>
      <c r="D2216" t="s">
        <v>819</v>
      </c>
      <c r="E2216">
        <f>SUM(G2216:KW2216)</f>
        <v>1</v>
      </c>
      <c r="AB2216" s="9">
        <v>1</v>
      </c>
    </row>
    <row r="2217" spans="1:58">
      <c r="A2217" t="s">
        <v>7237</v>
      </c>
      <c r="B2217" t="s">
        <v>8914</v>
      </c>
      <c r="C2217" t="s">
        <v>297</v>
      </c>
      <c r="D2217" t="s">
        <v>819</v>
      </c>
      <c r="E2217">
        <f>SUM(G2217:KW2217)</f>
        <v>2</v>
      </c>
      <c r="W2217" s="8">
        <v>1</v>
      </c>
      <c r="AB2217" s="8">
        <v>1</v>
      </c>
    </row>
    <row r="2218" spans="1:58">
      <c r="A2218" t="s">
        <v>7287</v>
      </c>
      <c r="B2218" t="s">
        <v>7286</v>
      </c>
      <c r="C2218" t="s">
        <v>297</v>
      </c>
      <c r="D2218" t="s">
        <v>821</v>
      </c>
      <c r="E2218">
        <f>SUM(G2218:KW2218)</f>
        <v>2714</v>
      </c>
      <c r="M2218" s="6">
        <v>91</v>
      </c>
      <c r="N2218" s="8">
        <v>16</v>
      </c>
      <c r="O2218" s="8">
        <v>2</v>
      </c>
      <c r="S2218" s="6">
        <v>1699</v>
      </c>
      <c r="T2218" s="6">
        <v>114</v>
      </c>
      <c r="U2218" s="6">
        <v>96</v>
      </c>
      <c r="V2218" s="6">
        <v>411</v>
      </c>
      <c r="W2218" s="6">
        <v>285</v>
      </c>
    </row>
    <row r="2219" spans="1:58">
      <c r="A2219" t="s">
        <v>7372</v>
      </c>
      <c r="B2219" t="s">
        <v>7371</v>
      </c>
      <c r="C2219" t="s">
        <v>297</v>
      </c>
      <c r="D2219" t="s">
        <v>821</v>
      </c>
      <c r="E2219">
        <f>SUM(G2219:KW2219)</f>
        <v>1</v>
      </c>
      <c r="W2219" s="9">
        <v>1</v>
      </c>
    </row>
    <row r="2220" spans="1:58">
      <c r="A2220" t="s">
        <v>8145</v>
      </c>
      <c r="B2220" t="s">
        <v>10277</v>
      </c>
      <c r="C2220" t="s">
        <v>297</v>
      </c>
      <c r="D2220" t="s">
        <v>821</v>
      </c>
      <c r="E2220">
        <f>SUM(G2220:KW2220)</f>
        <v>0</v>
      </c>
    </row>
    <row r="2221" spans="1:58">
      <c r="A2221" t="s">
        <v>8146</v>
      </c>
      <c r="B2221" t="s">
        <v>8917</v>
      </c>
      <c r="C2221" t="s">
        <v>297</v>
      </c>
      <c r="D2221" t="s">
        <v>819</v>
      </c>
      <c r="E2221">
        <f>SUM(G2221:KW2221)</f>
        <v>0</v>
      </c>
    </row>
    <row r="2222" spans="1:58">
      <c r="A2222" t="s">
        <v>7601</v>
      </c>
      <c r="B2222" t="s">
        <v>7600</v>
      </c>
      <c r="C2222" t="s">
        <v>297</v>
      </c>
      <c r="D2222" t="s">
        <v>821</v>
      </c>
      <c r="E2222">
        <f>SUM(G2222:KW2222)</f>
        <v>0</v>
      </c>
    </row>
    <row r="2223" spans="1:58">
      <c r="A2223" t="s">
        <v>7143</v>
      </c>
      <c r="B2223" t="s">
        <v>7142</v>
      </c>
      <c r="C2223" t="s">
        <v>297</v>
      </c>
      <c r="D2223" t="s">
        <v>821</v>
      </c>
      <c r="E2223">
        <f>SUM(G2223:KW2223)</f>
        <v>0</v>
      </c>
    </row>
    <row r="2224" spans="1:58">
      <c r="A2224" t="s">
        <v>7139</v>
      </c>
      <c r="B2224" t="s">
        <v>7138</v>
      </c>
      <c r="C2224" t="s">
        <v>297</v>
      </c>
      <c r="D2224" t="s">
        <v>821</v>
      </c>
      <c r="E2224">
        <f>SUM(G2224:KW2224)</f>
        <v>0</v>
      </c>
    </row>
    <row r="2225" spans="1:58">
      <c r="A2225" t="s">
        <v>7141</v>
      </c>
      <c r="B2225" t="s">
        <v>7140</v>
      </c>
      <c r="C2225" t="s">
        <v>297</v>
      </c>
      <c r="D2225" t="s">
        <v>821</v>
      </c>
      <c r="E2225">
        <f>SUM(G2225:KW2225)</f>
        <v>0</v>
      </c>
    </row>
    <row r="2226" spans="1:58">
      <c r="A2226" t="s">
        <v>296</v>
      </c>
      <c r="B2226" t="s">
        <v>14052</v>
      </c>
      <c r="C2226" t="s">
        <v>297</v>
      </c>
      <c r="D2226" t="s">
        <v>819</v>
      </c>
      <c r="E2226">
        <f>SUM(G2226:KW2226)</f>
        <v>0</v>
      </c>
      <c r="F2226" s="4"/>
    </row>
    <row r="2227" spans="1:58">
      <c r="A2227" t="s">
        <v>531</v>
      </c>
      <c r="B2227" t="s">
        <v>717</v>
      </c>
      <c r="C2227" t="s">
        <v>297</v>
      </c>
      <c r="D2227" t="s">
        <v>821</v>
      </c>
      <c r="E2227">
        <f>SUM(G2227:KW2227)</f>
        <v>0</v>
      </c>
      <c r="F2227" s="4">
        <v>100001188</v>
      </c>
    </row>
    <row r="2228" spans="1:58">
      <c r="A2228" t="s">
        <v>8077</v>
      </c>
      <c r="B2228" t="s">
        <v>11669</v>
      </c>
      <c r="C2228" t="s">
        <v>526</v>
      </c>
      <c r="D2228" t="s">
        <v>819</v>
      </c>
      <c r="E2228">
        <f>SUM(G2228:KW2228)</f>
        <v>0</v>
      </c>
    </row>
    <row r="2229" spans="1:58">
      <c r="A2229" t="s">
        <v>6725</v>
      </c>
      <c r="B2229" t="s">
        <v>6724</v>
      </c>
      <c r="C2229" t="s">
        <v>526</v>
      </c>
      <c r="D2229" t="s">
        <v>819</v>
      </c>
      <c r="E2229">
        <f>SUM(G2229:KW2229)</f>
        <v>0</v>
      </c>
    </row>
    <row r="2230" spans="1:58">
      <c r="A2230" t="s">
        <v>6694</v>
      </c>
      <c r="B2230" t="s">
        <v>6693</v>
      </c>
      <c r="C2230" t="s">
        <v>526</v>
      </c>
      <c r="D2230" t="s">
        <v>821</v>
      </c>
      <c r="E2230">
        <f>SUM(G2230:KW2230)</f>
        <v>0</v>
      </c>
    </row>
    <row r="2231" spans="1:58">
      <c r="A2231" t="s">
        <v>6708</v>
      </c>
      <c r="B2231" t="s">
        <v>9591</v>
      </c>
      <c r="C2231" t="s">
        <v>526</v>
      </c>
      <c r="D2231" t="s">
        <v>819</v>
      </c>
      <c r="E2231">
        <f>SUM(G2231:KW2231)</f>
        <v>1</v>
      </c>
      <c r="AE2231" s="9">
        <v>1</v>
      </c>
    </row>
    <row r="2232" spans="1:58">
      <c r="A2232" t="s">
        <v>6710</v>
      </c>
      <c r="B2232" t="s">
        <v>6709</v>
      </c>
      <c r="C2232" t="s">
        <v>526</v>
      </c>
      <c r="D2232" t="s">
        <v>821</v>
      </c>
      <c r="E2232">
        <f>SUM(G2232:KW2232)</f>
        <v>2</v>
      </c>
      <c r="AB2232" s="9">
        <v>1</v>
      </c>
      <c r="AE2232" s="9">
        <v>1</v>
      </c>
    </row>
    <row r="2233" spans="1:58">
      <c r="A2233" t="s">
        <v>5645</v>
      </c>
      <c r="B2233" t="s">
        <v>5646</v>
      </c>
      <c r="C2233" t="s">
        <v>526</v>
      </c>
      <c r="D2233" t="s">
        <v>821</v>
      </c>
      <c r="E2233">
        <f>SUM(G2233:KW2233)</f>
        <v>1</v>
      </c>
      <c r="F2233" s="4"/>
      <c r="AL2233" s="8">
        <v>1</v>
      </c>
    </row>
    <row r="2234" spans="1:58">
      <c r="A2234" t="s">
        <v>6271</v>
      </c>
      <c r="B2234" t="s">
        <v>6270</v>
      </c>
      <c r="C2234" t="s">
        <v>526</v>
      </c>
      <c r="D2234" t="s">
        <v>821</v>
      </c>
      <c r="E2234">
        <f>SUM(G2234:KW2234)</f>
        <v>1</v>
      </c>
      <c r="BF2234" s="9">
        <v>1</v>
      </c>
    </row>
    <row r="2235" spans="1:58">
      <c r="A2235" t="s">
        <v>6701</v>
      </c>
      <c r="B2235" t="s">
        <v>6700</v>
      </c>
      <c r="C2235" t="s">
        <v>526</v>
      </c>
      <c r="D2235" t="s">
        <v>821</v>
      </c>
      <c r="E2235">
        <f>SUM(G2235:KW2235)</f>
        <v>1</v>
      </c>
      <c r="BF2235" s="9">
        <v>1</v>
      </c>
    </row>
    <row r="2236" spans="1:58">
      <c r="A2236" t="s">
        <v>6695</v>
      </c>
      <c r="B2236" t="s">
        <v>9617</v>
      </c>
      <c r="C2236" t="s">
        <v>526</v>
      </c>
      <c r="D2236" t="s">
        <v>819</v>
      </c>
      <c r="E2236">
        <f>SUM(G2236:KW2236)</f>
        <v>1</v>
      </c>
      <c r="AI2236" s="9">
        <v>1</v>
      </c>
    </row>
    <row r="2237" spans="1:58">
      <c r="A2237" t="s">
        <v>1991</v>
      </c>
      <c r="B2237" t="s">
        <v>1992</v>
      </c>
      <c r="C2237" t="s">
        <v>526</v>
      </c>
      <c r="D2237" t="s">
        <v>821</v>
      </c>
      <c r="E2237">
        <f>SUM(G2237:KW2237)</f>
        <v>1</v>
      </c>
      <c r="F2237" s="4"/>
      <c r="AL2237" s="8">
        <v>1</v>
      </c>
    </row>
    <row r="2238" spans="1:58">
      <c r="A2238" t="s">
        <v>6697</v>
      </c>
      <c r="B2238" t="s">
        <v>6696</v>
      </c>
      <c r="C2238" t="s">
        <v>526</v>
      </c>
      <c r="D2238" t="s">
        <v>821</v>
      </c>
      <c r="E2238">
        <f>SUM(G2238:KW2238)</f>
        <v>1</v>
      </c>
      <c r="AI2238" s="9">
        <v>1</v>
      </c>
    </row>
    <row r="2239" spans="1:58">
      <c r="A2239" t="s">
        <v>6705</v>
      </c>
      <c r="B2239" t="s">
        <v>6704</v>
      </c>
      <c r="C2239" t="s">
        <v>526</v>
      </c>
      <c r="D2239" t="s">
        <v>821</v>
      </c>
      <c r="E2239">
        <f>SUM(G2239:KW2239)</f>
        <v>1</v>
      </c>
      <c r="BF2239" s="9">
        <v>1</v>
      </c>
    </row>
    <row r="2240" spans="1:58">
      <c r="A2240" t="s">
        <v>6707</v>
      </c>
      <c r="B2240" t="s">
        <v>6706</v>
      </c>
      <c r="C2240" t="s">
        <v>526</v>
      </c>
      <c r="D2240" t="s">
        <v>821</v>
      </c>
      <c r="E2240">
        <f>SUM(G2240:KW2240)</f>
        <v>1</v>
      </c>
      <c r="BF2240" s="9">
        <v>1</v>
      </c>
    </row>
    <row r="2241" spans="1:58">
      <c r="A2241" t="s">
        <v>6635</v>
      </c>
      <c r="B2241" t="s">
        <v>6634</v>
      </c>
      <c r="C2241" t="s">
        <v>526</v>
      </c>
      <c r="D2241" t="s">
        <v>821</v>
      </c>
      <c r="E2241">
        <f>SUM(G2241:KW2241)</f>
        <v>1</v>
      </c>
      <c r="BF2241" s="9">
        <v>1</v>
      </c>
    </row>
    <row r="2242" spans="1:58">
      <c r="A2242" t="s">
        <v>5086</v>
      </c>
      <c r="B2242" t="s">
        <v>5087</v>
      </c>
      <c r="C2242" t="s">
        <v>526</v>
      </c>
      <c r="D2242" t="s">
        <v>821</v>
      </c>
      <c r="E2242">
        <f>SUM(G2242:KW2242)</f>
        <v>1</v>
      </c>
      <c r="F2242" s="4"/>
      <c r="AL2242" s="8">
        <v>1</v>
      </c>
    </row>
    <row r="2243" spans="1:58">
      <c r="A2243" t="s">
        <v>6764</v>
      </c>
      <c r="B2243" t="s">
        <v>6763</v>
      </c>
      <c r="C2243" t="s">
        <v>526</v>
      </c>
      <c r="D2243" t="s">
        <v>821</v>
      </c>
      <c r="E2243">
        <f>SUM(G2243:KW2243)</f>
        <v>1</v>
      </c>
      <c r="AL2243" s="8">
        <v>1</v>
      </c>
    </row>
    <row r="2244" spans="1:58">
      <c r="A2244" t="s">
        <v>5163</v>
      </c>
      <c r="B2244" t="s">
        <v>11336</v>
      </c>
      <c r="C2244" t="s">
        <v>526</v>
      </c>
      <c r="D2244" t="s">
        <v>821</v>
      </c>
      <c r="E2244">
        <f>SUM(G2244:KW2244)</f>
        <v>0</v>
      </c>
      <c r="F2244" s="4"/>
    </row>
    <row r="2245" spans="1:58">
      <c r="A2245" t="s">
        <v>5162</v>
      </c>
      <c r="B2245" t="s">
        <v>11337</v>
      </c>
      <c r="C2245" t="s">
        <v>526</v>
      </c>
      <c r="D2245" t="s">
        <v>819</v>
      </c>
      <c r="E2245">
        <f>SUM(G2245:KW2245)</f>
        <v>0</v>
      </c>
      <c r="F2245" s="4"/>
    </row>
    <row r="2246" spans="1:58">
      <c r="A2246" t="s">
        <v>535</v>
      </c>
      <c r="B2246" t="s">
        <v>720</v>
      </c>
      <c r="C2246" t="s">
        <v>526</v>
      </c>
      <c r="D2246" t="s">
        <v>819</v>
      </c>
      <c r="E2246">
        <f>SUM(G2246:KW2246)</f>
        <v>0</v>
      </c>
      <c r="F2246" s="15">
        <v>100000860</v>
      </c>
    </row>
    <row r="2247" spans="1:58">
      <c r="A2247" t="s">
        <v>5125</v>
      </c>
      <c r="B2247" t="s">
        <v>5126</v>
      </c>
      <c r="C2247" t="s">
        <v>526</v>
      </c>
      <c r="D2247" t="s">
        <v>821</v>
      </c>
      <c r="E2247">
        <f>SUM(G2247:KW2247)</f>
        <v>0</v>
      </c>
      <c r="F2247" s="4"/>
    </row>
    <row r="2248" spans="1:58">
      <c r="A2248" t="s">
        <v>5153</v>
      </c>
      <c r="B2248" t="s">
        <v>5154</v>
      </c>
      <c r="C2248" t="s">
        <v>526</v>
      </c>
      <c r="D2248" t="s">
        <v>821</v>
      </c>
      <c r="E2248">
        <f>SUM(G2248:KW2248)</f>
        <v>0</v>
      </c>
      <c r="F2248" s="4"/>
    </row>
    <row r="2249" spans="1:58">
      <c r="A2249" t="s">
        <v>6252</v>
      </c>
      <c r="B2249" t="s">
        <v>6251</v>
      </c>
      <c r="C2249" t="s">
        <v>526</v>
      </c>
      <c r="D2249" t="s">
        <v>819</v>
      </c>
      <c r="E2249">
        <f>SUM(G2249:KW2249)</f>
        <v>164</v>
      </c>
      <c r="F2249" s="3">
        <v>100000860</v>
      </c>
      <c r="G2249" s="8">
        <v>10</v>
      </c>
      <c r="H2249" s="6">
        <v>30</v>
      </c>
      <c r="I2249" s="6">
        <v>33</v>
      </c>
      <c r="K2249" s="6">
        <v>34</v>
      </c>
      <c r="L2249" s="6">
        <v>32</v>
      </c>
      <c r="N2249" s="8">
        <v>1</v>
      </c>
      <c r="O2249" s="6">
        <v>21</v>
      </c>
      <c r="P2249" s="8">
        <v>3</v>
      </c>
    </row>
    <row r="2250" spans="1:58">
      <c r="A2250" t="s">
        <v>6336</v>
      </c>
      <c r="B2250" t="s">
        <v>6335</v>
      </c>
      <c r="C2250" t="s">
        <v>526</v>
      </c>
      <c r="D2250" t="s">
        <v>821</v>
      </c>
      <c r="E2250">
        <f>SUM(G2250:KW2250)</f>
        <v>952</v>
      </c>
      <c r="G2250" s="6">
        <v>65</v>
      </c>
      <c r="H2250" s="6">
        <v>255</v>
      </c>
      <c r="I2250" s="6">
        <v>111</v>
      </c>
      <c r="K2250" s="6">
        <v>251</v>
      </c>
      <c r="L2250" s="6">
        <v>193</v>
      </c>
      <c r="M2250" s="8">
        <v>1</v>
      </c>
      <c r="N2250" s="8">
        <v>2</v>
      </c>
      <c r="O2250" s="6">
        <v>74</v>
      </c>
    </row>
    <row r="2251" spans="1:58">
      <c r="A2251" t="s">
        <v>6254</v>
      </c>
      <c r="B2251" t="s">
        <v>6253</v>
      </c>
      <c r="C2251" t="s">
        <v>526</v>
      </c>
      <c r="D2251" t="s">
        <v>821</v>
      </c>
      <c r="E2251">
        <f>SUM(G2251:KW2251)</f>
        <v>2</v>
      </c>
      <c r="H2251" s="9">
        <v>1</v>
      </c>
      <c r="P2251" s="9">
        <v>1</v>
      </c>
    </row>
    <row r="2252" spans="1:58">
      <c r="A2252" t="s">
        <v>534</v>
      </c>
      <c r="B2252" t="s">
        <v>719</v>
      </c>
      <c r="C2252" t="s">
        <v>526</v>
      </c>
      <c r="D2252" t="s">
        <v>821</v>
      </c>
      <c r="E2252">
        <f>SUM(G2252:KW2252)</f>
        <v>155</v>
      </c>
      <c r="F2252" s="4">
        <v>100000860</v>
      </c>
      <c r="G2252" s="8">
        <v>10</v>
      </c>
      <c r="H2252" s="6">
        <v>23</v>
      </c>
      <c r="I2252" s="6">
        <v>33</v>
      </c>
      <c r="K2252" s="6">
        <v>34</v>
      </c>
      <c r="L2252" s="6">
        <v>32</v>
      </c>
      <c r="N2252" s="8">
        <v>1</v>
      </c>
      <c r="O2252" s="6">
        <v>21</v>
      </c>
      <c r="AB2252" s="8">
        <v>1</v>
      </c>
    </row>
    <row r="2253" spans="1:58">
      <c r="A2253" t="s">
        <v>7037</v>
      </c>
      <c r="B2253" t="s">
        <v>9339</v>
      </c>
      <c r="C2253" t="s">
        <v>497</v>
      </c>
      <c r="D2253" t="s">
        <v>819</v>
      </c>
      <c r="E2253">
        <f>SUM(G2253:KW2253)</f>
        <v>1</v>
      </c>
      <c r="I2253" s="9">
        <v>1</v>
      </c>
    </row>
    <row r="2254" spans="1:58">
      <c r="A2254" t="s">
        <v>7039</v>
      </c>
      <c r="B2254" t="s">
        <v>7038</v>
      </c>
      <c r="C2254" t="s">
        <v>497</v>
      </c>
      <c r="D2254" t="s">
        <v>821</v>
      </c>
      <c r="E2254">
        <f>SUM(G2254:KW2254)</f>
        <v>1</v>
      </c>
      <c r="I2254" s="9">
        <v>1</v>
      </c>
    </row>
    <row r="2255" spans="1:58">
      <c r="A2255" t="s">
        <v>7032</v>
      </c>
      <c r="B2255" t="s">
        <v>9340</v>
      </c>
      <c r="C2255" t="s">
        <v>497</v>
      </c>
      <c r="D2255" t="s">
        <v>819</v>
      </c>
      <c r="E2255">
        <f>SUM(G2255:KW2255)</f>
        <v>1</v>
      </c>
      <c r="I2255" s="9">
        <v>1</v>
      </c>
    </row>
    <row r="2256" spans="1:58">
      <c r="A2256" t="s">
        <v>7034</v>
      </c>
      <c r="B2256" t="s">
        <v>7033</v>
      </c>
      <c r="C2256" t="s">
        <v>497</v>
      </c>
      <c r="D2256" t="s">
        <v>821</v>
      </c>
      <c r="E2256">
        <f>SUM(G2256:KW2256)</f>
        <v>1</v>
      </c>
      <c r="I2256" s="9">
        <v>1</v>
      </c>
    </row>
    <row r="2257" spans="1:9">
      <c r="A2257" t="s">
        <v>7083</v>
      </c>
      <c r="B2257" t="s">
        <v>9333</v>
      </c>
      <c r="C2257" t="s">
        <v>497</v>
      </c>
      <c r="D2257" t="s">
        <v>819</v>
      </c>
      <c r="E2257">
        <f>SUM(G2257:KW2257)</f>
        <v>1</v>
      </c>
      <c r="I2257" s="9">
        <v>1</v>
      </c>
    </row>
    <row r="2258" spans="1:9">
      <c r="A2258" t="s">
        <v>7085</v>
      </c>
      <c r="B2258" t="s">
        <v>7084</v>
      </c>
      <c r="C2258" t="s">
        <v>497</v>
      </c>
      <c r="D2258" t="s">
        <v>821</v>
      </c>
      <c r="E2258">
        <f>SUM(G2258:KW2258)</f>
        <v>1</v>
      </c>
      <c r="I2258" s="9">
        <v>1</v>
      </c>
    </row>
    <row r="2259" spans="1:9">
      <c r="A2259" t="s">
        <v>7090</v>
      </c>
      <c r="B2259" t="s">
        <v>7089</v>
      </c>
      <c r="C2259" t="s">
        <v>497</v>
      </c>
      <c r="D2259" t="s">
        <v>819</v>
      </c>
      <c r="E2259">
        <f>SUM(G2259:KW2259)</f>
        <v>1</v>
      </c>
      <c r="I2259" s="9">
        <v>1</v>
      </c>
    </row>
    <row r="2260" spans="1:9">
      <c r="A2260" t="s">
        <v>7092</v>
      </c>
      <c r="B2260" t="s">
        <v>7091</v>
      </c>
      <c r="C2260" t="s">
        <v>497</v>
      </c>
      <c r="D2260" t="s">
        <v>821</v>
      </c>
      <c r="E2260">
        <f>SUM(G2260:KW2260)</f>
        <v>1</v>
      </c>
      <c r="I2260" s="9">
        <v>1</v>
      </c>
    </row>
    <row r="2261" spans="1:9">
      <c r="A2261" t="s">
        <v>7086</v>
      </c>
      <c r="B2261" t="s">
        <v>9335</v>
      </c>
      <c r="C2261" t="s">
        <v>497</v>
      </c>
      <c r="D2261" t="s">
        <v>819</v>
      </c>
      <c r="E2261">
        <f>SUM(G2261:KW2261)</f>
        <v>1</v>
      </c>
      <c r="I2261" s="9">
        <v>1</v>
      </c>
    </row>
    <row r="2262" spans="1:9">
      <c r="A2262" t="s">
        <v>7088</v>
      </c>
      <c r="B2262" t="s">
        <v>7087</v>
      </c>
      <c r="C2262" t="s">
        <v>497</v>
      </c>
      <c r="D2262" t="s">
        <v>821</v>
      </c>
      <c r="E2262">
        <f>SUM(G2262:KW2262)</f>
        <v>1</v>
      </c>
      <c r="I2262" s="9">
        <v>1</v>
      </c>
    </row>
    <row r="2263" spans="1:9">
      <c r="A2263" t="s">
        <v>7040</v>
      </c>
      <c r="B2263" t="s">
        <v>9336</v>
      </c>
      <c r="C2263" t="s">
        <v>497</v>
      </c>
      <c r="D2263" t="s">
        <v>819</v>
      </c>
      <c r="E2263">
        <f>SUM(G2263:KW2263)</f>
        <v>1</v>
      </c>
      <c r="I2263" s="9">
        <v>1</v>
      </c>
    </row>
    <row r="2264" spans="1:9">
      <c r="A2264" t="s">
        <v>7042</v>
      </c>
      <c r="B2264" t="s">
        <v>7041</v>
      </c>
      <c r="C2264" t="s">
        <v>497</v>
      </c>
      <c r="D2264" t="s">
        <v>821</v>
      </c>
      <c r="E2264">
        <f>SUM(G2264:KW2264)</f>
        <v>1</v>
      </c>
      <c r="I2264" s="9">
        <v>1</v>
      </c>
    </row>
    <row r="2265" spans="1:9">
      <c r="A2265" t="s">
        <v>7043</v>
      </c>
      <c r="B2265" t="s">
        <v>9346</v>
      </c>
      <c r="C2265" t="s">
        <v>497</v>
      </c>
      <c r="D2265" t="s">
        <v>819</v>
      </c>
      <c r="E2265">
        <f>SUM(G2265:KW2265)</f>
        <v>2</v>
      </c>
      <c r="I2265" s="9">
        <v>2</v>
      </c>
    </row>
    <row r="2266" spans="1:9">
      <c r="A2266" t="s">
        <v>7045</v>
      </c>
      <c r="B2266" t="s">
        <v>7044</v>
      </c>
      <c r="C2266" t="s">
        <v>497</v>
      </c>
      <c r="D2266" t="s">
        <v>821</v>
      </c>
      <c r="E2266">
        <f>SUM(G2266:KW2266)</f>
        <v>3</v>
      </c>
      <c r="I2266" s="9">
        <v>3</v>
      </c>
    </row>
    <row r="2267" spans="1:9">
      <c r="A2267" t="s">
        <v>7046</v>
      </c>
      <c r="B2267" t="s">
        <v>9343</v>
      </c>
      <c r="C2267" t="s">
        <v>497</v>
      </c>
      <c r="D2267" t="s">
        <v>819</v>
      </c>
      <c r="E2267">
        <f>SUM(G2267:KW2267)</f>
        <v>1</v>
      </c>
      <c r="I2267" s="9">
        <v>1</v>
      </c>
    </row>
    <row r="2268" spans="1:9">
      <c r="A2268" t="s">
        <v>7048</v>
      </c>
      <c r="B2268" t="s">
        <v>7047</v>
      </c>
      <c r="C2268" t="s">
        <v>497</v>
      </c>
      <c r="D2268" t="s">
        <v>821</v>
      </c>
      <c r="E2268">
        <f>SUM(G2268:KW2268)</f>
        <v>1</v>
      </c>
      <c r="I2268" s="9">
        <v>1</v>
      </c>
    </row>
    <row r="2269" spans="1:9">
      <c r="A2269" t="s">
        <v>7058</v>
      </c>
      <c r="B2269" t="s">
        <v>9368</v>
      </c>
      <c r="C2269" t="s">
        <v>497</v>
      </c>
      <c r="D2269" t="s">
        <v>819</v>
      </c>
      <c r="E2269">
        <f>SUM(G2269:KW2269)</f>
        <v>1</v>
      </c>
      <c r="I2269" s="9">
        <v>1</v>
      </c>
    </row>
    <row r="2270" spans="1:9">
      <c r="A2270" t="s">
        <v>7060</v>
      </c>
      <c r="B2270" t="s">
        <v>7059</v>
      </c>
      <c r="C2270" t="s">
        <v>497</v>
      </c>
      <c r="D2270" t="s">
        <v>821</v>
      </c>
      <c r="E2270">
        <f>SUM(G2270:KW2270)</f>
        <v>1</v>
      </c>
      <c r="I2270" s="9">
        <v>1</v>
      </c>
    </row>
    <row r="2271" spans="1:9">
      <c r="A2271" t="s">
        <v>7061</v>
      </c>
      <c r="B2271" t="s">
        <v>9367</v>
      </c>
      <c r="C2271" t="s">
        <v>497</v>
      </c>
      <c r="D2271" t="s">
        <v>819</v>
      </c>
      <c r="E2271">
        <f>SUM(G2271:KW2271)</f>
        <v>1</v>
      </c>
      <c r="I2271" s="9">
        <v>1</v>
      </c>
    </row>
    <row r="2272" spans="1:9">
      <c r="A2272" t="s">
        <v>7063</v>
      </c>
      <c r="B2272" t="s">
        <v>7062</v>
      </c>
      <c r="C2272" t="s">
        <v>497</v>
      </c>
      <c r="D2272" t="s">
        <v>821</v>
      </c>
      <c r="E2272">
        <f>SUM(G2272:KW2272)</f>
        <v>1</v>
      </c>
      <c r="I2272" s="9">
        <v>1</v>
      </c>
    </row>
    <row r="2273" spans="1:41">
      <c r="A2273" t="s">
        <v>7136</v>
      </c>
      <c r="B2273" t="s">
        <v>9364</v>
      </c>
      <c r="C2273" t="s">
        <v>497</v>
      </c>
      <c r="D2273" t="s">
        <v>819</v>
      </c>
      <c r="E2273">
        <f>SUM(G2273:KW2273)</f>
        <v>1</v>
      </c>
      <c r="I2273" s="9">
        <v>1</v>
      </c>
    </row>
    <row r="2274" spans="1:41">
      <c r="A2274" t="s">
        <v>7135</v>
      </c>
      <c r="B2274" t="s">
        <v>7134</v>
      </c>
      <c r="C2274" t="s">
        <v>497</v>
      </c>
      <c r="D2274" t="s">
        <v>821</v>
      </c>
      <c r="E2274">
        <f>SUM(G2274:KW2274)</f>
        <v>1</v>
      </c>
      <c r="I2274" s="9">
        <v>1</v>
      </c>
    </row>
    <row r="2275" spans="1:41">
      <c r="A2275" t="s">
        <v>7133</v>
      </c>
      <c r="B2275" t="s">
        <v>9361</v>
      </c>
      <c r="C2275" t="s">
        <v>497</v>
      </c>
      <c r="D2275" t="s">
        <v>819</v>
      </c>
      <c r="E2275">
        <f>SUM(G2275:KW2275)</f>
        <v>1</v>
      </c>
      <c r="I2275" s="9">
        <v>1</v>
      </c>
    </row>
    <row r="2276" spans="1:41">
      <c r="A2276" t="s">
        <v>7132</v>
      </c>
      <c r="B2276" t="s">
        <v>7131</v>
      </c>
      <c r="C2276" t="s">
        <v>497</v>
      </c>
      <c r="D2276" t="s">
        <v>821</v>
      </c>
      <c r="E2276">
        <f>SUM(G2276:KW2276)</f>
        <v>1</v>
      </c>
      <c r="I2276" s="9">
        <v>1</v>
      </c>
    </row>
    <row r="2277" spans="1:41">
      <c r="A2277" t="s">
        <v>7067</v>
      </c>
      <c r="B2277" t="s">
        <v>9358</v>
      </c>
      <c r="C2277" t="s">
        <v>497</v>
      </c>
      <c r="D2277" t="s">
        <v>819</v>
      </c>
      <c r="E2277">
        <f>SUM(G2277:KW2277)</f>
        <v>1</v>
      </c>
      <c r="I2277" s="9">
        <v>1</v>
      </c>
    </row>
    <row r="2278" spans="1:41">
      <c r="A2278" t="s">
        <v>7069</v>
      </c>
      <c r="B2278" t="s">
        <v>7068</v>
      </c>
      <c r="C2278" t="s">
        <v>497</v>
      </c>
      <c r="D2278" t="s">
        <v>821</v>
      </c>
      <c r="E2278">
        <f>SUM(G2278:KW2278)</f>
        <v>1</v>
      </c>
      <c r="I2278" s="9">
        <v>1</v>
      </c>
    </row>
    <row r="2279" spans="1:41">
      <c r="A2279" t="s">
        <v>7073</v>
      </c>
      <c r="B2279" t="s">
        <v>9356</v>
      </c>
      <c r="C2279" t="s">
        <v>497</v>
      </c>
      <c r="D2279" t="s">
        <v>819</v>
      </c>
      <c r="E2279">
        <f>SUM(G2279:KW2279)</f>
        <v>1</v>
      </c>
      <c r="I2279" s="9">
        <v>1</v>
      </c>
    </row>
    <row r="2280" spans="1:41">
      <c r="A2280" t="s">
        <v>7075</v>
      </c>
      <c r="B2280" t="s">
        <v>7074</v>
      </c>
      <c r="C2280" t="s">
        <v>497</v>
      </c>
      <c r="D2280" t="s">
        <v>821</v>
      </c>
      <c r="E2280">
        <f>SUM(G2280:KW2280)</f>
        <v>1</v>
      </c>
      <c r="I2280" s="9">
        <v>1</v>
      </c>
    </row>
    <row r="2281" spans="1:41">
      <c r="A2281" t="s">
        <v>7070</v>
      </c>
      <c r="B2281" t="s">
        <v>9357</v>
      </c>
      <c r="C2281" t="s">
        <v>497</v>
      </c>
      <c r="D2281" t="s">
        <v>819</v>
      </c>
      <c r="E2281">
        <f>SUM(G2281:KW2281)</f>
        <v>2</v>
      </c>
      <c r="I2281" s="9">
        <v>2</v>
      </c>
    </row>
    <row r="2282" spans="1:41">
      <c r="A2282" t="s">
        <v>6770</v>
      </c>
      <c r="B2282" t="s">
        <v>6769</v>
      </c>
      <c r="C2282" t="s">
        <v>497</v>
      </c>
      <c r="D2282" t="s">
        <v>821</v>
      </c>
      <c r="E2282">
        <f>SUM(G2282:KW2282)</f>
        <v>1</v>
      </c>
      <c r="AO2282" s="8">
        <v>1</v>
      </c>
    </row>
    <row r="2283" spans="1:41">
      <c r="A2283" t="s">
        <v>7072</v>
      </c>
      <c r="B2283" t="s">
        <v>7071</v>
      </c>
      <c r="C2283" t="s">
        <v>497</v>
      </c>
      <c r="D2283" t="s">
        <v>821</v>
      </c>
      <c r="E2283">
        <f>SUM(G2283:KW2283)</f>
        <v>1</v>
      </c>
      <c r="I2283" s="9">
        <v>1</v>
      </c>
    </row>
    <row r="2284" spans="1:41">
      <c r="A2284" t="s">
        <v>7204</v>
      </c>
      <c r="B2284" t="s">
        <v>9347</v>
      </c>
      <c r="C2284" t="s">
        <v>497</v>
      </c>
      <c r="D2284" t="s">
        <v>819</v>
      </c>
      <c r="E2284">
        <f>SUM(G2284:KW2284)</f>
        <v>1</v>
      </c>
      <c r="I2284" s="9">
        <v>1</v>
      </c>
    </row>
    <row r="2285" spans="1:41">
      <c r="A2285" t="s">
        <v>7203</v>
      </c>
      <c r="B2285" t="s">
        <v>7202</v>
      </c>
      <c r="C2285" t="s">
        <v>497</v>
      </c>
      <c r="D2285" t="s">
        <v>821</v>
      </c>
      <c r="E2285">
        <f>SUM(G2285:KW2285)</f>
        <v>1</v>
      </c>
      <c r="I2285" s="9">
        <v>1</v>
      </c>
    </row>
    <row r="2286" spans="1:41">
      <c r="A2286" t="s">
        <v>7207</v>
      </c>
      <c r="B2286" t="s">
        <v>9350</v>
      </c>
      <c r="C2286" t="s">
        <v>497</v>
      </c>
      <c r="D2286" t="s">
        <v>819</v>
      </c>
      <c r="E2286">
        <f>SUM(G2286:KW2286)</f>
        <v>1</v>
      </c>
      <c r="I2286" s="9">
        <v>1</v>
      </c>
    </row>
    <row r="2287" spans="1:41">
      <c r="A2287" t="s">
        <v>6744</v>
      </c>
      <c r="B2287" t="s">
        <v>6743</v>
      </c>
      <c r="C2287" t="s">
        <v>497</v>
      </c>
      <c r="D2287" t="s">
        <v>821</v>
      </c>
      <c r="E2287">
        <f>SUM(G2287:KW2287)</f>
        <v>1</v>
      </c>
      <c r="AL2287" s="8">
        <v>1</v>
      </c>
    </row>
    <row r="2288" spans="1:41">
      <c r="A2288" t="s">
        <v>7206</v>
      </c>
      <c r="B2288" t="s">
        <v>7205</v>
      </c>
      <c r="C2288" t="s">
        <v>497</v>
      </c>
      <c r="D2288" t="s">
        <v>821</v>
      </c>
      <c r="E2288">
        <f>SUM(G2288:KW2288)</f>
        <v>1</v>
      </c>
      <c r="I2288" s="9">
        <v>1</v>
      </c>
    </row>
    <row r="2289" spans="1:62">
      <c r="A2289" t="s">
        <v>7210</v>
      </c>
      <c r="B2289" t="s">
        <v>9351</v>
      </c>
      <c r="C2289" t="s">
        <v>497</v>
      </c>
      <c r="D2289" t="s">
        <v>819</v>
      </c>
      <c r="E2289">
        <f>SUM(G2289:KW2289)</f>
        <v>2</v>
      </c>
      <c r="I2289" s="9">
        <v>2</v>
      </c>
    </row>
    <row r="2290" spans="1:62">
      <c r="A2290" t="s">
        <v>7209</v>
      </c>
      <c r="B2290" t="s">
        <v>7208</v>
      </c>
      <c r="C2290" t="s">
        <v>497</v>
      </c>
      <c r="D2290" t="s">
        <v>821</v>
      </c>
      <c r="E2290">
        <f>SUM(G2290:KW2290)</f>
        <v>1</v>
      </c>
      <c r="I2290" s="9">
        <v>1</v>
      </c>
    </row>
    <row r="2291" spans="1:62">
      <c r="A2291" t="s">
        <v>7078</v>
      </c>
      <c r="B2291" t="s">
        <v>9331</v>
      </c>
      <c r="C2291" t="s">
        <v>497</v>
      </c>
      <c r="D2291" t="s">
        <v>819</v>
      </c>
      <c r="E2291">
        <f>SUM(G2291:KW2291)</f>
        <v>1</v>
      </c>
      <c r="I2291" s="9">
        <v>1</v>
      </c>
    </row>
    <row r="2292" spans="1:62">
      <c r="A2292" t="s">
        <v>7080</v>
      </c>
      <c r="B2292" t="s">
        <v>7079</v>
      </c>
      <c r="C2292" t="s">
        <v>497</v>
      </c>
      <c r="D2292" t="s">
        <v>821</v>
      </c>
      <c r="E2292">
        <f>SUM(G2292:KW2292)</f>
        <v>1</v>
      </c>
      <c r="I2292" s="9">
        <v>1</v>
      </c>
    </row>
    <row r="2293" spans="1:62">
      <c r="A2293" t="s">
        <v>7213</v>
      </c>
      <c r="B2293" t="s">
        <v>9330</v>
      </c>
      <c r="C2293" t="s">
        <v>497</v>
      </c>
      <c r="D2293" t="s">
        <v>819</v>
      </c>
      <c r="E2293">
        <f>SUM(G2293:KW2293)</f>
        <v>1</v>
      </c>
      <c r="I2293" s="9">
        <v>1</v>
      </c>
    </row>
    <row r="2294" spans="1:62">
      <c r="A2294" t="s">
        <v>7212</v>
      </c>
      <c r="B2294" t="s">
        <v>7211</v>
      </c>
      <c r="C2294" t="s">
        <v>497</v>
      </c>
      <c r="D2294" t="s">
        <v>821</v>
      </c>
      <c r="E2294">
        <f>SUM(G2294:KW2294)</f>
        <v>1</v>
      </c>
      <c r="I2294" s="9">
        <v>1</v>
      </c>
    </row>
    <row r="2295" spans="1:62">
      <c r="A2295" t="s">
        <v>7064</v>
      </c>
      <c r="B2295" t="s">
        <v>9360</v>
      </c>
      <c r="C2295" t="s">
        <v>497</v>
      </c>
      <c r="D2295" t="s">
        <v>819</v>
      </c>
      <c r="E2295">
        <f>SUM(G2295:KW2295)</f>
        <v>1</v>
      </c>
      <c r="I2295" s="9">
        <v>1</v>
      </c>
    </row>
    <row r="2296" spans="1:62">
      <c r="A2296" t="s">
        <v>7066</v>
      </c>
      <c r="B2296" t="s">
        <v>7065</v>
      </c>
      <c r="C2296" t="s">
        <v>497</v>
      </c>
      <c r="D2296" t="s">
        <v>821</v>
      </c>
      <c r="E2296">
        <f>SUM(G2296:KW2296)</f>
        <v>1</v>
      </c>
      <c r="I2296" s="9">
        <v>1</v>
      </c>
    </row>
    <row r="2297" spans="1:62">
      <c r="A2297" t="s">
        <v>7796</v>
      </c>
      <c r="B2297" t="s">
        <v>9403</v>
      </c>
      <c r="C2297" t="s">
        <v>497</v>
      </c>
      <c r="D2297" t="s">
        <v>819</v>
      </c>
      <c r="E2297">
        <f>SUM(G2297:KW2297)</f>
        <v>1</v>
      </c>
      <c r="I2297" s="9">
        <v>1</v>
      </c>
    </row>
    <row r="2298" spans="1:62">
      <c r="A2298" t="s">
        <v>6703</v>
      </c>
      <c r="B2298" t="s">
        <v>6702</v>
      </c>
      <c r="C2298" t="s">
        <v>497</v>
      </c>
      <c r="D2298" t="s">
        <v>821</v>
      </c>
      <c r="E2298">
        <f>SUM(G2298:KW2298)</f>
        <v>1</v>
      </c>
      <c r="I2298" s="9">
        <v>1</v>
      </c>
    </row>
    <row r="2299" spans="1:62">
      <c r="A2299" t="s">
        <v>7055</v>
      </c>
      <c r="B2299" t="s">
        <v>9397</v>
      </c>
      <c r="C2299" t="s">
        <v>497</v>
      </c>
      <c r="D2299" t="s">
        <v>819</v>
      </c>
      <c r="E2299">
        <f>SUM(G2299:KW2299)</f>
        <v>1</v>
      </c>
      <c r="I2299" s="9">
        <v>1</v>
      </c>
    </row>
    <row r="2300" spans="1:62">
      <c r="A2300" t="s">
        <v>7057</v>
      </c>
      <c r="B2300" t="s">
        <v>7056</v>
      </c>
      <c r="C2300" t="s">
        <v>497</v>
      </c>
      <c r="D2300" t="s">
        <v>821</v>
      </c>
      <c r="E2300">
        <f>SUM(G2300:KW2300)</f>
        <v>2</v>
      </c>
      <c r="I2300" s="9">
        <v>1</v>
      </c>
      <c r="O2300" s="9">
        <v>1</v>
      </c>
    </row>
    <row r="2301" spans="1:62">
      <c r="A2301" t="s">
        <v>7052</v>
      </c>
      <c r="B2301" t="s">
        <v>13283</v>
      </c>
      <c r="C2301" t="s">
        <v>497</v>
      </c>
      <c r="D2301" t="s">
        <v>819</v>
      </c>
      <c r="E2301">
        <f>SUM(G2301:KW2301)</f>
        <v>2</v>
      </c>
      <c r="I2301" s="9">
        <v>1</v>
      </c>
      <c r="O2301" s="9">
        <v>1</v>
      </c>
    </row>
    <row r="2302" spans="1:62">
      <c r="A2302" t="s">
        <v>501</v>
      </c>
      <c r="B2302" t="s">
        <v>687</v>
      </c>
      <c r="C2302" t="s">
        <v>497</v>
      </c>
      <c r="D2302" t="s">
        <v>821</v>
      </c>
      <c r="E2302">
        <f>SUM(G2302:KW2302)</f>
        <v>35</v>
      </c>
      <c r="F2302" s="4"/>
      <c r="G2302" s="8">
        <v>1</v>
      </c>
      <c r="H2302" s="8">
        <v>1</v>
      </c>
      <c r="K2302" s="8">
        <v>1</v>
      </c>
      <c r="L2302" s="8">
        <v>1</v>
      </c>
      <c r="O2302" s="8">
        <v>3</v>
      </c>
      <c r="S2302" s="8">
        <v>1</v>
      </c>
      <c r="T2302" s="8">
        <v>1</v>
      </c>
      <c r="V2302" s="8">
        <v>1</v>
      </c>
      <c r="W2302" s="8">
        <v>1</v>
      </c>
      <c r="Y2302" s="8">
        <v>1</v>
      </c>
      <c r="Z2302" s="8">
        <v>1</v>
      </c>
      <c r="AE2302" s="8">
        <v>1</v>
      </c>
      <c r="AF2302" s="8">
        <v>1</v>
      </c>
      <c r="AG2302" s="8">
        <v>1</v>
      </c>
      <c r="AL2302" s="8">
        <v>1</v>
      </c>
      <c r="AP2302" s="8">
        <v>2</v>
      </c>
      <c r="AS2302" s="8">
        <v>1</v>
      </c>
      <c r="AT2302" s="8">
        <v>1</v>
      </c>
      <c r="AU2302" s="8">
        <v>1</v>
      </c>
      <c r="AW2302" s="8">
        <v>3</v>
      </c>
      <c r="AX2302" s="8">
        <v>2</v>
      </c>
      <c r="AY2302" s="8">
        <v>1</v>
      </c>
      <c r="AZ2302" s="8">
        <v>1</v>
      </c>
      <c r="BE2302" s="8">
        <v>2</v>
      </c>
      <c r="BF2302" s="8">
        <v>1</v>
      </c>
      <c r="BI2302" s="8">
        <v>1</v>
      </c>
      <c r="BJ2302" s="8">
        <v>2</v>
      </c>
    </row>
    <row r="2303" spans="1:62">
      <c r="A2303" t="s">
        <v>7054</v>
      </c>
      <c r="B2303" t="s">
        <v>7053</v>
      </c>
      <c r="C2303" t="s">
        <v>497</v>
      </c>
      <c r="D2303" t="s">
        <v>821</v>
      </c>
      <c r="E2303">
        <f>SUM(G2303:KW2303)</f>
        <v>2</v>
      </c>
      <c r="I2303" s="9">
        <v>1</v>
      </c>
      <c r="O2303" s="9">
        <v>1</v>
      </c>
    </row>
    <row r="2304" spans="1:62">
      <c r="A2304" t="s">
        <v>7049</v>
      </c>
      <c r="B2304" t="s">
        <v>9400</v>
      </c>
      <c r="C2304" t="s">
        <v>497</v>
      </c>
      <c r="D2304" t="s">
        <v>819</v>
      </c>
      <c r="E2304">
        <f>SUM(G2304:KW2304)</f>
        <v>1</v>
      </c>
      <c r="I2304" s="9">
        <v>1</v>
      </c>
    </row>
    <row r="2305" spans="1:15">
      <c r="A2305" t="s">
        <v>6786</v>
      </c>
      <c r="B2305" t="s">
        <v>6785</v>
      </c>
      <c r="C2305" t="s">
        <v>497</v>
      </c>
      <c r="D2305" t="s">
        <v>821</v>
      </c>
      <c r="E2305">
        <f>SUM(G2305:KW2305)</f>
        <v>2</v>
      </c>
      <c r="H2305" s="8">
        <v>2</v>
      </c>
    </row>
    <row r="2306" spans="1:15">
      <c r="A2306" t="s">
        <v>7051</v>
      </c>
      <c r="B2306" t="s">
        <v>7050</v>
      </c>
      <c r="C2306" t="s">
        <v>497</v>
      </c>
      <c r="D2306" t="s">
        <v>821</v>
      </c>
      <c r="E2306">
        <f>SUM(G2306:KW2306)</f>
        <v>2</v>
      </c>
      <c r="I2306" s="9">
        <v>1</v>
      </c>
      <c r="O2306" s="9">
        <v>1</v>
      </c>
    </row>
    <row r="2307" spans="1:15">
      <c r="A2307" t="s">
        <v>6397</v>
      </c>
      <c r="B2307" t="s">
        <v>6396</v>
      </c>
      <c r="C2307" t="s">
        <v>497</v>
      </c>
      <c r="D2307" t="s">
        <v>821</v>
      </c>
      <c r="E2307">
        <f>SUM(G2307:KW2307)</f>
        <v>1</v>
      </c>
      <c r="I2307" s="9">
        <v>1</v>
      </c>
    </row>
    <row r="2308" spans="1:15">
      <c r="A2308" t="s">
        <v>6395</v>
      </c>
      <c r="B2308" t="s">
        <v>9338</v>
      </c>
      <c r="C2308" t="s">
        <v>497</v>
      </c>
      <c r="D2308" t="s">
        <v>819</v>
      </c>
      <c r="E2308">
        <f>SUM(G2308:KW2308)</f>
        <v>1</v>
      </c>
      <c r="I2308" s="9">
        <v>1</v>
      </c>
    </row>
    <row r="2309" spans="1:15">
      <c r="A2309" t="s">
        <v>6399</v>
      </c>
      <c r="B2309" t="s">
        <v>6398</v>
      </c>
      <c r="C2309" t="s">
        <v>497</v>
      </c>
      <c r="D2309" t="s">
        <v>821</v>
      </c>
      <c r="E2309">
        <f>SUM(G2309:KW2309)</f>
        <v>1</v>
      </c>
      <c r="I2309" s="9">
        <v>1</v>
      </c>
    </row>
    <row r="2310" spans="1:15">
      <c r="A2310" t="s">
        <v>6405</v>
      </c>
      <c r="B2310" t="s">
        <v>9352</v>
      </c>
      <c r="C2310" t="s">
        <v>497</v>
      </c>
      <c r="D2310" t="s">
        <v>821</v>
      </c>
      <c r="E2310">
        <f>SUM(G2310:KW2310)</f>
        <v>1</v>
      </c>
      <c r="I2310" s="9">
        <v>1</v>
      </c>
    </row>
    <row r="2311" spans="1:15">
      <c r="A2311" t="s">
        <v>6404</v>
      </c>
      <c r="B2311" t="s">
        <v>9353</v>
      </c>
      <c r="C2311" t="s">
        <v>497</v>
      </c>
      <c r="D2311" t="s">
        <v>819</v>
      </c>
      <c r="E2311">
        <f>SUM(G2311:KW2311)</f>
        <v>1</v>
      </c>
      <c r="I2311" s="9">
        <v>1</v>
      </c>
    </row>
    <row r="2312" spans="1:15">
      <c r="A2312" t="s">
        <v>6407</v>
      </c>
      <c r="B2312" t="s">
        <v>6406</v>
      </c>
      <c r="C2312" t="s">
        <v>497</v>
      </c>
      <c r="D2312" t="s">
        <v>821</v>
      </c>
      <c r="E2312">
        <f>SUM(G2312:KW2312)</f>
        <v>1</v>
      </c>
      <c r="I2312" s="9">
        <v>1</v>
      </c>
    </row>
    <row r="2313" spans="1:15">
      <c r="A2313" t="s">
        <v>6413</v>
      </c>
      <c r="B2313" t="s">
        <v>9348</v>
      </c>
      <c r="C2313" t="s">
        <v>497</v>
      </c>
      <c r="D2313" t="s">
        <v>821</v>
      </c>
      <c r="E2313">
        <f>SUM(G2313:KW2313)</f>
        <v>1</v>
      </c>
      <c r="I2313" s="9">
        <v>1</v>
      </c>
    </row>
    <row r="2314" spans="1:15">
      <c r="A2314" t="s">
        <v>6412</v>
      </c>
      <c r="B2314" t="s">
        <v>9349</v>
      </c>
      <c r="C2314" t="s">
        <v>497</v>
      </c>
      <c r="D2314" t="s">
        <v>819</v>
      </c>
      <c r="E2314">
        <f>SUM(G2314:KW2314)</f>
        <v>1</v>
      </c>
      <c r="I2314" s="9">
        <v>1</v>
      </c>
    </row>
    <row r="2315" spans="1:15">
      <c r="A2315" t="s">
        <v>6415</v>
      </c>
      <c r="B2315" t="s">
        <v>6414</v>
      </c>
      <c r="C2315" t="s">
        <v>497</v>
      </c>
      <c r="D2315" t="s">
        <v>821</v>
      </c>
      <c r="E2315">
        <f>SUM(G2315:KW2315)</f>
        <v>1</v>
      </c>
      <c r="I2315" s="9">
        <v>1</v>
      </c>
    </row>
    <row r="2316" spans="1:15">
      <c r="A2316" t="s">
        <v>6426</v>
      </c>
      <c r="B2316" t="s">
        <v>9359</v>
      </c>
      <c r="C2316" t="s">
        <v>497</v>
      </c>
      <c r="D2316" t="s">
        <v>821</v>
      </c>
      <c r="E2316">
        <f>SUM(G2316:KW2316)</f>
        <v>1</v>
      </c>
      <c r="I2316" s="9">
        <v>1</v>
      </c>
    </row>
    <row r="2317" spans="1:15">
      <c r="A2317" t="s">
        <v>6425</v>
      </c>
      <c r="B2317" t="s">
        <v>6424</v>
      </c>
      <c r="C2317" t="s">
        <v>497</v>
      </c>
      <c r="D2317" t="s">
        <v>819</v>
      </c>
      <c r="E2317">
        <f>SUM(G2317:KW2317)</f>
        <v>1</v>
      </c>
      <c r="I2317" s="9">
        <v>1</v>
      </c>
    </row>
    <row r="2318" spans="1:15">
      <c r="A2318" t="s">
        <v>6428</v>
      </c>
      <c r="B2318" t="s">
        <v>6427</v>
      </c>
      <c r="C2318" t="s">
        <v>497</v>
      </c>
      <c r="D2318" t="s">
        <v>821</v>
      </c>
      <c r="E2318">
        <f>SUM(G2318:KW2318)</f>
        <v>2</v>
      </c>
      <c r="I2318" s="9">
        <v>2</v>
      </c>
    </row>
    <row r="2319" spans="1:15">
      <c r="A2319" t="s">
        <v>6392</v>
      </c>
      <c r="B2319" t="s">
        <v>9344</v>
      </c>
      <c r="C2319" t="s">
        <v>497</v>
      </c>
      <c r="D2319" t="s">
        <v>821</v>
      </c>
      <c r="E2319">
        <f>SUM(G2319:KW2319)</f>
        <v>1</v>
      </c>
      <c r="I2319" s="9">
        <v>1</v>
      </c>
    </row>
    <row r="2320" spans="1:15">
      <c r="A2320" t="s">
        <v>6391</v>
      </c>
      <c r="B2320" t="s">
        <v>9345</v>
      </c>
      <c r="C2320" t="s">
        <v>497</v>
      </c>
      <c r="D2320" t="s">
        <v>819</v>
      </c>
      <c r="E2320">
        <f>SUM(G2320:KW2320)</f>
        <v>1</v>
      </c>
      <c r="I2320" s="9">
        <v>1</v>
      </c>
    </row>
    <row r="2321" spans="1:9">
      <c r="A2321" t="s">
        <v>6394</v>
      </c>
      <c r="B2321" t="s">
        <v>6393</v>
      </c>
      <c r="C2321" t="s">
        <v>497</v>
      </c>
      <c r="D2321" t="s">
        <v>821</v>
      </c>
      <c r="E2321">
        <f>SUM(G2321:KW2321)</f>
        <v>1</v>
      </c>
      <c r="I2321" s="9">
        <v>1</v>
      </c>
    </row>
    <row r="2322" spans="1:9">
      <c r="A2322" t="s">
        <v>6409</v>
      </c>
      <c r="B2322" t="s">
        <v>9354</v>
      </c>
      <c r="C2322" t="s">
        <v>497</v>
      </c>
      <c r="D2322" t="s">
        <v>821</v>
      </c>
      <c r="E2322">
        <f>SUM(G2322:KW2322)</f>
        <v>1</v>
      </c>
      <c r="I2322" s="9">
        <v>1</v>
      </c>
    </row>
    <row r="2323" spans="1:9">
      <c r="A2323" t="s">
        <v>6408</v>
      </c>
      <c r="B2323" t="s">
        <v>9355</v>
      </c>
      <c r="C2323" t="s">
        <v>497</v>
      </c>
      <c r="D2323" t="s">
        <v>819</v>
      </c>
      <c r="E2323">
        <f>SUM(G2323:KW2323)</f>
        <v>1</v>
      </c>
      <c r="I2323" s="9">
        <v>1</v>
      </c>
    </row>
    <row r="2324" spans="1:9">
      <c r="A2324" t="s">
        <v>6411</v>
      </c>
      <c r="B2324" t="s">
        <v>6410</v>
      </c>
      <c r="C2324" t="s">
        <v>497</v>
      </c>
      <c r="D2324" t="s">
        <v>821</v>
      </c>
      <c r="E2324">
        <f>SUM(G2324:KW2324)</f>
        <v>1</v>
      </c>
      <c r="I2324" s="9">
        <v>1</v>
      </c>
    </row>
    <row r="2325" spans="1:9">
      <c r="A2325" t="s">
        <v>6421</v>
      </c>
      <c r="B2325" t="s">
        <v>9365</v>
      </c>
      <c r="C2325" t="s">
        <v>497</v>
      </c>
      <c r="D2325" t="s">
        <v>821</v>
      </c>
      <c r="E2325">
        <f>SUM(G2325:KW2325)</f>
        <v>1</v>
      </c>
      <c r="I2325" s="9">
        <v>1</v>
      </c>
    </row>
    <row r="2326" spans="1:9">
      <c r="A2326" t="s">
        <v>6420</v>
      </c>
      <c r="B2326" t="s">
        <v>9366</v>
      </c>
      <c r="C2326" t="s">
        <v>497</v>
      </c>
      <c r="D2326" t="s">
        <v>819</v>
      </c>
      <c r="E2326">
        <f>SUM(G2326:KW2326)</f>
        <v>1</v>
      </c>
      <c r="I2326" s="9">
        <v>1</v>
      </c>
    </row>
    <row r="2327" spans="1:9">
      <c r="A2327" t="s">
        <v>6423</v>
      </c>
      <c r="B2327" t="s">
        <v>6422</v>
      </c>
      <c r="C2327" t="s">
        <v>497</v>
      </c>
      <c r="D2327" t="s">
        <v>821</v>
      </c>
      <c r="E2327">
        <f>SUM(G2327:KW2327)</f>
        <v>1</v>
      </c>
      <c r="I2327" s="9">
        <v>1</v>
      </c>
    </row>
    <row r="2328" spans="1:9">
      <c r="A2328" t="s">
        <v>7312</v>
      </c>
      <c r="B2328" t="s">
        <v>9373</v>
      </c>
      <c r="C2328" t="s">
        <v>497</v>
      </c>
      <c r="D2328" t="s">
        <v>821</v>
      </c>
      <c r="E2328">
        <f>SUM(G2328:KW2328)</f>
        <v>1</v>
      </c>
      <c r="I2328" s="9">
        <v>1</v>
      </c>
    </row>
    <row r="2329" spans="1:9">
      <c r="A2329" t="s">
        <v>8072</v>
      </c>
      <c r="B2329" t="s">
        <v>9374</v>
      </c>
      <c r="C2329" t="s">
        <v>497</v>
      </c>
      <c r="D2329" t="s">
        <v>819</v>
      </c>
      <c r="E2329">
        <f>SUM(G2329:KW2329)</f>
        <v>1</v>
      </c>
      <c r="I2329" s="9">
        <v>1</v>
      </c>
    </row>
    <row r="2330" spans="1:9">
      <c r="A2330" t="s">
        <v>1195</v>
      </c>
      <c r="B2330" t="s">
        <v>1196</v>
      </c>
      <c r="C2330" t="s">
        <v>497</v>
      </c>
      <c r="D2330" t="s">
        <v>821</v>
      </c>
      <c r="E2330">
        <f>SUM(G2330:KW2330)</f>
        <v>1</v>
      </c>
      <c r="F2330" s="4"/>
      <c r="I2330" s="9">
        <v>1</v>
      </c>
    </row>
    <row r="2331" spans="1:9">
      <c r="A2331" t="s">
        <v>6269</v>
      </c>
      <c r="B2331" t="s">
        <v>9375</v>
      </c>
      <c r="C2331" t="s">
        <v>497</v>
      </c>
      <c r="D2331" t="s">
        <v>821</v>
      </c>
      <c r="E2331">
        <f>SUM(G2331:KW2331)</f>
        <v>1</v>
      </c>
      <c r="I2331" s="9">
        <v>1</v>
      </c>
    </row>
    <row r="2332" spans="1:9">
      <c r="A2332" t="s">
        <v>8073</v>
      </c>
      <c r="B2332" t="s">
        <v>9376</v>
      </c>
      <c r="C2332" t="s">
        <v>497</v>
      </c>
      <c r="D2332" t="s">
        <v>819</v>
      </c>
      <c r="E2332">
        <f>SUM(G2332:KW2332)</f>
        <v>1</v>
      </c>
      <c r="I2332" s="9">
        <v>1</v>
      </c>
    </row>
    <row r="2333" spans="1:9">
      <c r="A2333" t="s">
        <v>1204</v>
      </c>
      <c r="B2333" t="s">
        <v>1205</v>
      </c>
      <c r="C2333" t="s">
        <v>497</v>
      </c>
      <c r="D2333" t="s">
        <v>821</v>
      </c>
      <c r="E2333">
        <f>SUM(G2333:KW2333)</f>
        <v>1</v>
      </c>
      <c r="F2333" s="4"/>
      <c r="I2333" s="9">
        <v>1</v>
      </c>
    </row>
    <row r="2334" spans="1:9">
      <c r="A2334" t="s">
        <v>1108</v>
      </c>
      <c r="B2334" t="s">
        <v>1109</v>
      </c>
      <c r="C2334" t="s">
        <v>497</v>
      </c>
      <c r="D2334" t="s">
        <v>821</v>
      </c>
      <c r="E2334">
        <f>SUM(G2334:KW2334)</f>
        <v>1</v>
      </c>
      <c r="F2334" s="4"/>
      <c r="I2334" s="9">
        <v>1</v>
      </c>
    </row>
    <row r="2335" spans="1:9">
      <c r="A2335" t="s">
        <v>1206</v>
      </c>
      <c r="B2335" t="s">
        <v>1207</v>
      </c>
      <c r="C2335" t="s">
        <v>497</v>
      </c>
      <c r="D2335" t="s">
        <v>821</v>
      </c>
      <c r="E2335">
        <f>SUM(G2335:KW2335)</f>
        <v>1</v>
      </c>
      <c r="F2335" s="4"/>
      <c r="I2335" s="9">
        <v>1</v>
      </c>
    </row>
    <row r="2336" spans="1:9">
      <c r="A2336" t="s">
        <v>1208</v>
      </c>
      <c r="B2336" t="s">
        <v>1209</v>
      </c>
      <c r="C2336" t="s">
        <v>497</v>
      </c>
      <c r="D2336" t="s">
        <v>821</v>
      </c>
      <c r="E2336">
        <f>SUM(G2336:KW2336)</f>
        <v>1</v>
      </c>
      <c r="F2336" s="4"/>
      <c r="I2336" s="9">
        <v>1</v>
      </c>
    </row>
    <row r="2337" spans="1:19">
      <c r="A2337" t="s">
        <v>1129</v>
      </c>
      <c r="B2337" t="s">
        <v>1130</v>
      </c>
      <c r="C2337" t="s">
        <v>497</v>
      </c>
      <c r="D2337" t="s">
        <v>821</v>
      </c>
      <c r="E2337">
        <f>SUM(G2337:KW2337)</f>
        <v>1</v>
      </c>
      <c r="F2337" s="4"/>
      <c r="I2337" s="9">
        <v>1</v>
      </c>
    </row>
    <row r="2338" spans="1:19">
      <c r="A2338" t="s">
        <v>1127</v>
      </c>
      <c r="B2338" t="s">
        <v>1128</v>
      </c>
      <c r="C2338" t="s">
        <v>497</v>
      </c>
      <c r="D2338" t="s">
        <v>821</v>
      </c>
      <c r="E2338">
        <f>SUM(G2338:KW2338)</f>
        <v>1</v>
      </c>
      <c r="F2338" s="4"/>
      <c r="I2338" s="9">
        <v>1</v>
      </c>
    </row>
    <row r="2339" spans="1:19">
      <c r="A2339" t="s">
        <v>1125</v>
      </c>
      <c r="B2339" t="s">
        <v>1126</v>
      </c>
      <c r="C2339" t="s">
        <v>497</v>
      </c>
      <c r="D2339" t="s">
        <v>821</v>
      </c>
      <c r="E2339">
        <f>SUM(G2339:KW2339)</f>
        <v>1</v>
      </c>
      <c r="F2339" s="4"/>
      <c r="I2339" s="9">
        <v>1</v>
      </c>
    </row>
    <row r="2340" spans="1:19">
      <c r="A2340" t="s">
        <v>1123</v>
      </c>
      <c r="B2340" t="s">
        <v>1124</v>
      </c>
      <c r="C2340" t="s">
        <v>497</v>
      </c>
      <c r="D2340" t="s">
        <v>821</v>
      </c>
      <c r="E2340">
        <f>SUM(G2340:KW2340)</f>
        <v>1</v>
      </c>
      <c r="F2340" s="4"/>
      <c r="I2340" s="9">
        <v>1</v>
      </c>
    </row>
    <row r="2341" spans="1:19">
      <c r="A2341" t="s">
        <v>8410</v>
      </c>
      <c r="B2341" t="s">
        <v>8409</v>
      </c>
      <c r="C2341" t="s">
        <v>497</v>
      </c>
      <c r="D2341" t="s">
        <v>819</v>
      </c>
      <c r="E2341">
        <f>SUM(G2341:KW2341)</f>
        <v>0</v>
      </c>
    </row>
    <row r="2342" spans="1:19">
      <c r="A2342" t="s">
        <v>1114</v>
      </c>
      <c r="B2342" t="s">
        <v>1115</v>
      </c>
      <c r="C2342" t="s">
        <v>497</v>
      </c>
      <c r="D2342" t="s">
        <v>821</v>
      </c>
      <c r="E2342">
        <f>SUM(G2342:KW2342)</f>
        <v>1</v>
      </c>
      <c r="F2342" s="4"/>
      <c r="I2342" s="9">
        <v>1</v>
      </c>
    </row>
    <row r="2343" spans="1:19">
      <c r="A2343" t="s">
        <v>1135</v>
      </c>
      <c r="B2343" t="s">
        <v>9408</v>
      </c>
      <c r="C2343" t="s">
        <v>497</v>
      </c>
      <c r="D2343" t="s">
        <v>821</v>
      </c>
      <c r="E2343">
        <f>SUM(G2343:KW2343)</f>
        <v>1</v>
      </c>
      <c r="F2343" s="4"/>
      <c r="I2343" s="9">
        <v>1</v>
      </c>
    </row>
    <row r="2344" spans="1:19">
      <c r="A2344" t="s">
        <v>1136</v>
      </c>
      <c r="B2344" t="s">
        <v>9409</v>
      </c>
      <c r="C2344" t="s">
        <v>497</v>
      </c>
      <c r="D2344" t="s">
        <v>819</v>
      </c>
      <c r="E2344">
        <f>SUM(G2344:KW2344)</f>
        <v>1</v>
      </c>
      <c r="F2344" s="4"/>
      <c r="I2344" s="9">
        <v>1</v>
      </c>
    </row>
    <row r="2345" spans="1:19">
      <c r="A2345" t="s">
        <v>1116</v>
      </c>
      <c r="B2345" t="s">
        <v>1117</v>
      </c>
      <c r="C2345" t="s">
        <v>497</v>
      </c>
      <c r="D2345" t="s">
        <v>821</v>
      </c>
      <c r="E2345">
        <f>SUM(G2345:KW2345)</f>
        <v>2</v>
      </c>
      <c r="F2345" s="4"/>
      <c r="I2345" s="9">
        <v>1</v>
      </c>
      <c r="S2345" s="9">
        <v>1</v>
      </c>
    </row>
    <row r="2346" spans="1:19">
      <c r="A2346" t="s">
        <v>1112</v>
      </c>
      <c r="B2346" t="s">
        <v>1113</v>
      </c>
      <c r="C2346" t="s">
        <v>497</v>
      </c>
      <c r="D2346" t="s">
        <v>821</v>
      </c>
      <c r="E2346">
        <f>SUM(G2346:KW2346)</f>
        <v>1</v>
      </c>
      <c r="F2346" s="4"/>
      <c r="I2346" s="9">
        <v>1</v>
      </c>
    </row>
    <row r="2347" spans="1:19">
      <c r="A2347" t="s">
        <v>6627</v>
      </c>
      <c r="B2347" t="s">
        <v>9418</v>
      </c>
      <c r="C2347" t="s">
        <v>497</v>
      </c>
      <c r="D2347" t="s">
        <v>821</v>
      </c>
      <c r="E2347">
        <f>SUM(G2347:KW2347)</f>
        <v>1</v>
      </c>
      <c r="I2347" s="9">
        <v>1</v>
      </c>
    </row>
    <row r="2348" spans="1:19">
      <c r="A2348" t="s">
        <v>6626</v>
      </c>
      <c r="B2348" t="s">
        <v>9419</v>
      </c>
      <c r="C2348" t="s">
        <v>497</v>
      </c>
      <c r="D2348" t="s">
        <v>819</v>
      </c>
      <c r="E2348">
        <f>SUM(G2348:KW2348)</f>
        <v>1</v>
      </c>
      <c r="I2348" s="9">
        <v>1</v>
      </c>
    </row>
    <row r="2349" spans="1:19">
      <c r="A2349" t="s">
        <v>1133</v>
      </c>
      <c r="B2349" t="s">
        <v>1134</v>
      </c>
      <c r="C2349" t="s">
        <v>497</v>
      </c>
      <c r="D2349" t="s">
        <v>821</v>
      </c>
      <c r="E2349">
        <f>SUM(G2349:KW2349)</f>
        <v>1</v>
      </c>
      <c r="F2349" s="4"/>
      <c r="I2349" s="9">
        <v>1</v>
      </c>
    </row>
    <row r="2350" spans="1:19">
      <c r="A2350" t="s">
        <v>1110</v>
      </c>
      <c r="B2350" t="s">
        <v>1111</v>
      </c>
      <c r="C2350" t="s">
        <v>497</v>
      </c>
      <c r="D2350" t="s">
        <v>821</v>
      </c>
      <c r="E2350">
        <f>SUM(G2350:KW2350)</f>
        <v>1</v>
      </c>
      <c r="F2350" s="4"/>
      <c r="I2350" s="9">
        <v>1</v>
      </c>
    </row>
    <row r="2351" spans="1:19">
      <c r="A2351" t="s">
        <v>6388</v>
      </c>
      <c r="B2351" t="s">
        <v>9341</v>
      </c>
      <c r="C2351" t="s">
        <v>497</v>
      </c>
      <c r="D2351" t="s">
        <v>821</v>
      </c>
      <c r="E2351">
        <f>SUM(G2351:KW2351)</f>
        <v>1</v>
      </c>
      <c r="I2351" s="9">
        <v>1</v>
      </c>
    </row>
    <row r="2352" spans="1:19">
      <c r="A2352" t="s">
        <v>6387</v>
      </c>
      <c r="B2352" t="s">
        <v>9342</v>
      </c>
      <c r="C2352" t="s">
        <v>497</v>
      </c>
      <c r="D2352" t="s">
        <v>819</v>
      </c>
      <c r="E2352">
        <f>SUM(G2352:KW2352)</f>
        <v>1</v>
      </c>
      <c r="I2352" s="9">
        <v>1</v>
      </c>
    </row>
    <row r="2353" spans="1:49">
      <c r="A2353" t="s">
        <v>6390</v>
      </c>
      <c r="B2353" t="s">
        <v>6389</v>
      </c>
      <c r="C2353" t="s">
        <v>497</v>
      </c>
      <c r="D2353" t="s">
        <v>821</v>
      </c>
      <c r="E2353">
        <f>SUM(G2353:KW2353)</f>
        <v>1</v>
      </c>
      <c r="I2353" s="9">
        <v>1</v>
      </c>
    </row>
    <row r="2354" spans="1:49">
      <c r="A2354" t="s">
        <v>6417</v>
      </c>
      <c r="B2354" t="s">
        <v>9362</v>
      </c>
      <c r="C2354" t="s">
        <v>497</v>
      </c>
      <c r="D2354" t="s">
        <v>821</v>
      </c>
      <c r="E2354">
        <f>SUM(G2354:KW2354)</f>
        <v>1</v>
      </c>
      <c r="I2354" s="9">
        <v>1</v>
      </c>
    </row>
    <row r="2355" spans="1:49">
      <c r="A2355" t="s">
        <v>6416</v>
      </c>
      <c r="B2355" t="s">
        <v>9363</v>
      </c>
      <c r="C2355" t="s">
        <v>497</v>
      </c>
      <c r="D2355" t="s">
        <v>819</v>
      </c>
      <c r="E2355">
        <f>SUM(G2355:KW2355)</f>
        <v>1</v>
      </c>
      <c r="I2355" s="9">
        <v>1</v>
      </c>
    </row>
    <row r="2356" spans="1:49">
      <c r="A2356" t="s">
        <v>6419</v>
      </c>
      <c r="B2356" t="s">
        <v>6418</v>
      </c>
      <c r="C2356" t="s">
        <v>497</v>
      </c>
      <c r="D2356" t="s">
        <v>821</v>
      </c>
      <c r="E2356">
        <f>SUM(G2356:KW2356)</f>
        <v>1</v>
      </c>
      <c r="I2356" s="9">
        <v>1</v>
      </c>
    </row>
    <row r="2357" spans="1:49">
      <c r="A2357" t="s">
        <v>1051</v>
      </c>
      <c r="B2357" t="s">
        <v>1052</v>
      </c>
      <c r="C2357" t="s">
        <v>1053</v>
      </c>
      <c r="D2357" t="s">
        <v>821</v>
      </c>
      <c r="E2357">
        <f>SUM(G2357:KW2357)</f>
        <v>0</v>
      </c>
      <c r="F2357" s="4"/>
    </row>
    <row r="2358" spans="1:49">
      <c r="A2358" t="s">
        <v>3657</v>
      </c>
      <c r="B2358" t="s">
        <v>9888</v>
      </c>
      <c r="C2358" t="s">
        <v>464</v>
      </c>
      <c r="D2358" t="s">
        <v>819</v>
      </c>
      <c r="E2358">
        <f>SUM(G2358:KW2358)</f>
        <v>1</v>
      </c>
      <c r="F2358" s="4"/>
      <c r="AW2358" s="9">
        <v>1</v>
      </c>
    </row>
    <row r="2359" spans="1:49">
      <c r="A2359" t="s">
        <v>3655</v>
      </c>
      <c r="B2359" t="s">
        <v>3656</v>
      </c>
      <c r="C2359" t="s">
        <v>464</v>
      </c>
      <c r="D2359" t="s">
        <v>821</v>
      </c>
      <c r="E2359">
        <f>SUM(G2359:KW2359)</f>
        <v>1</v>
      </c>
      <c r="F2359" s="4"/>
      <c r="AW2359" s="9">
        <v>1</v>
      </c>
    </row>
    <row r="2360" spans="1:49">
      <c r="A2360" t="s">
        <v>3660</v>
      </c>
      <c r="B2360" t="s">
        <v>9889</v>
      </c>
      <c r="C2360" t="s">
        <v>464</v>
      </c>
      <c r="D2360" t="s">
        <v>819</v>
      </c>
      <c r="E2360">
        <f>SUM(G2360:KW2360)</f>
        <v>1</v>
      </c>
      <c r="F2360" s="4"/>
      <c r="AW2360" s="9">
        <v>1</v>
      </c>
    </row>
    <row r="2361" spans="1:49">
      <c r="A2361" t="s">
        <v>3658</v>
      </c>
      <c r="B2361" t="s">
        <v>3659</v>
      </c>
      <c r="C2361" t="s">
        <v>464</v>
      </c>
      <c r="D2361" t="s">
        <v>821</v>
      </c>
      <c r="E2361">
        <f>SUM(G2361:KW2361)</f>
        <v>1</v>
      </c>
      <c r="F2361" s="4"/>
      <c r="AW2361" s="9">
        <v>1</v>
      </c>
    </row>
    <row r="2362" spans="1:49">
      <c r="A2362" t="s">
        <v>3663</v>
      </c>
      <c r="B2362" t="s">
        <v>9885</v>
      </c>
      <c r="C2362" t="s">
        <v>464</v>
      </c>
      <c r="D2362" t="s">
        <v>819</v>
      </c>
      <c r="E2362">
        <f>SUM(G2362:KW2362)</f>
        <v>1</v>
      </c>
      <c r="F2362" s="4"/>
      <c r="AW2362" s="9">
        <v>1</v>
      </c>
    </row>
    <row r="2363" spans="1:49">
      <c r="A2363" t="s">
        <v>3661</v>
      </c>
      <c r="B2363" t="s">
        <v>3662</v>
      </c>
      <c r="C2363" t="s">
        <v>464</v>
      </c>
      <c r="D2363" t="s">
        <v>821</v>
      </c>
      <c r="E2363">
        <f>SUM(G2363:KW2363)</f>
        <v>1</v>
      </c>
      <c r="F2363" s="4"/>
      <c r="AW2363" s="9">
        <v>1</v>
      </c>
    </row>
    <row r="2364" spans="1:49">
      <c r="A2364" t="s">
        <v>3775</v>
      </c>
      <c r="B2364" t="s">
        <v>9880</v>
      </c>
      <c r="C2364" t="s">
        <v>464</v>
      </c>
      <c r="D2364" t="s">
        <v>819</v>
      </c>
      <c r="E2364">
        <f>SUM(G2364:KW2364)</f>
        <v>1</v>
      </c>
      <c r="F2364" s="4"/>
      <c r="AW2364" s="9">
        <v>1</v>
      </c>
    </row>
    <row r="2365" spans="1:49">
      <c r="A2365" t="s">
        <v>3773</v>
      </c>
      <c r="B2365" t="s">
        <v>3774</v>
      </c>
      <c r="C2365" t="s">
        <v>464</v>
      </c>
      <c r="D2365" t="s">
        <v>821</v>
      </c>
      <c r="E2365">
        <f>SUM(G2365:KW2365)</f>
        <v>1</v>
      </c>
      <c r="F2365" s="4"/>
      <c r="AW2365" s="9">
        <v>1</v>
      </c>
    </row>
    <row r="2366" spans="1:49">
      <c r="A2366" t="s">
        <v>3772</v>
      </c>
      <c r="B2366" t="s">
        <v>9881</v>
      </c>
      <c r="C2366" t="s">
        <v>464</v>
      </c>
      <c r="D2366" t="s">
        <v>819</v>
      </c>
      <c r="E2366">
        <f>SUM(G2366:KW2366)</f>
        <v>2</v>
      </c>
      <c r="F2366" s="4"/>
      <c r="AW2366" s="9">
        <v>2</v>
      </c>
    </row>
    <row r="2367" spans="1:49">
      <c r="A2367" t="s">
        <v>3770</v>
      </c>
      <c r="B2367" t="s">
        <v>3771</v>
      </c>
      <c r="C2367" t="s">
        <v>464</v>
      </c>
      <c r="D2367" t="s">
        <v>821</v>
      </c>
      <c r="E2367">
        <f>SUM(G2367:KW2367)</f>
        <v>1</v>
      </c>
      <c r="F2367" s="4"/>
      <c r="AW2367" s="9">
        <v>1</v>
      </c>
    </row>
    <row r="2368" spans="1:49">
      <c r="A2368" t="s">
        <v>3769</v>
      </c>
      <c r="B2368" t="s">
        <v>9877</v>
      </c>
      <c r="C2368" t="s">
        <v>464</v>
      </c>
      <c r="D2368" t="s">
        <v>819</v>
      </c>
      <c r="E2368">
        <f>SUM(G2368:KW2368)</f>
        <v>2</v>
      </c>
      <c r="F2368" s="4"/>
      <c r="AW2368" s="9">
        <v>2</v>
      </c>
    </row>
    <row r="2369" spans="1:49">
      <c r="A2369" t="s">
        <v>3767</v>
      </c>
      <c r="B2369" t="s">
        <v>3768</v>
      </c>
      <c r="C2369" t="s">
        <v>464</v>
      </c>
      <c r="D2369" t="s">
        <v>821</v>
      </c>
      <c r="E2369">
        <f>SUM(G2369:KW2369)</f>
        <v>1</v>
      </c>
      <c r="F2369" s="4"/>
      <c r="AW2369" s="9">
        <v>1</v>
      </c>
    </row>
    <row r="2370" spans="1:49">
      <c r="A2370" t="s">
        <v>3766</v>
      </c>
      <c r="B2370" t="s">
        <v>9871</v>
      </c>
      <c r="C2370" t="s">
        <v>464</v>
      </c>
      <c r="D2370" t="s">
        <v>819</v>
      </c>
      <c r="E2370">
        <f>SUM(G2370:KW2370)</f>
        <v>1</v>
      </c>
      <c r="F2370" s="4"/>
      <c r="AW2370" s="9">
        <v>1</v>
      </c>
    </row>
    <row r="2371" spans="1:49">
      <c r="A2371" t="s">
        <v>3764</v>
      </c>
      <c r="B2371" t="s">
        <v>3765</v>
      </c>
      <c r="C2371" t="s">
        <v>464</v>
      </c>
      <c r="D2371" t="s">
        <v>821</v>
      </c>
      <c r="E2371">
        <f>SUM(G2371:KW2371)</f>
        <v>1</v>
      </c>
      <c r="F2371" s="4"/>
      <c r="AW2371" s="9">
        <v>1</v>
      </c>
    </row>
    <row r="2372" spans="1:49">
      <c r="A2372" t="s">
        <v>3763</v>
      </c>
      <c r="B2372" t="s">
        <v>9874</v>
      </c>
      <c r="C2372" t="s">
        <v>464</v>
      </c>
      <c r="D2372" t="s">
        <v>819</v>
      </c>
      <c r="E2372">
        <f>SUM(G2372:KW2372)</f>
        <v>1</v>
      </c>
      <c r="F2372" s="4"/>
      <c r="AW2372" s="9">
        <v>1</v>
      </c>
    </row>
    <row r="2373" spans="1:49">
      <c r="A2373" t="s">
        <v>3761</v>
      </c>
      <c r="B2373" t="s">
        <v>3762</v>
      </c>
      <c r="C2373" t="s">
        <v>464</v>
      </c>
      <c r="D2373" t="s">
        <v>821</v>
      </c>
      <c r="E2373">
        <f>SUM(G2373:KW2373)</f>
        <v>1</v>
      </c>
      <c r="F2373" s="4"/>
      <c r="AW2373" s="9">
        <v>1</v>
      </c>
    </row>
    <row r="2374" spans="1:49">
      <c r="A2374" t="s">
        <v>3760</v>
      </c>
      <c r="B2374" t="s">
        <v>9860</v>
      </c>
      <c r="C2374" t="s">
        <v>464</v>
      </c>
      <c r="D2374" t="s">
        <v>819</v>
      </c>
      <c r="E2374">
        <f>SUM(G2374:KW2374)</f>
        <v>1</v>
      </c>
      <c r="F2374" s="4"/>
      <c r="AW2374" s="9">
        <v>1</v>
      </c>
    </row>
    <row r="2375" spans="1:49">
      <c r="A2375" t="s">
        <v>3758</v>
      </c>
      <c r="B2375" t="s">
        <v>3759</v>
      </c>
      <c r="C2375" t="s">
        <v>464</v>
      </c>
      <c r="D2375" t="s">
        <v>821</v>
      </c>
      <c r="E2375">
        <f>SUM(G2375:KW2375)</f>
        <v>1</v>
      </c>
      <c r="F2375" s="4"/>
      <c r="AW2375" s="9">
        <v>1</v>
      </c>
    </row>
    <row r="2376" spans="1:49">
      <c r="A2376" t="s">
        <v>3757</v>
      </c>
      <c r="B2376" t="s">
        <v>9845</v>
      </c>
      <c r="C2376" t="s">
        <v>464</v>
      </c>
      <c r="D2376" t="s">
        <v>819</v>
      </c>
      <c r="E2376">
        <f>SUM(G2376:KW2376)</f>
        <v>1</v>
      </c>
      <c r="F2376" s="4"/>
      <c r="AW2376" s="9">
        <v>1</v>
      </c>
    </row>
    <row r="2377" spans="1:49">
      <c r="A2377" t="s">
        <v>3755</v>
      </c>
      <c r="B2377" t="s">
        <v>3756</v>
      </c>
      <c r="C2377" t="s">
        <v>464</v>
      </c>
      <c r="D2377" t="s">
        <v>821</v>
      </c>
      <c r="E2377">
        <f>SUM(G2377:KW2377)</f>
        <v>2</v>
      </c>
      <c r="F2377" s="4"/>
      <c r="AW2377" s="9">
        <v>2</v>
      </c>
    </row>
    <row r="2378" spans="1:49">
      <c r="A2378" t="s">
        <v>3754</v>
      </c>
      <c r="B2378" t="s">
        <v>9857</v>
      </c>
      <c r="C2378" t="s">
        <v>464</v>
      </c>
      <c r="D2378" t="s">
        <v>819</v>
      </c>
      <c r="E2378">
        <f>SUM(G2378:KW2378)</f>
        <v>1</v>
      </c>
      <c r="F2378" s="4"/>
      <c r="AW2378" s="9">
        <v>1</v>
      </c>
    </row>
    <row r="2379" spans="1:49">
      <c r="A2379" t="s">
        <v>3752</v>
      </c>
      <c r="B2379" t="s">
        <v>3753</v>
      </c>
      <c r="C2379" t="s">
        <v>464</v>
      </c>
      <c r="D2379" t="s">
        <v>821</v>
      </c>
      <c r="E2379">
        <f>SUM(G2379:KW2379)</f>
        <v>2</v>
      </c>
      <c r="F2379" s="4"/>
      <c r="AW2379" s="9">
        <v>2</v>
      </c>
    </row>
    <row r="2380" spans="1:49">
      <c r="A2380" t="s">
        <v>3751</v>
      </c>
      <c r="B2380" t="s">
        <v>9844</v>
      </c>
      <c r="C2380" t="s">
        <v>464</v>
      </c>
      <c r="D2380" t="s">
        <v>819</v>
      </c>
      <c r="E2380">
        <f>SUM(G2380:KW2380)</f>
        <v>1</v>
      </c>
      <c r="F2380" s="4"/>
      <c r="AW2380" s="9">
        <v>1</v>
      </c>
    </row>
    <row r="2381" spans="1:49">
      <c r="A2381" t="s">
        <v>7950</v>
      </c>
      <c r="B2381" t="s">
        <v>7949</v>
      </c>
      <c r="C2381" t="s">
        <v>464</v>
      </c>
      <c r="D2381" t="s">
        <v>819</v>
      </c>
      <c r="E2381">
        <f>SUM(G2381:KW2381)</f>
        <v>1</v>
      </c>
      <c r="W2381" s="8">
        <v>1</v>
      </c>
    </row>
    <row r="2382" spans="1:49">
      <c r="A2382" t="s">
        <v>3749</v>
      </c>
      <c r="B2382" t="s">
        <v>3750</v>
      </c>
      <c r="C2382" t="s">
        <v>464</v>
      </c>
      <c r="D2382" t="s">
        <v>821</v>
      </c>
      <c r="E2382">
        <f>SUM(G2382:KW2382)</f>
        <v>1</v>
      </c>
      <c r="F2382" s="4"/>
      <c r="AW2382" s="9">
        <v>1</v>
      </c>
    </row>
    <row r="2383" spans="1:49">
      <c r="A2383" t="s">
        <v>3745</v>
      </c>
      <c r="B2383" t="s">
        <v>9838</v>
      </c>
      <c r="C2383" t="s">
        <v>464</v>
      </c>
      <c r="D2383" t="s">
        <v>819</v>
      </c>
      <c r="E2383">
        <f>SUM(G2383:KW2383)</f>
        <v>2</v>
      </c>
      <c r="F2383" s="4"/>
      <c r="AW2383" s="9">
        <v>2</v>
      </c>
    </row>
    <row r="2384" spans="1:49">
      <c r="A2384" t="s">
        <v>3743</v>
      </c>
      <c r="B2384" t="s">
        <v>3744</v>
      </c>
      <c r="C2384" t="s">
        <v>464</v>
      </c>
      <c r="D2384" t="s">
        <v>821</v>
      </c>
      <c r="E2384">
        <f>SUM(G2384:KW2384)</f>
        <v>1</v>
      </c>
      <c r="F2384" s="4"/>
      <c r="AW2384" s="9">
        <v>1</v>
      </c>
    </row>
    <row r="2385" spans="1:49">
      <c r="A2385" t="s">
        <v>3742</v>
      </c>
      <c r="B2385" t="s">
        <v>9841</v>
      </c>
      <c r="C2385" t="s">
        <v>464</v>
      </c>
      <c r="D2385" t="s">
        <v>819</v>
      </c>
      <c r="E2385">
        <f>SUM(G2385:KW2385)</f>
        <v>1</v>
      </c>
      <c r="F2385" s="4"/>
      <c r="AW2385" s="9">
        <v>1</v>
      </c>
    </row>
    <row r="2386" spans="1:49">
      <c r="A2386" t="s">
        <v>3740</v>
      </c>
      <c r="B2386" t="s">
        <v>3741</v>
      </c>
      <c r="C2386" t="s">
        <v>464</v>
      </c>
      <c r="D2386" t="s">
        <v>821</v>
      </c>
      <c r="E2386">
        <f>SUM(G2386:KW2386)</f>
        <v>1</v>
      </c>
      <c r="F2386" s="4"/>
      <c r="AW2386" s="9">
        <v>1</v>
      </c>
    </row>
    <row r="2387" spans="1:49">
      <c r="A2387" t="s">
        <v>3748</v>
      </c>
      <c r="B2387" t="s">
        <v>9835</v>
      </c>
      <c r="C2387" t="s">
        <v>464</v>
      </c>
      <c r="D2387" t="s">
        <v>819</v>
      </c>
      <c r="E2387">
        <f>SUM(G2387:KW2387)</f>
        <v>1</v>
      </c>
      <c r="F2387" s="4"/>
      <c r="AW2387" s="9">
        <v>1</v>
      </c>
    </row>
    <row r="2388" spans="1:49">
      <c r="A2388" t="s">
        <v>3746</v>
      </c>
      <c r="B2388" t="s">
        <v>3747</v>
      </c>
      <c r="C2388" t="s">
        <v>464</v>
      </c>
      <c r="D2388" t="s">
        <v>821</v>
      </c>
      <c r="E2388">
        <f>SUM(G2388:KW2388)</f>
        <v>1</v>
      </c>
      <c r="F2388" s="4"/>
      <c r="AW2388" s="9">
        <v>1</v>
      </c>
    </row>
    <row r="2389" spans="1:49">
      <c r="A2389" t="s">
        <v>3733</v>
      </c>
      <c r="B2389" t="s">
        <v>9864</v>
      </c>
      <c r="C2389" t="s">
        <v>464</v>
      </c>
      <c r="D2389" t="s">
        <v>819</v>
      </c>
      <c r="E2389">
        <f>SUM(G2389:KW2389)</f>
        <v>1</v>
      </c>
      <c r="F2389" s="4"/>
      <c r="AW2389" s="9">
        <v>1</v>
      </c>
    </row>
    <row r="2390" spans="1:49">
      <c r="A2390" t="s">
        <v>3731</v>
      </c>
      <c r="B2390" t="s">
        <v>3732</v>
      </c>
      <c r="C2390" t="s">
        <v>464</v>
      </c>
      <c r="D2390" t="s">
        <v>821</v>
      </c>
      <c r="E2390">
        <f>SUM(G2390:KW2390)</f>
        <v>1</v>
      </c>
      <c r="F2390" s="4"/>
      <c r="AW2390" s="9">
        <v>1</v>
      </c>
    </row>
    <row r="2391" spans="1:49">
      <c r="A2391" t="s">
        <v>3736</v>
      </c>
      <c r="B2391" t="s">
        <v>9861</v>
      </c>
      <c r="C2391" t="s">
        <v>464</v>
      </c>
      <c r="D2391" t="s">
        <v>819</v>
      </c>
      <c r="E2391">
        <f>SUM(G2391:KW2391)</f>
        <v>1</v>
      </c>
      <c r="F2391" s="4"/>
      <c r="AW2391" s="9">
        <v>1</v>
      </c>
    </row>
    <row r="2392" spans="1:49">
      <c r="A2392" t="s">
        <v>3734</v>
      </c>
      <c r="B2392" t="s">
        <v>3735</v>
      </c>
      <c r="C2392" t="s">
        <v>464</v>
      </c>
      <c r="D2392" t="s">
        <v>821</v>
      </c>
      <c r="E2392">
        <f>SUM(G2392:KW2392)</f>
        <v>1</v>
      </c>
      <c r="F2392" s="4"/>
      <c r="AW2392" s="9">
        <v>1</v>
      </c>
    </row>
    <row r="2393" spans="1:49">
      <c r="A2393" t="s">
        <v>3739</v>
      </c>
      <c r="B2393" t="s">
        <v>9868</v>
      </c>
      <c r="C2393" t="s">
        <v>464</v>
      </c>
      <c r="D2393" t="s">
        <v>819</v>
      </c>
      <c r="E2393">
        <f>SUM(G2393:KW2393)</f>
        <v>1</v>
      </c>
      <c r="F2393" s="4"/>
      <c r="AW2393" s="9">
        <v>1</v>
      </c>
    </row>
    <row r="2394" spans="1:49">
      <c r="A2394" t="s">
        <v>3737</v>
      </c>
      <c r="B2394" t="s">
        <v>3738</v>
      </c>
      <c r="C2394" t="s">
        <v>464</v>
      </c>
      <c r="D2394" t="s">
        <v>821</v>
      </c>
      <c r="E2394">
        <f>SUM(G2394:KW2394)</f>
        <v>1</v>
      </c>
      <c r="F2394" s="4"/>
      <c r="AW2394" s="9">
        <v>1</v>
      </c>
    </row>
    <row r="2395" spans="1:49">
      <c r="A2395" t="s">
        <v>3666</v>
      </c>
      <c r="B2395" t="s">
        <v>9886</v>
      </c>
      <c r="C2395" t="s">
        <v>464</v>
      </c>
      <c r="D2395" t="s">
        <v>821</v>
      </c>
      <c r="E2395">
        <f>SUM(G2395:KW2395)</f>
        <v>1</v>
      </c>
      <c r="F2395" s="4"/>
      <c r="AW2395" s="9">
        <v>1</v>
      </c>
    </row>
    <row r="2396" spans="1:49">
      <c r="A2396" t="s">
        <v>3667</v>
      </c>
      <c r="B2396" t="s">
        <v>9887</v>
      </c>
      <c r="C2396" t="s">
        <v>464</v>
      </c>
      <c r="D2396" t="s">
        <v>819</v>
      </c>
      <c r="E2396">
        <f>SUM(G2396:KW2396)</f>
        <v>1</v>
      </c>
      <c r="F2396" s="4"/>
      <c r="AW2396" s="9">
        <v>1</v>
      </c>
    </row>
    <row r="2397" spans="1:49">
      <c r="A2397" t="s">
        <v>3664</v>
      </c>
      <c r="B2397" t="s">
        <v>3665</v>
      </c>
      <c r="C2397" t="s">
        <v>464</v>
      </c>
      <c r="D2397" t="s">
        <v>821</v>
      </c>
      <c r="E2397">
        <f>SUM(G2397:KW2397)</f>
        <v>1</v>
      </c>
      <c r="F2397" s="4"/>
      <c r="AW2397" s="9">
        <v>1</v>
      </c>
    </row>
    <row r="2398" spans="1:49">
      <c r="A2398" t="s">
        <v>3670</v>
      </c>
      <c r="B2398" t="s">
        <v>9883</v>
      </c>
      <c r="C2398" t="s">
        <v>464</v>
      </c>
      <c r="D2398" t="s">
        <v>821</v>
      </c>
      <c r="E2398">
        <f>SUM(G2398:KW2398)</f>
        <v>1</v>
      </c>
      <c r="F2398" s="4"/>
      <c r="AW2398" s="9">
        <v>1</v>
      </c>
    </row>
    <row r="2399" spans="1:49">
      <c r="A2399" t="s">
        <v>3671</v>
      </c>
      <c r="B2399" t="s">
        <v>9884</v>
      </c>
      <c r="C2399" t="s">
        <v>464</v>
      </c>
      <c r="D2399" t="s">
        <v>819</v>
      </c>
      <c r="E2399">
        <f>SUM(G2399:KW2399)</f>
        <v>1</v>
      </c>
      <c r="F2399" s="4"/>
      <c r="AW2399" s="9">
        <v>1</v>
      </c>
    </row>
    <row r="2400" spans="1:49">
      <c r="A2400" t="s">
        <v>3668</v>
      </c>
      <c r="B2400" t="s">
        <v>3669</v>
      </c>
      <c r="C2400" t="s">
        <v>464</v>
      </c>
      <c r="D2400" t="s">
        <v>821</v>
      </c>
      <c r="E2400">
        <f>SUM(G2400:KW2400)</f>
        <v>1</v>
      </c>
      <c r="F2400" s="4"/>
      <c r="AW2400" s="9">
        <v>1</v>
      </c>
    </row>
    <row r="2401" spans="1:49">
      <c r="A2401" t="s">
        <v>3674</v>
      </c>
      <c r="B2401" t="s">
        <v>9882</v>
      </c>
      <c r="C2401" t="s">
        <v>464</v>
      </c>
      <c r="D2401" t="s">
        <v>821</v>
      </c>
      <c r="E2401">
        <f>SUM(G2401:KW2401)</f>
        <v>1</v>
      </c>
      <c r="F2401" s="4"/>
      <c r="AW2401" s="9">
        <v>1</v>
      </c>
    </row>
    <row r="2402" spans="1:49">
      <c r="A2402" t="s">
        <v>3675</v>
      </c>
      <c r="B2402" t="s">
        <v>7497</v>
      </c>
      <c r="C2402" t="s">
        <v>464</v>
      </c>
      <c r="D2402" t="s">
        <v>819</v>
      </c>
      <c r="E2402">
        <f>SUM(G2402:KW2402)</f>
        <v>1</v>
      </c>
      <c r="F2402" s="4"/>
      <c r="AW2402" s="9">
        <v>1</v>
      </c>
    </row>
    <row r="2403" spans="1:49">
      <c r="A2403" t="s">
        <v>3672</v>
      </c>
      <c r="B2403" t="s">
        <v>3673</v>
      </c>
      <c r="C2403" t="s">
        <v>464</v>
      </c>
      <c r="D2403" t="s">
        <v>821</v>
      </c>
      <c r="E2403">
        <f>SUM(G2403:KW2403)</f>
        <v>1</v>
      </c>
      <c r="F2403" s="4"/>
      <c r="AW2403" s="9">
        <v>1</v>
      </c>
    </row>
    <row r="2404" spans="1:49">
      <c r="A2404" t="s">
        <v>3678</v>
      </c>
      <c r="B2404" t="s">
        <v>9878</v>
      </c>
      <c r="C2404" t="s">
        <v>464</v>
      </c>
      <c r="D2404" t="s">
        <v>821</v>
      </c>
      <c r="E2404">
        <f>SUM(G2404:KW2404)</f>
        <v>1</v>
      </c>
      <c r="F2404" s="4"/>
      <c r="AW2404" s="9">
        <v>1</v>
      </c>
    </row>
    <row r="2405" spans="1:49">
      <c r="A2405" t="s">
        <v>3679</v>
      </c>
      <c r="B2405" t="s">
        <v>9879</v>
      </c>
      <c r="C2405" t="s">
        <v>464</v>
      </c>
      <c r="D2405" t="s">
        <v>819</v>
      </c>
      <c r="E2405">
        <f>SUM(G2405:KW2405)</f>
        <v>1</v>
      </c>
      <c r="F2405" s="4"/>
      <c r="AW2405" s="9">
        <v>1</v>
      </c>
    </row>
    <row r="2406" spans="1:49">
      <c r="A2406" t="s">
        <v>3676</v>
      </c>
      <c r="B2406" t="s">
        <v>3677</v>
      </c>
      <c r="C2406" t="s">
        <v>464</v>
      </c>
      <c r="D2406" t="s">
        <v>821</v>
      </c>
      <c r="E2406">
        <f>SUM(G2406:KW2406)</f>
        <v>1</v>
      </c>
      <c r="F2406" s="4"/>
      <c r="AW2406" s="9">
        <v>1</v>
      </c>
    </row>
    <row r="2407" spans="1:49">
      <c r="A2407" t="s">
        <v>3682</v>
      </c>
      <c r="B2407" t="s">
        <v>9875</v>
      </c>
      <c r="C2407" t="s">
        <v>464</v>
      </c>
      <c r="D2407" t="s">
        <v>821</v>
      </c>
      <c r="E2407">
        <f>SUM(G2407:KW2407)</f>
        <v>1</v>
      </c>
      <c r="F2407" s="4"/>
      <c r="AW2407" s="9">
        <v>1</v>
      </c>
    </row>
    <row r="2408" spans="1:49">
      <c r="A2408" t="s">
        <v>3683</v>
      </c>
      <c r="B2408" t="s">
        <v>9876</v>
      </c>
      <c r="C2408" t="s">
        <v>464</v>
      </c>
      <c r="D2408" t="s">
        <v>819</v>
      </c>
      <c r="E2408">
        <f>SUM(G2408:KW2408)</f>
        <v>1</v>
      </c>
      <c r="F2408" s="4"/>
      <c r="AW2408" s="9">
        <v>1</v>
      </c>
    </row>
    <row r="2409" spans="1:49">
      <c r="A2409" t="s">
        <v>3680</v>
      </c>
      <c r="B2409" t="s">
        <v>3681</v>
      </c>
      <c r="C2409" t="s">
        <v>464</v>
      </c>
      <c r="D2409" t="s">
        <v>821</v>
      </c>
      <c r="E2409">
        <f>SUM(G2409:KW2409)</f>
        <v>1</v>
      </c>
      <c r="F2409" s="4"/>
      <c r="AW2409" s="9">
        <v>1</v>
      </c>
    </row>
    <row r="2410" spans="1:49">
      <c r="A2410" t="s">
        <v>3686</v>
      </c>
      <c r="B2410" t="s">
        <v>9872</v>
      </c>
      <c r="C2410" t="s">
        <v>464</v>
      </c>
      <c r="D2410" t="s">
        <v>821</v>
      </c>
      <c r="E2410">
        <f>SUM(G2410:KW2410)</f>
        <v>1</v>
      </c>
      <c r="F2410" s="4"/>
      <c r="AW2410" s="9">
        <v>1</v>
      </c>
    </row>
    <row r="2411" spans="1:49">
      <c r="A2411" t="s">
        <v>3687</v>
      </c>
      <c r="B2411" t="s">
        <v>9873</v>
      </c>
      <c r="C2411" t="s">
        <v>464</v>
      </c>
      <c r="D2411" t="s">
        <v>819</v>
      </c>
      <c r="E2411">
        <f>SUM(G2411:KW2411)</f>
        <v>1</v>
      </c>
      <c r="F2411" s="4"/>
      <c r="AW2411" s="9">
        <v>1</v>
      </c>
    </row>
    <row r="2412" spans="1:49">
      <c r="A2412" t="s">
        <v>3684</v>
      </c>
      <c r="B2412" t="s">
        <v>3685</v>
      </c>
      <c r="C2412" t="s">
        <v>464</v>
      </c>
      <c r="D2412" t="s">
        <v>821</v>
      </c>
      <c r="E2412">
        <f>SUM(G2412:KW2412)</f>
        <v>1</v>
      </c>
      <c r="F2412" s="4"/>
      <c r="AW2412" s="9">
        <v>1</v>
      </c>
    </row>
    <row r="2413" spans="1:49">
      <c r="A2413" t="s">
        <v>3690</v>
      </c>
      <c r="B2413" t="s">
        <v>9858</v>
      </c>
      <c r="C2413" t="s">
        <v>464</v>
      </c>
      <c r="D2413" t="s">
        <v>821</v>
      </c>
      <c r="E2413">
        <f>SUM(G2413:KW2413)</f>
        <v>1</v>
      </c>
      <c r="F2413" s="4"/>
      <c r="AW2413" s="9">
        <v>1</v>
      </c>
    </row>
    <row r="2414" spans="1:49">
      <c r="A2414" t="s">
        <v>3691</v>
      </c>
      <c r="B2414" t="s">
        <v>9859</v>
      </c>
      <c r="C2414" t="s">
        <v>464</v>
      </c>
      <c r="D2414" t="s">
        <v>819</v>
      </c>
      <c r="E2414">
        <f>SUM(G2414:KW2414)</f>
        <v>1</v>
      </c>
      <c r="F2414" s="4"/>
      <c r="AW2414" s="9">
        <v>1</v>
      </c>
    </row>
    <row r="2415" spans="1:49">
      <c r="A2415" t="s">
        <v>3688</v>
      </c>
      <c r="B2415" t="s">
        <v>3689</v>
      </c>
      <c r="C2415" t="s">
        <v>464</v>
      </c>
      <c r="D2415" t="s">
        <v>821</v>
      </c>
      <c r="E2415">
        <f>SUM(G2415:KW2415)</f>
        <v>1</v>
      </c>
      <c r="F2415" s="4"/>
      <c r="AW2415" s="9">
        <v>1</v>
      </c>
    </row>
    <row r="2416" spans="1:49">
      <c r="A2416" t="s">
        <v>3694</v>
      </c>
      <c r="B2416" t="s">
        <v>9855</v>
      </c>
      <c r="C2416" t="s">
        <v>464</v>
      </c>
      <c r="D2416" t="s">
        <v>821</v>
      </c>
      <c r="E2416">
        <f>SUM(G2416:KW2416)</f>
        <v>1</v>
      </c>
      <c r="F2416" s="4"/>
      <c r="AW2416" s="9">
        <v>1</v>
      </c>
    </row>
    <row r="2417" spans="1:49">
      <c r="A2417" t="s">
        <v>3695</v>
      </c>
      <c r="B2417" t="s">
        <v>9856</v>
      </c>
      <c r="C2417" t="s">
        <v>464</v>
      </c>
      <c r="D2417" t="s">
        <v>819</v>
      </c>
      <c r="E2417">
        <f>SUM(G2417:KW2417)</f>
        <v>1</v>
      </c>
      <c r="F2417" s="4"/>
      <c r="AW2417" s="9">
        <v>1</v>
      </c>
    </row>
    <row r="2418" spans="1:49">
      <c r="A2418" t="s">
        <v>3692</v>
      </c>
      <c r="B2418" t="s">
        <v>3693</v>
      </c>
      <c r="C2418" t="s">
        <v>464</v>
      </c>
      <c r="D2418" t="s">
        <v>821</v>
      </c>
      <c r="E2418">
        <f>SUM(G2418:KW2418)</f>
        <v>1</v>
      </c>
      <c r="F2418" s="4"/>
      <c r="AW2418" s="9">
        <v>1</v>
      </c>
    </row>
    <row r="2419" spans="1:49">
      <c r="A2419" t="s">
        <v>3698</v>
      </c>
      <c r="B2419" t="s">
        <v>9852</v>
      </c>
      <c r="C2419" t="s">
        <v>464</v>
      </c>
      <c r="D2419" t="s">
        <v>821</v>
      </c>
      <c r="E2419">
        <f>SUM(G2419:KW2419)</f>
        <v>1</v>
      </c>
      <c r="F2419" s="4"/>
      <c r="AW2419" s="9">
        <v>1</v>
      </c>
    </row>
    <row r="2420" spans="1:49">
      <c r="A2420" t="s">
        <v>3699</v>
      </c>
      <c r="B2420" t="s">
        <v>7514</v>
      </c>
      <c r="C2420" t="s">
        <v>464</v>
      </c>
      <c r="D2420" t="s">
        <v>819</v>
      </c>
      <c r="E2420">
        <f>SUM(G2420:KW2420)</f>
        <v>1</v>
      </c>
      <c r="F2420" s="4"/>
      <c r="AW2420" s="9">
        <v>1</v>
      </c>
    </row>
    <row r="2421" spans="1:49">
      <c r="A2421" t="s">
        <v>3696</v>
      </c>
      <c r="B2421" t="s">
        <v>3697</v>
      </c>
      <c r="C2421" t="s">
        <v>464</v>
      </c>
      <c r="D2421" t="s">
        <v>821</v>
      </c>
      <c r="E2421">
        <f>SUM(G2421:KW2421)</f>
        <v>1</v>
      </c>
      <c r="F2421" s="4"/>
      <c r="AW2421" s="9">
        <v>1</v>
      </c>
    </row>
    <row r="2422" spans="1:49">
      <c r="A2422" t="s">
        <v>3702</v>
      </c>
      <c r="B2422" t="s">
        <v>9850</v>
      </c>
      <c r="C2422" t="s">
        <v>464</v>
      </c>
      <c r="D2422" t="s">
        <v>821</v>
      </c>
      <c r="E2422">
        <f>SUM(G2422:KW2422)</f>
        <v>1</v>
      </c>
      <c r="F2422" s="4"/>
      <c r="AW2422" s="9">
        <v>1</v>
      </c>
    </row>
    <row r="2423" spans="1:49">
      <c r="A2423" t="s">
        <v>3703</v>
      </c>
      <c r="B2423" t="s">
        <v>9851</v>
      </c>
      <c r="C2423" t="s">
        <v>464</v>
      </c>
      <c r="D2423" t="s">
        <v>819</v>
      </c>
      <c r="E2423">
        <f>SUM(G2423:KW2423)</f>
        <v>1</v>
      </c>
      <c r="F2423" s="4"/>
      <c r="AW2423" s="9">
        <v>1</v>
      </c>
    </row>
    <row r="2424" spans="1:49">
      <c r="A2424" t="s">
        <v>3700</v>
      </c>
      <c r="B2424" t="s">
        <v>3701</v>
      </c>
      <c r="C2424" t="s">
        <v>464</v>
      </c>
      <c r="D2424" t="s">
        <v>821</v>
      </c>
      <c r="E2424">
        <f>SUM(G2424:KW2424)</f>
        <v>1</v>
      </c>
      <c r="F2424" s="4"/>
      <c r="AW2424" s="9">
        <v>1</v>
      </c>
    </row>
    <row r="2425" spans="1:49">
      <c r="A2425" t="s">
        <v>3706</v>
      </c>
      <c r="B2425" t="s">
        <v>9848</v>
      </c>
      <c r="C2425" t="s">
        <v>464</v>
      </c>
      <c r="D2425" t="s">
        <v>821</v>
      </c>
      <c r="E2425">
        <f>SUM(G2425:KW2425)</f>
        <v>1</v>
      </c>
      <c r="F2425" s="4"/>
      <c r="AW2425" s="9">
        <v>1</v>
      </c>
    </row>
    <row r="2426" spans="1:49">
      <c r="A2426" t="s">
        <v>3707</v>
      </c>
      <c r="B2426" t="s">
        <v>9849</v>
      </c>
      <c r="C2426" t="s">
        <v>464</v>
      </c>
      <c r="D2426" t="s">
        <v>819</v>
      </c>
      <c r="E2426">
        <f>SUM(G2426:KW2426)</f>
        <v>1</v>
      </c>
      <c r="F2426" s="4"/>
      <c r="AW2426" s="9">
        <v>1</v>
      </c>
    </row>
    <row r="2427" spans="1:49">
      <c r="A2427" t="s">
        <v>3704</v>
      </c>
      <c r="B2427" t="s">
        <v>3705</v>
      </c>
      <c r="C2427" t="s">
        <v>464</v>
      </c>
      <c r="D2427" t="s">
        <v>821</v>
      </c>
      <c r="E2427">
        <f>SUM(G2427:KW2427)</f>
        <v>1</v>
      </c>
      <c r="F2427" s="4"/>
      <c r="AW2427" s="9">
        <v>1</v>
      </c>
    </row>
    <row r="2428" spans="1:49">
      <c r="A2428" t="s">
        <v>3710</v>
      </c>
      <c r="B2428" t="s">
        <v>9846</v>
      </c>
      <c r="C2428" t="s">
        <v>464</v>
      </c>
      <c r="D2428" t="s">
        <v>821</v>
      </c>
      <c r="E2428">
        <f>SUM(G2428:KW2428)</f>
        <v>1</v>
      </c>
      <c r="F2428" s="4"/>
      <c r="AW2428" s="9">
        <v>1</v>
      </c>
    </row>
    <row r="2429" spans="1:49">
      <c r="A2429" t="s">
        <v>3711</v>
      </c>
      <c r="B2429" t="s">
        <v>9847</v>
      </c>
      <c r="C2429" t="s">
        <v>464</v>
      </c>
      <c r="D2429" t="s">
        <v>819</v>
      </c>
      <c r="E2429">
        <f>SUM(G2429:KW2429)</f>
        <v>1</v>
      </c>
      <c r="F2429" s="4"/>
      <c r="AW2429" s="9">
        <v>1</v>
      </c>
    </row>
    <row r="2430" spans="1:49">
      <c r="A2430" t="s">
        <v>3708</v>
      </c>
      <c r="B2430" t="s">
        <v>3709</v>
      </c>
      <c r="C2430" t="s">
        <v>464</v>
      </c>
      <c r="D2430" t="s">
        <v>821</v>
      </c>
      <c r="E2430">
        <f>SUM(G2430:KW2430)</f>
        <v>1</v>
      </c>
      <c r="F2430" s="4"/>
      <c r="AW2430" s="9">
        <v>1</v>
      </c>
    </row>
    <row r="2431" spans="1:49">
      <c r="A2431" t="s">
        <v>3714</v>
      </c>
      <c r="B2431" t="s">
        <v>9842</v>
      </c>
      <c r="C2431" t="s">
        <v>464</v>
      </c>
      <c r="D2431" t="s">
        <v>821</v>
      </c>
      <c r="E2431">
        <f>SUM(G2431:KW2431)</f>
        <v>1</v>
      </c>
      <c r="F2431" s="4"/>
      <c r="AW2431" s="9">
        <v>1</v>
      </c>
    </row>
    <row r="2432" spans="1:49">
      <c r="A2432" t="s">
        <v>3715</v>
      </c>
      <c r="B2432" t="s">
        <v>9843</v>
      </c>
      <c r="C2432" t="s">
        <v>464</v>
      </c>
      <c r="D2432" t="s">
        <v>819</v>
      </c>
      <c r="E2432">
        <f>SUM(G2432:KW2432)</f>
        <v>1</v>
      </c>
      <c r="F2432" s="4"/>
      <c r="AW2432" s="9">
        <v>1</v>
      </c>
    </row>
    <row r="2433" spans="1:49">
      <c r="A2433" t="s">
        <v>7520</v>
      </c>
      <c r="B2433" t="s">
        <v>7519</v>
      </c>
      <c r="C2433" t="s">
        <v>464</v>
      </c>
      <c r="D2433" t="s">
        <v>819</v>
      </c>
      <c r="E2433">
        <f>SUM(G2433:KW2433)</f>
        <v>1</v>
      </c>
      <c r="W2433" s="8">
        <v>1</v>
      </c>
    </row>
    <row r="2434" spans="1:49">
      <c r="A2434" t="s">
        <v>3712</v>
      </c>
      <c r="B2434" t="s">
        <v>3713</v>
      </c>
      <c r="C2434" t="s">
        <v>464</v>
      </c>
      <c r="D2434" t="s">
        <v>821</v>
      </c>
      <c r="E2434">
        <f>SUM(G2434:KW2434)</f>
        <v>1</v>
      </c>
      <c r="F2434" s="4"/>
      <c r="AW2434" s="9">
        <v>1</v>
      </c>
    </row>
    <row r="2435" spans="1:49">
      <c r="A2435" t="s">
        <v>3718</v>
      </c>
      <c r="B2435" t="s">
        <v>9839</v>
      </c>
      <c r="C2435" t="s">
        <v>464</v>
      </c>
      <c r="D2435" t="s">
        <v>821</v>
      </c>
      <c r="E2435">
        <f>SUM(G2435:KW2435)</f>
        <v>1</v>
      </c>
      <c r="F2435" s="4"/>
      <c r="AW2435" s="9">
        <v>1</v>
      </c>
    </row>
    <row r="2436" spans="1:49">
      <c r="A2436" t="s">
        <v>3719</v>
      </c>
      <c r="B2436" t="s">
        <v>9840</v>
      </c>
      <c r="C2436" t="s">
        <v>464</v>
      </c>
      <c r="D2436" t="s">
        <v>819</v>
      </c>
      <c r="E2436">
        <f>SUM(G2436:KW2436)</f>
        <v>1</v>
      </c>
      <c r="F2436" s="4"/>
      <c r="AW2436" s="9">
        <v>1</v>
      </c>
    </row>
    <row r="2437" spans="1:49">
      <c r="A2437" t="s">
        <v>3716</v>
      </c>
      <c r="B2437" t="s">
        <v>3717</v>
      </c>
      <c r="C2437" t="s">
        <v>464</v>
      </c>
      <c r="D2437" t="s">
        <v>821</v>
      </c>
      <c r="E2437">
        <f>SUM(G2437:KW2437)</f>
        <v>1</v>
      </c>
      <c r="F2437" s="4"/>
      <c r="AW2437" s="9">
        <v>1</v>
      </c>
    </row>
    <row r="2438" spans="1:49">
      <c r="A2438" t="s">
        <v>3722</v>
      </c>
      <c r="B2438" t="s">
        <v>9836</v>
      </c>
      <c r="C2438" t="s">
        <v>464</v>
      </c>
      <c r="D2438" t="s">
        <v>821</v>
      </c>
      <c r="E2438">
        <f>SUM(G2438:KW2438)</f>
        <v>1</v>
      </c>
      <c r="F2438" s="4"/>
      <c r="AW2438" s="9">
        <v>1</v>
      </c>
    </row>
    <row r="2439" spans="1:49">
      <c r="A2439" t="s">
        <v>3723</v>
      </c>
      <c r="B2439" t="s">
        <v>9837</v>
      </c>
      <c r="C2439" t="s">
        <v>464</v>
      </c>
      <c r="D2439" t="s">
        <v>819</v>
      </c>
      <c r="E2439">
        <f>SUM(G2439:KW2439)</f>
        <v>1</v>
      </c>
      <c r="F2439" s="4"/>
      <c r="AW2439" s="9">
        <v>1</v>
      </c>
    </row>
    <row r="2440" spans="1:49">
      <c r="A2440" t="s">
        <v>3720</v>
      </c>
      <c r="B2440" t="s">
        <v>3721</v>
      </c>
      <c r="C2440" t="s">
        <v>464</v>
      </c>
      <c r="D2440" t="s">
        <v>821</v>
      </c>
      <c r="E2440">
        <f>SUM(G2440:KW2440)</f>
        <v>1</v>
      </c>
      <c r="F2440" s="4"/>
      <c r="AW2440" s="9">
        <v>1</v>
      </c>
    </row>
    <row r="2441" spans="1:49">
      <c r="A2441" t="s">
        <v>3724</v>
      </c>
      <c r="B2441" t="s">
        <v>9869</v>
      </c>
      <c r="C2441" t="s">
        <v>464</v>
      </c>
      <c r="D2441" t="s">
        <v>821</v>
      </c>
      <c r="E2441">
        <f>SUM(G2441:KW2441)</f>
        <v>1</v>
      </c>
      <c r="F2441" s="4"/>
      <c r="AW2441" s="9">
        <v>1</v>
      </c>
    </row>
    <row r="2442" spans="1:49">
      <c r="A2442" t="s">
        <v>3725</v>
      </c>
      <c r="B2442" t="s">
        <v>9870</v>
      </c>
      <c r="C2442" t="s">
        <v>464</v>
      </c>
      <c r="D2442" t="s">
        <v>819</v>
      </c>
      <c r="E2442">
        <f>SUM(G2442:KW2442)</f>
        <v>1</v>
      </c>
      <c r="F2442" s="4"/>
      <c r="AW2442" s="9">
        <v>1</v>
      </c>
    </row>
    <row r="2443" spans="1:49">
      <c r="A2443" t="s">
        <v>1465</v>
      </c>
      <c r="B2443" t="s">
        <v>1466</v>
      </c>
      <c r="C2443" t="s">
        <v>464</v>
      </c>
      <c r="D2443" t="s">
        <v>821</v>
      </c>
      <c r="E2443">
        <f>SUM(G2443:KW2443)</f>
        <v>1</v>
      </c>
      <c r="F2443" s="4"/>
      <c r="AW2443" s="9">
        <v>1</v>
      </c>
    </row>
    <row r="2444" spans="1:49">
      <c r="A2444" t="s">
        <v>3726</v>
      </c>
      <c r="B2444" t="s">
        <v>9867</v>
      </c>
      <c r="C2444" t="s">
        <v>464</v>
      </c>
      <c r="D2444" t="s">
        <v>821</v>
      </c>
      <c r="E2444">
        <f>SUM(G2444:KW2444)</f>
        <v>1</v>
      </c>
      <c r="F2444" s="4"/>
      <c r="AW2444" s="9">
        <v>1</v>
      </c>
    </row>
    <row r="2445" spans="1:49">
      <c r="A2445" t="s">
        <v>3727</v>
      </c>
      <c r="B2445" t="s">
        <v>7518</v>
      </c>
      <c r="C2445" t="s">
        <v>464</v>
      </c>
      <c r="D2445" t="s">
        <v>819</v>
      </c>
      <c r="E2445">
        <f>SUM(G2445:KW2445)</f>
        <v>1</v>
      </c>
      <c r="F2445" s="4"/>
      <c r="AW2445" s="9">
        <v>1</v>
      </c>
    </row>
    <row r="2446" spans="1:49">
      <c r="A2446" t="s">
        <v>7517</v>
      </c>
      <c r="B2446" t="s">
        <v>7516</v>
      </c>
      <c r="C2446" t="s">
        <v>464</v>
      </c>
      <c r="D2446" t="s">
        <v>819</v>
      </c>
      <c r="E2446">
        <f>SUM(G2446:KW2446)</f>
        <v>1</v>
      </c>
      <c r="AW2446" s="8">
        <v>1</v>
      </c>
    </row>
    <row r="2447" spans="1:49">
      <c r="A2447" t="s">
        <v>1467</v>
      </c>
      <c r="B2447" t="s">
        <v>1468</v>
      </c>
      <c r="C2447" t="s">
        <v>464</v>
      </c>
      <c r="D2447" t="s">
        <v>821</v>
      </c>
      <c r="E2447">
        <f>SUM(G2447:KW2447)</f>
        <v>1</v>
      </c>
      <c r="F2447" s="4"/>
      <c r="AW2447" s="9">
        <v>1</v>
      </c>
    </row>
    <row r="2448" spans="1:49">
      <c r="A2448" t="s">
        <v>3728</v>
      </c>
      <c r="B2448" t="s">
        <v>9862</v>
      </c>
      <c r="C2448" t="s">
        <v>464</v>
      </c>
      <c r="D2448" t="s">
        <v>821</v>
      </c>
      <c r="E2448">
        <f>SUM(G2448:KW2448)</f>
        <v>1</v>
      </c>
      <c r="F2448" s="4"/>
      <c r="AW2448" s="9">
        <v>1</v>
      </c>
    </row>
    <row r="2449" spans="1:55">
      <c r="A2449" t="s">
        <v>3729</v>
      </c>
      <c r="B2449" t="s">
        <v>9863</v>
      </c>
      <c r="C2449" t="s">
        <v>464</v>
      </c>
      <c r="D2449" t="s">
        <v>819</v>
      </c>
      <c r="E2449">
        <f>SUM(G2449:KW2449)</f>
        <v>1</v>
      </c>
      <c r="F2449" s="4"/>
      <c r="AW2449" s="9">
        <v>1</v>
      </c>
    </row>
    <row r="2450" spans="1:55">
      <c r="A2450" t="s">
        <v>1469</v>
      </c>
      <c r="B2450" t="s">
        <v>1470</v>
      </c>
      <c r="C2450" t="s">
        <v>464</v>
      </c>
      <c r="D2450" t="s">
        <v>821</v>
      </c>
      <c r="E2450">
        <f>SUM(G2450:KW2450)</f>
        <v>1</v>
      </c>
      <c r="F2450" s="4"/>
      <c r="AW2450" s="9">
        <v>1</v>
      </c>
    </row>
    <row r="2451" spans="1:55">
      <c r="A2451" t="s">
        <v>500</v>
      </c>
      <c r="B2451" t="s">
        <v>686</v>
      </c>
      <c r="C2451" t="s">
        <v>464</v>
      </c>
      <c r="D2451" t="s">
        <v>821</v>
      </c>
      <c r="E2451">
        <f>SUM(G2451:KW2451)</f>
        <v>1</v>
      </c>
      <c r="F2451" s="4"/>
      <c r="AW2451" s="9">
        <v>1</v>
      </c>
    </row>
    <row r="2452" spans="1:55">
      <c r="A2452" t="s">
        <v>7704</v>
      </c>
      <c r="B2452" t="s">
        <v>7703</v>
      </c>
      <c r="C2452" t="s">
        <v>464</v>
      </c>
      <c r="D2452" t="s">
        <v>821</v>
      </c>
      <c r="E2452">
        <f>SUM(G2452:KW2452)</f>
        <v>1</v>
      </c>
      <c r="AW2452" s="9">
        <v>1</v>
      </c>
    </row>
    <row r="2453" spans="1:55">
      <c r="A2453" t="s">
        <v>496</v>
      </c>
      <c r="B2453" t="s">
        <v>683</v>
      </c>
      <c r="C2453" t="s">
        <v>494</v>
      </c>
      <c r="D2453" t="s">
        <v>821</v>
      </c>
      <c r="E2453">
        <f>SUM(G2453:KW2453)</f>
        <v>1</v>
      </c>
      <c r="F2453" s="4"/>
      <c r="BC2453" s="9">
        <v>1</v>
      </c>
    </row>
    <row r="2454" spans="1:55">
      <c r="A2454" t="s">
        <v>3881</v>
      </c>
      <c r="B2454" t="s">
        <v>9994</v>
      </c>
      <c r="C2454" t="s">
        <v>494</v>
      </c>
      <c r="D2454" t="s">
        <v>819</v>
      </c>
      <c r="E2454">
        <f>SUM(G2454:KW2454)</f>
        <v>1</v>
      </c>
      <c r="F2454" s="4"/>
      <c r="BC2454" s="9">
        <v>1</v>
      </c>
    </row>
    <row r="2455" spans="1:55">
      <c r="A2455" t="s">
        <v>6338</v>
      </c>
      <c r="B2455" t="s">
        <v>6337</v>
      </c>
      <c r="C2455" t="s">
        <v>494</v>
      </c>
      <c r="D2455" t="s">
        <v>821</v>
      </c>
      <c r="E2455">
        <f>SUM(G2455:KW2455)</f>
        <v>2</v>
      </c>
      <c r="AP2455" s="8">
        <v>2</v>
      </c>
    </row>
    <row r="2456" spans="1:55">
      <c r="A2456" t="s">
        <v>3879</v>
      </c>
      <c r="B2456" t="s">
        <v>3880</v>
      </c>
      <c r="C2456" t="s">
        <v>494</v>
      </c>
      <c r="D2456" t="s">
        <v>821</v>
      </c>
      <c r="E2456">
        <f>SUM(G2456:KW2456)</f>
        <v>1</v>
      </c>
      <c r="F2456" s="4"/>
      <c r="BC2456" s="9">
        <v>1</v>
      </c>
    </row>
    <row r="2457" spans="1:55">
      <c r="A2457" t="s">
        <v>3886</v>
      </c>
      <c r="B2457" t="s">
        <v>9995</v>
      </c>
      <c r="C2457" t="s">
        <v>494</v>
      </c>
      <c r="D2457" t="s">
        <v>819</v>
      </c>
      <c r="E2457">
        <f>SUM(G2457:KW2457)</f>
        <v>1</v>
      </c>
      <c r="F2457" s="4"/>
      <c r="BC2457" s="9">
        <v>1</v>
      </c>
    </row>
    <row r="2458" spans="1:55">
      <c r="A2458" t="s">
        <v>3882</v>
      </c>
      <c r="B2458" t="s">
        <v>3883</v>
      </c>
      <c r="C2458" t="s">
        <v>494</v>
      </c>
      <c r="D2458" t="s">
        <v>821</v>
      </c>
      <c r="E2458">
        <f>SUM(G2458:KW2458)</f>
        <v>1</v>
      </c>
      <c r="F2458" s="4"/>
      <c r="BC2458" s="9">
        <v>1</v>
      </c>
    </row>
    <row r="2459" spans="1:55">
      <c r="A2459" t="s">
        <v>3889</v>
      </c>
      <c r="B2459" t="s">
        <v>9996</v>
      </c>
      <c r="C2459" t="s">
        <v>494</v>
      </c>
      <c r="D2459" t="s">
        <v>819</v>
      </c>
      <c r="E2459">
        <f>SUM(G2459:KW2459)</f>
        <v>1</v>
      </c>
      <c r="F2459" s="4"/>
      <c r="BC2459" s="9">
        <v>1</v>
      </c>
    </row>
    <row r="2460" spans="1:55">
      <c r="A2460" t="s">
        <v>3887</v>
      </c>
      <c r="B2460" t="s">
        <v>3888</v>
      </c>
      <c r="C2460" t="s">
        <v>494</v>
      </c>
      <c r="D2460" t="s">
        <v>821</v>
      </c>
      <c r="E2460">
        <f>SUM(G2460:KW2460)</f>
        <v>1</v>
      </c>
      <c r="F2460" s="4"/>
      <c r="BC2460" s="9">
        <v>1</v>
      </c>
    </row>
    <row r="2461" spans="1:55">
      <c r="A2461" t="s">
        <v>3851</v>
      </c>
      <c r="B2461" t="s">
        <v>9997</v>
      </c>
      <c r="C2461" t="s">
        <v>494</v>
      </c>
      <c r="D2461" t="s">
        <v>821</v>
      </c>
      <c r="E2461">
        <f>SUM(G2461:KW2461)</f>
        <v>1</v>
      </c>
      <c r="F2461" s="4"/>
      <c r="BC2461" s="9">
        <v>1</v>
      </c>
    </row>
    <row r="2462" spans="1:55">
      <c r="A2462" t="s">
        <v>3852</v>
      </c>
      <c r="B2462" t="s">
        <v>9998</v>
      </c>
      <c r="C2462" t="s">
        <v>494</v>
      </c>
      <c r="D2462" t="s">
        <v>819</v>
      </c>
      <c r="E2462">
        <f>SUM(G2462:KW2462)</f>
        <v>1</v>
      </c>
      <c r="F2462" s="4"/>
      <c r="BC2462" s="9">
        <v>1</v>
      </c>
    </row>
    <row r="2463" spans="1:55">
      <c r="A2463" t="s">
        <v>1730</v>
      </c>
      <c r="B2463" t="s">
        <v>1731</v>
      </c>
      <c r="C2463" t="s">
        <v>494</v>
      </c>
      <c r="D2463" t="s">
        <v>821</v>
      </c>
      <c r="E2463">
        <f>SUM(G2463:KW2463)</f>
        <v>1</v>
      </c>
      <c r="F2463" s="4"/>
      <c r="BC2463" s="9">
        <v>1</v>
      </c>
    </row>
    <row r="2464" spans="1:55">
      <c r="A2464" t="s">
        <v>3853</v>
      </c>
      <c r="B2464" t="s">
        <v>9999</v>
      </c>
      <c r="C2464" t="s">
        <v>494</v>
      </c>
      <c r="D2464" t="s">
        <v>821</v>
      </c>
      <c r="E2464">
        <f>SUM(G2464:KW2464)</f>
        <v>1</v>
      </c>
      <c r="F2464" s="4"/>
      <c r="BC2464" s="9">
        <v>1</v>
      </c>
    </row>
    <row r="2465" spans="1:63">
      <c r="A2465" t="s">
        <v>3854</v>
      </c>
      <c r="B2465" t="s">
        <v>10000</v>
      </c>
      <c r="C2465" t="s">
        <v>494</v>
      </c>
      <c r="D2465" t="s">
        <v>819</v>
      </c>
      <c r="E2465">
        <f>SUM(G2465:KW2465)</f>
        <v>1</v>
      </c>
      <c r="F2465" s="4"/>
      <c r="BC2465" s="9">
        <v>1</v>
      </c>
    </row>
    <row r="2466" spans="1:63">
      <c r="A2466" t="s">
        <v>3855</v>
      </c>
      <c r="B2466" t="s">
        <v>7378</v>
      </c>
      <c r="C2466" t="s">
        <v>494</v>
      </c>
      <c r="D2466" t="s">
        <v>819</v>
      </c>
      <c r="E2466">
        <f>SUM(G2466:KW2466)</f>
        <v>1</v>
      </c>
      <c r="F2466" s="4"/>
      <c r="BC2466" s="8">
        <v>1</v>
      </c>
    </row>
    <row r="2467" spans="1:63">
      <c r="A2467" t="s">
        <v>1732</v>
      </c>
      <c r="B2467" t="s">
        <v>1733</v>
      </c>
      <c r="C2467" t="s">
        <v>494</v>
      </c>
      <c r="D2467" t="s">
        <v>821</v>
      </c>
      <c r="E2467">
        <f>SUM(G2467:KW2467)</f>
        <v>1</v>
      </c>
      <c r="F2467" s="4"/>
      <c r="BC2467" s="9">
        <v>1</v>
      </c>
    </row>
    <row r="2468" spans="1:63">
      <c r="A2468" t="s">
        <v>3856</v>
      </c>
      <c r="B2468" t="s">
        <v>10001</v>
      </c>
      <c r="C2468" t="s">
        <v>494</v>
      </c>
      <c r="D2468" t="s">
        <v>821</v>
      </c>
      <c r="E2468">
        <f>SUM(G2468:KW2468)</f>
        <v>1</v>
      </c>
      <c r="F2468" s="4"/>
      <c r="BC2468" s="9">
        <v>1</v>
      </c>
    </row>
    <row r="2469" spans="1:63">
      <c r="A2469" t="s">
        <v>3857</v>
      </c>
      <c r="B2469" t="s">
        <v>10002</v>
      </c>
      <c r="C2469" t="s">
        <v>494</v>
      </c>
      <c r="D2469" t="s">
        <v>819</v>
      </c>
      <c r="E2469">
        <f>SUM(G2469:KW2469)</f>
        <v>1</v>
      </c>
      <c r="F2469" s="4"/>
      <c r="BC2469" s="9">
        <v>1</v>
      </c>
    </row>
    <row r="2470" spans="1:63">
      <c r="A2470" t="s">
        <v>1734</v>
      </c>
      <c r="B2470" t="s">
        <v>1735</v>
      </c>
      <c r="C2470" t="s">
        <v>494</v>
      </c>
      <c r="D2470" t="s">
        <v>821</v>
      </c>
      <c r="E2470">
        <f>SUM(G2470:KW2470)</f>
        <v>1</v>
      </c>
      <c r="F2470" s="4"/>
      <c r="BC2470" s="9">
        <v>1</v>
      </c>
    </row>
    <row r="2471" spans="1:63">
      <c r="A2471" t="s">
        <v>495</v>
      </c>
      <c r="B2471" t="s">
        <v>682</v>
      </c>
      <c r="C2471" t="s">
        <v>494</v>
      </c>
      <c r="D2471" t="s">
        <v>821</v>
      </c>
      <c r="E2471">
        <f>SUM(G2471:KW2471)</f>
        <v>1</v>
      </c>
      <c r="F2471" s="4"/>
      <c r="BC2471" s="9">
        <v>1</v>
      </c>
    </row>
    <row r="2472" spans="1:63">
      <c r="A2472" t="s">
        <v>7708</v>
      </c>
      <c r="B2472" t="s">
        <v>7707</v>
      </c>
      <c r="C2472" t="s">
        <v>494</v>
      </c>
      <c r="D2472" t="s">
        <v>821</v>
      </c>
      <c r="E2472">
        <f>SUM(G2472:KW2472)</f>
        <v>1</v>
      </c>
      <c r="BC2472" s="9">
        <v>1</v>
      </c>
    </row>
    <row r="2473" spans="1:63">
      <c r="A2473" t="s">
        <v>493</v>
      </c>
      <c r="B2473" t="s">
        <v>681</v>
      </c>
      <c r="C2473" t="s">
        <v>494</v>
      </c>
      <c r="D2473" t="s">
        <v>821</v>
      </c>
      <c r="E2473">
        <f>SUM(G2473:KW2473)</f>
        <v>1</v>
      </c>
      <c r="F2473" s="4"/>
      <c r="BC2473" s="9">
        <v>1</v>
      </c>
    </row>
    <row r="2474" spans="1:63">
      <c r="A2474" t="s">
        <v>3872</v>
      </c>
      <c r="B2474" t="s">
        <v>10131</v>
      </c>
      <c r="C2474" t="s">
        <v>466</v>
      </c>
      <c r="D2474" t="s">
        <v>819</v>
      </c>
      <c r="E2474">
        <f>SUM(G2474:KW2474)</f>
        <v>2</v>
      </c>
      <c r="F2474" s="4"/>
      <c r="AO2474" s="9">
        <v>1</v>
      </c>
      <c r="BK2474" s="9">
        <v>1</v>
      </c>
    </row>
    <row r="2475" spans="1:63">
      <c r="A2475" t="s">
        <v>6003</v>
      </c>
      <c r="B2475" t="s">
        <v>6002</v>
      </c>
      <c r="C2475" t="s">
        <v>466</v>
      </c>
      <c r="D2475" t="s">
        <v>821</v>
      </c>
      <c r="E2475">
        <f>SUM(G2475:KW2475)</f>
        <v>13</v>
      </c>
      <c r="F2475" s="4"/>
      <c r="AG2475" s="8">
        <v>2</v>
      </c>
      <c r="AK2475" s="8">
        <v>1</v>
      </c>
      <c r="AS2475" s="8">
        <v>1</v>
      </c>
      <c r="AV2475" s="8">
        <v>3</v>
      </c>
      <c r="AW2475" s="8">
        <v>1</v>
      </c>
      <c r="BE2475" s="8">
        <v>1</v>
      </c>
      <c r="BF2475" s="8">
        <v>1</v>
      </c>
      <c r="BI2475" s="8">
        <v>3</v>
      </c>
    </row>
    <row r="2476" spans="1:63">
      <c r="A2476" t="s">
        <v>3870</v>
      </c>
      <c r="B2476" t="s">
        <v>3871</v>
      </c>
      <c r="C2476" t="s">
        <v>466</v>
      </c>
      <c r="D2476" t="s">
        <v>821</v>
      </c>
      <c r="E2476">
        <f>SUM(G2476:KW2476)</f>
        <v>2</v>
      </c>
      <c r="F2476" s="4"/>
      <c r="AO2476" s="9">
        <v>1</v>
      </c>
      <c r="BK2476" s="9">
        <v>1</v>
      </c>
    </row>
    <row r="2477" spans="1:63">
      <c r="A2477" t="s">
        <v>7624</v>
      </c>
      <c r="B2477" t="s">
        <v>10418</v>
      </c>
      <c r="C2477" t="s">
        <v>466</v>
      </c>
      <c r="D2477" t="s">
        <v>819</v>
      </c>
      <c r="E2477">
        <f>SUM(G2477:KW2477)</f>
        <v>1</v>
      </c>
      <c r="BK2477" s="9">
        <v>1</v>
      </c>
    </row>
    <row r="2478" spans="1:63">
      <c r="A2478" t="s">
        <v>2001</v>
      </c>
      <c r="B2478" t="s">
        <v>2002</v>
      </c>
      <c r="C2478" t="s">
        <v>466</v>
      </c>
      <c r="D2478" t="s">
        <v>821</v>
      </c>
      <c r="E2478">
        <f>SUM(G2478:KW2478)</f>
        <v>53</v>
      </c>
      <c r="F2478" s="4"/>
      <c r="H2478" s="8">
        <v>2</v>
      </c>
      <c r="I2478" s="8">
        <v>4</v>
      </c>
      <c r="K2478" s="8">
        <v>2</v>
      </c>
      <c r="L2478" s="8">
        <v>2</v>
      </c>
      <c r="M2478" s="8">
        <v>3</v>
      </c>
      <c r="N2478" s="8">
        <v>1</v>
      </c>
      <c r="O2478" s="8">
        <v>4</v>
      </c>
      <c r="S2478" s="8">
        <v>1</v>
      </c>
      <c r="T2478" s="8">
        <v>2</v>
      </c>
      <c r="U2478" s="8">
        <v>4</v>
      </c>
      <c r="V2478" s="8">
        <v>1</v>
      </c>
      <c r="W2478" s="8">
        <v>1</v>
      </c>
      <c r="Y2478" s="8">
        <v>3</v>
      </c>
      <c r="Z2478" s="8">
        <v>1</v>
      </c>
      <c r="AE2478" s="8">
        <v>2</v>
      </c>
      <c r="AF2478" s="8">
        <v>4</v>
      </c>
      <c r="AG2478" s="8">
        <v>3</v>
      </c>
      <c r="AK2478" s="8">
        <v>5</v>
      </c>
      <c r="AL2478" s="8">
        <v>3</v>
      </c>
      <c r="AO2478" s="8">
        <v>2</v>
      </c>
      <c r="AP2478" s="8">
        <v>2</v>
      </c>
      <c r="AS2478" s="8">
        <v>1</v>
      </c>
    </row>
    <row r="2479" spans="1:63">
      <c r="A2479" t="s">
        <v>7626</v>
      </c>
      <c r="B2479" t="s">
        <v>7625</v>
      </c>
      <c r="C2479" t="s">
        <v>466</v>
      </c>
      <c r="D2479" t="s">
        <v>821</v>
      </c>
      <c r="E2479">
        <f>SUM(G2479:KW2479)</f>
        <v>1</v>
      </c>
      <c r="BK2479" s="9">
        <v>1</v>
      </c>
    </row>
    <row r="2480" spans="1:63">
      <c r="A2480" t="s">
        <v>3878</v>
      </c>
      <c r="B2480" t="s">
        <v>10192</v>
      </c>
      <c r="C2480" t="s">
        <v>466</v>
      </c>
      <c r="D2480" t="s">
        <v>819</v>
      </c>
      <c r="E2480">
        <f>SUM(G2480:KW2480)</f>
        <v>0</v>
      </c>
      <c r="F2480" s="4"/>
    </row>
    <row r="2481" spans="1:63">
      <c r="A2481" t="s">
        <v>465</v>
      </c>
      <c r="B2481" t="s">
        <v>688</v>
      </c>
      <c r="C2481" t="s">
        <v>466</v>
      </c>
      <c r="D2481" t="s">
        <v>821</v>
      </c>
      <c r="E2481">
        <f>SUM(G2481:KW2481)</f>
        <v>10</v>
      </c>
      <c r="F2481" s="4"/>
      <c r="O2481" s="8">
        <v>2</v>
      </c>
      <c r="AG2481" s="8">
        <v>1</v>
      </c>
      <c r="AT2481" s="8">
        <v>1</v>
      </c>
      <c r="AU2481" s="8">
        <v>1</v>
      </c>
      <c r="AW2481" s="8">
        <v>2</v>
      </c>
      <c r="BE2481" s="8">
        <v>1</v>
      </c>
      <c r="BI2481" s="8">
        <v>1</v>
      </c>
      <c r="BJ2481" s="8">
        <v>1</v>
      </c>
    </row>
    <row r="2482" spans="1:63">
      <c r="A2482" t="s">
        <v>3876</v>
      </c>
      <c r="B2482" t="s">
        <v>3877</v>
      </c>
      <c r="C2482" t="s">
        <v>466</v>
      </c>
      <c r="D2482" t="s">
        <v>821</v>
      </c>
      <c r="E2482">
        <f>SUM(G2482:KW2482)</f>
        <v>0</v>
      </c>
      <c r="F2482" s="4"/>
    </row>
    <row r="2483" spans="1:63">
      <c r="A2483" t="s">
        <v>3875</v>
      </c>
      <c r="B2483" t="s">
        <v>10193</v>
      </c>
      <c r="C2483" t="s">
        <v>466</v>
      </c>
      <c r="D2483" t="s">
        <v>819</v>
      </c>
      <c r="E2483">
        <f>SUM(G2483:KW2483)</f>
        <v>0</v>
      </c>
      <c r="F2483" s="4"/>
    </row>
    <row r="2484" spans="1:63">
      <c r="A2484" t="s">
        <v>3873</v>
      </c>
      <c r="B2484" t="s">
        <v>3874</v>
      </c>
      <c r="C2484" t="s">
        <v>466</v>
      </c>
      <c r="D2484" t="s">
        <v>821</v>
      </c>
      <c r="E2484">
        <f>SUM(G2484:KW2484)</f>
        <v>0</v>
      </c>
      <c r="F2484" s="4"/>
    </row>
    <row r="2485" spans="1:63">
      <c r="A2485" t="s">
        <v>3869</v>
      </c>
      <c r="B2485" t="s">
        <v>10194</v>
      </c>
      <c r="C2485" t="s">
        <v>466</v>
      </c>
      <c r="D2485" t="s">
        <v>819</v>
      </c>
      <c r="E2485">
        <f>SUM(G2485:KW2485)</f>
        <v>0</v>
      </c>
      <c r="F2485" s="4"/>
    </row>
    <row r="2486" spans="1:63">
      <c r="A2486" t="s">
        <v>7189</v>
      </c>
      <c r="B2486" t="s">
        <v>7188</v>
      </c>
      <c r="C2486" t="s">
        <v>466</v>
      </c>
      <c r="D2486" t="s">
        <v>821</v>
      </c>
      <c r="E2486">
        <f>SUM(G2486:KW2486)</f>
        <v>1</v>
      </c>
      <c r="AL2486" s="8">
        <v>1</v>
      </c>
    </row>
    <row r="2487" spans="1:63">
      <c r="A2487" t="s">
        <v>3867</v>
      </c>
      <c r="B2487" t="s">
        <v>3868</v>
      </c>
      <c r="C2487" t="s">
        <v>466</v>
      </c>
      <c r="D2487" t="s">
        <v>821</v>
      </c>
      <c r="E2487">
        <f>SUM(G2487:KW2487)</f>
        <v>0</v>
      </c>
      <c r="F2487" s="4"/>
    </row>
    <row r="2488" spans="1:63">
      <c r="A2488" t="s">
        <v>3866</v>
      </c>
      <c r="B2488" t="s">
        <v>10137</v>
      </c>
      <c r="C2488" t="s">
        <v>466</v>
      </c>
      <c r="D2488" t="s">
        <v>819</v>
      </c>
      <c r="E2488">
        <f>SUM(G2488:KW2488)</f>
        <v>1</v>
      </c>
      <c r="F2488" s="4"/>
      <c r="BK2488" s="9">
        <v>1</v>
      </c>
    </row>
    <row r="2489" spans="1:63">
      <c r="A2489" t="s">
        <v>3864</v>
      </c>
      <c r="B2489" t="s">
        <v>3865</v>
      </c>
      <c r="C2489" t="s">
        <v>466</v>
      </c>
      <c r="D2489" t="s">
        <v>821</v>
      </c>
      <c r="E2489">
        <f>SUM(G2489:KW2489)</f>
        <v>2</v>
      </c>
      <c r="F2489" s="4"/>
      <c r="BK2489" s="9">
        <v>2</v>
      </c>
    </row>
    <row r="2490" spans="1:63">
      <c r="A2490" t="s">
        <v>3863</v>
      </c>
      <c r="B2490" t="s">
        <v>10198</v>
      </c>
      <c r="C2490" t="s">
        <v>466</v>
      </c>
      <c r="D2490" t="s">
        <v>819</v>
      </c>
      <c r="E2490">
        <f>SUM(G2490:KW2490)</f>
        <v>0</v>
      </c>
      <c r="F2490" s="4"/>
    </row>
    <row r="2491" spans="1:63">
      <c r="A2491" t="s">
        <v>6768</v>
      </c>
      <c r="B2491" t="s">
        <v>6767</v>
      </c>
      <c r="C2491" t="s">
        <v>466</v>
      </c>
      <c r="D2491" t="s">
        <v>821</v>
      </c>
      <c r="E2491">
        <f>SUM(G2491:KW2491)</f>
        <v>5</v>
      </c>
      <c r="T2491" s="8">
        <v>1</v>
      </c>
      <c r="W2491" s="8">
        <v>2</v>
      </c>
      <c r="Y2491" s="8">
        <v>1</v>
      </c>
      <c r="Z2491" s="8">
        <v>1</v>
      </c>
    </row>
    <row r="2492" spans="1:63">
      <c r="A2492" t="s">
        <v>3861</v>
      </c>
      <c r="B2492" t="s">
        <v>3862</v>
      </c>
      <c r="C2492" t="s">
        <v>466</v>
      </c>
      <c r="D2492" t="s">
        <v>821</v>
      </c>
      <c r="E2492">
        <f>SUM(G2492:KW2492)</f>
        <v>1</v>
      </c>
      <c r="F2492" s="4"/>
      <c r="AO2492" s="9">
        <v>1</v>
      </c>
    </row>
    <row r="2493" spans="1:63">
      <c r="A2493" t="s">
        <v>3860</v>
      </c>
      <c r="B2493" t="s">
        <v>10197</v>
      </c>
      <c r="C2493" t="s">
        <v>466</v>
      </c>
      <c r="D2493" t="s">
        <v>819</v>
      </c>
      <c r="E2493">
        <f>SUM(G2493:KW2493)</f>
        <v>0</v>
      </c>
      <c r="F2493" s="4"/>
    </row>
    <row r="2494" spans="1:63">
      <c r="A2494" t="s">
        <v>3858</v>
      </c>
      <c r="B2494" t="s">
        <v>3859</v>
      </c>
      <c r="C2494" t="s">
        <v>466</v>
      </c>
      <c r="D2494" t="s">
        <v>821</v>
      </c>
      <c r="E2494">
        <f>SUM(G2494:KW2494)</f>
        <v>0</v>
      </c>
      <c r="F2494" s="4"/>
    </row>
    <row r="2495" spans="1:63">
      <c r="A2495" t="s">
        <v>7113</v>
      </c>
      <c r="B2495" t="s">
        <v>11980</v>
      </c>
      <c r="C2495" t="s">
        <v>466</v>
      </c>
      <c r="D2495" t="s">
        <v>819</v>
      </c>
      <c r="E2495">
        <f>SUM(G2495:KW2495)</f>
        <v>3</v>
      </c>
      <c r="BK2495" s="9">
        <v>3</v>
      </c>
    </row>
    <row r="2496" spans="1:63">
      <c r="A2496" t="s">
        <v>5084</v>
      </c>
      <c r="B2496" t="s">
        <v>5085</v>
      </c>
      <c r="C2496" t="s">
        <v>466</v>
      </c>
      <c r="D2496" t="s">
        <v>821</v>
      </c>
      <c r="E2496">
        <f>SUM(G2496:KW2496)</f>
        <v>58</v>
      </c>
      <c r="F2496" s="4"/>
      <c r="G2496" s="8">
        <v>3</v>
      </c>
      <c r="H2496" s="8">
        <v>2</v>
      </c>
      <c r="K2496" s="8">
        <v>3</v>
      </c>
      <c r="L2496" s="8">
        <v>1</v>
      </c>
      <c r="N2496" s="8">
        <v>1</v>
      </c>
      <c r="O2496" s="8">
        <v>2</v>
      </c>
      <c r="S2496" s="8">
        <v>1</v>
      </c>
      <c r="T2496" s="8">
        <v>1</v>
      </c>
      <c r="V2496" s="8">
        <v>1</v>
      </c>
      <c r="W2496" s="8">
        <v>1</v>
      </c>
      <c r="Y2496" s="8">
        <v>3</v>
      </c>
      <c r="Z2496" s="8">
        <v>1</v>
      </c>
      <c r="AE2496" s="8">
        <v>4</v>
      </c>
      <c r="AF2496" s="8">
        <v>5</v>
      </c>
      <c r="AG2496" s="8">
        <v>4</v>
      </c>
      <c r="AK2496" s="8">
        <v>2</v>
      </c>
      <c r="AL2496" s="8">
        <v>3</v>
      </c>
      <c r="AO2496" s="8">
        <v>1</v>
      </c>
      <c r="AP2496" s="8">
        <v>2</v>
      </c>
      <c r="AS2496" s="8">
        <v>3</v>
      </c>
      <c r="AT2496" s="8">
        <v>3</v>
      </c>
      <c r="AU2496" s="8">
        <v>3</v>
      </c>
      <c r="AV2496" s="8">
        <v>1</v>
      </c>
      <c r="AW2496" s="8">
        <v>2</v>
      </c>
      <c r="AX2496" s="8">
        <v>1</v>
      </c>
      <c r="AY2496" s="8">
        <v>1</v>
      </c>
      <c r="AZ2496" s="8">
        <v>1</v>
      </c>
      <c r="BE2496" s="8">
        <v>1</v>
      </c>
      <c r="BF2496" s="8">
        <v>1</v>
      </c>
    </row>
    <row r="2497" spans="1:63">
      <c r="A2497" t="s">
        <v>7115</v>
      </c>
      <c r="B2497" t="s">
        <v>7114</v>
      </c>
      <c r="C2497" t="s">
        <v>466</v>
      </c>
      <c r="D2497" t="s">
        <v>821</v>
      </c>
      <c r="E2497">
        <f>SUM(G2497:KW2497)</f>
        <v>1</v>
      </c>
      <c r="BK2497" s="9">
        <v>1</v>
      </c>
    </row>
    <row r="2498" spans="1:63">
      <c r="A2498" t="s">
        <v>3892</v>
      </c>
      <c r="B2498" t="s">
        <v>10283</v>
      </c>
      <c r="C2498" t="s">
        <v>466</v>
      </c>
      <c r="D2498" t="s">
        <v>819</v>
      </c>
      <c r="E2498">
        <f>SUM(G2498:KW2498)</f>
        <v>0</v>
      </c>
      <c r="F2498" s="4"/>
    </row>
    <row r="2499" spans="1:63">
      <c r="A2499" t="s">
        <v>6369</v>
      </c>
      <c r="B2499" t="s">
        <v>6368</v>
      </c>
      <c r="C2499" t="s">
        <v>466</v>
      </c>
      <c r="D2499" t="s">
        <v>821</v>
      </c>
      <c r="E2499">
        <f>SUM(G2499:KW2499)</f>
        <v>1</v>
      </c>
      <c r="AL2499" s="8">
        <v>1</v>
      </c>
    </row>
    <row r="2500" spans="1:63">
      <c r="A2500" t="s">
        <v>3890</v>
      </c>
      <c r="B2500" t="s">
        <v>3891</v>
      </c>
      <c r="C2500" t="s">
        <v>466</v>
      </c>
      <c r="D2500" t="s">
        <v>821</v>
      </c>
      <c r="E2500">
        <f>SUM(G2500:KW2500)</f>
        <v>0</v>
      </c>
      <c r="F2500" s="4"/>
    </row>
    <row r="2501" spans="1:63">
      <c r="A2501" t="s">
        <v>7586</v>
      </c>
      <c r="B2501" t="s">
        <v>10191</v>
      </c>
      <c r="C2501" t="s">
        <v>466</v>
      </c>
      <c r="D2501" t="s">
        <v>819</v>
      </c>
      <c r="E2501">
        <f>SUM(G2501:KW2501)</f>
        <v>0</v>
      </c>
    </row>
    <row r="2502" spans="1:63">
      <c r="A2502" t="s">
        <v>7585</v>
      </c>
      <c r="B2502" t="s">
        <v>7584</v>
      </c>
      <c r="C2502" t="s">
        <v>466</v>
      </c>
      <c r="D2502" t="s">
        <v>821</v>
      </c>
      <c r="E2502">
        <f>SUM(G2502:KW2502)</f>
        <v>0</v>
      </c>
    </row>
    <row r="2503" spans="1:63">
      <c r="A2503" t="s">
        <v>7629</v>
      </c>
      <c r="B2503" t="s">
        <v>10124</v>
      </c>
      <c r="C2503" t="s">
        <v>466</v>
      </c>
      <c r="D2503" t="s">
        <v>819</v>
      </c>
      <c r="E2503">
        <f>SUM(G2503:KW2503)</f>
        <v>1</v>
      </c>
      <c r="BK2503" s="9">
        <v>1</v>
      </c>
    </row>
    <row r="2504" spans="1:63">
      <c r="A2504" t="s">
        <v>7973</v>
      </c>
      <c r="B2504" t="s">
        <v>7972</v>
      </c>
      <c r="C2504" t="s">
        <v>466</v>
      </c>
      <c r="D2504" t="s">
        <v>821</v>
      </c>
      <c r="E2504">
        <f>SUM(G2504:KW2504)</f>
        <v>1</v>
      </c>
      <c r="AZ2504" s="8">
        <v>1</v>
      </c>
    </row>
    <row r="2505" spans="1:63">
      <c r="A2505" t="s">
        <v>7631</v>
      </c>
      <c r="B2505" t="s">
        <v>7630</v>
      </c>
      <c r="C2505" t="s">
        <v>466</v>
      </c>
      <c r="D2505" t="s">
        <v>821</v>
      </c>
      <c r="E2505">
        <f>SUM(G2505:KW2505)</f>
        <v>1</v>
      </c>
      <c r="BK2505" s="9">
        <v>1</v>
      </c>
    </row>
    <row r="2506" spans="1:63">
      <c r="A2506" t="s">
        <v>481</v>
      </c>
      <c r="B2506" t="s">
        <v>7587</v>
      </c>
      <c r="C2506" t="s">
        <v>466</v>
      </c>
      <c r="D2506" t="s">
        <v>821</v>
      </c>
      <c r="E2506">
        <f>SUM(G2506:KW2506)</f>
        <v>1</v>
      </c>
      <c r="F2506" s="4"/>
      <c r="BK2506" s="9">
        <v>1</v>
      </c>
    </row>
    <row r="2507" spans="1:63">
      <c r="A2507" t="s">
        <v>482</v>
      </c>
      <c r="B2507" t="s">
        <v>7588</v>
      </c>
      <c r="C2507" t="s">
        <v>466</v>
      </c>
      <c r="D2507" t="s">
        <v>819</v>
      </c>
      <c r="E2507">
        <f>SUM(G2507:KW2507)</f>
        <v>1</v>
      </c>
      <c r="F2507" s="4"/>
      <c r="BK2507" s="9">
        <v>1</v>
      </c>
    </row>
    <row r="2508" spans="1:63">
      <c r="A2508" t="s">
        <v>1711</v>
      </c>
      <c r="B2508" t="s">
        <v>1712</v>
      </c>
      <c r="C2508" t="s">
        <v>466</v>
      </c>
      <c r="D2508" t="s">
        <v>821</v>
      </c>
      <c r="E2508">
        <f>SUM(G2508:KW2508)</f>
        <v>1</v>
      </c>
      <c r="F2508" s="4"/>
      <c r="BK2508" s="9">
        <v>1</v>
      </c>
    </row>
    <row r="2509" spans="1:63">
      <c r="A2509" t="s">
        <v>3925</v>
      </c>
      <c r="B2509" t="s">
        <v>10138</v>
      </c>
      <c r="C2509" t="s">
        <v>466</v>
      </c>
      <c r="D2509" t="s">
        <v>821</v>
      </c>
      <c r="E2509">
        <f>SUM(G2509:KW2509)</f>
        <v>1</v>
      </c>
      <c r="F2509" s="4"/>
      <c r="BK2509" s="9">
        <v>1</v>
      </c>
    </row>
    <row r="2510" spans="1:63">
      <c r="A2510" t="s">
        <v>3926</v>
      </c>
      <c r="B2510" t="s">
        <v>10139</v>
      </c>
      <c r="C2510" t="s">
        <v>466</v>
      </c>
      <c r="D2510" t="s">
        <v>819</v>
      </c>
      <c r="E2510">
        <f>SUM(G2510:KW2510)</f>
        <v>1</v>
      </c>
      <c r="F2510" s="4"/>
      <c r="BK2510" s="9">
        <v>1</v>
      </c>
    </row>
    <row r="2511" spans="1:63">
      <c r="A2511" t="s">
        <v>2012</v>
      </c>
      <c r="B2511" t="s">
        <v>2013</v>
      </c>
      <c r="C2511" t="s">
        <v>466</v>
      </c>
      <c r="D2511" t="s">
        <v>821</v>
      </c>
      <c r="E2511">
        <f>SUM(G2511:KW2511)</f>
        <v>1</v>
      </c>
      <c r="F2511" s="4"/>
      <c r="BK2511" s="9">
        <v>1</v>
      </c>
    </row>
    <row r="2512" spans="1:63">
      <c r="A2512" t="s">
        <v>3928</v>
      </c>
      <c r="B2512" t="s">
        <v>13866</v>
      </c>
      <c r="C2512" t="s">
        <v>466</v>
      </c>
      <c r="D2512" t="s">
        <v>821</v>
      </c>
      <c r="E2512">
        <f>SUM(G2512:KW2512)</f>
        <v>0</v>
      </c>
      <c r="F2512" s="4"/>
    </row>
    <row r="2513" spans="1:63">
      <c r="A2513" t="s">
        <v>3929</v>
      </c>
      <c r="B2513" t="s">
        <v>13867</v>
      </c>
      <c r="C2513" t="s">
        <v>466</v>
      </c>
      <c r="D2513" t="s">
        <v>819</v>
      </c>
      <c r="E2513">
        <f>SUM(G2513:KW2513)</f>
        <v>0</v>
      </c>
      <c r="F2513" s="4"/>
    </row>
    <row r="2514" spans="1:63">
      <c r="A2514" t="s">
        <v>1715</v>
      </c>
      <c r="B2514" t="s">
        <v>6738</v>
      </c>
      <c r="C2514" t="s">
        <v>466</v>
      </c>
      <c r="D2514" t="s">
        <v>819</v>
      </c>
      <c r="E2514">
        <f>SUM(G2514:KW2514)</f>
        <v>321</v>
      </c>
      <c r="F2514" s="4"/>
      <c r="AG2514" s="8">
        <v>2</v>
      </c>
      <c r="AJ2514" s="6">
        <v>23</v>
      </c>
      <c r="AM2514" s="8">
        <v>14</v>
      </c>
      <c r="AQ2514" s="6">
        <v>173</v>
      </c>
      <c r="AR2514" s="6">
        <v>74</v>
      </c>
      <c r="AU2514" s="6">
        <v>35</v>
      </c>
    </row>
    <row r="2515" spans="1:63">
      <c r="A2515" t="s">
        <v>1716</v>
      </c>
      <c r="B2515" t="s">
        <v>1717</v>
      </c>
      <c r="C2515" t="s">
        <v>466</v>
      </c>
      <c r="D2515" t="s">
        <v>821</v>
      </c>
      <c r="E2515">
        <f>SUM(G2515:KW2515)</f>
        <v>35</v>
      </c>
      <c r="F2515" s="4"/>
      <c r="AG2515" s="8">
        <v>2</v>
      </c>
      <c r="AU2515" s="6">
        <v>33</v>
      </c>
    </row>
    <row r="2516" spans="1:63">
      <c r="A2516" t="s">
        <v>1713</v>
      </c>
      <c r="B2516" t="s">
        <v>1714</v>
      </c>
      <c r="C2516" t="s">
        <v>466</v>
      </c>
      <c r="D2516" t="s">
        <v>821</v>
      </c>
      <c r="E2516">
        <f>SUM(G2516:KW2516)</f>
        <v>0</v>
      </c>
      <c r="F2516" s="4"/>
    </row>
    <row r="2517" spans="1:63">
      <c r="A2517" t="s">
        <v>8058</v>
      </c>
      <c r="B2517" t="s">
        <v>10208</v>
      </c>
      <c r="C2517" t="s">
        <v>466</v>
      </c>
      <c r="D2517" t="s">
        <v>819</v>
      </c>
      <c r="E2517">
        <f>SUM(G2517:KW2517)</f>
        <v>0</v>
      </c>
    </row>
    <row r="2518" spans="1:63">
      <c r="A2518" t="s">
        <v>3927</v>
      </c>
      <c r="B2518" t="s">
        <v>10209</v>
      </c>
      <c r="C2518" t="s">
        <v>466</v>
      </c>
      <c r="D2518" t="s">
        <v>819</v>
      </c>
      <c r="E2518">
        <f>SUM(G2518:KW2518)</f>
        <v>0</v>
      </c>
      <c r="F2518" s="4"/>
    </row>
    <row r="2519" spans="1:63">
      <c r="A2519" t="s">
        <v>3919</v>
      </c>
      <c r="B2519" t="s">
        <v>3920</v>
      </c>
      <c r="C2519" t="s">
        <v>466</v>
      </c>
      <c r="D2519" t="s">
        <v>821</v>
      </c>
      <c r="E2519">
        <f>SUM(G2519:KW2519)</f>
        <v>0</v>
      </c>
      <c r="F2519" s="4"/>
    </row>
    <row r="2520" spans="1:63">
      <c r="A2520" t="s">
        <v>3913</v>
      </c>
      <c r="B2520" t="s">
        <v>10211</v>
      </c>
      <c r="C2520" t="s">
        <v>466</v>
      </c>
      <c r="D2520" t="s">
        <v>819</v>
      </c>
      <c r="E2520">
        <f>SUM(G2520:KW2520)</f>
        <v>0</v>
      </c>
      <c r="F2520" s="4"/>
    </row>
    <row r="2521" spans="1:63">
      <c r="A2521" t="s">
        <v>3914</v>
      </c>
      <c r="B2521" t="s">
        <v>10210</v>
      </c>
      <c r="C2521" t="s">
        <v>466</v>
      </c>
      <c r="D2521" t="s">
        <v>819</v>
      </c>
      <c r="E2521">
        <f>SUM(G2521:KW2521)</f>
        <v>0</v>
      </c>
      <c r="F2521" s="4"/>
    </row>
    <row r="2522" spans="1:63">
      <c r="A2522" t="s">
        <v>3911</v>
      </c>
      <c r="B2522" t="s">
        <v>3912</v>
      </c>
      <c r="C2522" t="s">
        <v>466</v>
      </c>
      <c r="D2522" t="s">
        <v>821</v>
      </c>
      <c r="E2522">
        <f>SUM(G2522:KW2522)</f>
        <v>0</v>
      </c>
      <c r="F2522" s="4"/>
    </row>
    <row r="2523" spans="1:63">
      <c r="A2523" t="s">
        <v>3921</v>
      </c>
      <c r="B2523" t="s">
        <v>10212</v>
      </c>
      <c r="C2523" t="s">
        <v>466</v>
      </c>
      <c r="D2523" t="s">
        <v>819</v>
      </c>
      <c r="E2523">
        <f>SUM(G2523:KW2523)</f>
        <v>0</v>
      </c>
      <c r="F2523" s="4"/>
    </row>
    <row r="2524" spans="1:63">
      <c r="A2524" t="s">
        <v>3922</v>
      </c>
      <c r="B2524" t="s">
        <v>10213</v>
      </c>
      <c r="C2524" t="s">
        <v>466</v>
      </c>
      <c r="D2524" t="s">
        <v>819</v>
      </c>
      <c r="E2524">
        <f>SUM(G2524:KW2524)</f>
        <v>0</v>
      </c>
      <c r="F2524" s="4"/>
    </row>
    <row r="2525" spans="1:63">
      <c r="A2525" t="s">
        <v>3923</v>
      </c>
      <c r="B2525" t="s">
        <v>3924</v>
      </c>
      <c r="C2525" t="s">
        <v>466</v>
      </c>
      <c r="D2525" t="s">
        <v>821</v>
      </c>
      <c r="E2525">
        <f>SUM(G2525:KW2525)</f>
        <v>0</v>
      </c>
      <c r="F2525" s="4"/>
    </row>
    <row r="2526" spans="1:63">
      <c r="A2526" t="s">
        <v>478</v>
      </c>
      <c r="B2526" t="s">
        <v>673</v>
      </c>
      <c r="C2526" t="s">
        <v>466</v>
      </c>
      <c r="D2526" t="s">
        <v>821</v>
      </c>
      <c r="E2526">
        <f>SUM(G2526:KW2526)</f>
        <v>1</v>
      </c>
      <c r="F2526" s="4"/>
      <c r="BK2526" s="9">
        <v>1</v>
      </c>
    </row>
    <row r="2527" spans="1:63">
      <c r="A2527" t="s">
        <v>3938</v>
      </c>
      <c r="B2527" t="s">
        <v>3939</v>
      </c>
      <c r="C2527" t="s">
        <v>466</v>
      </c>
      <c r="D2527" t="s">
        <v>821</v>
      </c>
      <c r="E2527">
        <f>SUM(G2527:KW2527)</f>
        <v>1</v>
      </c>
      <c r="F2527" s="4"/>
      <c r="BK2527" s="9">
        <v>1</v>
      </c>
    </row>
    <row r="2528" spans="1:63">
      <c r="A2528" t="s">
        <v>3934</v>
      </c>
      <c r="B2528" t="s">
        <v>3935</v>
      </c>
      <c r="C2528" t="s">
        <v>466</v>
      </c>
      <c r="D2528" t="s">
        <v>821</v>
      </c>
      <c r="E2528">
        <f>SUM(G2528:KW2528)</f>
        <v>1</v>
      </c>
      <c r="F2528" s="4"/>
      <c r="BK2528" s="9">
        <v>1</v>
      </c>
    </row>
    <row r="2529" spans="1:63">
      <c r="A2529" t="s">
        <v>3930</v>
      </c>
      <c r="B2529" t="s">
        <v>3931</v>
      </c>
      <c r="C2529" t="s">
        <v>466</v>
      </c>
      <c r="D2529" t="s">
        <v>821</v>
      </c>
      <c r="E2529">
        <f>SUM(G2529:KW2529)</f>
        <v>1</v>
      </c>
      <c r="F2529" s="4"/>
      <c r="BK2529" s="9">
        <v>1</v>
      </c>
    </row>
    <row r="2530" spans="1:63">
      <c r="A2530" t="s">
        <v>3936</v>
      </c>
      <c r="B2530" t="s">
        <v>3937</v>
      </c>
      <c r="C2530" t="s">
        <v>466</v>
      </c>
      <c r="D2530" t="s">
        <v>821</v>
      </c>
      <c r="E2530">
        <f>SUM(G2530:KW2530)</f>
        <v>1</v>
      </c>
      <c r="F2530" s="4"/>
      <c r="BK2530" s="9">
        <v>1</v>
      </c>
    </row>
    <row r="2531" spans="1:63">
      <c r="A2531" t="s">
        <v>3932</v>
      </c>
      <c r="B2531" t="s">
        <v>3933</v>
      </c>
      <c r="C2531" t="s">
        <v>466</v>
      </c>
      <c r="D2531" t="s">
        <v>821</v>
      </c>
      <c r="E2531">
        <f>SUM(G2531:KW2531)</f>
        <v>1</v>
      </c>
      <c r="F2531" s="4"/>
      <c r="BK2531" s="9">
        <v>1</v>
      </c>
    </row>
    <row r="2532" spans="1:63">
      <c r="A2532" t="s">
        <v>479</v>
      </c>
      <c r="B2532" t="s">
        <v>674</v>
      </c>
      <c r="C2532" t="s">
        <v>466</v>
      </c>
      <c r="D2532" t="s">
        <v>821</v>
      </c>
      <c r="E2532">
        <f>SUM(G2532:KW2532)</f>
        <v>321</v>
      </c>
      <c r="F2532" s="4">
        <v>100001754</v>
      </c>
      <c r="AG2532" s="8">
        <v>2</v>
      </c>
      <c r="AJ2532" s="6">
        <v>23</v>
      </c>
      <c r="AM2532" s="8">
        <v>14</v>
      </c>
      <c r="AQ2532" s="6">
        <v>173</v>
      </c>
      <c r="AR2532" s="6">
        <v>74</v>
      </c>
      <c r="AU2532" s="6">
        <v>35</v>
      </c>
    </row>
    <row r="2533" spans="1:63">
      <c r="A2533" t="s">
        <v>8059</v>
      </c>
      <c r="B2533" t="s">
        <v>9453</v>
      </c>
      <c r="C2533" t="s">
        <v>483</v>
      </c>
      <c r="D2533" t="s">
        <v>819</v>
      </c>
      <c r="E2533">
        <f>SUM(G2533:KW2533)</f>
        <v>1</v>
      </c>
      <c r="P2533" s="9">
        <v>1</v>
      </c>
    </row>
    <row r="2534" spans="1:63">
      <c r="A2534" t="s">
        <v>6778</v>
      </c>
      <c r="B2534" t="s">
        <v>6777</v>
      </c>
      <c r="C2534" t="s">
        <v>483</v>
      </c>
      <c r="D2534" t="s">
        <v>821</v>
      </c>
      <c r="E2534">
        <f>SUM(G2534:KW2534)</f>
        <v>3</v>
      </c>
      <c r="H2534" s="8">
        <v>2</v>
      </c>
      <c r="O2534" s="8">
        <v>1</v>
      </c>
    </row>
    <row r="2535" spans="1:63">
      <c r="A2535" t="s">
        <v>7438</v>
      </c>
      <c r="B2535" t="s">
        <v>7437</v>
      </c>
      <c r="C2535" t="s">
        <v>483</v>
      </c>
      <c r="D2535" t="s">
        <v>821</v>
      </c>
      <c r="E2535">
        <f>SUM(G2535:KW2535)</f>
        <v>1</v>
      </c>
      <c r="AR2535" s="9">
        <v>1</v>
      </c>
    </row>
    <row r="2536" spans="1:63">
      <c r="A2536" t="s">
        <v>7428</v>
      </c>
      <c r="B2536" t="s">
        <v>7427</v>
      </c>
      <c r="C2536" t="s">
        <v>483</v>
      </c>
      <c r="D2536" t="s">
        <v>821</v>
      </c>
      <c r="E2536">
        <f>SUM(G2536:KW2536)</f>
        <v>1</v>
      </c>
      <c r="AR2536" s="9">
        <v>1</v>
      </c>
    </row>
    <row r="2537" spans="1:63">
      <c r="A2537" t="s">
        <v>7444</v>
      </c>
      <c r="B2537" t="s">
        <v>7443</v>
      </c>
      <c r="C2537" t="s">
        <v>483</v>
      </c>
      <c r="D2537" t="s">
        <v>821</v>
      </c>
      <c r="E2537">
        <f>SUM(G2537:KW2537)</f>
        <v>1</v>
      </c>
      <c r="AR2537" s="9">
        <v>1</v>
      </c>
    </row>
    <row r="2538" spans="1:63">
      <c r="A2538" t="s">
        <v>7434</v>
      </c>
      <c r="B2538" t="s">
        <v>7433</v>
      </c>
      <c r="C2538" t="s">
        <v>483</v>
      </c>
      <c r="D2538" t="s">
        <v>821</v>
      </c>
      <c r="E2538">
        <f>SUM(G2538:KW2538)</f>
        <v>1</v>
      </c>
      <c r="AR2538" s="9">
        <v>1</v>
      </c>
    </row>
    <row r="2539" spans="1:63">
      <c r="A2539" t="s">
        <v>7426</v>
      </c>
      <c r="B2539" t="s">
        <v>7425</v>
      </c>
      <c r="C2539" t="s">
        <v>483</v>
      </c>
      <c r="D2539" t="s">
        <v>821</v>
      </c>
      <c r="E2539">
        <f>SUM(G2539:KW2539)</f>
        <v>1</v>
      </c>
      <c r="AR2539" s="9">
        <v>1</v>
      </c>
    </row>
    <row r="2540" spans="1:63">
      <c r="A2540" t="s">
        <v>7442</v>
      </c>
      <c r="B2540" t="s">
        <v>7441</v>
      </c>
      <c r="C2540" t="s">
        <v>483</v>
      </c>
      <c r="D2540" t="s">
        <v>821</v>
      </c>
      <c r="E2540">
        <f>SUM(G2540:KW2540)</f>
        <v>1</v>
      </c>
      <c r="AR2540" s="9">
        <v>1</v>
      </c>
    </row>
    <row r="2541" spans="1:63">
      <c r="A2541" t="s">
        <v>420</v>
      </c>
      <c r="B2541" t="s">
        <v>648</v>
      </c>
      <c r="C2541" t="s">
        <v>421</v>
      </c>
      <c r="D2541" t="s">
        <v>819</v>
      </c>
      <c r="E2541">
        <f>SUM(G2541:KW2541)</f>
        <v>0</v>
      </c>
      <c r="F2541" s="4"/>
    </row>
    <row r="2542" spans="1:63">
      <c r="A2542" t="s">
        <v>428</v>
      </c>
      <c r="B2542" t="s">
        <v>651</v>
      </c>
      <c r="C2542" t="s">
        <v>421</v>
      </c>
      <c r="D2542" t="s">
        <v>821</v>
      </c>
      <c r="E2542">
        <f>SUM(G2542:KW2542)</f>
        <v>0</v>
      </c>
      <c r="F2542" s="4"/>
    </row>
    <row r="2543" spans="1:63">
      <c r="A2543" t="s">
        <v>425</v>
      </c>
      <c r="B2543" t="s">
        <v>650</v>
      </c>
      <c r="C2543" t="s">
        <v>421</v>
      </c>
      <c r="D2543" t="s">
        <v>821</v>
      </c>
      <c r="E2543">
        <f>SUM(G2543:KW2543)</f>
        <v>0</v>
      </c>
      <c r="F2543" s="4"/>
    </row>
    <row r="2544" spans="1:63">
      <c r="A2544" t="s">
        <v>7546</v>
      </c>
      <c r="B2544" t="s">
        <v>7545</v>
      </c>
      <c r="C2544" t="s">
        <v>421</v>
      </c>
      <c r="D2544" t="s">
        <v>821</v>
      </c>
      <c r="E2544">
        <f>SUM(G2544:KW2544)</f>
        <v>0</v>
      </c>
    </row>
    <row r="2545" spans="1:34">
      <c r="A2545" t="s">
        <v>418</v>
      </c>
      <c r="B2545" t="s">
        <v>647</v>
      </c>
      <c r="C2545" t="s">
        <v>419</v>
      </c>
      <c r="D2545" t="s">
        <v>821</v>
      </c>
      <c r="E2545">
        <f>SUM(G2545:KW2545)</f>
        <v>0</v>
      </c>
      <c r="F2545" s="4"/>
    </row>
    <row r="2546" spans="1:34">
      <c r="A2546" t="s">
        <v>7774</v>
      </c>
      <c r="B2546" t="s">
        <v>7773</v>
      </c>
      <c r="C2546" t="s">
        <v>989</v>
      </c>
      <c r="D2546" t="s">
        <v>821</v>
      </c>
      <c r="E2546">
        <f>SUM(G2546:KW2546)</f>
        <v>0</v>
      </c>
    </row>
    <row r="2547" spans="1:34">
      <c r="A2547" t="s">
        <v>7778</v>
      </c>
      <c r="B2547" t="s">
        <v>7777</v>
      </c>
      <c r="C2547" t="s">
        <v>989</v>
      </c>
      <c r="D2547" t="s">
        <v>821</v>
      </c>
      <c r="E2547">
        <f>SUM(G2547:KW2547)</f>
        <v>0</v>
      </c>
    </row>
    <row r="2548" spans="1:34">
      <c r="A2548" t="s">
        <v>4302</v>
      </c>
      <c r="B2548" t="s">
        <v>4303</v>
      </c>
      <c r="C2548" t="s">
        <v>989</v>
      </c>
      <c r="D2548" t="s">
        <v>821</v>
      </c>
      <c r="E2548">
        <f>SUM(G2548:KW2548)</f>
        <v>0</v>
      </c>
      <c r="F2548" s="4"/>
    </row>
    <row r="2549" spans="1:34">
      <c r="A2549" t="s">
        <v>988</v>
      </c>
      <c r="B2549" t="s">
        <v>11026</v>
      </c>
      <c r="C2549" t="s">
        <v>989</v>
      </c>
      <c r="D2549" t="s">
        <v>821</v>
      </c>
      <c r="E2549">
        <f>SUM(G2549:KW2549)</f>
        <v>0</v>
      </c>
      <c r="F2549" s="4"/>
    </row>
    <row r="2550" spans="1:34">
      <c r="A2550" t="s">
        <v>990</v>
      </c>
      <c r="B2550" t="s">
        <v>11027</v>
      </c>
      <c r="C2550" t="s">
        <v>989</v>
      </c>
      <c r="D2550" t="s">
        <v>819</v>
      </c>
      <c r="E2550">
        <f>SUM(G2550:KW2550)</f>
        <v>0</v>
      </c>
      <c r="F2550" s="4"/>
    </row>
    <row r="2551" spans="1:34">
      <c r="A2551" t="s">
        <v>7740</v>
      </c>
      <c r="B2551" t="s">
        <v>7739</v>
      </c>
      <c r="C2551" t="s">
        <v>989</v>
      </c>
      <c r="D2551" t="s">
        <v>821</v>
      </c>
      <c r="E2551">
        <f>SUM(G2551:KW2551)</f>
        <v>0</v>
      </c>
    </row>
    <row r="2552" spans="1:34">
      <c r="A2552" t="s">
        <v>4300</v>
      </c>
      <c r="B2552" t="s">
        <v>11028</v>
      </c>
      <c r="C2552" t="s">
        <v>989</v>
      </c>
      <c r="D2552" t="s">
        <v>821</v>
      </c>
      <c r="E2552">
        <f>SUM(G2552:KW2552)</f>
        <v>0</v>
      </c>
      <c r="F2552" s="4"/>
    </row>
    <row r="2553" spans="1:34">
      <c r="A2553" t="s">
        <v>4301</v>
      </c>
      <c r="B2553" t="s">
        <v>11029</v>
      </c>
      <c r="C2553" t="s">
        <v>989</v>
      </c>
      <c r="D2553" t="s">
        <v>819</v>
      </c>
      <c r="E2553">
        <f>SUM(G2553:KW2553)</f>
        <v>0</v>
      </c>
      <c r="F2553" s="4"/>
    </row>
    <row r="2554" spans="1:34">
      <c r="A2554" t="s">
        <v>991</v>
      </c>
      <c r="B2554" t="s">
        <v>992</v>
      </c>
      <c r="C2554" t="s">
        <v>989</v>
      </c>
      <c r="D2554" t="s">
        <v>821</v>
      </c>
      <c r="E2554">
        <f>SUM(G2554:KW2554)</f>
        <v>0</v>
      </c>
      <c r="F2554" s="4"/>
    </row>
    <row r="2555" spans="1:34">
      <c r="A2555" t="s">
        <v>7743</v>
      </c>
      <c r="B2555" t="s">
        <v>10404</v>
      </c>
      <c r="C2555" t="s">
        <v>989</v>
      </c>
      <c r="D2555" t="s">
        <v>821</v>
      </c>
      <c r="E2555">
        <f>SUM(G2555:KW2555)</f>
        <v>0</v>
      </c>
    </row>
    <row r="2556" spans="1:34">
      <c r="A2556" t="s">
        <v>7744</v>
      </c>
      <c r="B2556" t="s">
        <v>10405</v>
      </c>
      <c r="C2556" t="s">
        <v>989</v>
      </c>
      <c r="D2556" t="s">
        <v>819</v>
      </c>
      <c r="E2556">
        <f>SUM(G2556:KW2556)</f>
        <v>0</v>
      </c>
    </row>
    <row r="2557" spans="1:34">
      <c r="A2557" t="s">
        <v>1001</v>
      </c>
      <c r="B2557" t="s">
        <v>1002</v>
      </c>
      <c r="C2557" t="s">
        <v>989</v>
      </c>
      <c r="D2557" t="s">
        <v>821</v>
      </c>
      <c r="E2557">
        <f>SUM(G2557:KW2557)</f>
        <v>0</v>
      </c>
      <c r="F2557" s="4"/>
    </row>
    <row r="2558" spans="1:34">
      <c r="A2558" t="s">
        <v>8165</v>
      </c>
      <c r="B2558" t="s">
        <v>10406</v>
      </c>
      <c r="C2558" t="s">
        <v>989</v>
      </c>
      <c r="D2558" t="s">
        <v>821</v>
      </c>
      <c r="E2558">
        <f>SUM(G2558:KW2558)</f>
        <v>0</v>
      </c>
    </row>
    <row r="2559" spans="1:34">
      <c r="A2559" t="s">
        <v>1003</v>
      </c>
      <c r="B2559" t="s">
        <v>1004</v>
      </c>
      <c r="C2559" t="s">
        <v>989</v>
      </c>
      <c r="D2559" t="s">
        <v>821</v>
      </c>
      <c r="E2559">
        <f>SUM(G2559:KW2559)</f>
        <v>0</v>
      </c>
      <c r="F2559" s="4"/>
    </row>
    <row r="2560" spans="1:34">
      <c r="A2560" t="s">
        <v>7432</v>
      </c>
      <c r="B2560" t="s">
        <v>7431</v>
      </c>
      <c r="C2560" t="s">
        <v>989</v>
      </c>
      <c r="D2560" t="s">
        <v>821</v>
      </c>
      <c r="E2560">
        <f>SUM(G2560:KW2560)</f>
        <v>2</v>
      </c>
      <c r="AH2560" s="9">
        <v>2</v>
      </c>
    </row>
    <row r="2561" spans="1:34">
      <c r="A2561" t="s">
        <v>7440</v>
      </c>
      <c r="B2561" t="s">
        <v>7439</v>
      </c>
      <c r="C2561" t="s">
        <v>989</v>
      </c>
      <c r="D2561" t="s">
        <v>821</v>
      </c>
      <c r="E2561">
        <f>SUM(G2561:KW2561)</f>
        <v>1</v>
      </c>
      <c r="AH2561" s="9">
        <v>1</v>
      </c>
    </row>
    <row r="2562" spans="1:34">
      <c r="A2562" t="s">
        <v>7448</v>
      </c>
      <c r="B2562" t="s">
        <v>7447</v>
      </c>
      <c r="C2562" t="s">
        <v>989</v>
      </c>
      <c r="D2562" t="s">
        <v>821</v>
      </c>
      <c r="E2562">
        <f>SUM(G2562:KW2562)</f>
        <v>1</v>
      </c>
      <c r="AH2562" s="9">
        <v>1</v>
      </c>
    </row>
    <row r="2563" spans="1:34">
      <c r="A2563" t="s">
        <v>7452</v>
      </c>
      <c r="B2563" t="s">
        <v>7451</v>
      </c>
      <c r="C2563" t="s">
        <v>989</v>
      </c>
      <c r="D2563" t="s">
        <v>821</v>
      </c>
      <c r="E2563">
        <f>SUM(G2563:KW2563)</f>
        <v>1</v>
      </c>
      <c r="AH2563" s="9">
        <v>1</v>
      </c>
    </row>
    <row r="2564" spans="1:34">
      <c r="A2564" t="s">
        <v>7430</v>
      </c>
      <c r="B2564" t="s">
        <v>7429</v>
      </c>
      <c r="C2564" t="s">
        <v>989</v>
      </c>
      <c r="D2564" t="s">
        <v>821</v>
      </c>
      <c r="E2564">
        <f>SUM(G2564:KW2564)</f>
        <v>1</v>
      </c>
      <c r="AH2564" s="9">
        <v>1</v>
      </c>
    </row>
    <row r="2565" spans="1:34">
      <c r="A2565" t="s">
        <v>7436</v>
      </c>
      <c r="B2565" t="s">
        <v>7435</v>
      </c>
      <c r="C2565" t="s">
        <v>989</v>
      </c>
      <c r="D2565" t="s">
        <v>821</v>
      </c>
      <c r="E2565">
        <f>SUM(G2565:KW2565)</f>
        <v>1</v>
      </c>
      <c r="AH2565" s="9">
        <v>1</v>
      </c>
    </row>
    <row r="2566" spans="1:34">
      <c r="A2566" t="s">
        <v>7446</v>
      </c>
      <c r="B2566" t="s">
        <v>7445</v>
      </c>
      <c r="C2566" t="s">
        <v>989</v>
      </c>
      <c r="D2566" t="s">
        <v>821</v>
      </c>
      <c r="E2566">
        <f>SUM(G2566:KW2566)</f>
        <v>1</v>
      </c>
      <c r="AH2566" s="9">
        <v>1</v>
      </c>
    </row>
    <row r="2567" spans="1:34">
      <c r="A2567" t="s">
        <v>7450</v>
      </c>
      <c r="B2567" t="s">
        <v>7449</v>
      </c>
      <c r="C2567" t="s">
        <v>989</v>
      </c>
      <c r="D2567" t="s">
        <v>821</v>
      </c>
      <c r="E2567">
        <f>SUM(G2567:KW2567)</f>
        <v>1</v>
      </c>
      <c r="AH2567" s="9">
        <v>1</v>
      </c>
    </row>
    <row r="2568" spans="1:34">
      <c r="A2568" t="s">
        <v>7416</v>
      </c>
      <c r="B2568" t="s">
        <v>7415</v>
      </c>
      <c r="C2568" t="s">
        <v>989</v>
      </c>
      <c r="D2568" t="s">
        <v>821</v>
      </c>
      <c r="E2568">
        <f>SUM(G2568:KW2568)</f>
        <v>0</v>
      </c>
    </row>
    <row r="2569" spans="1:34">
      <c r="A2569" t="s">
        <v>7420</v>
      </c>
      <c r="B2569" t="s">
        <v>7419</v>
      </c>
      <c r="C2569" t="s">
        <v>989</v>
      </c>
      <c r="D2569" t="s">
        <v>821</v>
      </c>
      <c r="E2569">
        <f>SUM(G2569:KW2569)</f>
        <v>0</v>
      </c>
    </row>
    <row r="2570" spans="1:34">
      <c r="A2570" t="s">
        <v>7424</v>
      </c>
      <c r="B2570" t="s">
        <v>7423</v>
      </c>
      <c r="C2570" t="s">
        <v>989</v>
      </c>
      <c r="D2570" t="s">
        <v>821</v>
      </c>
      <c r="E2570">
        <f>SUM(G2570:KW2570)</f>
        <v>0</v>
      </c>
    </row>
    <row r="2571" spans="1:34">
      <c r="A2571" t="s">
        <v>7414</v>
      </c>
      <c r="B2571" t="s">
        <v>7413</v>
      </c>
      <c r="C2571" t="s">
        <v>989</v>
      </c>
      <c r="D2571" t="s">
        <v>821</v>
      </c>
      <c r="E2571">
        <f>SUM(G2571:KW2571)</f>
        <v>0</v>
      </c>
    </row>
    <row r="2572" spans="1:34">
      <c r="A2572" t="s">
        <v>7418</v>
      </c>
      <c r="B2572" t="s">
        <v>7417</v>
      </c>
      <c r="C2572" t="s">
        <v>989</v>
      </c>
      <c r="D2572" t="s">
        <v>821</v>
      </c>
      <c r="E2572">
        <f>SUM(G2572:KW2572)</f>
        <v>0</v>
      </c>
    </row>
    <row r="2573" spans="1:34">
      <c r="A2573" t="s">
        <v>7422</v>
      </c>
      <c r="B2573" t="s">
        <v>7421</v>
      </c>
      <c r="C2573" t="s">
        <v>989</v>
      </c>
      <c r="D2573" t="s">
        <v>821</v>
      </c>
      <c r="E2573">
        <f>SUM(G2573:KW2573)</f>
        <v>0</v>
      </c>
    </row>
    <row r="2574" spans="1:34">
      <c r="A2574" t="s">
        <v>7358</v>
      </c>
      <c r="B2574" t="s">
        <v>7357</v>
      </c>
      <c r="C2574" t="s">
        <v>459</v>
      </c>
      <c r="D2574" t="s">
        <v>821</v>
      </c>
      <c r="E2574">
        <f>SUM(G2574:KW2574)</f>
        <v>0</v>
      </c>
    </row>
    <row r="2575" spans="1:34">
      <c r="A2575" t="s">
        <v>4304</v>
      </c>
      <c r="B2575" t="s">
        <v>4305</v>
      </c>
      <c r="C2575" t="s">
        <v>459</v>
      </c>
      <c r="D2575" t="s">
        <v>821</v>
      </c>
      <c r="E2575">
        <f>SUM(G2575:KW2575)</f>
        <v>0</v>
      </c>
      <c r="F2575" s="4"/>
    </row>
    <row r="2576" spans="1:34">
      <c r="A2576" t="s">
        <v>7780</v>
      </c>
      <c r="B2576" t="s">
        <v>7779</v>
      </c>
      <c r="C2576" t="s">
        <v>989</v>
      </c>
      <c r="D2576" t="s">
        <v>821</v>
      </c>
      <c r="E2576">
        <f>SUM(G2576:KW2576)</f>
        <v>0</v>
      </c>
    </row>
    <row r="2577" spans="1:63">
      <c r="A2577" t="s">
        <v>7776</v>
      </c>
      <c r="B2577" t="s">
        <v>7775</v>
      </c>
      <c r="C2577" t="s">
        <v>459</v>
      </c>
      <c r="D2577" t="s">
        <v>821</v>
      </c>
      <c r="E2577">
        <f>SUM(G2577:KW2577)</f>
        <v>0</v>
      </c>
    </row>
    <row r="2578" spans="1:63">
      <c r="A2578" t="s">
        <v>4306</v>
      </c>
      <c r="B2578" t="s">
        <v>4307</v>
      </c>
      <c r="C2578" t="s">
        <v>459</v>
      </c>
      <c r="D2578" t="s">
        <v>821</v>
      </c>
      <c r="E2578">
        <f>SUM(G2578:KW2578)</f>
        <v>0</v>
      </c>
      <c r="F2578" s="4"/>
    </row>
    <row r="2579" spans="1:63">
      <c r="A2579" t="s">
        <v>5605</v>
      </c>
      <c r="B2579" t="s">
        <v>10322</v>
      </c>
      <c r="C2579" t="s">
        <v>11</v>
      </c>
      <c r="D2579" t="s">
        <v>825</v>
      </c>
      <c r="E2579">
        <f>SUM(G2579:KW2579)</f>
        <v>0</v>
      </c>
      <c r="F2579" s="4"/>
    </row>
    <row r="2580" spans="1:63">
      <c r="A2580" t="s">
        <v>5604</v>
      </c>
      <c r="B2580" t="s">
        <v>10323</v>
      </c>
      <c r="C2580" t="s">
        <v>11</v>
      </c>
      <c r="D2580" t="s">
        <v>825</v>
      </c>
      <c r="E2580">
        <f>SUM(G2580:KW2580)</f>
        <v>0</v>
      </c>
      <c r="F2580" s="4"/>
    </row>
    <row r="2581" spans="1:63">
      <c r="A2581" t="s">
        <v>7305</v>
      </c>
      <c r="B2581" t="s">
        <v>7304</v>
      </c>
      <c r="C2581" t="s">
        <v>410</v>
      </c>
      <c r="D2581" t="s">
        <v>821</v>
      </c>
      <c r="E2581">
        <f>SUM(G2581:KW2581)</f>
        <v>0</v>
      </c>
    </row>
    <row r="2582" spans="1:63">
      <c r="A2582" t="s">
        <v>7311</v>
      </c>
      <c r="B2582" t="s">
        <v>7310</v>
      </c>
      <c r="C2582" t="s">
        <v>410</v>
      </c>
      <c r="D2582" t="s">
        <v>821</v>
      </c>
      <c r="E2582">
        <f>SUM(G2582:KW2582)</f>
        <v>0</v>
      </c>
    </row>
    <row r="2583" spans="1:63">
      <c r="A2583" t="s">
        <v>412</v>
      </c>
      <c r="B2583" t="s">
        <v>644</v>
      </c>
      <c r="C2583" t="s">
        <v>410</v>
      </c>
      <c r="D2583" t="s">
        <v>821</v>
      </c>
      <c r="E2583">
        <f>SUM(G2583:KW2583)</f>
        <v>1</v>
      </c>
      <c r="F2583" s="4"/>
      <c r="BK2583" s="9">
        <v>1</v>
      </c>
    </row>
    <row r="2584" spans="1:63">
      <c r="A2584" t="s">
        <v>4753</v>
      </c>
      <c r="B2584" t="s">
        <v>4754</v>
      </c>
      <c r="C2584" t="s">
        <v>410</v>
      </c>
      <c r="D2584" t="s">
        <v>821</v>
      </c>
      <c r="E2584">
        <f>SUM(G2584:KW2584)</f>
        <v>0</v>
      </c>
      <c r="F2584" s="4"/>
    </row>
    <row r="2585" spans="1:63">
      <c r="A2585" t="s">
        <v>3624</v>
      </c>
      <c r="B2585" t="s">
        <v>11080</v>
      </c>
      <c r="C2585" t="s">
        <v>410</v>
      </c>
      <c r="D2585" t="s">
        <v>821</v>
      </c>
      <c r="E2585">
        <f>SUM(G2585:KW2585)</f>
        <v>0</v>
      </c>
      <c r="F2585" s="4"/>
    </row>
    <row r="2586" spans="1:63">
      <c r="A2586" t="s">
        <v>3625</v>
      </c>
      <c r="B2586" t="s">
        <v>11081</v>
      </c>
      <c r="C2586" t="s">
        <v>410</v>
      </c>
      <c r="D2586" t="s">
        <v>819</v>
      </c>
      <c r="E2586">
        <f>SUM(G2586:KW2586)</f>
        <v>0</v>
      </c>
      <c r="F2586" s="4"/>
    </row>
    <row r="2587" spans="1:63">
      <c r="A2587" t="s">
        <v>1811</v>
      </c>
      <c r="B2587" t="s">
        <v>1812</v>
      </c>
      <c r="C2587" t="s">
        <v>410</v>
      </c>
      <c r="D2587" t="s">
        <v>821</v>
      </c>
      <c r="E2587">
        <f>SUM(G2587:KW2587)</f>
        <v>0</v>
      </c>
      <c r="F2587" s="4"/>
    </row>
    <row r="2588" spans="1:63">
      <c r="A2588" t="s">
        <v>3626</v>
      </c>
      <c r="B2588" t="s">
        <v>11082</v>
      </c>
      <c r="C2588" t="s">
        <v>410</v>
      </c>
      <c r="D2588" t="s">
        <v>821</v>
      </c>
      <c r="E2588">
        <f>SUM(G2588:KW2588)</f>
        <v>0</v>
      </c>
      <c r="F2588" s="4"/>
    </row>
    <row r="2589" spans="1:63">
      <c r="A2589" t="s">
        <v>3627</v>
      </c>
      <c r="B2589" t="s">
        <v>11083</v>
      </c>
      <c r="C2589" t="s">
        <v>410</v>
      </c>
      <c r="D2589" t="s">
        <v>819</v>
      </c>
      <c r="E2589">
        <f>SUM(G2589:KW2589)</f>
        <v>0</v>
      </c>
      <c r="F2589" s="4"/>
    </row>
    <row r="2590" spans="1:63">
      <c r="A2590" t="s">
        <v>1809</v>
      </c>
      <c r="B2590" t="s">
        <v>1810</v>
      </c>
      <c r="C2590" t="s">
        <v>410</v>
      </c>
      <c r="D2590" t="s">
        <v>821</v>
      </c>
      <c r="E2590">
        <f>SUM(G2590:KW2590)</f>
        <v>0</v>
      </c>
      <c r="F2590" s="4"/>
    </row>
    <row r="2591" spans="1:63">
      <c r="A2591" t="s">
        <v>3628</v>
      </c>
      <c r="B2591" t="s">
        <v>11084</v>
      </c>
      <c r="C2591" t="s">
        <v>410</v>
      </c>
      <c r="D2591" t="s">
        <v>821</v>
      </c>
      <c r="E2591">
        <f>SUM(G2591:KW2591)</f>
        <v>0</v>
      </c>
      <c r="F2591" s="4"/>
    </row>
    <row r="2592" spans="1:63">
      <c r="A2592" t="s">
        <v>4728</v>
      </c>
      <c r="B2592" t="s">
        <v>11085</v>
      </c>
      <c r="C2592" t="s">
        <v>410</v>
      </c>
      <c r="D2592" t="s">
        <v>819</v>
      </c>
      <c r="E2592">
        <f>SUM(G2592:KW2592)</f>
        <v>0</v>
      </c>
      <c r="F2592" s="4"/>
    </row>
    <row r="2593" spans="1:6">
      <c r="A2593" t="s">
        <v>1807</v>
      </c>
      <c r="B2593" t="s">
        <v>1808</v>
      </c>
      <c r="C2593" t="s">
        <v>410</v>
      </c>
      <c r="D2593" t="s">
        <v>821</v>
      </c>
      <c r="E2593">
        <f>SUM(G2593:KW2593)</f>
        <v>0</v>
      </c>
      <c r="F2593" s="4"/>
    </row>
    <row r="2594" spans="1:6">
      <c r="A2594" t="s">
        <v>4748</v>
      </c>
      <c r="B2594" t="s">
        <v>11058</v>
      </c>
      <c r="C2594" t="s">
        <v>410</v>
      </c>
      <c r="D2594" t="s">
        <v>821</v>
      </c>
      <c r="E2594">
        <f>SUM(G2594:KW2594)</f>
        <v>0</v>
      </c>
      <c r="F2594" s="4"/>
    </row>
    <row r="2595" spans="1:6">
      <c r="A2595" t="s">
        <v>4747</v>
      </c>
      <c r="B2595" t="s">
        <v>11059</v>
      </c>
      <c r="C2595" t="s">
        <v>410</v>
      </c>
      <c r="D2595" t="s">
        <v>819</v>
      </c>
      <c r="E2595">
        <f>SUM(G2595:KW2595)</f>
        <v>0</v>
      </c>
      <c r="F2595" s="4"/>
    </row>
    <row r="2596" spans="1:6">
      <c r="A2596" t="s">
        <v>3641</v>
      </c>
      <c r="B2596" t="s">
        <v>3642</v>
      </c>
      <c r="C2596" t="s">
        <v>410</v>
      </c>
      <c r="D2596" t="s">
        <v>821</v>
      </c>
      <c r="E2596">
        <f>SUM(G2596:KW2596)</f>
        <v>0</v>
      </c>
      <c r="F2596" s="4"/>
    </row>
    <row r="2597" spans="1:6">
      <c r="A2597" t="s">
        <v>4746</v>
      </c>
      <c r="B2597" t="s">
        <v>11078</v>
      </c>
      <c r="C2597" t="s">
        <v>410</v>
      </c>
      <c r="D2597" t="s">
        <v>821</v>
      </c>
      <c r="E2597">
        <f>SUM(G2597:KW2597)</f>
        <v>0</v>
      </c>
      <c r="F2597" s="4"/>
    </row>
    <row r="2598" spans="1:6">
      <c r="A2598" t="s">
        <v>4745</v>
      </c>
      <c r="B2598" t="s">
        <v>11079</v>
      </c>
      <c r="C2598" t="s">
        <v>410</v>
      </c>
      <c r="D2598" t="s">
        <v>819</v>
      </c>
      <c r="E2598">
        <f>SUM(G2598:KW2598)</f>
        <v>0</v>
      </c>
      <c r="F2598" s="4"/>
    </row>
    <row r="2599" spans="1:6">
      <c r="A2599" t="s">
        <v>3643</v>
      </c>
      <c r="B2599" t="s">
        <v>3644</v>
      </c>
      <c r="C2599" t="s">
        <v>410</v>
      </c>
      <c r="D2599" t="s">
        <v>821</v>
      </c>
      <c r="E2599">
        <f>SUM(G2599:KW2599)</f>
        <v>0</v>
      </c>
      <c r="F2599" s="4"/>
    </row>
    <row r="2600" spans="1:6">
      <c r="A2600" t="s">
        <v>3647</v>
      </c>
      <c r="B2600" t="s">
        <v>7766</v>
      </c>
      <c r="C2600" t="s">
        <v>410</v>
      </c>
      <c r="D2600" t="s">
        <v>821</v>
      </c>
      <c r="E2600">
        <f>SUM(G2600:KW2600)</f>
        <v>0</v>
      </c>
      <c r="F2600" s="4"/>
    </row>
    <row r="2601" spans="1:6">
      <c r="A2601" t="s">
        <v>3648</v>
      </c>
      <c r="B2601" t="s">
        <v>7767</v>
      </c>
      <c r="C2601" t="s">
        <v>410</v>
      </c>
      <c r="D2601" t="s">
        <v>819</v>
      </c>
      <c r="E2601">
        <f>SUM(G2601:KW2601)</f>
        <v>0</v>
      </c>
      <c r="F2601" s="4"/>
    </row>
    <row r="2602" spans="1:6">
      <c r="A2602" t="s">
        <v>3645</v>
      </c>
      <c r="B2602" t="s">
        <v>3646</v>
      </c>
      <c r="C2602" t="s">
        <v>410</v>
      </c>
      <c r="D2602" t="s">
        <v>821</v>
      </c>
      <c r="E2602">
        <f>SUM(G2602:KW2602)</f>
        <v>0</v>
      </c>
      <c r="F2602" s="4"/>
    </row>
    <row r="2603" spans="1:6">
      <c r="A2603" t="s">
        <v>3633</v>
      </c>
      <c r="B2603" t="s">
        <v>11067</v>
      </c>
      <c r="C2603" t="s">
        <v>410</v>
      </c>
      <c r="D2603" t="s">
        <v>821</v>
      </c>
      <c r="E2603">
        <f>SUM(G2603:KW2603)</f>
        <v>0</v>
      </c>
      <c r="F2603" s="4"/>
    </row>
    <row r="2604" spans="1:6">
      <c r="A2604" t="s">
        <v>3634</v>
      </c>
      <c r="B2604" t="s">
        <v>11068</v>
      </c>
      <c r="C2604" t="s">
        <v>410</v>
      </c>
      <c r="D2604" t="s">
        <v>819</v>
      </c>
      <c r="E2604">
        <f>SUM(G2604:KW2604)</f>
        <v>0</v>
      </c>
      <c r="F2604" s="4"/>
    </row>
    <row r="2605" spans="1:6">
      <c r="A2605" t="s">
        <v>2222</v>
      </c>
      <c r="B2605" t="s">
        <v>2223</v>
      </c>
      <c r="C2605" t="s">
        <v>410</v>
      </c>
      <c r="D2605" t="s">
        <v>821</v>
      </c>
      <c r="E2605">
        <f>SUM(G2605:KW2605)</f>
        <v>0</v>
      </c>
      <c r="F2605" s="4"/>
    </row>
    <row r="2606" spans="1:6">
      <c r="A2606" t="s">
        <v>3631</v>
      </c>
      <c r="B2606" t="s">
        <v>11074</v>
      </c>
      <c r="C2606" t="s">
        <v>410</v>
      </c>
      <c r="D2606" t="s">
        <v>821</v>
      </c>
      <c r="E2606">
        <f>SUM(G2606:KW2606)</f>
        <v>0</v>
      </c>
      <c r="F2606" s="4"/>
    </row>
    <row r="2607" spans="1:6">
      <c r="A2607" t="s">
        <v>3632</v>
      </c>
      <c r="B2607" t="s">
        <v>11075</v>
      </c>
      <c r="C2607" t="s">
        <v>410</v>
      </c>
      <c r="D2607" t="s">
        <v>819</v>
      </c>
      <c r="E2607">
        <f>SUM(G2607:KW2607)</f>
        <v>0</v>
      </c>
      <c r="F2607" s="4"/>
    </row>
    <row r="2608" spans="1:6">
      <c r="A2608" t="s">
        <v>2224</v>
      </c>
      <c r="B2608" t="s">
        <v>2225</v>
      </c>
      <c r="C2608" t="s">
        <v>410</v>
      </c>
      <c r="D2608" t="s">
        <v>821</v>
      </c>
      <c r="E2608">
        <f>SUM(G2608:KW2608)</f>
        <v>0</v>
      </c>
      <c r="F2608" s="4"/>
    </row>
    <row r="2609" spans="1:63">
      <c r="A2609" t="s">
        <v>3629</v>
      </c>
      <c r="B2609" t="s">
        <v>11076</v>
      </c>
      <c r="C2609" t="s">
        <v>410</v>
      </c>
      <c r="D2609" t="s">
        <v>821</v>
      </c>
      <c r="E2609">
        <f>SUM(G2609:KW2609)</f>
        <v>0</v>
      </c>
      <c r="F2609" s="4"/>
    </row>
    <row r="2610" spans="1:63">
      <c r="A2610" t="s">
        <v>3630</v>
      </c>
      <c r="B2610" t="s">
        <v>11077</v>
      </c>
      <c r="C2610" t="s">
        <v>410</v>
      </c>
      <c r="D2610" t="s">
        <v>819</v>
      </c>
      <c r="E2610">
        <f>SUM(G2610:KW2610)</f>
        <v>0</v>
      </c>
      <c r="F2610" s="4"/>
    </row>
    <row r="2611" spans="1:63">
      <c r="A2611" t="s">
        <v>2226</v>
      </c>
      <c r="B2611" t="s">
        <v>2227</v>
      </c>
      <c r="C2611" t="s">
        <v>410</v>
      </c>
      <c r="D2611" t="s">
        <v>821</v>
      </c>
      <c r="E2611">
        <f>SUM(G2611:KW2611)</f>
        <v>0</v>
      </c>
      <c r="F2611" s="4"/>
    </row>
    <row r="2612" spans="1:63">
      <c r="A2612" t="s">
        <v>3639</v>
      </c>
      <c r="B2612" t="s">
        <v>7768</v>
      </c>
      <c r="C2612" t="s">
        <v>410</v>
      </c>
      <c r="D2612" t="s">
        <v>821</v>
      </c>
      <c r="E2612">
        <f>SUM(G2612:KW2612)</f>
        <v>0</v>
      </c>
      <c r="F2612" s="4"/>
    </row>
    <row r="2613" spans="1:63">
      <c r="A2613" t="s">
        <v>3640</v>
      </c>
      <c r="B2613" t="s">
        <v>11060</v>
      </c>
      <c r="C2613" t="s">
        <v>410</v>
      </c>
      <c r="D2613" t="s">
        <v>819</v>
      </c>
      <c r="E2613">
        <f>SUM(G2613:KW2613)</f>
        <v>0</v>
      </c>
      <c r="F2613" s="4"/>
    </row>
    <row r="2614" spans="1:63">
      <c r="A2614" t="s">
        <v>8416</v>
      </c>
      <c r="B2614" t="s">
        <v>8415</v>
      </c>
      <c r="C2614" t="s">
        <v>410</v>
      </c>
      <c r="D2614" t="s">
        <v>819</v>
      </c>
      <c r="E2614">
        <f>SUM(G2614:KW2614)</f>
        <v>0</v>
      </c>
    </row>
    <row r="2615" spans="1:63">
      <c r="A2615" t="s">
        <v>1813</v>
      </c>
      <c r="B2615" t="s">
        <v>1814</v>
      </c>
      <c r="C2615" t="s">
        <v>410</v>
      </c>
      <c r="D2615" t="s">
        <v>821</v>
      </c>
      <c r="E2615">
        <f>SUM(G2615:KW2615)</f>
        <v>0</v>
      </c>
      <c r="F2615" s="4"/>
    </row>
    <row r="2616" spans="1:63">
      <c r="A2616" t="s">
        <v>3637</v>
      </c>
      <c r="B2616" t="s">
        <v>11063</v>
      </c>
      <c r="C2616" t="s">
        <v>410</v>
      </c>
      <c r="D2616" t="s">
        <v>821</v>
      </c>
      <c r="E2616">
        <f>SUM(G2616:KW2616)</f>
        <v>0</v>
      </c>
      <c r="F2616" s="4"/>
    </row>
    <row r="2617" spans="1:63">
      <c r="A2617" t="s">
        <v>3638</v>
      </c>
      <c r="B2617" t="s">
        <v>11064</v>
      </c>
      <c r="C2617" t="s">
        <v>410</v>
      </c>
      <c r="D2617" t="s">
        <v>819</v>
      </c>
      <c r="E2617">
        <f>SUM(G2617:KW2617)</f>
        <v>0</v>
      </c>
      <c r="F2617" s="4"/>
    </row>
    <row r="2618" spans="1:63">
      <c r="A2618" t="s">
        <v>1815</v>
      </c>
      <c r="B2618" t="s">
        <v>1816</v>
      </c>
      <c r="C2618" t="s">
        <v>410</v>
      </c>
      <c r="D2618" t="s">
        <v>821</v>
      </c>
      <c r="E2618">
        <f>SUM(G2618:KW2618)</f>
        <v>0</v>
      </c>
      <c r="F2618" s="4"/>
    </row>
    <row r="2619" spans="1:63">
      <c r="A2619" t="s">
        <v>3635</v>
      </c>
      <c r="B2619" t="s">
        <v>11065</v>
      </c>
      <c r="C2619" t="s">
        <v>410</v>
      </c>
      <c r="D2619" t="s">
        <v>821</v>
      </c>
      <c r="E2619">
        <f>SUM(G2619:KW2619)</f>
        <v>0</v>
      </c>
      <c r="F2619" s="4"/>
    </row>
    <row r="2620" spans="1:63">
      <c r="A2620" t="s">
        <v>3636</v>
      </c>
      <c r="B2620" t="s">
        <v>11066</v>
      </c>
      <c r="C2620" t="s">
        <v>410</v>
      </c>
      <c r="D2620" t="s">
        <v>819</v>
      </c>
      <c r="E2620">
        <f>SUM(G2620:KW2620)</f>
        <v>0</v>
      </c>
      <c r="F2620" s="4"/>
    </row>
    <row r="2621" spans="1:63">
      <c r="A2621" t="s">
        <v>6370</v>
      </c>
      <c r="B2621" t="s">
        <v>8417</v>
      </c>
      <c r="C2621" t="s">
        <v>410</v>
      </c>
      <c r="D2621" t="s">
        <v>819</v>
      </c>
      <c r="E2621">
        <f>SUM(G2621:KW2621)</f>
        <v>0</v>
      </c>
      <c r="F2621" s="3">
        <v>100001023</v>
      </c>
    </row>
    <row r="2622" spans="1:63">
      <c r="A2622" t="s">
        <v>1817</v>
      </c>
      <c r="B2622" t="s">
        <v>1818</v>
      </c>
      <c r="C2622" t="s">
        <v>410</v>
      </c>
      <c r="D2622" t="s">
        <v>821</v>
      </c>
      <c r="E2622">
        <f>SUM(G2622:KW2622)</f>
        <v>1</v>
      </c>
      <c r="F2622" s="4"/>
      <c r="V2622" s="9">
        <v>1</v>
      </c>
    </row>
    <row r="2623" spans="1:63">
      <c r="A2623" t="s">
        <v>413</v>
      </c>
      <c r="B2623" t="s">
        <v>10125</v>
      </c>
      <c r="C2623" t="s">
        <v>410</v>
      </c>
      <c r="D2623" t="s">
        <v>821</v>
      </c>
      <c r="E2623">
        <f>SUM(G2623:KW2623)</f>
        <v>1</v>
      </c>
      <c r="F2623" s="4"/>
      <c r="BK2623" s="9">
        <v>1</v>
      </c>
    </row>
    <row r="2624" spans="1:63">
      <c r="A2624" t="s">
        <v>414</v>
      </c>
      <c r="B2624" t="s">
        <v>10126</v>
      </c>
      <c r="C2624" t="s">
        <v>410</v>
      </c>
      <c r="D2624" t="s">
        <v>819</v>
      </c>
      <c r="E2624">
        <f>SUM(G2624:KW2624)</f>
        <v>1</v>
      </c>
      <c r="F2624" s="4"/>
      <c r="BK2624" s="9">
        <v>1</v>
      </c>
    </row>
    <row r="2625" spans="1:63">
      <c r="A2625" t="s">
        <v>7550</v>
      </c>
      <c r="B2625" t="s">
        <v>7549</v>
      </c>
      <c r="C2625" t="s">
        <v>410</v>
      </c>
      <c r="D2625" t="s">
        <v>821</v>
      </c>
      <c r="E2625">
        <f>SUM(G2625:KW2625)</f>
        <v>1</v>
      </c>
      <c r="BK2625" s="9">
        <v>1</v>
      </c>
    </row>
    <row r="2626" spans="1:63">
      <c r="A2626" t="s">
        <v>7557</v>
      </c>
      <c r="B2626" t="s">
        <v>10129</v>
      </c>
      <c r="C2626" t="s">
        <v>410</v>
      </c>
      <c r="D2626" t="s">
        <v>821</v>
      </c>
      <c r="E2626">
        <f>SUM(G2626:KW2626)</f>
        <v>2</v>
      </c>
      <c r="BK2626" s="9">
        <v>2</v>
      </c>
    </row>
    <row r="2627" spans="1:63">
      <c r="A2627" t="s">
        <v>7558</v>
      </c>
      <c r="B2627" t="s">
        <v>10130</v>
      </c>
      <c r="C2627" t="s">
        <v>410</v>
      </c>
      <c r="D2627" t="s">
        <v>819</v>
      </c>
      <c r="E2627">
        <f>SUM(G2627:KW2627)</f>
        <v>2</v>
      </c>
      <c r="BK2627" s="9">
        <v>2</v>
      </c>
    </row>
    <row r="2628" spans="1:63">
      <c r="A2628" t="s">
        <v>7552</v>
      </c>
      <c r="B2628" t="s">
        <v>7551</v>
      </c>
      <c r="C2628" t="s">
        <v>410</v>
      </c>
      <c r="D2628" t="s">
        <v>821</v>
      </c>
      <c r="E2628">
        <f>SUM(G2628:KW2628)</f>
        <v>1</v>
      </c>
      <c r="BK2628" s="9">
        <v>1</v>
      </c>
    </row>
    <row r="2629" spans="1:63">
      <c r="A2629" t="s">
        <v>7553</v>
      </c>
      <c r="B2629" t="s">
        <v>11056</v>
      </c>
      <c r="C2629" t="s">
        <v>410</v>
      </c>
      <c r="D2629" t="s">
        <v>821</v>
      </c>
      <c r="E2629">
        <f>SUM(G2629:KW2629)</f>
        <v>2</v>
      </c>
      <c r="BK2629" s="9">
        <v>2</v>
      </c>
    </row>
    <row r="2630" spans="1:63">
      <c r="A2630" t="s">
        <v>7554</v>
      </c>
      <c r="B2630" t="s">
        <v>11057</v>
      </c>
      <c r="C2630" t="s">
        <v>410</v>
      </c>
      <c r="D2630" t="s">
        <v>819</v>
      </c>
      <c r="E2630">
        <f>SUM(G2630:KW2630)</f>
        <v>2</v>
      </c>
      <c r="BK2630" s="9">
        <v>2</v>
      </c>
    </row>
    <row r="2631" spans="1:63">
      <c r="A2631" t="s">
        <v>7556</v>
      </c>
      <c r="B2631" t="s">
        <v>7555</v>
      </c>
      <c r="C2631" t="s">
        <v>410</v>
      </c>
      <c r="D2631" t="s">
        <v>821</v>
      </c>
      <c r="E2631">
        <f>SUM(G2631:KW2631)</f>
        <v>1</v>
      </c>
      <c r="BK2631" s="9">
        <v>1</v>
      </c>
    </row>
    <row r="2632" spans="1:63">
      <c r="A2632" t="s">
        <v>7280</v>
      </c>
      <c r="B2632" t="s">
        <v>14919</v>
      </c>
      <c r="C2632" t="s">
        <v>11</v>
      </c>
      <c r="D2632" t="s">
        <v>821</v>
      </c>
      <c r="E2632">
        <f>SUM(G2632:KW2632)</f>
        <v>2</v>
      </c>
      <c r="G2632" s="9">
        <v>1</v>
      </c>
      <c r="AK2632" s="9">
        <v>1</v>
      </c>
    </row>
    <row r="2633" spans="1:63">
      <c r="A2633" t="s">
        <v>7281</v>
      </c>
      <c r="B2633" t="s">
        <v>14921</v>
      </c>
      <c r="C2633" t="s">
        <v>11</v>
      </c>
      <c r="D2633" t="s">
        <v>821</v>
      </c>
      <c r="E2633">
        <f>SUM(G2633:KW2633)</f>
        <v>2</v>
      </c>
      <c r="G2633" s="9">
        <v>1</v>
      </c>
      <c r="AK2633" s="9">
        <v>1</v>
      </c>
    </row>
    <row r="2634" spans="1:63">
      <c r="A2634" t="s">
        <v>10</v>
      </c>
      <c r="B2634" t="s">
        <v>579</v>
      </c>
      <c r="C2634" t="s">
        <v>11</v>
      </c>
      <c r="D2634" t="s">
        <v>821</v>
      </c>
      <c r="E2634">
        <f>SUM(G2634:KW2634)</f>
        <v>61</v>
      </c>
      <c r="F2634" s="4">
        <v>100000191</v>
      </c>
      <c r="J2634" s="9">
        <v>5</v>
      </c>
      <c r="K2634" s="9">
        <v>1</v>
      </c>
      <c r="L2634" s="9">
        <v>1</v>
      </c>
      <c r="M2634" s="9">
        <v>1</v>
      </c>
      <c r="N2634" s="9">
        <v>6</v>
      </c>
      <c r="O2634" s="9">
        <v>1</v>
      </c>
      <c r="W2634" s="9">
        <v>1</v>
      </c>
      <c r="X2634" s="9">
        <v>4</v>
      </c>
      <c r="Y2634" s="9">
        <v>1</v>
      </c>
      <c r="AA2634" s="9">
        <v>1</v>
      </c>
      <c r="AB2634" s="9">
        <v>1</v>
      </c>
      <c r="AC2634" s="9">
        <v>1</v>
      </c>
      <c r="AL2634" s="9">
        <v>1</v>
      </c>
      <c r="AM2634" s="9">
        <v>4</v>
      </c>
      <c r="AN2634" s="9">
        <v>6</v>
      </c>
      <c r="AO2634" s="9">
        <v>4</v>
      </c>
      <c r="AQ2634" s="9">
        <v>1</v>
      </c>
      <c r="AR2634" s="9">
        <v>2</v>
      </c>
      <c r="AT2634" s="9">
        <v>1</v>
      </c>
      <c r="AY2634" s="9">
        <v>2</v>
      </c>
      <c r="AZ2634" s="9">
        <v>3</v>
      </c>
      <c r="BA2634" s="9">
        <v>8</v>
      </c>
      <c r="BB2634" s="9">
        <v>4</v>
      </c>
      <c r="BC2634" s="9">
        <v>1</v>
      </c>
    </row>
    <row r="2635" spans="1:63">
      <c r="A2635" t="s">
        <v>1103</v>
      </c>
      <c r="B2635" t="s">
        <v>1104</v>
      </c>
      <c r="C2635" t="s">
        <v>1105</v>
      </c>
      <c r="D2635" t="s">
        <v>821</v>
      </c>
      <c r="E2635">
        <f>SUM(G2635:KW2635)</f>
        <v>3</v>
      </c>
      <c r="F2635" s="4">
        <v>100000900</v>
      </c>
      <c r="AE2635" s="9">
        <v>1</v>
      </c>
      <c r="AK2635" s="9">
        <v>1</v>
      </c>
      <c r="AN2635" s="9">
        <v>1</v>
      </c>
    </row>
    <row r="2636" spans="1:63">
      <c r="A2636" t="s">
        <v>1106</v>
      </c>
      <c r="B2636" t="s">
        <v>1107</v>
      </c>
      <c r="C2636" t="s">
        <v>1105</v>
      </c>
      <c r="D2636" t="s">
        <v>821</v>
      </c>
      <c r="E2636">
        <f>SUM(G2636:KW2636)</f>
        <v>2</v>
      </c>
      <c r="F2636" s="4"/>
      <c r="AE2636" s="9">
        <v>1</v>
      </c>
      <c r="BJ2636" s="9">
        <v>1</v>
      </c>
    </row>
    <row r="2637" spans="1:63">
      <c r="A2637" t="s">
        <v>1452</v>
      </c>
      <c r="B2637" t="s">
        <v>1453</v>
      </c>
      <c r="C2637" t="s">
        <v>28</v>
      </c>
      <c r="D2637" t="s">
        <v>821</v>
      </c>
      <c r="E2637">
        <f>SUM(G2637:KW2637)</f>
        <v>1</v>
      </c>
      <c r="F2637" s="4"/>
      <c r="AK2637" s="9">
        <v>1</v>
      </c>
    </row>
    <row r="2638" spans="1:63">
      <c r="A2638" t="s">
        <v>4755</v>
      </c>
      <c r="B2638" t="s">
        <v>4756</v>
      </c>
      <c r="C2638" t="s">
        <v>410</v>
      </c>
      <c r="D2638" t="s">
        <v>821</v>
      </c>
      <c r="E2638">
        <f>SUM(G2638:KW2638)</f>
        <v>0</v>
      </c>
      <c r="F2638" s="4"/>
    </row>
    <row r="2639" spans="1:63">
      <c r="A2639" t="s">
        <v>915</v>
      </c>
      <c r="B2639" t="s">
        <v>916</v>
      </c>
      <c r="C2639" t="s">
        <v>410</v>
      </c>
      <c r="D2639" t="s">
        <v>821</v>
      </c>
      <c r="E2639">
        <f>SUM(G2639:KW2639)</f>
        <v>0</v>
      </c>
      <c r="F2639" s="4"/>
    </row>
    <row r="2640" spans="1:63">
      <c r="A2640" t="s">
        <v>7307</v>
      </c>
      <c r="B2640" t="s">
        <v>7306</v>
      </c>
      <c r="C2640" t="s">
        <v>410</v>
      </c>
      <c r="D2640" t="s">
        <v>821</v>
      </c>
      <c r="E2640">
        <f>SUM(G2640:KW2640)</f>
        <v>0</v>
      </c>
    </row>
    <row r="2641" spans="1:63">
      <c r="A2641" t="s">
        <v>4751</v>
      </c>
      <c r="B2641" t="s">
        <v>4752</v>
      </c>
      <c r="C2641" t="s">
        <v>410</v>
      </c>
      <c r="D2641" t="s">
        <v>821</v>
      </c>
      <c r="E2641">
        <f>SUM(G2641:KW2641)</f>
        <v>0</v>
      </c>
      <c r="F2641" s="4"/>
    </row>
    <row r="2642" spans="1:63">
      <c r="A2642" t="s">
        <v>4749</v>
      </c>
      <c r="B2642" t="s">
        <v>4750</v>
      </c>
      <c r="C2642" t="s">
        <v>410</v>
      </c>
      <c r="D2642" t="s">
        <v>821</v>
      </c>
      <c r="E2642">
        <f>SUM(G2642:KW2642)</f>
        <v>0</v>
      </c>
      <c r="F2642" s="4"/>
    </row>
    <row r="2643" spans="1:63">
      <c r="A2643" t="s">
        <v>411</v>
      </c>
      <c r="B2643" t="s">
        <v>643</v>
      </c>
      <c r="C2643" t="s">
        <v>410</v>
      </c>
      <c r="D2643" t="s">
        <v>821</v>
      </c>
      <c r="E2643">
        <f>SUM(G2643:KW2643)</f>
        <v>1</v>
      </c>
      <c r="F2643" s="4"/>
      <c r="BK2643" s="9">
        <v>1</v>
      </c>
    </row>
    <row r="2644" spans="1:63">
      <c r="A2644" t="s">
        <v>409</v>
      </c>
      <c r="B2644" t="s">
        <v>642</v>
      </c>
      <c r="C2644" t="s">
        <v>410</v>
      </c>
      <c r="D2644" t="s">
        <v>821</v>
      </c>
      <c r="E2644">
        <f>SUM(G2644:KW2644)</f>
        <v>1</v>
      </c>
      <c r="F2644" s="4"/>
      <c r="BK2644" s="9">
        <v>1</v>
      </c>
    </row>
    <row r="2645" spans="1:63">
      <c r="A2645" t="s">
        <v>7330</v>
      </c>
      <c r="B2645" t="s">
        <v>7329</v>
      </c>
      <c r="C2645" t="s">
        <v>180</v>
      </c>
      <c r="D2645" t="s">
        <v>821</v>
      </c>
      <c r="E2645">
        <f>SUM(G2645:KW2645)</f>
        <v>0</v>
      </c>
    </row>
    <row r="2646" spans="1:63">
      <c r="A2646" t="s">
        <v>7334</v>
      </c>
      <c r="B2646" t="s">
        <v>7333</v>
      </c>
      <c r="C2646" t="s">
        <v>180</v>
      </c>
      <c r="D2646" t="s">
        <v>821</v>
      </c>
      <c r="E2646">
        <f>SUM(G2646:KW2646)</f>
        <v>0</v>
      </c>
    </row>
    <row r="2647" spans="1:63">
      <c r="A2647" t="s">
        <v>402</v>
      </c>
      <c r="B2647" t="s">
        <v>638</v>
      </c>
      <c r="C2647" t="s">
        <v>180</v>
      </c>
      <c r="D2647" t="s">
        <v>821</v>
      </c>
      <c r="E2647">
        <f>SUM(G2647:KW2647)</f>
        <v>0</v>
      </c>
      <c r="F2647" s="4"/>
    </row>
    <row r="2648" spans="1:63">
      <c r="A2648" t="s">
        <v>5103</v>
      </c>
      <c r="B2648" t="s">
        <v>5104</v>
      </c>
      <c r="C2648" t="s">
        <v>180</v>
      </c>
      <c r="D2648" t="s">
        <v>821</v>
      </c>
      <c r="E2648">
        <f>SUM(G2648:KW2648)</f>
        <v>0</v>
      </c>
      <c r="F2648" s="4"/>
    </row>
    <row r="2649" spans="1:63">
      <c r="A2649" t="s">
        <v>3788</v>
      </c>
      <c r="B2649" t="s">
        <v>11281</v>
      </c>
      <c r="C2649" t="s">
        <v>180</v>
      </c>
      <c r="D2649" t="s">
        <v>821</v>
      </c>
      <c r="E2649">
        <f>SUM(G2649:KW2649)</f>
        <v>0</v>
      </c>
      <c r="F2649" s="4"/>
    </row>
    <row r="2650" spans="1:63">
      <c r="A2650" t="s">
        <v>3789</v>
      </c>
      <c r="B2650" t="s">
        <v>11282</v>
      </c>
      <c r="C2650" t="s">
        <v>180</v>
      </c>
      <c r="D2650" t="s">
        <v>819</v>
      </c>
      <c r="E2650">
        <f>SUM(G2650:KW2650)</f>
        <v>0</v>
      </c>
      <c r="F2650" s="4"/>
    </row>
    <row r="2651" spans="1:63">
      <c r="A2651" t="s">
        <v>3780</v>
      </c>
      <c r="B2651" t="s">
        <v>3781</v>
      </c>
      <c r="C2651" t="s">
        <v>180</v>
      </c>
      <c r="D2651" t="s">
        <v>821</v>
      </c>
      <c r="E2651">
        <f>SUM(G2651:KW2651)</f>
        <v>0</v>
      </c>
      <c r="F2651" s="4"/>
    </row>
    <row r="2652" spans="1:63">
      <c r="A2652" t="s">
        <v>3792</v>
      </c>
      <c r="B2652" t="s">
        <v>11279</v>
      </c>
      <c r="C2652" t="s">
        <v>180</v>
      </c>
      <c r="D2652" t="s">
        <v>821</v>
      </c>
      <c r="E2652">
        <f>SUM(G2652:KW2652)</f>
        <v>0</v>
      </c>
      <c r="F2652" s="4"/>
    </row>
    <row r="2653" spans="1:63">
      <c r="A2653" t="s">
        <v>3793</v>
      </c>
      <c r="B2653" t="s">
        <v>11280</v>
      </c>
      <c r="C2653" t="s">
        <v>180</v>
      </c>
      <c r="D2653" t="s">
        <v>819</v>
      </c>
      <c r="E2653">
        <f>SUM(G2653:KW2653)</f>
        <v>0</v>
      </c>
      <c r="F2653" s="4"/>
    </row>
    <row r="2654" spans="1:63">
      <c r="A2654" t="s">
        <v>3784</v>
      </c>
      <c r="B2654" t="s">
        <v>3785</v>
      </c>
      <c r="C2654" t="s">
        <v>180</v>
      </c>
      <c r="D2654" t="s">
        <v>821</v>
      </c>
      <c r="E2654">
        <f>SUM(G2654:KW2654)</f>
        <v>0</v>
      </c>
      <c r="F2654" s="4"/>
    </row>
    <row r="2655" spans="1:63">
      <c r="A2655" t="s">
        <v>3795</v>
      </c>
      <c r="B2655" t="s">
        <v>11276</v>
      </c>
      <c r="C2655" t="s">
        <v>180</v>
      </c>
      <c r="D2655" t="s">
        <v>821</v>
      </c>
      <c r="E2655">
        <f>SUM(G2655:KW2655)</f>
        <v>0</v>
      </c>
      <c r="F2655" s="4"/>
    </row>
    <row r="2656" spans="1:63">
      <c r="A2656" t="s">
        <v>3796</v>
      </c>
      <c r="B2656" t="s">
        <v>11277</v>
      </c>
      <c r="C2656" t="s">
        <v>180</v>
      </c>
      <c r="D2656" t="s">
        <v>819</v>
      </c>
      <c r="E2656">
        <f>SUM(G2656:KW2656)</f>
        <v>0</v>
      </c>
      <c r="F2656" s="4"/>
    </row>
    <row r="2657" spans="1:6">
      <c r="A2657" t="s">
        <v>3786</v>
      </c>
      <c r="B2657" t="s">
        <v>3787</v>
      </c>
      <c r="C2657" t="s">
        <v>180</v>
      </c>
      <c r="D2657" t="s">
        <v>821</v>
      </c>
      <c r="E2657">
        <f>SUM(G2657:KW2657)</f>
        <v>0</v>
      </c>
      <c r="F2657" s="4"/>
    </row>
    <row r="2658" spans="1:6">
      <c r="A2658" t="s">
        <v>4762</v>
      </c>
      <c r="B2658" t="s">
        <v>11329</v>
      </c>
      <c r="C2658" t="s">
        <v>180</v>
      </c>
      <c r="D2658" t="s">
        <v>821</v>
      </c>
      <c r="E2658">
        <f>SUM(G2658:KW2658)</f>
        <v>0</v>
      </c>
      <c r="F2658" s="4"/>
    </row>
    <row r="2659" spans="1:6">
      <c r="A2659" t="s">
        <v>4761</v>
      </c>
      <c r="B2659" t="s">
        <v>11330</v>
      </c>
      <c r="C2659" t="s">
        <v>180</v>
      </c>
      <c r="D2659" t="s">
        <v>819</v>
      </c>
      <c r="E2659">
        <f>SUM(G2659:KW2659)</f>
        <v>0</v>
      </c>
      <c r="F2659" s="4"/>
    </row>
    <row r="2660" spans="1:6">
      <c r="A2660" t="s">
        <v>4767</v>
      </c>
      <c r="B2660" t="s">
        <v>4768</v>
      </c>
      <c r="C2660" t="s">
        <v>180</v>
      </c>
      <c r="D2660" t="s">
        <v>821</v>
      </c>
      <c r="E2660">
        <f>SUM(G2660:KW2660)</f>
        <v>0</v>
      </c>
      <c r="F2660" s="4"/>
    </row>
    <row r="2661" spans="1:6">
      <c r="A2661" t="s">
        <v>4760</v>
      </c>
      <c r="B2661" t="s">
        <v>11304</v>
      </c>
      <c r="C2661" t="s">
        <v>180</v>
      </c>
      <c r="D2661" t="s">
        <v>821</v>
      </c>
      <c r="E2661">
        <f>SUM(G2661:KW2661)</f>
        <v>0</v>
      </c>
      <c r="F2661" s="4"/>
    </row>
    <row r="2662" spans="1:6">
      <c r="A2662" t="s">
        <v>4759</v>
      </c>
      <c r="B2662" t="s">
        <v>11305</v>
      </c>
      <c r="C2662" t="s">
        <v>180</v>
      </c>
      <c r="D2662" t="s">
        <v>819</v>
      </c>
      <c r="E2662">
        <f>SUM(G2662:KW2662)</f>
        <v>0</v>
      </c>
      <c r="F2662" s="4"/>
    </row>
    <row r="2663" spans="1:6">
      <c r="A2663" t="s">
        <v>4765</v>
      </c>
      <c r="B2663" t="s">
        <v>4766</v>
      </c>
      <c r="C2663" t="s">
        <v>180</v>
      </c>
      <c r="D2663" t="s">
        <v>821</v>
      </c>
      <c r="E2663">
        <f>SUM(G2663:KW2663)</f>
        <v>0</v>
      </c>
      <c r="F2663" s="4"/>
    </row>
    <row r="2664" spans="1:6">
      <c r="A2664" t="s">
        <v>4758</v>
      </c>
      <c r="B2664" t="s">
        <v>11331</v>
      </c>
      <c r="C2664" t="s">
        <v>180</v>
      </c>
      <c r="D2664" t="s">
        <v>821</v>
      </c>
      <c r="E2664">
        <f>SUM(G2664:KW2664)</f>
        <v>0</v>
      </c>
      <c r="F2664" s="4"/>
    </row>
    <row r="2665" spans="1:6">
      <c r="A2665" t="s">
        <v>4757</v>
      </c>
      <c r="B2665" t="s">
        <v>11332</v>
      </c>
      <c r="C2665" t="s">
        <v>180</v>
      </c>
      <c r="D2665" t="s">
        <v>819</v>
      </c>
      <c r="E2665">
        <f>SUM(G2665:KW2665)</f>
        <v>0</v>
      </c>
      <c r="F2665" s="4"/>
    </row>
    <row r="2666" spans="1:6">
      <c r="A2666" t="s">
        <v>4763</v>
      </c>
      <c r="B2666" t="s">
        <v>4764</v>
      </c>
      <c r="C2666" t="s">
        <v>180</v>
      </c>
      <c r="D2666" t="s">
        <v>821</v>
      </c>
      <c r="E2666">
        <f>SUM(G2666:KW2666)</f>
        <v>0</v>
      </c>
      <c r="F2666" s="4"/>
    </row>
    <row r="2667" spans="1:6">
      <c r="A2667" t="s">
        <v>3809</v>
      </c>
      <c r="B2667" t="s">
        <v>11285</v>
      </c>
      <c r="C2667" t="s">
        <v>180</v>
      </c>
      <c r="D2667" t="s">
        <v>821</v>
      </c>
      <c r="E2667">
        <f>SUM(G2667:KW2667)</f>
        <v>0</v>
      </c>
      <c r="F2667" s="4"/>
    </row>
    <row r="2668" spans="1:6">
      <c r="A2668" t="s">
        <v>3810</v>
      </c>
      <c r="B2668" t="s">
        <v>11286</v>
      </c>
      <c r="C2668" t="s">
        <v>180</v>
      </c>
      <c r="D2668" t="s">
        <v>819</v>
      </c>
      <c r="E2668">
        <f>SUM(G2668:KW2668)</f>
        <v>0</v>
      </c>
      <c r="F2668" s="4"/>
    </row>
    <row r="2669" spans="1:6">
      <c r="A2669" t="s">
        <v>2237</v>
      </c>
      <c r="B2669" t="s">
        <v>2238</v>
      </c>
      <c r="C2669" t="s">
        <v>180</v>
      </c>
      <c r="D2669" t="s">
        <v>821</v>
      </c>
      <c r="E2669">
        <f>SUM(G2669:KW2669)</f>
        <v>0</v>
      </c>
      <c r="F2669" s="4"/>
    </row>
    <row r="2670" spans="1:6">
      <c r="A2670" t="s">
        <v>3807</v>
      </c>
      <c r="B2670" t="s">
        <v>11287</v>
      </c>
      <c r="C2670" t="s">
        <v>180</v>
      </c>
      <c r="D2670" t="s">
        <v>821</v>
      </c>
      <c r="E2670">
        <f>SUM(G2670:KW2670)</f>
        <v>0</v>
      </c>
      <c r="F2670" s="4"/>
    </row>
    <row r="2671" spans="1:6">
      <c r="A2671" t="s">
        <v>3808</v>
      </c>
      <c r="B2671" t="s">
        <v>11288</v>
      </c>
      <c r="C2671" t="s">
        <v>180</v>
      </c>
      <c r="D2671" t="s">
        <v>819</v>
      </c>
      <c r="E2671">
        <f>SUM(G2671:KW2671)</f>
        <v>0</v>
      </c>
      <c r="F2671" s="4"/>
    </row>
    <row r="2672" spans="1:6">
      <c r="A2672" t="s">
        <v>2251</v>
      </c>
      <c r="B2672" t="s">
        <v>2252</v>
      </c>
      <c r="C2672" t="s">
        <v>180</v>
      </c>
      <c r="D2672" t="s">
        <v>821</v>
      </c>
      <c r="E2672">
        <f>SUM(G2672:KW2672)</f>
        <v>0</v>
      </c>
      <c r="F2672" s="4"/>
    </row>
    <row r="2673" spans="1:6">
      <c r="A2673" t="s">
        <v>3805</v>
      </c>
      <c r="B2673" t="s">
        <v>11289</v>
      </c>
      <c r="C2673" t="s">
        <v>180</v>
      </c>
      <c r="D2673" t="s">
        <v>821</v>
      </c>
      <c r="E2673">
        <f>SUM(G2673:KW2673)</f>
        <v>0</v>
      </c>
      <c r="F2673" s="4"/>
    </row>
    <row r="2674" spans="1:6">
      <c r="A2674" t="s">
        <v>3806</v>
      </c>
      <c r="B2674" t="s">
        <v>11290</v>
      </c>
      <c r="C2674" t="s">
        <v>180</v>
      </c>
      <c r="D2674" t="s">
        <v>819</v>
      </c>
      <c r="E2674">
        <f>SUM(G2674:KW2674)</f>
        <v>0</v>
      </c>
      <c r="F2674" s="4"/>
    </row>
    <row r="2675" spans="1:6">
      <c r="A2675" t="s">
        <v>2255</v>
      </c>
      <c r="B2675" t="s">
        <v>2256</v>
      </c>
      <c r="C2675" t="s">
        <v>180</v>
      </c>
      <c r="D2675" t="s">
        <v>821</v>
      </c>
      <c r="E2675">
        <f>SUM(G2675:KW2675)</f>
        <v>0</v>
      </c>
      <c r="F2675" s="4"/>
    </row>
    <row r="2676" spans="1:6">
      <c r="A2676" t="s">
        <v>3801</v>
      </c>
      <c r="B2676" t="s">
        <v>11292</v>
      </c>
      <c r="C2676" t="s">
        <v>180</v>
      </c>
      <c r="D2676" t="s">
        <v>821</v>
      </c>
      <c r="E2676">
        <f>SUM(G2676:KW2676)</f>
        <v>0</v>
      </c>
      <c r="F2676" s="4"/>
    </row>
    <row r="2677" spans="1:6">
      <c r="A2677" t="s">
        <v>3802</v>
      </c>
      <c r="B2677" t="s">
        <v>11293</v>
      </c>
      <c r="C2677" t="s">
        <v>180</v>
      </c>
      <c r="D2677" t="s">
        <v>819</v>
      </c>
      <c r="E2677">
        <f>SUM(G2677:KW2677)</f>
        <v>0</v>
      </c>
      <c r="F2677" s="4"/>
    </row>
    <row r="2678" spans="1:6">
      <c r="A2678" t="s">
        <v>3797</v>
      </c>
      <c r="B2678" t="s">
        <v>3798</v>
      </c>
      <c r="C2678" t="s">
        <v>180</v>
      </c>
      <c r="D2678" t="s">
        <v>821</v>
      </c>
      <c r="E2678">
        <f>SUM(G2678:KW2678)</f>
        <v>0</v>
      </c>
      <c r="F2678" s="4"/>
    </row>
    <row r="2679" spans="1:6">
      <c r="A2679" t="s">
        <v>1853</v>
      </c>
      <c r="B2679" t="s">
        <v>11296</v>
      </c>
      <c r="C2679" t="s">
        <v>180</v>
      </c>
      <c r="D2679" t="s">
        <v>821</v>
      </c>
      <c r="E2679">
        <f>SUM(G2679:KW2679)</f>
        <v>0</v>
      </c>
      <c r="F2679" s="4"/>
    </row>
    <row r="2680" spans="1:6">
      <c r="A2680" t="s">
        <v>1854</v>
      </c>
      <c r="B2680" t="s">
        <v>11297</v>
      </c>
      <c r="C2680" t="s">
        <v>180</v>
      </c>
      <c r="D2680" t="s">
        <v>819</v>
      </c>
      <c r="E2680">
        <f>SUM(G2680:KW2680)</f>
        <v>0</v>
      </c>
      <c r="F2680" s="4"/>
    </row>
    <row r="2681" spans="1:6">
      <c r="A2681" t="s">
        <v>3799</v>
      </c>
      <c r="B2681" t="s">
        <v>3800</v>
      </c>
      <c r="C2681" t="s">
        <v>180</v>
      </c>
      <c r="D2681" t="s">
        <v>821</v>
      </c>
      <c r="E2681">
        <f>SUM(G2681:KW2681)</f>
        <v>0</v>
      </c>
      <c r="F2681" s="4"/>
    </row>
    <row r="2682" spans="1:6">
      <c r="A2682" t="s">
        <v>3803</v>
      </c>
      <c r="B2682" t="s">
        <v>11298</v>
      </c>
      <c r="C2682" t="s">
        <v>180</v>
      </c>
      <c r="D2682" t="s">
        <v>821</v>
      </c>
      <c r="E2682">
        <f>SUM(G2682:KW2682)</f>
        <v>0</v>
      </c>
      <c r="F2682" s="4"/>
    </row>
    <row r="2683" spans="1:6">
      <c r="A2683" t="s">
        <v>3804</v>
      </c>
      <c r="B2683" t="s">
        <v>11299</v>
      </c>
      <c r="C2683" t="s">
        <v>180</v>
      </c>
      <c r="D2683" t="s">
        <v>819</v>
      </c>
      <c r="E2683">
        <f>SUM(G2683:KW2683)</f>
        <v>0</v>
      </c>
      <c r="F2683" s="4"/>
    </row>
    <row r="2684" spans="1:6">
      <c r="A2684" t="s">
        <v>1821</v>
      </c>
      <c r="B2684" t="s">
        <v>1822</v>
      </c>
      <c r="C2684" t="s">
        <v>180</v>
      </c>
      <c r="D2684" t="s">
        <v>821</v>
      </c>
      <c r="E2684">
        <f>SUM(G2684:KW2684)</f>
        <v>0</v>
      </c>
      <c r="F2684" s="4"/>
    </row>
    <row r="2685" spans="1:6">
      <c r="A2685" t="s">
        <v>403</v>
      </c>
      <c r="B2685" t="s">
        <v>10231</v>
      </c>
      <c r="C2685" t="s">
        <v>180</v>
      </c>
      <c r="D2685" t="s">
        <v>821</v>
      </c>
      <c r="E2685">
        <f>SUM(G2685:KW2685)</f>
        <v>0</v>
      </c>
      <c r="F2685" s="4"/>
    </row>
    <row r="2686" spans="1:6">
      <c r="A2686" t="s">
        <v>404</v>
      </c>
      <c r="B2686" t="s">
        <v>10232</v>
      </c>
      <c r="C2686" t="s">
        <v>180</v>
      </c>
      <c r="D2686" t="s">
        <v>819</v>
      </c>
      <c r="E2686">
        <f>SUM(G2686:KW2686)</f>
        <v>0</v>
      </c>
      <c r="F2686" s="4"/>
    </row>
    <row r="2687" spans="1:6">
      <c r="A2687" t="s">
        <v>3958</v>
      </c>
      <c r="B2687" t="s">
        <v>3959</v>
      </c>
      <c r="C2687" t="s">
        <v>180</v>
      </c>
      <c r="D2687" t="s">
        <v>821</v>
      </c>
      <c r="E2687">
        <f>SUM(G2687:KW2687)</f>
        <v>0</v>
      </c>
      <c r="F2687" s="4"/>
    </row>
    <row r="2688" spans="1:6">
      <c r="A2688" t="s">
        <v>3966</v>
      </c>
      <c r="B2688" t="s">
        <v>10233</v>
      </c>
      <c r="C2688" t="s">
        <v>180</v>
      </c>
      <c r="D2688" t="s">
        <v>821</v>
      </c>
      <c r="E2688">
        <f>SUM(G2688:KW2688)</f>
        <v>0</v>
      </c>
      <c r="F2688" s="4"/>
    </row>
    <row r="2689" spans="1:52">
      <c r="A2689" t="s">
        <v>3967</v>
      </c>
      <c r="B2689" t="s">
        <v>10234</v>
      </c>
      <c r="C2689" t="s">
        <v>180</v>
      </c>
      <c r="D2689" t="s">
        <v>819</v>
      </c>
      <c r="E2689">
        <f>SUM(G2689:KW2689)</f>
        <v>0</v>
      </c>
      <c r="F2689" s="4"/>
    </row>
    <row r="2690" spans="1:52">
      <c r="A2690" t="s">
        <v>3960</v>
      </c>
      <c r="B2690" t="s">
        <v>3961</v>
      </c>
      <c r="C2690" t="s">
        <v>180</v>
      </c>
      <c r="D2690" t="s">
        <v>821</v>
      </c>
      <c r="E2690">
        <f>SUM(G2690:KW2690)</f>
        <v>0</v>
      </c>
      <c r="F2690" s="4"/>
    </row>
    <row r="2691" spans="1:52">
      <c r="A2691" t="s">
        <v>3964</v>
      </c>
      <c r="B2691" t="s">
        <v>11333</v>
      </c>
      <c r="C2691" t="s">
        <v>180</v>
      </c>
      <c r="D2691" t="s">
        <v>821</v>
      </c>
      <c r="E2691">
        <f>SUM(G2691:KW2691)</f>
        <v>0</v>
      </c>
      <c r="F2691" s="4"/>
    </row>
    <row r="2692" spans="1:52">
      <c r="A2692" t="s">
        <v>3965</v>
      </c>
      <c r="B2692" t="s">
        <v>11334</v>
      </c>
      <c r="C2692" t="s">
        <v>180</v>
      </c>
      <c r="D2692" t="s">
        <v>819</v>
      </c>
      <c r="E2692">
        <f>SUM(G2692:KW2692)</f>
        <v>0</v>
      </c>
      <c r="F2692" s="4"/>
    </row>
    <row r="2693" spans="1:52">
      <c r="A2693" t="s">
        <v>3962</v>
      </c>
      <c r="B2693" t="s">
        <v>3963</v>
      </c>
      <c r="C2693" t="s">
        <v>180</v>
      </c>
      <c r="D2693" t="s">
        <v>821</v>
      </c>
      <c r="E2693">
        <f>SUM(G2693:KW2693)</f>
        <v>0</v>
      </c>
      <c r="F2693" s="4"/>
    </row>
    <row r="2694" spans="1:52">
      <c r="A2694" t="s">
        <v>179</v>
      </c>
      <c r="B2694" t="s">
        <v>5950</v>
      </c>
      <c r="C2694" t="s">
        <v>180</v>
      </c>
      <c r="D2694" t="s">
        <v>821</v>
      </c>
      <c r="E2694">
        <f>SUM(G2694:KW2694)</f>
        <v>1724</v>
      </c>
      <c r="F2694" s="4">
        <v>100000749</v>
      </c>
      <c r="G2694" s="6">
        <v>21</v>
      </c>
      <c r="H2694" s="8">
        <v>18</v>
      </c>
      <c r="I2694" s="6">
        <v>276</v>
      </c>
      <c r="J2694" s="6">
        <v>108</v>
      </c>
      <c r="K2694" s="8">
        <v>1</v>
      </c>
      <c r="L2694" s="8">
        <v>3</v>
      </c>
      <c r="M2694" s="8">
        <v>3</v>
      </c>
      <c r="N2694" s="8">
        <v>7</v>
      </c>
      <c r="O2694" s="8">
        <v>4</v>
      </c>
      <c r="P2694" s="8">
        <v>11</v>
      </c>
      <c r="Q2694" s="8">
        <v>8</v>
      </c>
      <c r="R2694" s="8">
        <v>13</v>
      </c>
      <c r="S2694" s="6">
        <v>24</v>
      </c>
      <c r="T2694" s="8">
        <v>9</v>
      </c>
      <c r="U2694" s="8">
        <v>17</v>
      </c>
      <c r="V2694" s="6">
        <v>39</v>
      </c>
      <c r="W2694" s="6">
        <v>168</v>
      </c>
      <c r="X2694" s="6">
        <v>170</v>
      </c>
      <c r="Y2694" s="6">
        <v>72</v>
      </c>
      <c r="Z2694" s="6">
        <v>36</v>
      </c>
      <c r="AA2694" s="8">
        <v>7</v>
      </c>
      <c r="AC2694" s="8">
        <v>7</v>
      </c>
      <c r="AD2694" s="8">
        <v>11</v>
      </c>
      <c r="AE2694" s="8">
        <v>19</v>
      </c>
      <c r="AF2694" s="8">
        <v>8</v>
      </c>
      <c r="AG2694" s="8">
        <v>2</v>
      </c>
      <c r="AI2694" s="8">
        <v>1</v>
      </c>
      <c r="AJ2694" s="8">
        <v>19</v>
      </c>
      <c r="AK2694" s="8">
        <v>3</v>
      </c>
      <c r="AL2694" s="8">
        <v>11</v>
      </c>
      <c r="AM2694" s="6">
        <v>169</v>
      </c>
      <c r="AN2694" s="6">
        <v>85</v>
      </c>
      <c r="AO2694" s="6">
        <v>60</v>
      </c>
      <c r="AP2694" s="8">
        <v>10</v>
      </c>
      <c r="AQ2694" s="8">
        <v>19</v>
      </c>
      <c r="AR2694" s="8">
        <v>17</v>
      </c>
      <c r="AT2694" s="8">
        <v>16</v>
      </c>
      <c r="AU2694" s="6">
        <v>40</v>
      </c>
      <c r="AV2694" s="8">
        <v>12</v>
      </c>
      <c r="AW2694" s="8">
        <v>10</v>
      </c>
      <c r="AX2694" s="8">
        <v>18</v>
      </c>
      <c r="AY2694" s="6">
        <v>139</v>
      </c>
      <c r="AZ2694" s="6">
        <v>33</v>
      </c>
    </row>
    <row r="2695" spans="1:52">
      <c r="A2695" t="s">
        <v>7332</v>
      </c>
      <c r="B2695" t="s">
        <v>7331</v>
      </c>
      <c r="C2695" t="s">
        <v>180</v>
      </c>
      <c r="D2695" t="s">
        <v>821</v>
      </c>
      <c r="E2695">
        <f>SUM(G2695:KW2695)</f>
        <v>0</v>
      </c>
    </row>
    <row r="2696" spans="1:52">
      <c r="A2696" t="s">
        <v>5101</v>
      </c>
      <c r="B2696" t="s">
        <v>5102</v>
      </c>
      <c r="C2696" t="s">
        <v>180</v>
      </c>
      <c r="D2696" t="s">
        <v>821</v>
      </c>
      <c r="E2696">
        <f>SUM(G2696:KW2696)</f>
        <v>0</v>
      </c>
      <c r="F2696" s="4"/>
    </row>
    <row r="2697" spans="1:52">
      <c r="A2697" t="s">
        <v>5099</v>
      </c>
      <c r="B2697" t="s">
        <v>5100</v>
      </c>
      <c r="C2697" t="s">
        <v>180</v>
      </c>
      <c r="D2697" t="s">
        <v>821</v>
      </c>
      <c r="E2697">
        <f>SUM(G2697:KW2697)</f>
        <v>0</v>
      </c>
      <c r="F2697" s="4"/>
    </row>
    <row r="2698" spans="1:52">
      <c r="A2698" t="s">
        <v>398</v>
      </c>
      <c r="B2698" t="s">
        <v>634</v>
      </c>
      <c r="C2698" t="s">
        <v>180</v>
      </c>
      <c r="D2698" t="s">
        <v>821</v>
      </c>
      <c r="E2698">
        <f>SUM(G2698:KW2698)</f>
        <v>0</v>
      </c>
      <c r="F2698" s="4"/>
    </row>
    <row r="2699" spans="1:52">
      <c r="A2699" t="s">
        <v>397</v>
      </c>
      <c r="B2699" t="s">
        <v>633</v>
      </c>
      <c r="C2699" t="s">
        <v>180</v>
      </c>
      <c r="D2699" t="s">
        <v>821</v>
      </c>
      <c r="E2699">
        <f>SUM(G2699:KW2699)</f>
        <v>0</v>
      </c>
      <c r="F2699" s="4"/>
    </row>
    <row r="2700" spans="1:52">
      <c r="A2700" t="s">
        <v>4452</v>
      </c>
      <c r="B2700" t="s">
        <v>4453</v>
      </c>
      <c r="C2700" t="s">
        <v>488</v>
      </c>
      <c r="D2700" t="s">
        <v>821</v>
      </c>
      <c r="E2700">
        <f>SUM(G2700:KW2700)</f>
        <v>0</v>
      </c>
      <c r="F2700" s="4"/>
    </row>
    <row r="2701" spans="1:52">
      <c r="A2701" t="s">
        <v>4151</v>
      </c>
      <c r="B2701" t="s">
        <v>10816</v>
      </c>
      <c r="C2701" t="s">
        <v>488</v>
      </c>
      <c r="D2701" t="s">
        <v>819</v>
      </c>
      <c r="E2701">
        <f>SUM(G2701:KW2701)</f>
        <v>0</v>
      </c>
      <c r="F2701" s="4"/>
    </row>
    <row r="2702" spans="1:52">
      <c r="A2702" t="s">
        <v>4149</v>
      </c>
      <c r="B2702" t="s">
        <v>4150</v>
      </c>
      <c r="C2702" t="s">
        <v>488</v>
      </c>
      <c r="D2702" t="s">
        <v>821</v>
      </c>
      <c r="E2702">
        <f>SUM(G2702:KW2702)</f>
        <v>0</v>
      </c>
      <c r="F2702" s="4"/>
    </row>
    <row r="2703" spans="1:52">
      <c r="A2703" t="s">
        <v>4148</v>
      </c>
      <c r="B2703" t="s">
        <v>10817</v>
      </c>
      <c r="C2703" t="s">
        <v>488</v>
      </c>
      <c r="D2703" t="s">
        <v>819</v>
      </c>
      <c r="E2703">
        <f>SUM(G2703:KW2703)</f>
        <v>0</v>
      </c>
      <c r="F2703" s="4"/>
    </row>
    <row r="2704" spans="1:52">
      <c r="A2704" t="s">
        <v>6774</v>
      </c>
      <c r="B2704" t="s">
        <v>6773</v>
      </c>
      <c r="C2704" t="s">
        <v>488</v>
      </c>
      <c r="D2704" t="s">
        <v>821</v>
      </c>
      <c r="E2704">
        <f>SUM(G2704:KW2704)</f>
        <v>1</v>
      </c>
      <c r="V2704" s="8">
        <v>1</v>
      </c>
    </row>
    <row r="2705" spans="1:64">
      <c r="A2705" t="s">
        <v>4146</v>
      </c>
      <c r="B2705" t="s">
        <v>4147</v>
      </c>
      <c r="C2705" t="s">
        <v>488</v>
      </c>
      <c r="D2705" t="s">
        <v>821</v>
      </c>
      <c r="E2705">
        <f>SUM(G2705:KW2705)</f>
        <v>0</v>
      </c>
      <c r="F2705" s="4"/>
    </row>
    <row r="2706" spans="1:64">
      <c r="A2706" t="s">
        <v>4145</v>
      </c>
      <c r="B2706" t="s">
        <v>10818</v>
      </c>
      <c r="C2706" t="s">
        <v>488</v>
      </c>
      <c r="D2706" t="s">
        <v>819</v>
      </c>
      <c r="E2706">
        <f>SUM(G2706:KW2706)</f>
        <v>0</v>
      </c>
      <c r="F2706" s="4"/>
    </row>
    <row r="2707" spans="1:64">
      <c r="A2707" t="s">
        <v>4143</v>
      </c>
      <c r="B2707" t="s">
        <v>4144</v>
      </c>
      <c r="C2707" t="s">
        <v>488</v>
      </c>
      <c r="D2707" t="s">
        <v>821</v>
      </c>
      <c r="E2707">
        <f>SUM(G2707:KW2707)</f>
        <v>0</v>
      </c>
      <c r="F2707" s="4"/>
    </row>
    <row r="2708" spans="1:64">
      <c r="A2708" t="s">
        <v>4154</v>
      </c>
      <c r="B2708" t="s">
        <v>10815</v>
      </c>
      <c r="C2708" t="s">
        <v>488</v>
      </c>
      <c r="D2708" t="s">
        <v>819</v>
      </c>
      <c r="E2708">
        <f>SUM(G2708:KW2708)</f>
        <v>0</v>
      </c>
      <c r="F2708" s="4"/>
    </row>
    <row r="2709" spans="1:64">
      <c r="A2709" t="s">
        <v>6007</v>
      </c>
      <c r="B2709" t="s">
        <v>6006</v>
      </c>
      <c r="C2709" t="s">
        <v>488</v>
      </c>
      <c r="D2709" t="s">
        <v>821</v>
      </c>
      <c r="E2709">
        <f>SUM(G2709:KW2709)</f>
        <v>1</v>
      </c>
      <c r="F2709" s="4"/>
      <c r="AT2709" s="8">
        <v>1</v>
      </c>
    </row>
    <row r="2710" spans="1:64">
      <c r="A2710" t="s">
        <v>4152</v>
      </c>
      <c r="B2710" t="s">
        <v>4153</v>
      </c>
      <c r="C2710" t="s">
        <v>488</v>
      </c>
      <c r="D2710" t="s">
        <v>821</v>
      </c>
      <c r="E2710">
        <f>SUM(G2710:KW2710)</f>
        <v>0</v>
      </c>
      <c r="F2710" s="4"/>
    </row>
    <row r="2711" spans="1:64">
      <c r="A2711" t="s">
        <v>4142</v>
      </c>
      <c r="B2711" t="s">
        <v>10819</v>
      </c>
      <c r="C2711" t="s">
        <v>488</v>
      </c>
      <c r="D2711" t="s">
        <v>819</v>
      </c>
      <c r="E2711">
        <f>SUM(G2711:KW2711)</f>
        <v>0</v>
      </c>
      <c r="F2711" s="4"/>
    </row>
    <row r="2712" spans="1:64">
      <c r="A2712" t="s">
        <v>2007</v>
      </c>
      <c r="B2712" t="s">
        <v>2008</v>
      </c>
      <c r="C2712" t="s">
        <v>488</v>
      </c>
      <c r="D2712" t="s">
        <v>821</v>
      </c>
      <c r="E2712">
        <f>SUM(G2712:KW2712)</f>
        <v>1</v>
      </c>
      <c r="F2712" s="4"/>
      <c r="AE2712" s="8">
        <v>1</v>
      </c>
    </row>
    <row r="2713" spans="1:64">
      <c r="A2713" t="s">
        <v>4140</v>
      </c>
      <c r="B2713" t="s">
        <v>4141</v>
      </c>
      <c r="C2713" t="s">
        <v>488</v>
      </c>
      <c r="D2713" t="s">
        <v>821</v>
      </c>
      <c r="E2713">
        <f>SUM(G2713:KW2713)</f>
        <v>0</v>
      </c>
      <c r="F2713" s="4"/>
    </row>
    <row r="2714" spans="1:64">
      <c r="A2714" t="s">
        <v>4136</v>
      </c>
      <c r="B2714" t="s">
        <v>10814</v>
      </c>
      <c r="C2714" t="s">
        <v>488</v>
      </c>
      <c r="D2714" t="s">
        <v>819</v>
      </c>
      <c r="E2714">
        <f>SUM(G2714:KW2714)</f>
        <v>2</v>
      </c>
      <c r="F2714" s="4"/>
      <c r="BL2714" s="9">
        <v>2</v>
      </c>
    </row>
    <row r="2715" spans="1:64">
      <c r="A2715" t="s">
        <v>840</v>
      </c>
      <c r="B2715" t="s">
        <v>841</v>
      </c>
      <c r="C2715" t="s">
        <v>488</v>
      </c>
      <c r="D2715" t="s">
        <v>821</v>
      </c>
      <c r="E2715">
        <f>SUM(G2715:KW2715)</f>
        <v>14</v>
      </c>
      <c r="F2715" s="4"/>
      <c r="AT2715" s="8">
        <v>1</v>
      </c>
      <c r="AU2715" s="8">
        <v>1</v>
      </c>
      <c r="AV2715" s="8">
        <v>3</v>
      </c>
      <c r="AW2715" s="8">
        <v>2</v>
      </c>
      <c r="AX2715" s="8">
        <v>1</v>
      </c>
      <c r="AZ2715" s="8">
        <v>1</v>
      </c>
      <c r="BE2715" s="8">
        <v>2</v>
      </c>
      <c r="BF2715" s="8">
        <v>1</v>
      </c>
      <c r="BI2715" s="8">
        <v>2</v>
      </c>
    </row>
    <row r="2716" spans="1:64">
      <c r="A2716" t="s">
        <v>4134</v>
      </c>
      <c r="B2716" t="s">
        <v>4135</v>
      </c>
      <c r="C2716" t="s">
        <v>488</v>
      </c>
      <c r="D2716" t="s">
        <v>821</v>
      </c>
      <c r="E2716">
        <f>SUM(G2716:KW2716)</f>
        <v>1</v>
      </c>
      <c r="F2716" s="4"/>
      <c r="BL2716" s="9">
        <v>1</v>
      </c>
    </row>
    <row r="2717" spans="1:64">
      <c r="A2717" t="s">
        <v>7678</v>
      </c>
      <c r="B2717" t="s">
        <v>10811</v>
      </c>
      <c r="C2717" t="s">
        <v>488</v>
      </c>
      <c r="D2717" t="s">
        <v>819</v>
      </c>
      <c r="E2717">
        <f>SUM(G2717:KW2717)</f>
        <v>0</v>
      </c>
    </row>
    <row r="2718" spans="1:64">
      <c r="A2718" t="s">
        <v>4132</v>
      </c>
      <c r="B2718" t="s">
        <v>4133</v>
      </c>
      <c r="C2718" t="s">
        <v>488</v>
      </c>
      <c r="D2718" t="s">
        <v>821</v>
      </c>
      <c r="E2718">
        <f>SUM(G2718:KW2718)</f>
        <v>0</v>
      </c>
      <c r="F2718" s="4"/>
    </row>
    <row r="2719" spans="1:64">
      <c r="A2719" t="s">
        <v>4139</v>
      </c>
      <c r="B2719" t="s">
        <v>13312</v>
      </c>
      <c r="C2719" t="s">
        <v>488</v>
      </c>
      <c r="D2719" t="s">
        <v>819</v>
      </c>
      <c r="E2719">
        <f>SUM(G2719:KW2719)</f>
        <v>0</v>
      </c>
      <c r="F2719" s="4"/>
    </row>
    <row r="2720" spans="1:64">
      <c r="A2720" t="s">
        <v>487</v>
      </c>
      <c r="B2720" t="s">
        <v>678</v>
      </c>
      <c r="C2720" t="s">
        <v>488</v>
      </c>
      <c r="D2720" t="s">
        <v>821</v>
      </c>
      <c r="E2720">
        <f>SUM(G2720:KW2720)</f>
        <v>5</v>
      </c>
      <c r="F2720" s="4"/>
      <c r="AK2720" s="8">
        <v>1</v>
      </c>
      <c r="AL2720" s="8">
        <v>1</v>
      </c>
      <c r="AY2720" s="8">
        <v>1</v>
      </c>
      <c r="BE2720" s="8">
        <v>1</v>
      </c>
      <c r="BI2720" s="8">
        <v>1</v>
      </c>
    </row>
    <row r="2721" spans="1:38">
      <c r="A2721" t="s">
        <v>4137</v>
      </c>
      <c r="B2721" t="s">
        <v>4138</v>
      </c>
      <c r="C2721" t="s">
        <v>488</v>
      </c>
      <c r="D2721" t="s">
        <v>821</v>
      </c>
      <c r="E2721">
        <f>SUM(G2721:KW2721)</f>
        <v>0</v>
      </c>
      <c r="F2721" s="4"/>
    </row>
    <row r="2722" spans="1:38">
      <c r="A2722" t="s">
        <v>7499</v>
      </c>
      <c r="B2722" t="s">
        <v>7498</v>
      </c>
      <c r="C2722" t="s">
        <v>488</v>
      </c>
      <c r="D2722" t="s">
        <v>821</v>
      </c>
      <c r="E2722">
        <f>SUM(G2722:KW2722)</f>
        <v>1</v>
      </c>
      <c r="AL2722" s="8">
        <v>1</v>
      </c>
    </row>
    <row r="2723" spans="1:38">
      <c r="A2723" t="s">
        <v>4481</v>
      </c>
      <c r="B2723" t="s">
        <v>10809</v>
      </c>
      <c r="C2723" t="s">
        <v>488</v>
      </c>
      <c r="D2723" t="s">
        <v>821</v>
      </c>
      <c r="E2723">
        <f>SUM(G2723:KW2723)</f>
        <v>0</v>
      </c>
      <c r="F2723" s="4"/>
    </row>
    <row r="2724" spans="1:38">
      <c r="A2724" t="s">
        <v>4480</v>
      </c>
      <c r="B2724" t="s">
        <v>10810</v>
      </c>
      <c r="C2724" t="s">
        <v>488</v>
      </c>
      <c r="D2724" t="s">
        <v>819</v>
      </c>
      <c r="E2724">
        <f>SUM(G2724:KW2724)</f>
        <v>0</v>
      </c>
      <c r="F2724" s="4"/>
    </row>
    <row r="2725" spans="1:38">
      <c r="A2725" t="s">
        <v>4576</v>
      </c>
      <c r="B2725" t="s">
        <v>4577</v>
      </c>
      <c r="C2725" t="s">
        <v>488</v>
      </c>
      <c r="D2725" t="s">
        <v>821</v>
      </c>
      <c r="E2725">
        <f>SUM(G2725:KW2725)</f>
        <v>0</v>
      </c>
      <c r="F2725" s="4"/>
    </row>
    <row r="2726" spans="1:38">
      <c r="A2726" t="s">
        <v>4479</v>
      </c>
      <c r="B2726" t="s">
        <v>10807</v>
      </c>
      <c r="C2726" t="s">
        <v>488</v>
      </c>
      <c r="D2726" t="s">
        <v>821</v>
      </c>
      <c r="E2726">
        <f>SUM(G2726:KW2726)</f>
        <v>0</v>
      </c>
      <c r="F2726" s="4"/>
    </row>
    <row r="2727" spans="1:38">
      <c r="A2727" t="s">
        <v>4466</v>
      </c>
      <c r="B2727" t="s">
        <v>10808</v>
      </c>
      <c r="C2727" t="s">
        <v>488</v>
      </c>
      <c r="D2727" t="s">
        <v>819</v>
      </c>
      <c r="E2727">
        <f>SUM(G2727:KW2727)</f>
        <v>0</v>
      </c>
      <c r="F2727" s="4"/>
    </row>
    <row r="2728" spans="1:38">
      <c r="A2728" t="s">
        <v>4570</v>
      </c>
      <c r="B2728" t="s">
        <v>4571</v>
      </c>
      <c r="C2728" t="s">
        <v>488</v>
      </c>
      <c r="D2728" t="s">
        <v>821</v>
      </c>
      <c r="E2728">
        <f>SUM(G2728:KW2728)</f>
        <v>0</v>
      </c>
      <c r="F2728" s="4"/>
    </row>
    <row r="2729" spans="1:38">
      <c r="A2729" t="s">
        <v>4567</v>
      </c>
      <c r="B2729" t="s">
        <v>11827</v>
      </c>
      <c r="C2729" t="s">
        <v>488</v>
      </c>
      <c r="D2729" t="s">
        <v>821</v>
      </c>
      <c r="E2729">
        <f>SUM(G2729:KW2729)</f>
        <v>0</v>
      </c>
      <c r="F2729" s="4"/>
    </row>
    <row r="2730" spans="1:38">
      <c r="A2730" t="s">
        <v>4566</v>
      </c>
      <c r="B2730" t="s">
        <v>11828</v>
      </c>
      <c r="C2730" t="s">
        <v>488</v>
      </c>
      <c r="D2730" t="s">
        <v>819</v>
      </c>
      <c r="E2730">
        <f>SUM(G2730:KW2730)</f>
        <v>0</v>
      </c>
      <c r="F2730" s="4"/>
    </row>
    <row r="2731" spans="1:38">
      <c r="A2731" t="s">
        <v>4568</v>
      </c>
      <c r="B2731" t="s">
        <v>4569</v>
      </c>
      <c r="C2731" t="s">
        <v>488</v>
      </c>
      <c r="D2731" t="s">
        <v>821</v>
      </c>
      <c r="E2731">
        <f>SUM(G2731:KW2731)</f>
        <v>0</v>
      </c>
      <c r="F2731" s="4"/>
    </row>
    <row r="2732" spans="1:38">
      <c r="A2732" t="s">
        <v>4563</v>
      </c>
      <c r="B2732" t="s">
        <v>11825</v>
      </c>
      <c r="C2732" t="s">
        <v>488</v>
      </c>
      <c r="D2732" t="s">
        <v>821</v>
      </c>
      <c r="E2732">
        <f>SUM(G2732:KW2732)</f>
        <v>0</v>
      </c>
      <c r="F2732" s="4"/>
    </row>
    <row r="2733" spans="1:38">
      <c r="A2733" t="s">
        <v>4562</v>
      </c>
      <c r="B2733" t="s">
        <v>11826</v>
      </c>
      <c r="C2733" t="s">
        <v>488</v>
      </c>
      <c r="D2733" t="s">
        <v>819</v>
      </c>
      <c r="E2733">
        <f>SUM(G2733:KW2733)</f>
        <v>0</v>
      </c>
      <c r="F2733" s="4"/>
    </row>
    <row r="2734" spans="1:38">
      <c r="A2734" t="s">
        <v>4564</v>
      </c>
      <c r="B2734" t="s">
        <v>4565</v>
      </c>
      <c r="C2734" t="s">
        <v>488</v>
      </c>
      <c r="D2734" t="s">
        <v>821</v>
      </c>
      <c r="E2734">
        <f>SUM(G2734:KW2734)</f>
        <v>0</v>
      </c>
      <c r="F2734" s="4"/>
    </row>
    <row r="2735" spans="1:38">
      <c r="A2735" t="s">
        <v>4579</v>
      </c>
      <c r="B2735" t="s">
        <v>10812</v>
      </c>
      <c r="C2735" t="s">
        <v>488</v>
      </c>
      <c r="D2735" t="s">
        <v>821</v>
      </c>
      <c r="E2735">
        <f>SUM(G2735:KW2735)</f>
        <v>0</v>
      </c>
      <c r="F2735" s="4"/>
    </row>
    <row r="2736" spans="1:38">
      <c r="A2736" t="s">
        <v>4578</v>
      </c>
      <c r="B2736" t="s">
        <v>10813</v>
      </c>
      <c r="C2736" t="s">
        <v>488</v>
      </c>
      <c r="D2736" t="s">
        <v>819</v>
      </c>
      <c r="E2736">
        <f>SUM(G2736:KW2736)</f>
        <v>0</v>
      </c>
      <c r="F2736" s="4"/>
    </row>
    <row r="2737" spans="1:6">
      <c r="A2737" t="s">
        <v>4580</v>
      </c>
      <c r="B2737" t="s">
        <v>4581</v>
      </c>
      <c r="C2737" t="s">
        <v>488</v>
      </c>
      <c r="D2737" t="s">
        <v>821</v>
      </c>
      <c r="E2737">
        <f>SUM(G2737:KW2737)</f>
        <v>0</v>
      </c>
      <c r="F2737" s="4"/>
    </row>
    <row r="2738" spans="1:6">
      <c r="A2738" t="s">
        <v>4583</v>
      </c>
      <c r="B2738" t="s">
        <v>10801</v>
      </c>
      <c r="C2738" t="s">
        <v>488</v>
      </c>
      <c r="D2738" t="s">
        <v>821</v>
      </c>
      <c r="E2738">
        <f>SUM(G2738:KW2738)</f>
        <v>0</v>
      </c>
      <c r="F2738" s="4"/>
    </row>
    <row r="2739" spans="1:6">
      <c r="A2739" t="s">
        <v>4582</v>
      </c>
      <c r="B2739" t="s">
        <v>10802</v>
      </c>
      <c r="C2739" t="s">
        <v>488</v>
      </c>
      <c r="D2739" t="s">
        <v>819</v>
      </c>
      <c r="E2739">
        <f>SUM(G2739:KW2739)</f>
        <v>0</v>
      </c>
      <c r="F2739" s="4"/>
    </row>
    <row r="2740" spans="1:6">
      <c r="A2740" t="s">
        <v>4584</v>
      </c>
      <c r="B2740" t="s">
        <v>4585</v>
      </c>
      <c r="C2740" t="s">
        <v>488</v>
      </c>
      <c r="D2740" t="s">
        <v>821</v>
      </c>
      <c r="E2740">
        <f>SUM(G2740:KW2740)</f>
        <v>0</v>
      </c>
      <c r="F2740" s="4"/>
    </row>
    <row r="2741" spans="1:6">
      <c r="A2741" t="s">
        <v>4587</v>
      </c>
      <c r="B2741" t="s">
        <v>10803</v>
      </c>
      <c r="C2741" t="s">
        <v>488</v>
      </c>
      <c r="D2741" t="s">
        <v>821</v>
      </c>
      <c r="E2741">
        <f>SUM(G2741:KW2741)</f>
        <v>0</v>
      </c>
      <c r="F2741" s="4"/>
    </row>
    <row r="2742" spans="1:6">
      <c r="A2742" t="s">
        <v>4586</v>
      </c>
      <c r="B2742" t="s">
        <v>10804</v>
      </c>
      <c r="C2742" t="s">
        <v>488</v>
      </c>
      <c r="D2742" t="s">
        <v>819</v>
      </c>
      <c r="E2742">
        <f>SUM(G2742:KW2742)</f>
        <v>0</v>
      </c>
      <c r="F2742" s="4"/>
    </row>
    <row r="2743" spans="1:6">
      <c r="A2743" t="s">
        <v>4588</v>
      </c>
      <c r="B2743" t="s">
        <v>4589</v>
      </c>
      <c r="C2743" t="s">
        <v>488</v>
      </c>
      <c r="D2743" t="s">
        <v>821</v>
      </c>
      <c r="E2743">
        <f>SUM(G2743:KW2743)</f>
        <v>0</v>
      </c>
      <c r="F2743" s="4"/>
    </row>
    <row r="2744" spans="1:6">
      <c r="A2744" t="s">
        <v>4607</v>
      </c>
      <c r="B2744" t="s">
        <v>10791</v>
      </c>
      <c r="C2744" t="s">
        <v>488</v>
      </c>
      <c r="D2744" t="s">
        <v>821</v>
      </c>
      <c r="E2744">
        <f>SUM(G2744:KW2744)</f>
        <v>0</v>
      </c>
      <c r="F2744" s="4"/>
    </row>
    <row r="2745" spans="1:6">
      <c r="A2745" t="s">
        <v>4606</v>
      </c>
      <c r="B2745" t="s">
        <v>10792</v>
      </c>
      <c r="C2745" t="s">
        <v>488</v>
      </c>
      <c r="D2745" t="s">
        <v>819</v>
      </c>
      <c r="E2745">
        <f>SUM(G2745:KW2745)</f>
        <v>0</v>
      </c>
      <c r="F2745" s="4"/>
    </row>
    <row r="2746" spans="1:6">
      <c r="A2746" t="s">
        <v>4608</v>
      </c>
      <c r="B2746" t="s">
        <v>4609</v>
      </c>
      <c r="C2746" t="s">
        <v>488</v>
      </c>
      <c r="D2746" t="s">
        <v>821</v>
      </c>
      <c r="E2746">
        <f>SUM(G2746:KW2746)</f>
        <v>0</v>
      </c>
      <c r="F2746" s="4"/>
    </row>
    <row r="2747" spans="1:6">
      <c r="A2747" t="s">
        <v>4603</v>
      </c>
      <c r="B2747" t="s">
        <v>10793</v>
      </c>
      <c r="C2747" t="s">
        <v>488</v>
      </c>
      <c r="D2747" t="s">
        <v>821</v>
      </c>
      <c r="E2747">
        <f>SUM(G2747:KW2747)</f>
        <v>0</v>
      </c>
      <c r="F2747" s="4"/>
    </row>
    <row r="2748" spans="1:6">
      <c r="A2748" t="s">
        <v>4602</v>
      </c>
      <c r="B2748" t="s">
        <v>10794</v>
      </c>
      <c r="C2748" t="s">
        <v>488</v>
      </c>
      <c r="D2748" t="s">
        <v>819</v>
      </c>
      <c r="E2748">
        <f>SUM(G2748:KW2748)</f>
        <v>0</v>
      </c>
      <c r="F2748" s="4">
        <v>100000733</v>
      </c>
    </row>
    <row r="2749" spans="1:6">
      <c r="A2749" t="s">
        <v>4604</v>
      </c>
      <c r="B2749" t="s">
        <v>4605</v>
      </c>
      <c r="C2749" t="s">
        <v>488</v>
      </c>
      <c r="D2749" t="s">
        <v>821</v>
      </c>
      <c r="E2749">
        <f>SUM(G2749:KW2749)</f>
        <v>0</v>
      </c>
      <c r="F2749" s="4"/>
    </row>
    <row r="2750" spans="1:6">
      <c r="A2750" t="s">
        <v>4597</v>
      </c>
      <c r="B2750" t="s">
        <v>10797</v>
      </c>
      <c r="C2750" t="s">
        <v>488</v>
      </c>
      <c r="D2750" t="s">
        <v>821</v>
      </c>
      <c r="E2750">
        <f>SUM(G2750:KW2750)</f>
        <v>0</v>
      </c>
      <c r="F2750" s="4"/>
    </row>
    <row r="2751" spans="1:6">
      <c r="A2751" t="s">
        <v>4596</v>
      </c>
      <c r="B2751" t="s">
        <v>10798</v>
      </c>
      <c r="C2751" t="s">
        <v>488</v>
      </c>
      <c r="D2751" t="s">
        <v>819</v>
      </c>
      <c r="E2751">
        <f>SUM(G2751:KW2751)</f>
        <v>0</v>
      </c>
      <c r="F2751" s="4"/>
    </row>
    <row r="2752" spans="1:6">
      <c r="A2752" t="s">
        <v>4598</v>
      </c>
      <c r="B2752" t="s">
        <v>4599</v>
      </c>
      <c r="C2752" t="s">
        <v>488</v>
      </c>
      <c r="D2752" t="s">
        <v>821</v>
      </c>
      <c r="E2752">
        <f>SUM(G2752:KW2752)</f>
        <v>0</v>
      </c>
      <c r="F2752" s="4"/>
    </row>
    <row r="2753" spans="1:6">
      <c r="A2753" t="s">
        <v>4601</v>
      </c>
      <c r="B2753" t="s">
        <v>10795</v>
      </c>
      <c r="C2753" t="s">
        <v>488</v>
      </c>
      <c r="D2753" t="s">
        <v>821</v>
      </c>
      <c r="E2753">
        <f>SUM(G2753:KW2753)</f>
        <v>0</v>
      </c>
      <c r="F2753" s="4"/>
    </row>
    <row r="2754" spans="1:6">
      <c r="A2754" t="s">
        <v>4600</v>
      </c>
      <c r="B2754" t="s">
        <v>10796</v>
      </c>
      <c r="C2754" t="s">
        <v>488</v>
      </c>
      <c r="D2754" t="s">
        <v>819</v>
      </c>
      <c r="E2754">
        <f>SUM(G2754:KW2754)</f>
        <v>0</v>
      </c>
      <c r="F2754" s="4"/>
    </row>
    <row r="2755" spans="1:6">
      <c r="A2755" t="s">
        <v>4572</v>
      </c>
      <c r="B2755" t="s">
        <v>4573</v>
      </c>
      <c r="C2755" t="s">
        <v>488</v>
      </c>
      <c r="D2755" t="s">
        <v>821</v>
      </c>
      <c r="E2755">
        <f>SUM(G2755:KW2755)</f>
        <v>0</v>
      </c>
      <c r="F2755" s="4"/>
    </row>
    <row r="2756" spans="1:6">
      <c r="A2756" t="s">
        <v>4593</v>
      </c>
      <c r="B2756" t="s">
        <v>10799</v>
      </c>
      <c r="C2756" t="s">
        <v>488</v>
      </c>
      <c r="D2756" t="s">
        <v>821</v>
      </c>
      <c r="E2756">
        <f>SUM(G2756:KW2756)</f>
        <v>0</v>
      </c>
      <c r="F2756" s="4"/>
    </row>
    <row r="2757" spans="1:6">
      <c r="A2757" t="s">
        <v>4592</v>
      </c>
      <c r="B2757" t="s">
        <v>10800</v>
      </c>
      <c r="C2757" t="s">
        <v>488</v>
      </c>
      <c r="D2757" t="s">
        <v>819</v>
      </c>
      <c r="E2757">
        <f>SUM(G2757:KW2757)</f>
        <v>0</v>
      </c>
      <c r="F2757" s="4"/>
    </row>
    <row r="2758" spans="1:6">
      <c r="A2758" t="s">
        <v>4594</v>
      </c>
      <c r="B2758" t="s">
        <v>4595</v>
      </c>
      <c r="C2758" t="s">
        <v>488</v>
      </c>
      <c r="D2758" t="s">
        <v>821</v>
      </c>
      <c r="E2758">
        <f>SUM(G2758:KW2758)</f>
        <v>0</v>
      </c>
      <c r="F2758" s="4"/>
    </row>
    <row r="2759" spans="1:6">
      <c r="A2759" t="s">
        <v>4557</v>
      </c>
      <c r="B2759" t="s">
        <v>10675</v>
      </c>
      <c r="C2759" t="s">
        <v>488</v>
      </c>
      <c r="D2759" t="s">
        <v>821</v>
      </c>
      <c r="E2759">
        <f>SUM(G2759:KW2759)</f>
        <v>0</v>
      </c>
      <c r="F2759" s="4"/>
    </row>
    <row r="2760" spans="1:6">
      <c r="A2760" t="s">
        <v>4556</v>
      </c>
      <c r="B2760" t="s">
        <v>10676</v>
      </c>
      <c r="C2760" t="s">
        <v>488</v>
      </c>
      <c r="D2760" t="s">
        <v>819</v>
      </c>
      <c r="E2760">
        <f>SUM(G2760:KW2760)</f>
        <v>0</v>
      </c>
      <c r="F2760" s="4"/>
    </row>
    <row r="2761" spans="1:6">
      <c r="A2761" t="s">
        <v>1440</v>
      </c>
      <c r="B2761" t="s">
        <v>1441</v>
      </c>
      <c r="C2761" t="s">
        <v>488</v>
      </c>
      <c r="D2761" t="s">
        <v>821</v>
      </c>
      <c r="E2761">
        <f>SUM(G2761:KW2761)</f>
        <v>0</v>
      </c>
      <c r="F2761" s="4"/>
    </row>
    <row r="2762" spans="1:6">
      <c r="A2762" t="s">
        <v>4561</v>
      </c>
      <c r="B2762" t="s">
        <v>10679</v>
      </c>
      <c r="C2762" t="s">
        <v>488</v>
      </c>
      <c r="D2762" t="s">
        <v>821</v>
      </c>
      <c r="E2762">
        <f>SUM(G2762:KW2762)</f>
        <v>0</v>
      </c>
      <c r="F2762" s="4"/>
    </row>
    <row r="2763" spans="1:6">
      <c r="A2763" t="s">
        <v>4560</v>
      </c>
      <c r="B2763" t="s">
        <v>10680</v>
      </c>
      <c r="C2763" t="s">
        <v>488</v>
      </c>
      <c r="D2763" t="s">
        <v>819</v>
      </c>
      <c r="E2763">
        <f>SUM(G2763:KW2763)</f>
        <v>0</v>
      </c>
      <c r="F2763" s="4"/>
    </row>
    <row r="2764" spans="1:6">
      <c r="A2764" t="s">
        <v>1433</v>
      </c>
      <c r="B2764" t="s">
        <v>1434</v>
      </c>
      <c r="C2764" t="s">
        <v>488</v>
      </c>
      <c r="D2764" t="s">
        <v>821</v>
      </c>
      <c r="E2764">
        <f>SUM(G2764:KW2764)</f>
        <v>0</v>
      </c>
      <c r="F2764" s="4"/>
    </row>
    <row r="2765" spans="1:6">
      <c r="A2765" t="s">
        <v>4559</v>
      </c>
      <c r="B2765" t="s">
        <v>10673</v>
      </c>
      <c r="C2765" t="s">
        <v>488</v>
      </c>
      <c r="D2765" t="s">
        <v>821</v>
      </c>
      <c r="E2765">
        <f>SUM(G2765:KW2765)</f>
        <v>0</v>
      </c>
      <c r="F2765" s="4"/>
    </row>
    <row r="2766" spans="1:6">
      <c r="A2766" t="s">
        <v>4558</v>
      </c>
      <c r="B2766" t="s">
        <v>10674</v>
      </c>
      <c r="C2766" t="s">
        <v>488</v>
      </c>
      <c r="D2766" t="s">
        <v>819</v>
      </c>
      <c r="E2766">
        <f>SUM(G2766:KW2766)</f>
        <v>0</v>
      </c>
      <c r="F2766" s="4"/>
    </row>
    <row r="2767" spans="1:6">
      <c r="A2767" t="s">
        <v>1435</v>
      </c>
      <c r="B2767" t="s">
        <v>1436</v>
      </c>
      <c r="C2767" t="s">
        <v>488</v>
      </c>
      <c r="D2767" t="s">
        <v>821</v>
      </c>
      <c r="E2767">
        <f>SUM(G2767:KW2767)</f>
        <v>0</v>
      </c>
      <c r="F2767" s="4"/>
    </row>
    <row r="2768" spans="1:6">
      <c r="A2768" t="s">
        <v>4438</v>
      </c>
      <c r="B2768" t="s">
        <v>4439</v>
      </c>
      <c r="C2768" t="s">
        <v>488</v>
      </c>
      <c r="D2768" t="s">
        <v>821</v>
      </c>
      <c r="E2768">
        <f>SUM(G2768:KW2768)</f>
        <v>0</v>
      </c>
      <c r="F2768" s="4"/>
    </row>
    <row r="2769" spans="1:6">
      <c r="A2769" t="s">
        <v>4436</v>
      </c>
      <c r="B2769" t="s">
        <v>4437</v>
      </c>
      <c r="C2769" t="s">
        <v>488</v>
      </c>
      <c r="D2769" t="s">
        <v>821</v>
      </c>
      <c r="E2769">
        <f>SUM(G2769:KW2769)</f>
        <v>0</v>
      </c>
      <c r="F2769" s="4"/>
    </row>
    <row r="2770" spans="1:6">
      <c r="A2770" t="s">
        <v>4434</v>
      </c>
      <c r="B2770" t="s">
        <v>4435</v>
      </c>
      <c r="C2770" t="s">
        <v>488</v>
      </c>
      <c r="D2770" t="s">
        <v>821</v>
      </c>
      <c r="E2770">
        <f>SUM(G2770:KW2770)</f>
        <v>0</v>
      </c>
      <c r="F2770" s="4"/>
    </row>
    <row r="2771" spans="1:6">
      <c r="A2771" t="s">
        <v>4440</v>
      </c>
      <c r="B2771" t="s">
        <v>4441</v>
      </c>
      <c r="C2771" t="s">
        <v>488</v>
      </c>
      <c r="D2771" t="s">
        <v>821</v>
      </c>
      <c r="E2771">
        <f>SUM(G2771:KW2771)</f>
        <v>0</v>
      </c>
      <c r="F2771" s="4"/>
    </row>
    <row r="2772" spans="1:6">
      <c r="A2772" t="s">
        <v>5753</v>
      </c>
      <c r="B2772" t="s">
        <v>11262</v>
      </c>
      <c r="C2772" t="s">
        <v>488</v>
      </c>
      <c r="D2772" t="s">
        <v>819</v>
      </c>
      <c r="E2772">
        <f>SUM(G2772:KW2772)</f>
        <v>0</v>
      </c>
      <c r="F2772" s="4"/>
    </row>
    <row r="2773" spans="1:6">
      <c r="A2773" t="s">
        <v>5754</v>
      </c>
      <c r="B2773" t="s">
        <v>5755</v>
      </c>
      <c r="C2773" t="s">
        <v>488</v>
      </c>
      <c r="D2773" t="s">
        <v>821</v>
      </c>
      <c r="E2773">
        <f>SUM(G2773:KW2773)</f>
        <v>0</v>
      </c>
      <c r="F2773" s="4"/>
    </row>
    <row r="2774" spans="1:6">
      <c r="A2774" t="s">
        <v>5752</v>
      </c>
      <c r="B2774" t="s">
        <v>11263</v>
      </c>
      <c r="C2774" t="s">
        <v>488</v>
      </c>
      <c r="D2774" t="s">
        <v>819</v>
      </c>
      <c r="E2774">
        <f>SUM(G2774:KW2774)</f>
        <v>0</v>
      </c>
      <c r="F2774" s="4"/>
    </row>
    <row r="2775" spans="1:6">
      <c r="A2775" t="s">
        <v>5762</v>
      </c>
      <c r="B2775" t="s">
        <v>10670</v>
      </c>
      <c r="C2775" t="s">
        <v>488</v>
      </c>
      <c r="D2775" t="s">
        <v>819</v>
      </c>
      <c r="E2775">
        <f>SUM(G2775:KW2775)</f>
        <v>0</v>
      </c>
      <c r="F2775" s="4"/>
    </row>
    <row r="2776" spans="1:6">
      <c r="A2776" t="s">
        <v>5763</v>
      </c>
      <c r="B2776" t="s">
        <v>5764</v>
      </c>
      <c r="C2776" t="s">
        <v>488</v>
      </c>
      <c r="D2776" t="s">
        <v>821</v>
      </c>
      <c r="E2776">
        <f>SUM(G2776:KW2776)</f>
        <v>0</v>
      </c>
      <c r="F2776" s="4"/>
    </row>
    <row r="2777" spans="1:6">
      <c r="A2777" t="s">
        <v>5759</v>
      </c>
      <c r="B2777" t="s">
        <v>10677</v>
      </c>
      <c r="C2777" t="s">
        <v>488</v>
      </c>
      <c r="D2777" t="s">
        <v>819</v>
      </c>
      <c r="E2777">
        <f>SUM(G2777:KW2777)</f>
        <v>0</v>
      </c>
      <c r="F2777" s="4"/>
    </row>
    <row r="2778" spans="1:6">
      <c r="A2778" t="s">
        <v>5760</v>
      </c>
      <c r="B2778" t="s">
        <v>5761</v>
      </c>
      <c r="C2778" t="s">
        <v>488</v>
      </c>
      <c r="D2778" t="s">
        <v>821</v>
      </c>
      <c r="E2778">
        <f>SUM(G2778:KW2778)</f>
        <v>0</v>
      </c>
      <c r="F2778" s="4"/>
    </row>
    <row r="2779" spans="1:6">
      <c r="A2779" t="s">
        <v>5756</v>
      </c>
      <c r="B2779" t="s">
        <v>10678</v>
      </c>
      <c r="C2779" t="s">
        <v>488</v>
      </c>
      <c r="D2779" t="s">
        <v>819</v>
      </c>
      <c r="E2779">
        <f>SUM(G2779:KW2779)</f>
        <v>0</v>
      </c>
      <c r="F2779" s="4"/>
    </row>
    <row r="2780" spans="1:6">
      <c r="A2780" t="s">
        <v>5757</v>
      </c>
      <c r="B2780" t="s">
        <v>5758</v>
      </c>
      <c r="C2780" t="s">
        <v>488</v>
      </c>
      <c r="D2780" t="s">
        <v>821</v>
      </c>
      <c r="E2780">
        <f>SUM(G2780:KW2780)</f>
        <v>0</v>
      </c>
      <c r="F2780" s="4"/>
    </row>
    <row r="2781" spans="1:6">
      <c r="A2781" t="s">
        <v>4444</v>
      </c>
      <c r="B2781" t="s">
        <v>4445</v>
      </c>
      <c r="C2781" t="s">
        <v>488</v>
      </c>
      <c r="D2781" t="s">
        <v>821</v>
      </c>
      <c r="E2781">
        <f>SUM(G2781:KW2781)</f>
        <v>0</v>
      </c>
      <c r="F2781" s="4"/>
    </row>
    <row r="2782" spans="1:6">
      <c r="A2782" t="s">
        <v>4448</v>
      </c>
      <c r="B2782" t="s">
        <v>4449</v>
      </c>
      <c r="C2782" t="s">
        <v>488</v>
      </c>
      <c r="D2782" t="s">
        <v>821</v>
      </c>
      <c r="E2782">
        <f>SUM(G2782:KW2782)</f>
        <v>0</v>
      </c>
      <c r="F2782" s="4"/>
    </row>
    <row r="2783" spans="1:6">
      <c r="A2783" t="s">
        <v>4446</v>
      </c>
      <c r="B2783" t="s">
        <v>4447</v>
      </c>
      <c r="C2783" t="s">
        <v>488</v>
      </c>
      <c r="D2783" t="s">
        <v>821</v>
      </c>
      <c r="E2783">
        <f>SUM(G2783:KW2783)</f>
        <v>0</v>
      </c>
      <c r="F2783" s="4"/>
    </row>
    <row r="2784" spans="1:6">
      <c r="A2784" t="s">
        <v>4450</v>
      </c>
      <c r="B2784" t="s">
        <v>4451</v>
      </c>
      <c r="C2784" t="s">
        <v>488</v>
      </c>
      <c r="D2784" t="s">
        <v>821</v>
      </c>
      <c r="E2784">
        <f>SUM(G2784:KW2784)</f>
        <v>0</v>
      </c>
      <c r="F2784" s="4"/>
    </row>
    <row r="2785" spans="1:62">
      <c r="A2785" t="s">
        <v>7840</v>
      </c>
      <c r="B2785" t="s">
        <v>7839</v>
      </c>
      <c r="C2785" t="s">
        <v>488</v>
      </c>
      <c r="D2785" t="s">
        <v>821</v>
      </c>
      <c r="E2785">
        <f>SUM(G2785:KW2785)</f>
        <v>0</v>
      </c>
    </row>
    <row r="2786" spans="1:62">
      <c r="A2786" t="s">
        <v>5313</v>
      </c>
      <c r="B2786" t="s">
        <v>11547</v>
      </c>
      <c r="C2786" t="s">
        <v>2</v>
      </c>
      <c r="D2786" t="s">
        <v>819</v>
      </c>
      <c r="E2786">
        <f>SUM(G2786:KW2786)</f>
        <v>1</v>
      </c>
      <c r="F2786" s="4"/>
      <c r="AE2786" s="9">
        <v>1</v>
      </c>
    </row>
    <row r="2787" spans="1:62">
      <c r="A2787" t="s">
        <v>5311</v>
      </c>
      <c r="B2787" t="s">
        <v>5312</v>
      </c>
      <c r="C2787" t="s">
        <v>2</v>
      </c>
      <c r="D2787" t="s">
        <v>821</v>
      </c>
      <c r="E2787">
        <f>SUM(G2787:KW2787)</f>
        <v>4</v>
      </c>
      <c r="F2787" s="4"/>
      <c r="V2787" s="9">
        <v>3</v>
      </c>
      <c r="W2787" s="9">
        <v>1</v>
      </c>
    </row>
    <row r="2788" spans="1:62">
      <c r="A2788" t="s">
        <v>5457</v>
      </c>
      <c r="B2788" t="s">
        <v>11611</v>
      </c>
      <c r="C2788" t="s">
        <v>2</v>
      </c>
      <c r="D2788" t="s">
        <v>819</v>
      </c>
      <c r="E2788">
        <f>SUM(G2788:KW2788)</f>
        <v>0</v>
      </c>
      <c r="F2788" s="4"/>
    </row>
    <row r="2789" spans="1:62">
      <c r="A2789" t="s">
        <v>2005</v>
      </c>
      <c r="B2789" t="s">
        <v>2006</v>
      </c>
      <c r="C2789" t="s">
        <v>2</v>
      </c>
      <c r="D2789" t="s">
        <v>821</v>
      </c>
      <c r="E2789">
        <f>SUM(G2789:KW2789)</f>
        <v>1</v>
      </c>
      <c r="F2789" s="4"/>
      <c r="AL2789" s="8">
        <v>1</v>
      </c>
    </row>
    <row r="2790" spans="1:62">
      <c r="A2790" t="s">
        <v>5458</v>
      </c>
      <c r="B2790" t="s">
        <v>5459</v>
      </c>
      <c r="C2790" t="s">
        <v>2</v>
      </c>
      <c r="D2790" t="s">
        <v>821</v>
      </c>
      <c r="E2790">
        <f>SUM(G2790:KW2790)</f>
        <v>0</v>
      </c>
      <c r="F2790" s="4"/>
    </row>
    <row r="2791" spans="1:62">
      <c r="A2791" t="s">
        <v>5319</v>
      </c>
      <c r="B2791" t="s">
        <v>13479</v>
      </c>
      <c r="C2791" t="s">
        <v>2</v>
      </c>
      <c r="D2791" t="s">
        <v>819</v>
      </c>
      <c r="E2791">
        <f>SUM(G2791:KW2791)</f>
        <v>1</v>
      </c>
      <c r="F2791" s="4"/>
      <c r="AV2791" s="9">
        <v>1</v>
      </c>
    </row>
    <row r="2792" spans="1:62">
      <c r="A2792" t="s">
        <v>6766</v>
      </c>
      <c r="B2792" t="s">
        <v>6765</v>
      </c>
      <c r="C2792" t="s">
        <v>2</v>
      </c>
      <c r="D2792" t="s">
        <v>821</v>
      </c>
      <c r="E2792">
        <f>SUM(G2792:KW2792)</f>
        <v>38</v>
      </c>
      <c r="AL2792" s="8">
        <v>1</v>
      </c>
      <c r="AP2792" s="8">
        <v>3</v>
      </c>
      <c r="AS2792" s="8">
        <v>6</v>
      </c>
      <c r="AT2792" s="8">
        <v>4</v>
      </c>
      <c r="AU2792" s="8">
        <v>4</v>
      </c>
      <c r="AV2792" s="8">
        <v>2</v>
      </c>
      <c r="AW2792" s="8">
        <v>1</v>
      </c>
      <c r="AX2792" s="8">
        <v>3</v>
      </c>
      <c r="AY2792" s="8">
        <v>3</v>
      </c>
      <c r="AZ2792" s="8">
        <v>2</v>
      </c>
      <c r="BF2792" s="8">
        <v>5</v>
      </c>
      <c r="BI2792" s="8">
        <v>2</v>
      </c>
      <c r="BJ2792" s="8">
        <v>2</v>
      </c>
    </row>
    <row r="2793" spans="1:62">
      <c r="A2793" t="s">
        <v>5317</v>
      </c>
      <c r="B2793" t="s">
        <v>5318</v>
      </c>
      <c r="C2793" t="s">
        <v>2</v>
      </c>
      <c r="D2793" t="s">
        <v>821</v>
      </c>
      <c r="E2793">
        <f>SUM(G2793:KW2793)</f>
        <v>1</v>
      </c>
      <c r="F2793" s="4"/>
      <c r="AV2793" s="9">
        <v>1</v>
      </c>
    </row>
    <row r="2794" spans="1:62">
      <c r="A2794" t="s">
        <v>5449</v>
      </c>
      <c r="B2794" t="s">
        <v>5450</v>
      </c>
      <c r="C2794" t="s">
        <v>2</v>
      </c>
      <c r="D2794" t="s">
        <v>821</v>
      </c>
      <c r="E2794">
        <f>SUM(G2794:KW2794)</f>
        <v>1</v>
      </c>
      <c r="F2794" s="4"/>
      <c r="BG2794" s="9">
        <v>1</v>
      </c>
    </row>
    <row r="2795" spans="1:62">
      <c r="A2795" t="s">
        <v>5451</v>
      </c>
      <c r="B2795" t="s">
        <v>11539</v>
      </c>
      <c r="C2795" t="s">
        <v>2</v>
      </c>
      <c r="D2795" t="s">
        <v>819</v>
      </c>
      <c r="E2795">
        <f>SUM(G2795:KW2795)</f>
        <v>0</v>
      </c>
      <c r="F2795" s="4"/>
    </row>
    <row r="2796" spans="1:62">
      <c r="A2796" t="s">
        <v>7185</v>
      </c>
      <c r="B2796" t="s">
        <v>7184</v>
      </c>
      <c r="C2796" t="s">
        <v>2</v>
      </c>
      <c r="D2796" t="s">
        <v>821</v>
      </c>
      <c r="E2796">
        <f>SUM(G2796:KW2796)</f>
        <v>8</v>
      </c>
      <c r="AE2796" s="8">
        <v>1</v>
      </c>
      <c r="AF2796" s="8">
        <v>1</v>
      </c>
      <c r="AG2796" s="8">
        <v>1</v>
      </c>
      <c r="AU2796" s="8">
        <v>1</v>
      </c>
      <c r="AW2796" s="8">
        <v>1</v>
      </c>
      <c r="AX2796" s="8">
        <v>2</v>
      </c>
      <c r="BI2796" s="8">
        <v>1</v>
      </c>
    </row>
    <row r="2797" spans="1:62">
      <c r="A2797" t="s">
        <v>5452</v>
      </c>
      <c r="B2797" t="s">
        <v>5453</v>
      </c>
      <c r="C2797" t="s">
        <v>2</v>
      </c>
      <c r="D2797" t="s">
        <v>821</v>
      </c>
      <c r="E2797">
        <f>SUM(G2797:KW2797)</f>
        <v>1</v>
      </c>
      <c r="F2797" s="4"/>
      <c r="BG2797" s="9">
        <v>1</v>
      </c>
    </row>
    <row r="2798" spans="1:62">
      <c r="A2798" t="s">
        <v>5454</v>
      </c>
      <c r="B2798" t="s">
        <v>11608</v>
      </c>
      <c r="C2798" t="s">
        <v>2</v>
      </c>
      <c r="D2798" t="s">
        <v>819</v>
      </c>
      <c r="E2798">
        <f>SUM(G2798:KW2798)</f>
        <v>0</v>
      </c>
      <c r="F2798" s="4"/>
    </row>
    <row r="2799" spans="1:62">
      <c r="A2799" t="s">
        <v>6796</v>
      </c>
      <c r="B2799" t="s">
        <v>6795</v>
      </c>
      <c r="C2799" t="s">
        <v>2</v>
      </c>
      <c r="D2799" t="s">
        <v>821</v>
      </c>
      <c r="E2799">
        <f>SUM(G2799:KW2799)</f>
        <v>0</v>
      </c>
    </row>
    <row r="2800" spans="1:62">
      <c r="A2800" t="s">
        <v>5455</v>
      </c>
      <c r="B2800" t="s">
        <v>5456</v>
      </c>
      <c r="C2800" t="s">
        <v>2</v>
      </c>
      <c r="D2800" t="s">
        <v>821</v>
      </c>
      <c r="E2800">
        <f>SUM(G2800:KW2800)</f>
        <v>0</v>
      </c>
      <c r="F2800" s="4"/>
    </row>
    <row r="2801" spans="1:59">
      <c r="A2801" t="s">
        <v>5322</v>
      </c>
      <c r="B2801" t="s">
        <v>11527</v>
      </c>
      <c r="C2801" t="s">
        <v>2</v>
      </c>
      <c r="D2801" t="s">
        <v>819</v>
      </c>
      <c r="E2801">
        <f>SUM(G2801:KW2801)</f>
        <v>0</v>
      </c>
      <c r="F2801" s="4"/>
    </row>
    <row r="2802" spans="1:59">
      <c r="A2802" t="s">
        <v>5320</v>
      </c>
      <c r="B2802" t="s">
        <v>5321</v>
      </c>
      <c r="C2802" t="s">
        <v>2</v>
      </c>
      <c r="D2802" t="s">
        <v>821</v>
      </c>
      <c r="E2802">
        <f>SUM(G2802:KW2802)</f>
        <v>1</v>
      </c>
      <c r="F2802" s="4"/>
      <c r="BG2802" s="9">
        <v>1</v>
      </c>
    </row>
    <row r="2803" spans="1:59">
      <c r="A2803" t="s">
        <v>5325</v>
      </c>
      <c r="B2803" t="s">
        <v>11524</v>
      </c>
      <c r="C2803" t="s">
        <v>2</v>
      </c>
      <c r="D2803" t="s">
        <v>819</v>
      </c>
      <c r="E2803">
        <f>SUM(G2803:KW2803)</f>
        <v>0</v>
      </c>
      <c r="F2803" s="4"/>
    </row>
    <row r="2804" spans="1:59">
      <c r="A2804" t="s">
        <v>5323</v>
      </c>
      <c r="B2804" t="s">
        <v>5324</v>
      </c>
      <c r="C2804" t="s">
        <v>2</v>
      </c>
      <c r="D2804" t="s">
        <v>821</v>
      </c>
      <c r="E2804">
        <f>SUM(G2804:KW2804)</f>
        <v>1</v>
      </c>
      <c r="F2804" s="4"/>
      <c r="BG2804" s="9">
        <v>1</v>
      </c>
    </row>
    <row r="2805" spans="1:59">
      <c r="A2805" t="s">
        <v>5326</v>
      </c>
      <c r="B2805" t="s">
        <v>7895</v>
      </c>
      <c r="C2805" t="s">
        <v>2</v>
      </c>
      <c r="D2805" t="s">
        <v>819</v>
      </c>
      <c r="E2805">
        <f>SUM(G2805:KW2805)</f>
        <v>0</v>
      </c>
      <c r="F2805" s="4"/>
    </row>
    <row r="2806" spans="1:59">
      <c r="A2806" t="s">
        <v>5327</v>
      </c>
      <c r="B2806" t="s">
        <v>5328</v>
      </c>
      <c r="C2806" t="s">
        <v>2</v>
      </c>
      <c r="D2806" t="s">
        <v>821</v>
      </c>
      <c r="E2806">
        <f>SUM(G2806:KW2806)</f>
        <v>1</v>
      </c>
      <c r="F2806" s="4"/>
      <c r="BG2806" s="9">
        <v>1</v>
      </c>
    </row>
    <row r="2807" spans="1:59">
      <c r="A2807" t="s">
        <v>7897</v>
      </c>
      <c r="B2807" t="s">
        <v>7896</v>
      </c>
      <c r="C2807" t="s">
        <v>2</v>
      </c>
      <c r="D2807" t="s">
        <v>819</v>
      </c>
      <c r="E2807">
        <f>SUM(G2807:KW2807)</f>
        <v>0</v>
      </c>
    </row>
    <row r="2808" spans="1:59">
      <c r="A2808" t="s">
        <v>5305</v>
      </c>
      <c r="B2808" t="s">
        <v>5306</v>
      </c>
      <c r="C2808" t="s">
        <v>2</v>
      </c>
      <c r="D2808" t="s">
        <v>821</v>
      </c>
      <c r="E2808">
        <f>SUM(G2808:KW2808)</f>
        <v>0</v>
      </c>
      <c r="F2808" s="4"/>
    </row>
    <row r="2809" spans="1:59">
      <c r="A2809" t="s">
        <v>5310</v>
      </c>
      <c r="B2809" t="s">
        <v>11545</v>
      </c>
      <c r="C2809" t="s">
        <v>2</v>
      </c>
      <c r="D2809" t="s">
        <v>819</v>
      </c>
      <c r="E2809">
        <f>SUM(G2809:KW2809)</f>
        <v>2</v>
      </c>
      <c r="F2809" s="4"/>
      <c r="AK2809" s="9">
        <v>2</v>
      </c>
    </row>
    <row r="2810" spans="1:59">
      <c r="A2810" t="s">
        <v>7863</v>
      </c>
      <c r="B2810" t="s">
        <v>7862</v>
      </c>
      <c r="C2810" t="s">
        <v>2</v>
      </c>
      <c r="D2810" t="s">
        <v>819</v>
      </c>
      <c r="E2810">
        <f>SUM(G2810:KW2810)</f>
        <v>1</v>
      </c>
      <c r="AK2810" s="8">
        <v>1</v>
      </c>
    </row>
    <row r="2811" spans="1:59">
      <c r="A2811" t="s">
        <v>895</v>
      </c>
      <c r="B2811" t="s">
        <v>896</v>
      </c>
      <c r="C2811" t="s">
        <v>2</v>
      </c>
      <c r="D2811" t="s">
        <v>821</v>
      </c>
      <c r="E2811">
        <f>SUM(G2811:KW2811)</f>
        <v>13</v>
      </c>
      <c r="F2811" s="4"/>
      <c r="G2811" s="8">
        <v>1</v>
      </c>
      <c r="O2811" s="8">
        <v>1</v>
      </c>
      <c r="V2811" s="8">
        <v>1</v>
      </c>
      <c r="Z2811" s="8">
        <v>2</v>
      </c>
      <c r="AF2811" s="8">
        <v>1</v>
      </c>
      <c r="AK2811" s="8">
        <v>4</v>
      </c>
      <c r="AL2811" s="8">
        <v>1</v>
      </c>
      <c r="AU2811" s="8">
        <v>1</v>
      </c>
      <c r="BE2811" s="8">
        <v>1</v>
      </c>
    </row>
    <row r="2812" spans="1:59">
      <c r="A2812" t="s">
        <v>5308</v>
      </c>
      <c r="B2812" t="s">
        <v>5309</v>
      </c>
      <c r="C2812" t="s">
        <v>2</v>
      </c>
      <c r="D2812" t="s">
        <v>821</v>
      </c>
      <c r="E2812">
        <f>SUM(G2812:KW2812)</f>
        <v>1</v>
      </c>
      <c r="F2812" s="4"/>
      <c r="AK2812" s="9">
        <v>1</v>
      </c>
    </row>
    <row r="2813" spans="1:59">
      <c r="A2813" t="s">
        <v>5316</v>
      </c>
      <c r="B2813" t="s">
        <v>11546</v>
      </c>
      <c r="C2813" t="s">
        <v>2</v>
      </c>
      <c r="D2813" t="s">
        <v>819</v>
      </c>
      <c r="E2813">
        <f>SUM(G2813:KW2813)</f>
        <v>0</v>
      </c>
      <c r="F2813" s="4"/>
    </row>
    <row r="2814" spans="1:59">
      <c r="A2814" t="s">
        <v>6794</v>
      </c>
      <c r="B2814" t="s">
        <v>6793</v>
      </c>
      <c r="C2814" t="s">
        <v>2</v>
      </c>
      <c r="D2814" t="s">
        <v>821</v>
      </c>
      <c r="E2814">
        <f>SUM(G2814:KW2814)</f>
        <v>1</v>
      </c>
      <c r="AL2814" s="8">
        <v>1</v>
      </c>
    </row>
    <row r="2815" spans="1:59">
      <c r="A2815" t="s">
        <v>5314</v>
      </c>
      <c r="B2815" t="s">
        <v>5315</v>
      </c>
      <c r="C2815" t="s">
        <v>2</v>
      </c>
      <c r="D2815" t="s">
        <v>821</v>
      </c>
      <c r="E2815">
        <f>SUM(G2815:KW2815)</f>
        <v>0</v>
      </c>
      <c r="F2815" s="4"/>
    </row>
    <row r="2816" spans="1:59">
      <c r="A2816" t="s">
        <v>5461</v>
      </c>
      <c r="B2816" t="s">
        <v>11650</v>
      </c>
      <c r="C2816" t="s">
        <v>2</v>
      </c>
      <c r="D2816" t="s">
        <v>821</v>
      </c>
      <c r="E2816">
        <f>SUM(G2816:KW2816)</f>
        <v>0</v>
      </c>
      <c r="F2816" s="4"/>
    </row>
    <row r="2817" spans="1:6">
      <c r="A2817" t="s">
        <v>5460</v>
      </c>
      <c r="B2817" t="s">
        <v>11651</v>
      </c>
      <c r="C2817" t="s">
        <v>2</v>
      </c>
      <c r="D2817" t="s">
        <v>819</v>
      </c>
      <c r="E2817">
        <f>SUM(G2817:KW2817)</f>
        <v>0</v>
      </c>
      <c r="F2817" s="4"/>
    </row>
    <row r="2818" spans="1:6">
      <c r="A2818" t="s">
        <v>536</v>
      </c>
      <c r="B2818" t="s">
        <v>721</v>
      </c>
      <c r="C2818" t="s">
        <v>2</v>
      </c>
      <c r="D2818" t="s">
        <v>819</v>
      </c>
      <c r="E2818">
        <f>SUM(G2818:KW2818)</f>
        <v>0</v>
      </c>
      <c r="F2818" s="4"/>
    </row>
    <row r="2819" spans="1:6">
      <c r="A2819" t="s">
        <v>5462</v>
      </c>
      <c r="B2819" t="s">
        <v>5463</v>
      </c>
      <c r="C2819" t="s">
        <v>2</v>
      </c>
      <c r="D2819" t="s">
        <v>821</v>
      </c>
      <c r="E2819">
        <f>SUM(G2819:KW2819)</f>
        <v>0</v>
      </c>
      <c r="F2819" s="4"/>
    </row>
    <row r="2820" spans="1:6">
      <c r="A2820" t="s">
        <v>5465</v>
      </c>
      <c r="B2820" t="s">
        <v>6487</v>
      </c>
      <c r="C2820" t="s">
        <v>2</v>
      </c>
      <c r="D2820" t="s">
        <v>821</v>
      </c>
      <c r="E2820">
        <f>SUM(G2820:KW2820)</f>
        <v>0</v>
      </c>
      <c r="F2820" s="4"/>
    </row>
    <row r="2821" spans="1:6">
      <c r="A2821" t="s">
        <v>5464</v>
      </c>
      <c r="B2821" t="s">
        <v>11649</v>
      </c>
      <c r="C2821" t="s">
        <v>2</v>
      </c>
      <c r="D2821" t="s">
        <v>819</v>
      </c>
      <c r="E2821">
        <f>SUM(G2821:KW2821)</f>
        <v>0</v>
      </c>
      <c r="F2821" s="4"/>
    </row>
    <row r="2822" spans="1:6">
      <c r="A2822" t="s">
        <v>5988</v>
      </c>
      <c r="B2822" t="s">
        <v>5987</v>
      </c>
      <c r="C2822" t="s">
        <v>2</v>
      </c>
      <c r="D2822" t="s">
        <v>819</v>
      </c>
      <c r="E2822">
        <f>SUM(G2822:KW2822)</f>
        <v>0</v>
      </c>
      <c r="F2822" s="4">
        <v>100000881</v>
      </c>
    </row>
    <row r="2823" spans="1:6">
      <c r="A2823" t="s">
        <v>6776</v>
      </c>
      <c r="B2823" t="s">
        <v>6775</v>
      </c>
      <c r="C2823" t="s">
        <v>2</v>
      </c>
      <c r="D2823" t="s">
        <v>821</v>
      </c>
      <c r="E2823">
        <f>SUM(G2823:KW2823)</f>
        <v>0</v>
      </c>
    </row>
    <row r="2824" spans="1:6">
      <c r="A2824" t="s">
        <v>5466</v>
      </c>
      <c r="B2824" t="s">
        <v>5467</v>
      </c>
      <c r="C2824" t="s">
        <v>2</v>
      </c>
      <c r="D2824" t="s">
        <v>821</v>
      </c>
      <c r="E2824">
        <f>SUM(G2824:KW2824)</f>
        <v>0</v>
      </c>
      <c r="F2824" s="4"/>
    </row>
    <row r="2825" spans="1:6">
      <c r="A2825" t="s">
        <v>5469</v>
      </c>
      <c r="B2825" t="s">
        <v>11647</v>
      </c>
      <c r="C2825" t="s">
        <v>2</v>
      </c>
      <c r="D2825" t="s">
        <v>821</v>
      </c>
      <c r="E2825">
        <f>SUM(G2825:KW2825)</f>
        <v>0</v>
      </c>
      <c r="F2825" s="4"/>
    </row>
    <row r="2826" spans="1:6">
      <c r="A2826" t="s">
        <v>5468</v>
      </c>
      <c r="B2826" t="s">
        <v>11648</v>
      </c>
      <c r="C2826" t="s">
        <v>2</v>
      </c>
      <c r="D2826" t="s">
        <v>819</v>
      </c>
      <c r="E2826">
        <f>SUM(G2826:KW2826)</f>
        <v>0</v>
      </c>
      <c r="F2826" s="4"/>
    </row>
    <row r="2827" spans="1:6">
      <c r="A2827" t="s">
        <v>5470</v>
      </c>
      <c r="B2827" t="s">
        <v>5471</v>
      </c>
      <c r="C2827" t="s">
        <v>2</v>
      </c>
      <c r="D2827" t="s">
        <v>821</v>
      </c>
      <c r="E2827">
        <f>SUM(G2827:KW2827)</f>
        <v>0</v>
      </c>
      <c r="F2827" s="4"/>
    </row>
    <row r="2828" spans="1:6">
      <c r="A2828" t="s">
        <v>5259</v>
      </c>
      <c r="B2828" t="s">
        <v>11625</v>
      </c>
      <c r="C2828" t="s">
        <v>2</v>
      </c>
      <c r="D2828" t="s">
        <v>821</v>
      </c>
      <c r="E2828">
        <f>SUM(G2828:KW2828)</f>
        <v>0</v>
      </c>
      <c r="F2828" s="4"/>
    </row>
    <row r="2829" spans="1:6">
      <c r="A2829" t="s">
        <v>5260</v>
      </c>
      <c r="B2829" t="s">
        <v>11626</v>
      </c>
      <c r="C2829" t="s">
        <v>2</v>
      </c>
      <c r="D2829" t="s">
        <v>819</v>
      </c>
      <c r="E2829">
        <f>SUM(G2829:KW2829)</f>
        <v>0</v>
      </c>
      <c r="F2829" s="4"/>
    </row>
    <row r="2830" spans="1:6">
      <c r="A2830" t="s">
        <v>5257</v>
      </c>
      <c r="B2830" t="s">
        <v>5258</v>
      </c>
      <c r="C2830" t="s">
        <v>2</v>
      </c>
      <c r="D2830" t="s">
        <v>821</v>
      </c>
      <c r="E2830">
        <f>SUM(G2830:KW2830)</f>
        <v>0</v>
      </c>
      <c r="F2830" s="4"/>
    </row>
    <row r="2831" spans="1:6">
      <c r="A2831" t="s">
        <v>5473</v>
      </c>
      <c r="B2831" t="s">
        <v>11645</v>
      </c>
      <c r="C2831" t="s">
        <v>2</v>
      </c>
      <c r="D2831" t="s">
        <v>821</v>
      </c>
      <c r="E2831">
        <f>SUM(G2831:KW2831)</f>
        <v>0</v>
      </c>
      <c r="F2831" s="4"/>
    </row>
    <row r="2832" spans="1:6">
      <c r="A2832" t="s">
        <v>5472</v>
      </c>
      <c r="B2832" t="s">
        <v>11646</v>
      </c>
      <c r="C2832" t="s">
        <v>2</v>
      </c>
      <c r="D2832" t="s">
        <v>819</v>
      </c>
      <c r="E2832">
        <f>SUM(G2832:KW2832)</f>
        <v>0</v>
      </c>
      <c r="F2832" s="4"/>
    </row>
    <row r="2833" spans="1:6">
      <c r="A2833" t="s">
        <v>1897</v>
      </c>
      <c r="B2833" t="s">
        <v>1898</v>
      </c>
      <c r="C2833" t="s">
        <v>2</v>
      </c>
      <c r="D2833" t="s">
        <v>821</v>
      </c>
      <c r="E2833">
        <f>SUM(G2833:KW2833)</f>
        <v>0</v>
      </c>
      <c r="F2833" s="4"/>
    </row>
    <row r="2834" spans="1:6">
      <c r="A2834" t="s">
        <v>5475</v>
      </c>
      <c r="B2834" t="s">
        <v>11643</v>
      </c>
      <c r="C2834" t="s">
        <v>2</v>
      </c>
      <c r="D2834" t="s">
        <v>821</v>
      </c>
      <c r="E2834">
        <f>SUM(G2834:KW2834)</f>
        <v>0</v>
      </c>
      <c r="F2834" s="4"/>
    </row>
    <row r="2835" spans="1:6">
      <c r="A2835" t="s">
        <v>5474</v>
      </c>
      <c r="B2835" t="s">
        <v>11644</v>
      </c>
      <c r="C2835" t="s">
        <v>2</v>
      </c>
      <c r="D2835" t="s">
        <v>819</v>
      </c>
      <c r="E2835">
        <f>SUM(G2835:KW2835)</f>
        <v>0</v>
      </c>
      <c r="F2835" s="4"/>
    </row>
    <row r="2836" spans="1:6">
      <c r="A2836" t="s">
        <v>5476</v>
      </c>
      <c r="B2836" t="s">
        <v>5477</v>
      </c>
      <c r="C2836" t="s">
        <v>2</v>
      </c>
      <c r="D2836" t="s">
        <v>821</v>
      </c>
      <c r="E2836">
        <f>SUM(G2836:KW2836)</f>
        <v>0</v>
      </c>
      <c r="F2836" s="4"/>
    </row>
    <row r="2837" spans="1:6">
      <c r="A2837" t="s">
        <v>5479</v>
      </c>
      <c r="B2837" t="s">
        <v>11641</v>
      </c>
      <c r="C2837" t="s">
        <v>2</v>
      </c>
      <c r="D2837" t="s">
        <v>821</v>
      </c>
      <c r="E2837">
        <f>SUM(G2837:KW2837)</f>
        <v>0</v>
      </c>
      <c r="F2837" s="4"/>
    </row>
    <row r="2838" spans="1:6">
      <c r="A2838" t="s">
        <v>5478</v>
      </c>
      <c r="B2838" t="s">
        <v>11642</v>
      </c>
      <c r="C2838" t="s">
        <v>2</v>
      </c>
      <c r="D2838" t="s">
        <v>819</v>
      </c>
      <c r="E2838">
        <f>SUM(G2838:KW2838)</f>
        <v>0</v>
      </c>
      <c r="F2838" s="4"/>
    </row>
    <row r="2839" spans="1:6">
      <c r="A2839" t="s">
        <v>5183</v>
      </c>
      <c r="B2839" t="s">
        <v>5184</v>
      </c>
      <c r="C2839" t="s">
        <v>2</v>
      </c>
      <c r="D2839" t="s">
        <v>821</v>
      </c>
      <c r="E2839">
        <f>SUM(G2839:KW2839)</f>
        <v>0</v>
      </c>
      <c r="F2839" s="4"/>
    </row>
    <row r="2840" spans="1:6">
      <c r="A2840" t="s">
        <v>5295</v>
      </c>
      <c r="B2840" t="s">
        <v>11635</v>
      </c>
      <c r="C2840" t="s">
        <v>2</v>
      </c>
      <c r="D2840" t="s">
        <v>821</v>
      </c>
      <c r="E2840">
        <f>SUM(G2840:KW2840)</f>
        <v>0</v>
      </c>
      <c r="F2840" s="4"/>
    </row>
    <row r="2841" spans="1:6">
      <c r="A2841" t="s">
        <v>5296</v>
      </c>
      <c r="B2841" t="s">
        <v>11636</v>
      </c>
      <c r="C2841" t="s">
        <v>2</v>
      </c>
      <c r="D2841" t="s">
        <v>819</v>
      </c>
      <c r="E2841">
        <f>SUM(G2841:KW2841)</f>
        <v>0</v>
      </c>
      <c r="F2841" s="4"/>
    </row>
    <row r="2842" spans="1:6">
      <c r="A2842" t="s">
        <v>5293</v>
      </c>
      <c r="B2842" t="s">
        <v>5294</v>
      </c>
      <c r="C2842" t="s">
        <v>2</v>
      </c>
      <c r="D2842" t="s">
        <v>821</v>
      </c>
      <c r="E2842">
        <f>SUM(G2842:KW2842)</f>
        <v>0</v>
      </c>
      <c r="F2842" s="4"/>
    </row>
    <row r="2843" spans="1:6">
      <c r="A2843" t="s">
        <v>5303</v>
      </c>
      <c r="B2843" t="s">
        <v>11637</v>
      </c>
      <c r="C2843" t="s">
        <v>2</v>
      </c>
      <c r="D2843" t="s">
        <v>821</v>
      </c>
      <c r="E2843">
        <f>SUM(G2843:KW2843)</f>
        <v>0</v>
      </c>
      <c r="F2843" s="4"/>
    </row>
    <row r="2844" spans="1:6">
      <c r="A2844" t="s">
        <v>5304</v>
      </c>
      <c r="B2844" t="s">
        <v>11638</v>
      </c>
      <c r="C2844" t="s">
        <v>2</v>
      </c>
      <c r="D2844" t="s">
        <v>819</v>
      </c>
      <c r="E2844">
        <f>SUM(G2844:KW2844)</f>
        <v>0</v>
      </c>
      <c r="F2844" s="4"/>
    </row>
    <row r="2845" spans="1:6">
      <c r="A2845" t="s">
        <v>5301</v>
      </c>
      <c r="B2845" t="s">
        <v>5302</v>
      </c>
      <c r="C2845" t="s">
        <v>2</v>
      </c>
      <c r="D2845" t="s">
        <v>821</v>
      </c>
      <c r="E2845">
        <f>SUM(G2845:KW2845)</f>
        <v>0</v>
      </c>
      <c r="F2845" s="4"/>
    </row>
    <row r="2846" spans="1:6">
      <c r="A2846" t="s">
        <v>5299</v>
      </c>
      <c r="B2846" t="s">
        <v>11630</v>
      </c>
      <c r="C2846" t="s">
        <v>2</v>
      </c>
      <c r="D2846" t="s">
        <v>821</v>
      </c>
      <c r="E2846">
        <f>SUM(G2846:KW2846)</f>
        <v>0</v>
      </c>
      <c r="F2846" s="4"/>
    </row>
    <row r="2847" spans="1:6">
      <c r="A2847" t="s">
        <v>5300</v>
      </c>
      <c r="B2847" t="s">
        <v>11631</v>
      </c>
      <c r="C2847" t="s">
        <v>2</v>
      </c>
      <c r="D2847" t="s">
        <v>819</v>
      </c>
      <c r="E2847">
        <f>SUM(G2847:KW2847)</f>
        <v>0</v>
      </c>
      <c r="F2847" s="4"/>
    </row>
    <row r="2848" spans="1:6">
      <c r="A2848" t="s">
        <v>5297</v>
      </c>
      <c r="B2848" t="s">
        <v>5298</v>
      </c>
      <c r="C2848" t="s">
        <v>2</v>
      </c>
      <c r="D2848" t="s">
        <v>821</v>
      </c>
      <c r="E2848">
        <f>SUM(G2848:KW2848)</f>
        <v>0</v>
      </c>
      <c r="F2848" s="4"/>
    </row>
    <row r="2849" spans="1:6">
      <c r="A2849" t="s">
        <v>5275</v>
      </c>
      <c r="B2849" t="s">
        <v>11615</v>
      </c>
      <c r="C2849" t="s">
        <v>2</v>
      </c>
      <c r="D2849" t="s">
        <v>821</v>
      </c>
      <c r="E2849">
        <f>SUM(G2849:KW2849)</f>
        <v>0</v>
      </c>
      <c r="F2849" s="4"/>
    </row>
    <row r="2850" spans="1:6">
      <c r="A2850" t="s">
        <v>5292</v>
      </c>
      <c r="B2850" t="s">
        <v>11616</v>
      </c>
      <c r="C2850" t="s">
        <v>2</v>
      </c>
      <c r="D2850" t="s">
        <v>819</v>
      </c>
      <c r="E2850">
        <f>SUM(G2850:KW2850)</f>
        <v>0</v>
      </c>
      <c r="F2850" s="4"/>
    </row>
    <row r="2851" spans="1:6">
      <c r="A2851" t="s">
        <v>5273</v>
      </c>
      <c r="B2851" t="s">
        <v>5274</v>
      </c>
      <c r="C2851" t="s">
        <v>2</v>
      </c>
      <c r="D2851" t="s">
        <v>821</v>
      </c>
      <c r="E2851">
        <f>SUM(G2851:KW2851)</f>
        <v>0</v>
      </c>
      <c r="F2851" s="4"/>
    </row>
    <row r="2852" spans="1:6">
      <c r="A2852" t="s">
        <v>5271</v>
      </c>
      <c r="B2852" t="s">
        <v>11619</v>
      </c>
      <c r="C2852" t="s">
        <v>2</v>
      </c>
      <c r="D2852" t="s">
        <v>821</v>
      </c>
      <c r="E2852">
        <f>SUM(G2852:KW2852)</f>
        <v>0</v>
      </c>
      <c r="F2852" s="4"/>
    </row>
    <row r="2853" spans="1:6">
      <c r="A2853" t="s">
        <v>5272</v>
      </c>
      <c r="B2853" t="s">
        <v>11620</v>
      </c>
      <c r="C2853" t="s">
        <v>2</v>
      </c>
      <c r="D2853" t="s">
        <v>819</v>
      </c>
      <c r="E2853">
        <f>SUM(G2853:KW2853)</f>
        <v>0</v>
      </c>
      <c r="F2853" s="4"/>
    </row>
    <row r="2854" spans="1:6">
      <c r="A2854" t="s">
        <v>5269</v>
      </c>
      <c r="B2854" t="s">
        <v>5270</v>
      </c>
      <c r="C2854" t="s">
        <v>2</v>
      </c>
      <c r="D2854" t="s">
        <v>821</v>
      </c>
      <c r="E2854">
        <f>SUM(G2854:KW2854)</f>
        <v>0</v>
      </c>
      <c r="F2854" s="4"/>
    </row>
    <row r="2855" spans="1:6">
      <c r="A2855" t="s">
        <v>5267</v>
      </c>
      <c r="B2855" t="s">
        <v>11621</v>
      </c>
      <c r="C2855" t="s">
        <v>2</v>
      </c>
      <c r="D2855" t="s">
        <v>821</v>
      </c>
      <c r="E2855">
        <f>SUM(G2855:KW2855)</f>
        <v>0</v>
      </c>
      <c r="F2855" s="4"/>
    </row>
    <row r="2856" spans="1:6">
      <c r="A2856" t="s">
        <v>5268</v>
      </c>
      <c r="B2856" t="s">
        <v>11622</v>
      </c>
      <c r="C2856" t="s">
        <v>2</v>
      </c>
      <c r="D2856" t="s">
        <v>819</v>
      </c>
      <c r="E2856">
        <f>SUM(G2856:KW2856)</f>
        <v>0</v>
      </c>
      <c r="F2856" s="4"/>
    </row>
    <row r="2857" spans="1:6">
      <c r="A2857" t="s">
        <v>5265</v>
      </c>
      <c r="B2857" t="s">
        <v>5266</v>
      </c>
      <c r="C2857" t="s">
        <v>2</v>
      </c>
      <c r="D2857" t="s">
        <v>821</v>
      </c>
      <c r="E2857">
        <f>SUM(G2857:KW2857)</f>
        <v>0</v>
      </c>
      <c r="F2857" s="4"/>
    </row>
    <row r="2858" spans="1:6">
      <c r="A2858" t="s">
        <v>5290</v>
      </c>
      <c r="B2858" t="s">
        <v>11609</v>
      </c>
      <c r="C2858" t="s">
        <v>2</v>
      </c>
      <c r="D2858" t="s">
        <v>821</v>
      </c>
      <c r="E2858">
        <f>SUM(G2858:KW2858)</f>
        <v>0</v>
      </c>
      <c r="F2858" s="4"/>
    </row>
    <row r="2859" spans="1:6">
      <c r="A2859" t="s">
        <v>5291</v>
      </c>
      <c r="B2859" t="s">
        <v>11610</v>
      </c>
      <c r="C2859" t="s">
        <v>2</v>
      </c>
      <c r="D2859" t="s">
        <v>819</v>
      </c>
      <c r="E2859">
        <f>SUM(G2859:KW2859)</f>
        <v>0</v>
      </c>
      <c r="F2859" s="4"/>
    </row>
    <row r="2860" spans="1:6">
      <c r="A2860" t="s">
        <v>7174</v>
      </c>
      <c r="B2860" t="s">
        <v>7173</v>
      </c>
      <c r="C2860" t="s">
        <v>2</v>
      </c>
      <c r="D2860" t="s">
        <v>819</v>
      </c>
      <c r="E2860">
        <f>SUM(G2860:KW2860)</f>
        <v>0</v>
      </c>
    </row>
    <row r="2861" spans="1:6">
      <c r="A2861" t="s">
        <v>5288</v>
      </c>
      <c r="B2861" t="s">
        <v>5289</v>
      </c>
      <c r="C2861" t="s">
        <v>2</v>
      </c>
      <c r="D2861" t="s">
        <v>821</v>
      </c>
      <c r="E2861">
        <f>SUM(G2861:KW2861)</f>
        <v>0</v>
      </c>
      <c r="F2861" s="4"/>
    </row>
    <row r="2862" spans="1:6">
      <c r="A2862" t="s">
        <v>5278</v>
      </c>
      <c r="B2862" t="s">
        <v>11612</v>
      </c>
      <c r="C2862" t="s">
        <v>2</v>
      </c>
      <c r="D2862" t="s">
        <v>821</v>
      </c>
      <c r="E2862">
        <f>SUM(G2862:KW2862)</f>
        <v>0</v>
      </c>
      <c r="F2862" s="4"/>
    </row>
    <row r="2863" spans="1:6">
      <c r="A2863" t="s">
        <v>5279</v>
      </c>
      <c r="B2863" t="s">
        <v>11613</v>
      </c>
      <c r="C2863" t="s">
        <v>2</v>
      </c>
      <c r="D2863" t="s">
        <v>819</v>
      </c>
      <c r="E2863">
        <f>SUM(G2863:KW2863)</f>
        <v>0</v>
      </c>
      <c r="F2863" s="4"/>
    </row>
    <row r="2864" spans="1:6">
      <c r="A2864" t="s">
        <v>5276</v>
      </c>
      <c r="B2864" t="s">
        <v>5277</v>
      </c>
      <c r="C2864" t="s">
        <v>2</v>
      </c>
      <c r="D2864" t="s">
        <v>821</v>
      </c>
      <c r="E2864">
        <f>SUM(G2864:KW2864)</f>
        <v>0</v>
      </c>
      <c r="F2864" s="4"/>
    </row>
    <row r="2865" spans="1:6">
      <c r="A2865" t="s">
        <v>5263</v>
      </c>
      <c r="B2865" t="s">
        <v>11623</v>
      </c>
      <c r="C2865" t="s">
        <v>2</v>
      </c>
      <c r="D2865" t="s">
        <v>821</v>
      </c>
      <c r="E2865">
        <f>SUM(G2865:KW2865)</f>
        <v>0</v>
      </c>
      <c r="F2865" s="4"/>
    </row>
    <row r="2866" spans="1:6">
      <c r="A2866" t="s">
        <v>5264</v>
      </c>
      <c r="B2866" t="s">
        <v>11624</v>
      </c>
      <c r="C2866" t="s">
        <v>2</v>
      </c>
      <c r="D2866" t="s">
        <v>819</v>
      </c>
      <c r="E2866">
        <f>SUM(G2866:KW2866)</f>
        <v>0</v>
      </c>
      <c r="F2866" s="4"/>
    </row>
    <row r="2867" spans="1:6">
      <c r="A2867" t="s">
        <v>5261</v>
      </c>
      <c r="B2867" t="s">
        <v>5262</v>
      </c>
      <c r="C2867" t="s">
        <v>2</v>
      </c>
      <c r="D2867" t="s">
        <v>821</v>
      </c>
      <c r="E2867">
        <f>SUM(G2867:KW2867)</f>
        <v>0</v>
      </c>
      <c r="F2867" s="4"/>
    </row>
    <row r="2868" spans="1:6">
      <c r="A2868" t="s">
        <v>5286</v>
      </c>
      <c r="B2868" t="s">
        <v>11627</v>
      </c>
      <c r="C2868" t="s">
        <v>2</v>
      </c>
      <c r="D2868" t="s">
        <v>821</v>
      </c>
      <c r="E2868">
        <f>SUM(G2868:KW2868)</f>
        <v>0</v>
      </c>
      <c r="F2868" s="4"/>
    </row>
    <row r="2869" spans="1:6">
      <c r="A2869" t="s">
        <v>5287</v>
      </c>
      <c r="B2869" t="s">
        <v>7894</v>
      </c>
      <c r="C2869" t="s">
        <v>2</v>
      </c>
      <c r="D2869" t="s">
        <v>819</v>
      </c>
      <c r="E2869">
        <f>SUM(G2869:KW2869)</f>
        <v>0</v>
      </c>
      <c r="F2869" s="4"/>
    </row>
    <row r="2870" spans="1:6">
      <c r="A2870" t="s">
        <v>5284</v>
      </c>
      <c r="B2870" t="s">
        <v>5285</v>
      </c>
      <c r="C2870" t="s">
        <v>2</v>
      </c>
      <c r="D2870" t="s">
        <v>821</v>
      </c>
      <c r="E2870">
        <f>SUM(G2870:KW2870)</f>
        <v>0</v>
      </c>
      <c r="F2870" s="4"/>
    </row>
    <row r="2871" spans="1:6">
      <c r="A2871" t="s">
        <v>5282</v>
      </c>
      <c r="B2871" t="s">
        <v>11628</v>
      </c>
      <c r="C2871" t="s">
        <v>2</v>
      </c>
      <c r="D2871" t="s">
        <v>821</v>
      </c>
      <c r="E2871">
        <f>SUM(G2871:KW2871)</f>
        <v>0</v>
      </c>
      <c r="F2871" s="4"/>
    </row>
    <row r="2872" spans="1:6">
      <c r="A2872" t="s">
        <v>5283</v>
      </c>
      <c r="B2872" t="s">
        <v>11629</v>
      </c>
      <c r="C2872" t="s">
        <v>2</v>
      </c>
      <c r="D2872" t="s">
        <v>819</v>
      </c>
      <c r="E2872">
        <f>SUM(G2872:KW2872)</f>
        <v>0</v>
      </c>
      <c r="F2872" s="4"/>
    </row>
    <row r="2873" spans="1:6">
      <c r="A2873" t="s">
        <v>7893</v>
      </c>
      <c r="B2873" t="s">
        <v>7892</v>
      </c>
      <c r="C2873" t="s">
        <v>2</v>
      </c>
      <c r="D2873" t="s">
        <v>819</v>
      </c>
      <c r="E2873">
        <f>SUM(G2873:KW2873)</f>
        <v>0</v>
      </c>
    </row>
    <row r="2874" spans="1:6">
      <c r="A2874" t="s">
        <v>5280</v>
      </c>
      <c r="B2874" t="s">
        <v>5281</v>
      </c>
      <c r="C2874" t="s">
        <v>2</v>
      </c>
      <c r="D2874" t="s">
        <v>821</v>
      </c>
      <c r="E2874">
        <f>SUM(G2874:KW2874)</f>
        <v>0</v>
      </c>
      <c r="F2874" s="4"/>
    </row>
    <row r="2875" spans="1:6">
      <c r="A2875" t="s">
        <v>4962</v>
      </c>
      <c r="B2875" t="s">
        <v>4963</v>
      </c>
      <c r="C2875" t="s">
        <v>2</v>
      </c>
      <c r="D2875" t="s">
        <v>821</v>
      </c>
      <c r="E2875">
        <f>SUM(G2875:KW2875)</f>
        <v>0</v>
      </c>
      <c r="F2875" s="4"/>
    </row>
    <row r="2876" spans="1:6">
      <c r="A2876" t="s">
        <v>4966</v>
      </c>
      <c r="B2876" t="s">
        <v>4967</v>
      </c>
      <c r="C2876" t="s">
        <v>2</v>
      </c>
      <c r="D2876" t="s">
        <v>821</v>
      </c>
      <c r="E2876">
        <f>SUM(G2876:KW2876)</f>
        <v>0</v>
      </c>
      <c r="F2876" s="4"/>
    </row>
    <row r="2877" spans="1:6">
      <c r="A2877" t="s">
        <v>4970</v>
      </c>
      <c r="B2877" t="s">
        <v>4971</v>
      </c>
      <c r="C2877" t="s">
        <v>2</v>
      </c>
      <c r="D2877" t="s">
        <v>821</v>
      </c>
      <c r="E2877">
        <f>SUM(G2877:KW2877)</f>
        <v>0</v>
      </c>
      <c r="F2877" s="4"/>
    </row>
    <row r="2878" spans="1:6">
      <c r="A2878" t="s">
        <v>4950</v>
      </c>
      <c r="B2878" t="s">
        <v>4951</v>
      </c>
      <c r="C2878" t="s">
        <v>2</v>
      </c>
      <c r="D2878" t="s">
        <v>821</v>
      </c>
      <c r="E2878">
        <f>SUM(G2878:KW2878)</f>
        <v>0</v>
      </c>
      <c r="F2878" s="4"/>
    </row>
    <row r="2879" spans="1:6">
      <c r="A2879" t="s">
        <v>4954</v>
      </c>
      <c r="B2879" t="s">
        <v>4955</v>
      </c>
      <c r="C2879" t="s">
        <v>2</v>
      </c>
      <c r="D2879" t="s">
        <v>821</v>
      </c>
      <c r="E2879">
        <f>SUM(G2879:KW2879)</f>
        <v>0</v>
      </c>
      <c r="F2879" s="4"/>
    </row>
    <row r="2880" spans="1:6">
      <c r="A2880" t="s">
        <v>4934</v>
      </c>
      <c r="B2880" t="s">
        <v>4935</v>
      </c>
      <c r="C2880" t="s">
        <v>2</v>
      </c>
      <c r="D2880" t="s">
        <v>821</v>
      </c>
      <c r="E2880">
        <f>SUM(G2880:KW2880)</f>
        <v>0</v>
      </c>
      <c r="F2880" s="4"/>
    </row>
    <row r="2881" spans="1:6">
      <c r="A2881" t="s">
        <v>4958</v>
      </c>
      <c r="B2881" t="s">
        <v>4959</v>
      </c>
      <c r="C2881" t="s">
        <v>2</v>
      </c>
      <c r="D2881" t="s">
        <v>821</v>
      </c>
      <c r="E2881">
        <f>SUM(G2881:KW2881)</f>
        <v>0</v>
      </c>
      <c r="F2881" s="4"/>
    </row>
    <row r="2882" spans="1:6">
      <c r="A2882" t="s">
        <v>4946</v>
      </c>
      <c r="B2882" t="s">
        <v>4947</v>
      </c>
      <c r="C2882" t="s">
        <v>2</v>
      </c>
      <c r="D2882" t="s">
        <v>821</v>
      </c>
      <c r="E2882">
        <f>SUM(G2882:KW2882)</f>
        <v>0</v>
      </c>
      <c r="F2882" s="4"/>
    </row>
    <row r="2883" spans="1:6">
      <c r="A2883" t="s">
        <v>4938</v>
      </c>
      <c r="B2883" t="s">
        <v>4939</v>
      </c>
      <c r="C2883" t="s">
        <v>2</v>
      </c>
      <c r="D2883" t="s">
        <v>821</v>
      </c>
      <c r="E2883">
        <f>SUM(G2883:KW2883)</f>
        <v>0</v>
      </c>
      <c r="F2883" s="4"/>
    </row>
    <row r="2884" spans="1:6">
      <c r="A2884" t="s">
        <v>4930</v>
      </c>
      <c r="B2884" t="s">
        <v>4931</v>
      </c>
      <c r="C2884" t="s">
        <v>2</v>
      </c>
      <c r="D2884" t="s">
        <v>821</v>
      </c>
      <c r="E2884">
        <f>SUM(G2884:KW2884)</f>
        <v>0</v>
      </c>
      <c r="F2884" s="4"/>
    </row>
    <row r="2885" spans="1:6">
      <c r="A2885" t="s">
        <v>4942</v>
      </c>
      <c r="B2885" t="s">
        <v>4943</v>
      </c>
      <c r="C2885" t="s">
        <v>2</v>
      </c>
      <c r="D2885" t="s">
        <v>821</v>
      </c>
      <c r="E2885">
        <f>SUM(G2885:KW2885)</f>
        <v>0</v>
      </c>
      <c r="F2885" s="4"/>
    </row>
    <row r="2886" spans="1:6">
      <c r="A2886" t="s">
        <v>4964</v>
      </c>
      <c r="B2886" t="s">
        <v>4965</v>
      </c>
      <c r="C2886" t="s">
        <v>2</v>
      </c>
      <c r="D2886" t="s">
        <v>821</v>
      </c>
      <c r="E2886">
        <f>SUM(G2886:KW2886)</f>
        <v>0</v>
      </c>
      <c r="F2886" s="4"/>
    </row>
    <row r="2887" spans="1:6">
      <c r="A2887" t="s">
        <v>4968</v>
      </c>
      <c r="B2887" t="s">
        <v>4969</v>
      </c>
      <c r="C2887" t="s">
        <v>2</v>
      </c>
      <c r="D2887" t="s">
        <v>821</v>
      </c>
      <c r="E2887">
        <f>SUM(G2887:KW2887)</f>
        <v>0</v>
      </c>
      <c r="F2887" s="4"/>
    </row>
    <row r="2888" spans="1:6">
      <c r="A2888" t="s">
        <v>4972</v>
      </c>
      <c r="B2888" t="s">
        <v>4973</v>
      </c>
      <c r="C2888" t="s">
        <v>2</v>
      </c>
      <c r="D2888" t="s">
        <v>821</v>
      </c>
      <c r="E2888">
        <f>SUM(G2888:KW2888)</f>
        <v>0</v>
      </c>
      <c r="F2888" s="4"/>
    </row>
    <row r="2889" spans="1:6">
      <c r="A2889" t="s">
        <v>4952</v>
      </c>
      <c r="B2889" t="s">
        <v>4953</v>
      </c>
      <c r="C2889" t="s">
        <v>2</v>
      </c>
      <c r="D2889" t="s">
        <v>821</v>
      </c>
      <c r="E2889">
        <f>SUM(G2889:KW2889)</f>
        <v>0</v>
      </c>
      <c r="F2889" s="4"/>
    </row>
    <row r="2890" spans="1:6">
      <c r="A2890" t="s">
        <v>4956</v>
      </c>
      <c r="B2890" t="s">
        <v>4957</v>
      </c>
      <c r="C2890" t="s">
        <v>2</v>
      </c>
      <c r="D2890" t="s">
        <v>821</v>
      </c>
      <c r="E2890">
        <f>SUM(G2890:KW2890)</f>
        <v>0</v>
      </c>
      <c r="F2890" s="4"/>
    </row>
    <row r="2891" spans="1:6">
      <c r="A2891" t="s">
        <v>4936</v>
      </c>
      <c r="B2891" t="s">
        <v>4937</v>
      </c>
      <c r="C2891" t="s">
        <v>2</v>
      </c>
      <c r="D2891" t="s">
        <v>821</v>
      </c>
      <c r="E2891">
        <f>SUM(G2891:KW2891)</f>
        <v>0</v>
      </c>
      <c r="F2891" s="4"/>
    </row>
    <row r="2892" spans="1:6">
      <c r="A2892" t="s">
        <v>4960</v>
      </c>
      <c r="B2892" t="s">
        <v>4961</v>
      </c>
      <c r="C2892" t="s">
        <v>2</v>
      </c>
      <c r="D2892" t="s">
        <v>821</v>
      </c>
      <c r="E2892">
        <f>SUM(G2892:KW2892)</f>
        <v>0</v>
      </c>
      <c r="F2892" s="4"/>
    </row>
    <row r="2893" spans="1:6">
      <c r="A2893" t="s">
        <v>4948</v>
      </c>
      <c r="B2893" t="s">
        <v>4949</v>
      </c>
      <c r="C2893" t="s">
        <v>2</v>
      </c>
      <c r="D2893" t="s">
        <v>821</v>
      </c>
      <c r="E2893">
        <f>SUM(G2893:KW2893)</f>
        <v>0</v>
      </c>
      <c r="F2893" s="4"/>
    </row>
    <row r="2894" spans="1:6">
      <c r="A2894" t="s">
        <v>4940</v>
      </c>
      <c r="B2894" t="s">
        <v>4941</v>
      </c>
      <c r="C2894" t="s">
        <v>2</v>
      </c>
      <c r="D2894" t="s">
        <v>821</v>
      </c>
      <c r="E2894">
        <f>SUM(G2894:KW2894)</f>
        <v>0</v>
      </c>
      <c r="F2894" s="4"/>
    </row>
    <row r="2895" spans="1:6">
      <c r="A2895" t="s">
        <v>4932</v>
      </c>
      <c r="B2895" t="s">
        <v>4933</v>
      </c>
      <c r="C2895" t="s">
        <v>2</v>
      </c>
      <c r="D2895" t="s">
        <v>821</v>
      </c>
      <c r="E2895">
        <f>SUM(G2895:KW2895)</f>
        <v>0</v>
      </c>
      <c r="F2895" s="4"/>
    </row>
    <row r="2896" spans="1:6">
      <c r="A2896" t="s">
        <v>4944</v>
      </c>
      <c r="B2896" t="s">
        <v>4945</v>
      </c>
      <c r="C2896" t="s">
        <v>2</v>
      </c>
      <c r="D2896" t="s">
        <v>821</v>
      </c>
      <c r="E2896">
        <f>SUM(G2896:KW2896)</f>
        <v>0</v>
      </c>
      <c r="F2896" s="4"/>
    </row>
    <row r="2897" spans="1:6">
      <c r="A2897" t="s">
        <v>5051</v>
      </c>
      <c r="B2897" t="s">
        <v>11543</v>
      </c>
      <c r="C2897" t="s">
        <v>2</v>
      </c>
      <c r="D2897" t="s">
        <v>819</v>
      </c>
      <c r="E2897">
        <f>SUM(G2897:KW2897)</f>
        <v>0</v>
      </c>
      <c r="F2897" s="4"/>
    </row>
    <row r="2898" spans="1:6">
      <c r="A2898" t="s">
        <v>5006</v>
      </c>
      <c r="B2898" t="s">
        <v>11544</v>
      </c>
      <c r="C2898" t="s">
        <v>2</v>
      </c>
      <c r="D2898" t="s">
        <v>819</v>
      </c>
      <c r="E2898">
        <f>SUM(G2898:KW2898)</f>
        <v>0</v>
      </c>
      <c r="F2898" s="4"/>
    </row>
    <row r="2899" spans="1:6">
      <c r="A2899" t="s">
        <v>5007</v>
      </c>
      <c r="B2899" t="s">
        <v>5008</v>
      </c>
      <c r="C2899" t="s">
        <v>2</v>
      </c>
      <c r="D2899" t="s">
        <v>821</v>
      </c>
      <c r="E2899">
        <f>SUM(G2899:KW2899)</f>
        <v>0</v>
      </c>
      <c r="F2899" s="4"/>
    </row>
    <row r="2900" spans="1:6">
      <c r="A2900" t="s">
        <v>5009</v>
      </c>
      <c r="B2900" t="s">
        <v>11540</v>
      </c>
      <c r="C2900" t="s">
        <v>2</v>
      </c>
      <c r="D2900" t="s">
        <v>819</v>
      </c>
      <c r="E2900">
        <f>SUM(G2900:KW2900)</f>
        <v>0</v>
      </c>
      <c r="F2900" s="4"/>
    </row>
    <row r="2901" spans="1:6">
      <c r="A2901" t="s">
        <v>5010</v>
      </c>
      <c r="B2901" t="s">
        <v>5011</v>
      </c>
      <c r="C2901" t="s">
        <v>2</v>
      </c>
      <c r="D2901" t="s">
        <v>821</v>
      </c>
      <c r="E2901">
        <f>SUM(G2901:KW2901)</f>
        <v>0</v>
      </c>
      <c r="F2901" s="4"/>
    </row>
    <row r="2902" spans="1:6">
      <c r="A2902" t="s">
        <v>5012</v>
      </c>
      <c r="B2902" t="s">
        <v>11538</v>
      </c>
      <c r="C2902" t="s">
        <v>2</v>
      </c>
      <c r="D2902" t="s">
        <v>819</v>
      </c>
      <c r="E2902">
        <f>SUM(G2902:KW2902)</f>
        <v>0</v>
      </c>
      <c r="F2902" s="4"/>
    </row>
    <row r="2903" spans="1:6">
      <c r="A2903" t="s">
        <v>5013</v>
      </c>
      <c r="B2903" t="s">
        <v>5014</v>
      </c>
      <c r="C2903" t="s">
        <v>2</v>
      </c>
      <c r="D2903" t="s">
        <v>821</v>
      </c>
      <c r="E2903">
        <f>SUM(G2903:KW2903)</f>
        <v>0</v>
      </c>
      <c r="F2903" s="4"/>
    </row>
    <row r="2904" spans="1:6">
      <c r="A2904" t="s">
        <v>2641</v>
      </c>
      <c r="B2904" t="s">
        <v>11535</v>
      </c>
      <c r="C2904" t="s">
        <v>2</v>
      </c>
      <c r="D2904" t="s">
        <v>819</v>
      </c>
      <c r="E2904">
        <f>SUM(G2904:KW2904)</f>
        <v>0</v>
      </c>
      <c r="F2904" s="4"/>
    </row>
    <row r="2905" spans="1:6">
      <c r="A2905" t="s">
        <v>2640</v>
      </c>
      <c r="B2905" t="s">
        <v>11534</v>
      </c>
      <c r="C2905" t="s">
        <v>2</v>
      </c>
      <c r="D2905" t="s">
        <v>819</v>
      </c>
      <c r="E2905">
        <f>SUM(G2905:KW2905)</f>
        <v>0</v>
      </c>
      <c r="F2905" s="4"/>
    </row>
    <row r="2906" spans="1:6">
      <c r="A2906" t="s">
        <v>2642</v>
      </c>
      <c r="B2906" t="s">
        <v>2643</v>
      </c>
      <c r="C2906" t="s">
        <v>2</v>
      </c>
      <c r="D2906" t="s">
        <v>821</v>
      </c>
      <c r="E2906">
        <f>SUM(G2906:KW2906)</f>
        <v>0</v>
      </c>
      <c r="F2906" s="4"/>
    </row>
    <row r="2907" spans="1:6">
      <c r="A2907" t="s">
        <v>5015</v>
      </c>
      <c r="B2907" t="s">
        <v>11530</v>
      </c>
      <c r="C2907" t="s">
        <v>2</v>
      </c>
      <c r="D2907" t="s">
        <v>819</v>
      </c>
      <c r="E2907">
        <f>SUM(G2907:KW2907)</f>
        <v>0</v>
      </c>
      <c r="F2907" s="4"/>
    </row>
    <row r="2908" spans="1:6">
      <c r="A2908" t="s">
        <v>5016</v>
      </c>
      <c r="B2908" t="s">
        <v>5017</v>
      </c>
      <c r="C2908" t="s">
        <v>2</v>
      </c>
      <c r="D2908" t="s">
        <v>821</v>
      </c>
      <c r="E2908">
        <f>SUM(G2908:KW2908)</f>
        <v>0</v>
      </c>
      <c r="F2908" s="4"/>
    </row>
    <row r="2909" spans="1:6">
      <c r="A2909" t="s">
        <v>5019</v>
      </c>
      <c r="B2909" t="s">
        <v>11525</v>
      </c>
      <c r="C2909" t="s">
        <v>2</v>
      </c>
      <c r="D2909" t="s">
        <v>819</v>
      </c>
      <c r="E2909">
        <f>SUM(G2909:KW2909)</f>
        <v>0</v>
      </c>
      <c r="F2909" s="4"/>
    </row>
    <row r="2910" spans="1:6">
      <c r="A2910" t="s">
        <v>5018</v>
      </c>
      <c r="B2910" t="s">
        <v>11526</v>
      </c>
      <c r="C2910" t="s">
        <v>2</v>
      </c>
      <c r="D2910" t="s">
        <v>819</v>
      </c>
      <c r="E2910">
        <f>SUM(G2910:KW2910)</f>
        <v>0</v>
      </c>
      <c r="F2910" s="4"/>
    </row>
    <row r="2911" spans="1:6">
      <c r="A2911" t="s">
        <v>5020</v>
      </c>
      <c r="B2911" t="s">
        <v>5021</v>
      </c>
      <c r="C2911" t="s">
        <v>2</v>
      </c>
      <c r="D2911" t="s">
        <v>821</v>
      </c>
      <c r="E2911">
        <f>SUM(G2911:KW2911)</f>
        <v>0</v>
      </c>
      <c r="F2911" s="4"/>
    </row>
    <row r="2912" spans="1:6">
      <c r="A2912" t="s">
        <v>5025</v>
      </c>
      <c r="B2912" t="s">
        <v>12866</v>
      </c>
      <c r="C2912" t="s">
        <v>2</v>
      </c>
      <c r="D2912" t="s">
        <v>819</v>
      </c>
      <c r="E2912">
        <f>SUM(G2912:KW2912)</f>
        <v>0</v>
      </c>
      <c r="F2912" s="4"/>
    </row>
    <row r="2913" spans="1:6">
      <c r="A2913" t="s">
        <v>5026</v>
      </c>
      <c r="B2913" t="s">
        <v>5027</v>
      </c>
      <c r="C2913" t="s">
        <v>2</v>
      </c>
      <c r="D2913" t="s">
        <v>821</v>
      </c>
      <c r="E2913">
        <f>SUM(G2913:KW2913)</f>
        <v>0</v>
      </c>
      <c r="F2913" s="4"/>
    </row>
    <row r="2914" spans="1:6">
      <c r="A2914" t="s">
        <v>5028</v>
      </c>
      <c r="B2914" t="s">
        <v>12867</v>
      </c>
      <c r="C2914" t="s">
        <v>2</v>
      </c>
      <c r="D2914" t="s">
        <v>819</v>
      </c>
      <c r="E2914">
        <f>SUM(G2914:KW2914)</f>
        <v>0</v>
      </c>
      <c r="F2914" s="4"/>
    </row>
    <row r="2915" spans="1:6">
      <c r="A2915" t="s">
        <v>5029</v>
      </c>
      <c r="B2915" t="s">
        <v>5030</v>
      </c>
      <c r="C2915" t="s">
        <v>2</v>
      </c>
      <c r="D2915" t="s">
        <v>821</v>
      </c>
      <c r="E2915">
        <f>SUM(G2915:KW2915)</f>
        <v>0</v>
      </c>
      <c r="F2915" s="4"/>
    </row>
    <row r="2916" spans="1:6">
      <c r="A2916" t="s">
        <v>5022</v>
      </c>
      <c r="B2916" t="s">
        <v>11513</v>
      </c>
      <c r="C2916" t="s">
        <v>2</v>
      </c>
      <c r="D2916" t="s">
        <v>819</v>
      </c>
      <c r="E2916">
        <f>SUM(G2916:KW2916)</f>
        <v>0</v>
      </c>
      <c r="F2916" s="4"/>
    </row>
    <row r="2917" spans="1:6">
      <c r="A2917" t="s">
        <v>5023</v>
      </c>
      <c r="B2917" t="s">
        <v>5024</v>
      </c>
      <c r="C2917" t="s">
        <v>2</v>
      </c>
      <c r="D2917" t="s">
        <v>821</v>
      </c>
      <c r="E2917">
        <f>SUM(G2917:KW2917)</f>
        <v>0</v>
      </c>
      <c r="F2917" s="4"/>
    </row>
    <row r="2918" spans="1:6">
      <c r="A2918" t="s">
        <v>527</v>
      </c>
      <c r="B2918" t="s">
        <v>713</v>
      </c>
      <c r="C2918" t="s">
        <v>2</v>
      </c>
      <c r="D2918" t="s">
        <v>821</v>
      </c>
      <c r="E2918">
        <f>SUM(G2918:KW2918)</f>
        <v>0</v>
      </c>
      <c r="F2918" s="4"/>
    </row>
    <row r="2919" spans="1:6">
      <c r="A2919" t="s">
        <v>5113</v>
      </c>
      <c r="B2919" t="s">
        <v>5114</v>
      </c>
      <c r="C2919" t="s">
        <v>2</v>
      </c>
      <c r="D2919" t="s">
        <v>821</v>
      </c>
      <c r="E2919">
        <f>SUM(G2919:KW2919)</f>
        <v>0</v>
      </c>
      <c r="F2919" s="4"/>
    </row>
    <row r="2920" spans="1:6">
      <c r="A2920" t="s">
        <v>5117</v>
      </c>
      <c r="B2920" t="s">
        <v>5118</v>
      </c>
      <c r="C2920" t="s">
        <v>2</v>
      </c>
      <c r="D2920" t="s">
        <v>821</v>
      </c>
      <c r="E2920">
        <f>SUM(G2920:KW2920)</f>
        <v>0</v>
      </c>
      <c r="F2920" s="4"/>
    </row>
    <row r="2921" spans="1:6">
      <c r="A2921" t="s">
        <v>5111</v>
      </c>
      <c r="B2921" t="s">
        <v>5112</v>
      </c>
      <c r="C2921" t="s">
        <v>2</v>
      </c>
      <c r="D2921" t="s">
        <v>821</v>
      </c>
      <c r="E2921">
        <f>SUM(G2921:KW2921)</f>
        <v>0</v>
      </c>
      <c r="F2921" s="4"/>
    </row>
    <row r="2922" spans="1:6">
      <c r="A2922" t="s">
        <v>5115</v>
      </c>
      <c r="B2922" t="s">
        <v>5116</v>
      </c>
      <c r="C2922" t="s">
        <v>2</v>
      </c>
      <c r="D2922" t="s">
        <v>821</v>
      </c>
      <c r="E2922">
        <f>SUM(G2922:KW2922)</f>
        <v>0</v>
      </c>
      <c r="F2922" s="4"/>
    </row>
    <row r="2923" spans="1:6">
      <c r="A2923" t="s">
        <v>5119</v>
      </c>
      <c r="B2923" t="s">
        <v>5120</v>
      </c>
      <c r="C2923" t="s">
        <v>2</v>
      </c>
      <c r="D2923" t="s">
        <v>821</v>
      </c>
      <c r="E2923">
        <f>SUM(G2923:KW2923)</f>
        <v>0</v>
      </c>
      <c r="F2923" s="4"/>
    </row>
    <row r="2924" spans="1:6">
      <c r="A2924" t="s">
        <v>276</v>
      </c>
      <c r="B2924" t="s">
        <v>586</v>
      </c>
      <c r="C2924" t="s">
        <v>2</v>
      </c>
      <c r="D2924" t="s">
        <v>821</v>
      </c>
      <c r="E2924">
        <f>SUM(G2924:KW2924)</f>
        <v>0</v>
      </c>
      <c r="F2924" s="20" t="s">
        <v>6613</v>
      </c>
    </row>
    <row r="2925" spans="1:6">
      <c r="A2925" t="s">
        <v>5093</v>
      </c>
      <c r="B2925" t="s">
        <v>5094</v>
      </c>
      <c r="C2925" t="s">
        <v>463</v>
      </c>
      <c r="D2925" t="s">
        <v>821</v>
      </c>
      <c r="E2925">
        <f>SUM(G2925:KW2925)</f>
        <v>0</v>
      </c>
      <c r="F2925" s="4"/>
    </row>
    <row r="2926" spans="1:6">
      <c r="A2926" t="s">
        <v>5107</v>
      </c>
      <c r="B2926" t="s">
        <v>12080</v>
      </c>
      <c r="C2926" t="s">
        <v>463</v>
      </c>
      <c r="D2926" t="s">
        <v>819</v>
      </c>
      <c r="E2926">
        <f>SUM(G2926:KW2926)</f>
        <v>0</v>
      </c>
      <c r="F2926" s="4"/>
    </row>
    <row r="2927" spans="1:6">
      <c r="A2927" t="s">
        <v>5108</v>
      </c>
      <c r="B2927" t="s">
        <v>5109</v>
      </c>
      <c r="C2927" t="s">
        <v>463</v>
      </c>
      <c r="D2927" t="s">
        <v>821</v>
      </c>
      <c r="E2927">
        <f>SUM(G2927:KW2927)</f>
        <v>0</v>
      </c>
      <c r="F2927" s="4"/>
    </row>
    <row r="2928" spans="1:6">
      <c r="A2928" t="s">
        <v>5105</v>
      </c>
      <c r="B2928" t="s">
        <v>12087</v>
      </c>
      <c r="C2928" t="s">
        <v>463</v>
      </c>
      <c r="D2928" t="s">
        <v>819</v>
      </c>
      <c r="E2928">
        <f>SUM(G2928:KW2928)</f>
        <v>0</v>
      </c>
      <c r="F2928" s="4"/>
    </row>
    <row r="2929" spans="1:51">
      <c r="A2929" t="s">
        <v>5106</v>
      </c>
      <c r="B2929" t="s">
        <v>12095</v>
      </c>
      <c r="C2929" t="s">
        <v>463</v>
      </c>
      <c r="D2929" t="s">
        <v>819</v>
      </c>
      <c r="E2929">
        <f>SUM(G2929:KW2929)</f>
        <v>0</v>
      </c>
      <c r="F2929" s="4"/>
    </row>
    <row r="2930" spans="1:51">
      <c r="A2930" t="s">
        <v>7850</v>
      </c>
      <c r="B2930" t="s">
        <v>12078</v>
      </c>
      <c r="C2930" t="s">
        <v>463</v>
      </c>
      <c r="D2930" t="s">
        <v>821</v>
      </c>
      <c r="E2930">
        <f>SUM(G2930:KW2930)</f>
        <v>0</v>
      </c>
    </row>
    <row r="2931" spans="1:51">
      <c r="A2931" t="s">
        <v>7851</v>
      </c>
      <c r="B2931" t="s">
        <v>12079</v>
      </c>
      <c r="C2931" t="s">
        <v>463</v>
      </c>
      <c r="D2931" t="s">
        <v>819</v>
      </c>
      <c r="E2931">
        <f>SUM(G2931:KW2931)</f>
        <v>0</v>
      </c>
    </row>
    <row r="2932" spans="1:51">
      <c r="A2932" t="s">
        <v>7736</v>
      </c>
      <c r="B2932" t="s">
        <v>12083</v>
      </c>
      <c r="C2932" t="s">
        <v>463</v>
      </c>
      <c r="D2932" t="s">
        <v>821</v>
      </c>
      <c r="E2932">
        <f>SUM(G2932:KW2932)</f>
        <v>0</v>
      </c>
    </row>
    <row r="2933" spans="1:51">
      <c r="A2933" t="s">
        <v>7737</v>
      </c>
      <c r="B2933" t="s">
        <v>12086</v>
      </c>
      <c r="C2933" t="s">
        <v>463</v>
      </c>
      <c r="D2933" t="s">
        <v>819</v>
      </c>
      <c r="E2933">
        <f>SUM(G2933:KW2933)</f>
        <v>0</v>
      </c>
    </row>
    <row r="2934" spans="1:51">
      <c r="A2934" t="s">
        <v>1872</v>
      </c>
      <c r="B2934" t="s">
        <v>1873</v>
      </c>
      <c r="C2934" t="s">
        <v>463</v>
      </c>
      <c r="D2934" t="s">
        <v>821</v>
      </c>
      <c r="E2934">
        <f>SUM(G2934:KW2934)</f>
        <v>13</v>
      </c>
      <c r="F2934" s="4"/>
      <c r="AL2934" s="8">
        <v>1</v>
      </c>
      <c r="AV2934" s="8">
        <v>5</v>
      </c>
      <c r="AX2934" s="8">
        <v>4</v>
      </c>
      <c r="AY2934" s="8">
        <v>3</v>
      </c>
    </row>
    <row r="2935" spans="1:51">
      <c r="A2935" t="s">
        <v>6239</v>
      </c>
      <c r="B2935" t="s">
        <v>11019</v>
      </c>
      <c r="C2935" t="s">
        <v>463</v>
      </c>
      <c r="D2935" t="s">
        <v>819</v>
      </c>
      <c r="E2935">
        <f>SUM(G2935:KW2935)</f>
        <v>0</v>
      </c>
    </row>
    <row r="2936" spans="1:51">
      <c r="A2936" t="s">
        <v>6240</v>
      </c>
      <c r="B2936" t="s">
        <v>12103</v>
      </c>
      <c r="C2936" t="s">
        <v>463</v>
      </c>
      <c r="D2936" t="s">
        <v>819</v>
      </c>
      <c r="E2936">
        <f>SUM(G2936:KW2936)</f>
        <v>0</v>
      </c>
    </row>
    <row r="2937" spans="1:51">
      <c r="A2937" t="s">
        <v>7852</v>
      </c>
      <c r="B2937" t="s">
        <v>12094</v>
      </c>
      <c r="C2937" t="s">
        <v>463</v>
      </c>
      <c r="D2937" t="s">
        <v>819</v>
      </c>
      <c r="E2937">
        <f>SUM(G2937:KW2937)</f>
        <v>0</v>
      </c>
    </row>
    <row r="2938" spans="1:51">
      <c r="A2938" t="s">
        <v>7853</v>
      </c>
      <c r="B2938" t="s">
        <v>12100</v>
      </c>
      <c r="C2938" t="s">
        <v>463</v>
      </c>
      <c r="D2938" t="s">
        <v>819</v>
      </c>
      <c r="E2938">
        <f>SUM(G2938:KW2938)</f>
        <v>0</v>
      </c>
    </row>
    <row r="2939" spans="1:51">
      <c r="A2939" t="s">
        <v>5095</v>
      </c>
      <c r="B2939" t="s">
        <v>5096</v>
      </c>
      <c r="C2939" t="s">
        <v>463</v>
      </c>
      <c r="D2939" t="s">
        <v>821</v>
      </c>
      <c r="E2939">
        <f>SUM(G2939:KW2939)</f>
        <v>0</v>
      </c>
      <c r="F2939" s="4"/>
    </row>
    <row r="2940" spans="1:51">
      <c r="A2940" t="s">
        <v>6238</v>
      </c>
      <c r="B2940" t="s">
        <v>6237</v>
      </c>
      <c r="C2940" t="s">
        <v>463</v>
      </c>
      <c r="D2940" t="s">
        <v>821</v>
      </c>
      <c r="E2940">
        <f>SUM(G2940:KW2940)</f>
        <v>0</v>
      </c>
    </row>
    <row r="2941" spans="1:51">
      <c r="A2941" t="s">
        <v>5091</v>
      </c>
      <c r="B2941" t="s">
        <v>5092</v>
      </c>
      <c r="C2941" t="s">
        <v>463</v>
      </c>
      <c r="D2941" t="s">
        <v>821</v>
      </c>
      <c r="E2941">
        <f>SUM(G2941:KW2941)</f>
        <v>0</v>
      </c>
      <c r="F2941" s="4"/>
    </row>
    <row r="2942" spans="1:51">
      <c r="A2942" t="s">
        <v>5594</v>
      </c>
      <c r="B2942" t="s">
        <v>13760</v>
      </c>
      <c r="C2942" t="s">
        <v>1473</v>
      </c>
      <c r="D2942" t="s">
        <v>821</v>
      </c>
      <c r="E2942">
        <f>SUM(G2942:KW2942)</f>
        <v>1</v>
      </c>
      <c r="F2942" s="4"/>
      <c r="AI2942" s="9">
        <v>1</v>
      </c>
    </row>
    <row r="2943" spans="1:51">
      <c r="A2943" t="s">
        <v>5593</v>
      </c>
      <c r="B2943" t="s">
        <v>13761</v>
      </c>
      <c r="C2943" t="s">
        <v>1473</v>
      </c>
      <c r="D2943" t="s">
        <v>819</v>
      </c>
      <c r="E2943">
        <f>SUM(G2943:KW2943)</f>
        <v>1</v>
      </c>
      <c r="F2943" s="4"/>
      <c r="AI2943" s="9">
        <v>1</v>
      </c>
    </row>
    <row r="2944" spans="1:51">
      <c r="A2944" t="s">
        <v>1471</v>
      </c>
      <c r="B2944" t="s">
        <v>1472</v>
      </c>
      <c r="C2944" t="s">
        <v>1473</v>
      </c>
      <c r="D2944" t="s">
        <v>821</v>
      </c>
      <c r="E2944">
        <f>SUM(G2944:KW2944)</f>
        <v>1</v>
      </c>
      <c r="F2944" s="4"/>
      <c r="AI2944" s="9">
        <v>1</v>
      </c>
    </row>
    <row r="2945" spans="1:62">
      <c r="A2945" t="s">
        <v>5151</v>
      </c>
      <c r="B2945" t="s">
        <v>5152</v>
      </c>
      <c r="C2945" t="s">
        <v>419</v>
      </c>
      <c r="D2945" t="s">
        <v>821</v>
      </c>
      <c r="E2945">
        <f>SUM(G2945:KW2945)</f>
        <v>1</v>
      </c>
      <c r="F2945" s="4"/>
      <c r="AG2945" s="8">
        <v>1</v>
      </c>
    </row>
    <row r="2946" spans="1:62">
      <c r="A2946" t="s">
        <v>5490</v>
      </c>
      <c r="B2946" t="s">
        <v>11778</v>
      </c>
      <c r="C2946" t="s">
        <v>254</v>
      </c>
      <c r="D2946" t="s">
        <v>819</v>
      </c>
      <c r="E2946">
        <f>SUM(G2946:KW2946)</f>
        <v>2</v>
      </c>
      <c r="F2946" s="4"/>
      <c r="AH2946" s="9">
        <v>2</v>
      </c>
    </row>
    <row r="2947" spans="1:62">
      <c r="A2947" t="s">
        <v>6780</v>
      </c>
      <c r="B2947" t="s">
        <v>6779</v>
      </c>
      <c r="C2947" t="s">
        <v>254</v>
      </c>
      <c r="D2947" t="s">
        <v>821</v>
      </c>
      <c r="E2947">
        <f>SUM(G2947:KW2947)</f>
        <v>3</v>
      </c>
      <c r="AE2947" s="8">
        <v>1</v>
      </c>
      <c r="AF2947" s="8">
        <v>1</v>
      </c>
      <c r="AO2947" s="8">
        <v>1</v>
      </c>
    </row>
    <row r="2948" spans="1:62">
      <c r="A2948" t="s">
        <v>5491</v>
      </c>
      <c r="B2948" t="s">
        <v>5492</v>
      </c>
      <c r="C2948" t="s">
        <v>254</v>
      </c>
      <c r="D2948" t="s">
        <v>821</v>
      </c>
      <c r="E2948">
        <f>SUM(G2948:KW2948)</f>
        <v>1</v>
      </c>
      <c r="F2948" s="4"/>
      <c r="AH2948" s="9">
        <v>1</v>
      </c>
    </row>
    <row r="2949" spans="1:62">
      <c r="A2949" t="s">
        <v>5550</v>
      </c>
      <c r="B2949" t="s">
        <v>11807</v>
      </c>
      <c r="C2949" t="s">
        <v>254</v>
      </c>
      <c r="D2949" t="s">
        <v>821</v>
      </c>
      <c r="E2949">
        <f>SUM(G2949:KW2949)</f>
        <v>0</v>
      </c>
      <c r="F2949" s="4"/>
    </row>
    <row r="2950" spans="1:62">
      <c r="A2950" t="s">
        <v>5549</v>
      </c>
      <c r="B2950" t="s">
        <v>11808</v>
      </c>
      <c r="C2950" t="s">
        <v>254</v>
      </c>
      <c r="D2950" t="s">
        <v>819</v>
      </c>
      <c r="E2950">
        <f>SUM(G2950:KW2950)</f>
        <v>0</v>
      </c>
      <c r="F2950" s="4"/>
    </row>
    <row r="2951" spans="1:62">
      <c r="A2951" t="s">
        <v>7503</v>
      </c>
      <c r="B2951" t="s">
        <v>7966</v>
      </c>
      <c r="C2951" t="s">
        <v>254</v>
      </c>
      <c r="D2951" t="s">
        <v>819</v>
      </c>
      <c r="E2951">
        <f>SUM(G2951:KW2951)</f>
        <v>0</v>
      </c>
      <c r="F2951" s="3">
        <v>300000954</v>
      </c>
    </row>
    <row r="2952" spans="1:62">
      <c r="A2952" t="s">
        <v>7616</v>
      </c>
      <c r="B2952" t="s">
        <v>7615</v>
      </c>
      <c r="C2952" t="s">
        <v>254</v>
      </c>
      <c r="D2952" t="s">
        <v>821</v>
      </c>
      <c r="E2952">
        <f>SUM(G2952:KW2952)</f>
        <v>106</v>
      </c>
      <c r="AU2952" s="6">
        <v>20</v>
      </c>
      <c r="BF2952" s="8">
        <v>11</v>
      </c>
      <c r="BJ2952" s="6">
        <v>75</v>
      </c>
    </row>
    <row r="2953" spans="1:62">
      <c r="A2953" t="s">
        <v>5551</v>
      </c>
      <c r="B2953" t="s">
        <v>5552</v>
      </c>
      <c r="C2953" t="s">
        <v>254</v>
      </c>
      <c r="D2953" t="s">
        <v>821</v>
      </c>
      <c r="E2953">
        <f>SUM(G2953:KW2953)</f>
        <v>0</v>
      </c>
      <c r="F2953" s="4"/>
    </row>
    <row r="2954" spans="1:62">
      <c r="A2954" t="s">
        <v>7236</v>
      </c>
      <c r="B2954" t="s">
        <v>8078</v>
      </c>
      <c r="C2954" t="s">
        <v>4914</v>
      </c>
      <c r="D2954" t="s">
        <v>821</v>
      </c>
      <c r="E2954">
        <f>SUM(G2954:KW2954)</f>
        <v>0</v>
      </c>
    </row>
    <row r="2955" spans="1:62">
      <c r="A2955" t="s">
        <v>7233</v>
      </c>
      <c r="B2955" t="s">
        <v>7232</v>
      </c>
      <c r="C2955" t="s">
        <v>4914</v>
      </c>
      <c r="D2955" t="s">
        <v>821</v>
      </c>
      <c r="E2955">
        <f>SUM(G2955:KW2955)</f>
        <v>0</v>
      </c>
    </row>
    <row r="2956" spans="1:62">
      <c r="A2956" t="s">
        <v>4917</v>
      </c>
      <c r="B2956" t="s">
        <v>4918</v>
      </c>
      <c r="C2956" t="s">
        <v>4914</v>
      </c>
      <c r="D2956" t="s">
        <v>821</v>
      </c>
      <c r="E2956">
        <f>SUM(G2956:KW2956)</f>
        <v>0</v>
      </c>
      <c r="F2956" s="4"/>
    </row>
    <row r="2957" spans="1:62">
      <c r="A2957" t="s">
        <v>4919</v>
      </c>
      <c r="B2957" t="s">
        <v>11446</v>
      </c>
      <c r="C2957" t="s">
        <v>4914</v>
      </c>
      <c r="D2957" t="s">
        <v>821</v>
      </c>
      <c r="E2957">
        <f>SUM(G2957:KW2957)</f>
        <v>0</v>
      </c>
      <c r="F2957" s="4"/>
    </row>
    <row r="2958" spans="1:62">
      <c r="A2958" t="s">
        <v>4913</v>
      </c>
      <c r="B2958" t="s">
        <v>11451</v>
      </c>
      <c r="C2958" t="s">
        <v>4914</v>
      </c>
      <c r="D2958" t="s">
        <v>819</v>
      </c>
      <c r="E2958">
        <f>SUM(G2958:KW2958)</f>
        <v>0</v>
      </c>
      <c r="F2958" s="4"/>
    </row>
    <row r="2959" spans="1:62">
      <c r="A2959" t="s">
        <v>7669</v>
      </c>
      <c r="B2959" t="s">
        <v>7668</v>
      </c>
      <c r="C2959" t="s">
        <v>4914</v>
      </c>
      <c r="D2959" t="s">
        <v>821</v>
      </c>
      <c r="E2959">
        <f>SUM(G2959:KW2959)</f>
        <v>0</v>
      </c>
    </row>
    <row r="2960" spans="1:62">
      <c r="A2960" t="s">
        <v>7672</v>
      </c>
      <c r="B2960" t="s">
        <v>10740</v>
      </c>
      <c r="C2960" t="s">
        <v>4914</v>
      </c>
      <c r="D2960" t="s">
        <v>821</v>
      </c>
      <c r="E2960">
        <f>SUM(G2960:KW2960)</f>
        <v>0</v>
      </c>
    </row>
    <row r="2961" spans="1:64">
      <c r="A2961" t="s">
        <v>7673</v>
      </c>
      <c r="B2961" t="s">
        <v>10741</v>
      </c>
      <c r="C2961" t="s">
        <v>4914</v>
      </c>
      <c r="D2961" t="s">
        <v>819</v>
      </c>
      <c r="E2961">
        <f>SUM(G2961:KW2961)</f>
        <v>0</v>
      </c>
    </row>
    <row r="2962" spans="1:64">
      <c r="A2962" t="s">
        <v>7671</v>
      </c>
      <c r="B2962" t="s">
        <v>7670</v>
      </c>
      <c r="C2962" t="s">
        <v>4914</v>
      </c>
      <c r="D2962" t="s">
        <v>821</v>
      </c>
      <c r="E2962">
        <f>SUM(G2962:KW2962)</f>
        <v>0</v>
      </c>
    </row>
    <row r="2963" spans="1:64">
      <c r="A2963" t="s">
        <v>7676</v>
      </c>
      <c r="B2963" t="s">
        <v>10734</v>
      </c>
      <c r="C2963" t="s">
        <v>4914</v>
      </c>
      <c r="D2963" t="s">
        <v>821</v>
      </c>
      <c r="E2963">
        <f>SUM(G2963:KW2963)</f>
        <v>0</v>
      </c>
    </row>
    <row r="2964" spans="1:64">
      <c r="A2964" t="s">
        <v>7677</v>
      </c>
      <c r="B2964" t="s">
        <v>10735</v>
      </c>
      <c r="C2964" t="s">
        <v>4914</v>
      </c>
      <c r="D2964" t="s">
        <v>819</v>
      </c>
      <c r="E2964">
        <f>SUM(G2964:KW2964)</f>
        <v>0</v>
      </c>
    </row>
    <row r="2965" spans="1:64">
      <c r="A2965" t="s">
        <v>7675</v>
      </c>
      <c r="B2965" t="s">
        <v>7674</v>
      </c>
      <c r="C2965" t="s">
        <v>4914</v>
      </c>
      <c r="D2965" t="s">
        <v>821</v>
      </c>
      <c r="E2965">
        <f>SUM(G2965:KW2965)</f>
        <v>0</v>
      </c>
    </row>
    <row r="2966" spans="1:64">
      <c r="A2966" t="s">
        <v>919</v>
      </c>
      <c r="B2966" t="s">
        <v>920</v>
      </c>
      <c r="C2966" t="s">
        <v>419</v>
      </c>
      <c r="D2966" t="s">
        <v>821</v>
      </c>
      <c r="E2966">
        <f>SUM(G2966:KW2966)</f>
        <v>4</v>
      </c>
      <c r="F2966" s="4"/>
      <c r="BF2966" s="8">
        <v>1</v>
      </c>
      <c r="BL2966" s="8">
        <v>3</v>
      </c>
    </row>
    <row r="2967" spans="1:64">
      <c r="A2967" t="s">
        <v>6373</v>
      </c>
      <c r="B2967" t="s">
        <v>6372</v>
      </c>
      <c r="C2967" t="s">
        <v>4914</v>
      </c>
      <c r="D2967" t="s">
        <v>821</v>
      </c>
      <c r="E2967">
        <f>SUM(G2967:KW2967)</f>
        <v>2</v>
      </c>
      <c r="BF2967" s="8">
        <v>1</v>
      </c>
      <c r="BL2967" s="8">
        <v>1</v>
      </c>
    </row>
    <row r="2968" spans="1:64">
      <c r="A2968" t="s">
        <v>4915</v>
      </c>
      <c r="B2968" t="s">
        <v>4916</v>
      </c>
      <c r="C2968" t="s">
        <v>419</v>
      </c>
      <c r="D2968" t="s">
        <v>821</v>
      </c>
      <c r="E2968">
        <f>SUM(G2968:KW2968)</f>
        <v>0</v>
      </c>
      <c r="F2968" s="4"/>
    </row>
    <row r="2969" spans="1:64">
      <c r="A2969" t="s">
        <v>4907</v>
      </c>
      <c r="B2969" t="s">
        <v>4908</v>
      </c>
      <c r="C2969" t="s">
        <v>419</v>
      </c>
      <c r="D2969" t="s">
        <v>821</v>
      </c>
      <c r="E2969">
        <f>SUM(G2969:KW2969)</f>
        <v>0</v>
      </c>
      <c r="F2969" s="4"/>
    </row>
    <row r="2970" spans="1:64">
      <c r="A2970" t="s">
        <v>7235</v>
      </c>
      <c r="B2970" t="s">
        <v>7234</v>
      </c>
      <c r="C2970" t="s">
        <v>419</v>
      </c>
      <c r="D2970" t="s">
        <v>821</v>
      </c>
      <c r="E2970">
        <f>SUM(G2970:KW2970)</f>
        <v>0</v>
      </c>
    </row>
    <row r="2971" spans="1:64">
      <c r="A2971" t="s">
        <v>2677</v>
      </c>
      <c r="B2971" t="s">
        <v>2678</v>
      </c>
      <c r="C2971" t="s">
        <v>258</v>
      </c>
      <c r="D2971" t="s">
        <v>821</v>
      </c>
      <c r="E2971">
        <f>SUM(G2971:KW2971)</f>
        <v>0</v>
      </c>
      <c r="F2971" s="4"/>
    </row>
    <row r="2972" spans="1:64">
      <c r="A2972" t="s">
        <v>4904</v>
      </c>
      <c r="B2972" t="s">
        <v>4905</v>
      </c>
      <c r="C2972" t="s">
        <v>258</v>
      </c>
      <c r="D2972" t="s">
        <v>821</v>
      </c>
      <c r="E2972">
        <f>SUM(G2972:KW2972)</f>
        <v>0</v>
      </c>
      <c r="F2972" s="4"/>
    </row>
    <row r="2973" spans="1:64">
      <c r="A2973" t="s">
        <v>4906</v>
      </c>
      <c r="B2973" t="s">
        <v>11440</v>
      </c>
      <c r="C2973" t="s">
        <v>258</v>
      </c>
      <c r="D2973" t="s">
        <v>821</v>
      </c>
      <c r="E2973">
        <f>SUM(G2973:KW2973)</f>
        <v>0</v>
      </c>
      <c r="F2973" s="4"/>
    </row>
    <row r="2974" spans="1:64">
      <c r="A2974" t="s">
        <v>4901</v>
      </c>
      <c r="B2974" t="s">
        <v>11441</v>
      </c>
      <c r="C2974" t="s">
        <v>258</v>
      </c>
      <c r="D2974" t="s">
        <v>819</v>
      </c>
      <c r="E2974">
        <f>SUM(G2974:KW2974)</f>
        <v>0</v>
      </c>
      <c r="F2974" s="4"/>
    </row>
    <row r="2975" spans="1:64">
      <c r="A2975" t="s">
        <v>7680</v>
      </c>
      <c r="B2975" t="s">
        <v>7679</v>
      </c>
      <c r="C2975" t="s">
        <v>258</v>
      </c>
      <c r="D2975" t="s">
        <v>821</v>
      </c>
      <c r="E2975">
        <f>SUM(G2975:KW2975)</f>
        <v>0</v>
      </c>
    </row>
    <row r="2976" spans="1:64">
      <c r="A2976" t="s">
        <v>7683</v>
      </c>
      <c r="B2976" t="s">
        <v>10697</v>
      </c>
      <c r="C2976" t="s">
        <v>258</v>
      </c>
      <c r="D2976" t="s">
        <v>821</v>
      </c>
      <c r="E2976">
        <f>SUM(G2976:KW2976)</f>
        <v>0</v>
      </c>
    </row>
    <row r="2977" spans="1:64">
      <c r="A2977" t="s">
        <v>7684</v>
      </c>
      <c r="B2977" t="s">
        <v>10698</v>
      </c>
      <c r="C2977" t="s">
        <v>258</v>
      </c>
      <c r="D2977" t="s">
        <v>819</v>
      </c>
      <c r="E2977">
        <f>SUM(G2977:KW2977)</f>
        <v>0</v>
      </c>
    </row>
    <row r="2978" spans="1:64">
      <c r="A2978" t="s">
        <v>7682</v>
      </c>
      <c r="B2978" t="s">
        <v>7681</v>
      </c>
      <c r="C2978" t="s">
        <v>258</v>
      </c>
      <c r="D2978" t="s">
        <v>821</v>
      </c>
      <c r="E2978">
        <f>SUM(G2978:KW2978)</f>
        <v>0</v>
      </c>
    </row>
    <row r="2979" spans="1:64">
      <c r="A2979" t="s">
        <v>7687</v>
      </c>
      <c r="B2979" t="s">
        <v>10728</v>
      </c>
      <c r="C2979" t="s">
        <v>258</v>
      </c>
      <c r="D2979" t="s">
        <v>821</v>
      </c>
      <c r="E2979">
        <f>SUM(G2979:KW2979)</f>
        <v>0</v>
      </c>
    </row>
    <row r="2980" spans="1:64">
      <c r="A2980" t="s">
        <v>7688</v>
      </c>
      <c r="B2980" t="s">
        <v>10729</v>
      </c>
      <c r="C2980" t="s">
        <v>258</v>
      </c>
      <c r="D2980" t="s">
        <v>819</v>
      </c>
      <c r="E2980">
        <f>SUM(G2980:KW2980)</f>
        <v>0</v>
      </c>
    </row>
    <row r="2981" spans="1:64">
      <c r="A2981" t="s">
        <v>7686</v>
      </c>
      <c r="B2981" t="s">
        <v>7685</v>
      </c>
      <c r="C2981" t="s">
        <v>258</v>
      </c>
      <c r="D2981" t="s">
        <v>821</v>
      </c>
      <c r="E2981">
        <f>SUM(G2981:KW2981)</f>
        <v>0</v>
      </c>
    </row>
    <row r="2982" spans="1:64">
      <c r="A2982" t="s">
        <v>257</v>
      </c>
      <c r="B2982" t="s">
        <v>574</v>
      </c>
      <c r="C2982" t="s">
        <v>258</v>
      </c>
      <c r="D2982" t="s">
        <v>821</v>
      </c>
      <c r="E2982">
        <f>SUM(G2982:KW2982)</f>
        <v>2</v>
      </c>
      <c r="F2982" s="15" t="s">
        <v>6213</v>
      </c>
      <c r="BL2982" s="8">
        <v>2</v>
      </c>
    </row>
    <row r="2983" spans="1:64">
      <c r="A2983" t="s">
        <v>4928</v>
      </c>
      <c r="B2983" t="s">
        <v>4929</v>
      </c>
      <c r="C2983" t="s">
        <v>258</v>
      </c>
      <c r="D2983" t="s">
        <v>821</v>
      </c>
      <c r="E2983">
        <f>SUM(G2983:KW2983)</f>
        <v>1</v>
      </c>
      <c r="F2983" s="4"/>
      <c r="BL2983" s="8">
        <v>1</v>
      </c>
    </row>
    <row r="2984" spans="1:64">
      <c r="A2984" t="s">
        <v>2675</v>
      </c>
      <c r="B2984" t="s">
        <v>2676</v>
      </c>
      <c r="C2984" t="s">
        <v>258</v>
      </c>
      <c r="D2984" t="s">
        <v>821</v>
      </c>
      <c r="E2984">
        <f>SUM(G2984:KW2984)</f>
        <v>0</v>
      </c>
      <c r="F2984" s="4"/>
    </row>
    <row r="2985" spans="1:64">
      <c r="A2985" t="s">
        <v>4902</v>
      </c>
      <c r="B2985" t="s">
        <v>4903</v>
      </c>
      <c r="C2985" t="s">
        <v>258</v>
      </c>
      <c r="D2985" t="s">
        <v>821</v>
      </c>
      <c r="E2985">
        <f>SUM(G2985:KW2985)</f>
        <v>0</v>
      </c>
      <c r="F2985" s="4"/>
    </row>
    <row r="2986" spans="1:64">
      <c r="A2986" t="s">
        <v>4895</v>
      </c>
      <c r="B2986" t="s">
        <v>4896</v>
      </c>
      <c r="C2986" t="s">
        <v>258</v>
      </c>
      <c r="D2986" t="s">
        <v>821</v>
      </c>
      <c r="E2986">
        <f>SUM(G2986:KW2986)</f>
        <v>0</v>
      </c>
      <c r="F2986" s="4"/>
    </row>
    <row r="2987" spans="1:64">
      <c r="A2987" t="s">
        <v>924</v>
      </c>
      <c r="B2987" t="s">
        <v>925</v>
      </c>
      <c r="C2987" t="s">
        <v>926</v>
      </c>
      <c r="D2987" t="s">
        <v>821</v>
      </c>
      <c r="E2987">
        <f>SUM(G2987:KW2987)</f>
        <v>8</v>
      </c>
      <c r="F2987" s="4"/>
      <c r="BG2987" s="8">
        <v>1</v>
      </c>
      <c r="BH2987" s="8">
        <v>2</v>
      </c>
      <c r="BJ2987" s="8">
        <v>3</v>
      </c>
      <c r="BK2987" s="8">
        <v>2</v>
      </c>
    </row>
    <row r="2988" spans="1:64">
      <c r="A2988" t="s">
        <v>8377</v>
      </c>
      <c r="B2988" t="s">
        <v>8376</v>
      </c>
      <c r="C2988" t="s">
        <v>11</v>
      </c>
      <c r="D2988" t="s">
        <v>821</v>
      </c>
      <c r="E2988">
        <f>SUM(G2988:KW2988)</f>
        <v>3</v>
      </c>
      <c r="AB2988" s="9">
        <v>1</v>
      </c>
      <c r="BG2988" s="9">
        <v>2</v>
      </c>
    </row>
    <row r="2989" spans="1:64">
      <c r="A2989" t="s">
        <v>2020</v>
      </c>
      <c r="B2989" t="s">
        <v>15238</v>
      </c>
      <c r="C2989" t="s">
        <v>11</v>
      </c>
      <c r="D2989" t="s">
        <v>821</v>
      </c>
      <c r="E2989">
        <f>SUM(G2989:KW2989)</f>
        <v>3</v>
      </c>
      <c r="F2989" s="4"/>
      <c r="BE2989" s="9">
        <v>3</v>
      </c>
    </row>
    <row r="2990" spans="1:64">
      <c r="A2990" t="s">
        <v>2018</v>
      </c>
      <c r="B2990" t="s">
        <v>2019</v>
      </c>
      <c r="C2990" t="s">
        <v>11</v>
      </c>
      <c r="D2990" t="s">
        <v>821</v>
      </c>
      <c r="E2990">
        <f>SUM(G2990:KW2990)</f>
        <v>2</v>
      </c>
      <c r="F2990" s="4"/>
      <c r="BE2990" s="9">
        <v>2</v>
      </c>
    </row>
    <row r="2991" spans="1:64">
      <c r="A2991" t="s">
        <v>4471</v>
      </c>
      <c r="B2991" t="s">
        <v>4472</v>
      </c>
      <c r="C2991" t="s">
        <v>11</v>
      </c>
      <c r="D2991" t="s">
        <v>821</v>
      </c>
      <c r="E2991">
        <f>SUM(G2991:KW2991)</f>
        <v>0</v>
      </c>
      <c r="F2991" s="4"/>
    </row>
    <row r="2992" spans="1:64">
      <c r="A2992" t="s">
        <v>7979</v>
      </c>
      <c r="B2992" t="s">
        <v>7978</v>
      </c>
      <c r="C2992" t="s">
        <v>7283</v>
      </c>
      <c r="D2992" t="s">
        <v>821</v>
      </c>
      <c r="E2992">
        <f>SUM(G2992:KW2992)</f>
        <v>5</v>
      </c>
      <c r="AU2992" s="9">
        <v>3</v>
      </c>
      <c r="BH2992" s="9">
        <v>2</v>
      </c>
    </row>
    <row r="2993" spans="1:60">
      <c r="A2993" t="s">
        <v>7282</v>
      </c>
      <c r="B2993" t="s">
        <v>8085</v>
      </c>
      <c r="C2993" t="s">
        <v>7283</v>
      </c>
      <c r="D2993" t="s">
        <v>821</v>
      </c>
      <c r="E2993">
        <f>SUM(G2993:KW2993)</f>
        <v>0</v>
      </c>
    </row>
    <row r="2994" spans="1:60">
      <c r="A2994" t="s">
        <v>7285</v>
      </c>
      <c r="B2994" t="s">
        <v>8084</v>
      </c>
      <c r="C2994" t="s">
        <v>7283</v>
      </c>
      <c r="D2994" t="s">
        <v>821</v>
      </c>
      <c r="E2994">
        <f>SUM(G2994:KW2994)</f>
        <v>0</v>
      </c>
    </row>
    <row r="2995" spans="1:60">
      <c r="A2995" t="s">
        <v>7284</v>
      </c>
      <c r="B2995" t="s">
        <v>8083</v>
      </c>
      <c r="C2995" t="s">
        <v>7283</v>
      </c>
      <c r="D2995" t="s">
        <v>821</v>
      </c>
      <c r="E2995">
        <f>SUM(G2995:KW2995)</f>
        <v>0</v>
      </c>
    </row>
    <row r="2996" spans="1:60">
      <c r="A2996" t="s">
        <v>8080</v>
      </c>
      <c r="B2996" t="s">
        <v>8079</v>
      </c>
      <c r="C2996" t="s">
        <v>7283</v>
      </c>
      <c r="D2996" t="s">
        <v>821</v>
      </c>
      <c r="E2996">
        <f>SUM(G2996:KW2996)</f>
        <v>0</v>
      </c>
    </row>
    <row r="2997" spans="1:60">
      <c r="A2997" t="s">
        <v>7983</v>
      </c>
      <c r="B2997" t="s">
        <v>7982</v>
      </c>
      <c r="C2997" t="s">
        <v>7283</v>
      </c>
      <c r="D2997" t="s">
        <v>821</v>
      </c>
      <c r="E2997">
        <f>SUM(G2997:KW2997)</f>
        <v>5</v>
      </c>
      <c r="AU2997" s="9">
        <v>3</v>
      </c>
      <c r="BH2997" s="9">
        <v>2</v>
      </c>
    </row>
    <row r="2998" spans="1:60">
      <c r="A2998" t="s">
        <v>5444</v>
      </c>
      <c r="B2998" t="s">
        <v>5445</v>
      </c>
      <c r="C2998" t="s">
        <v>201</v>
      </c>
      <c r="D2998" t="s">
        <v>825</v>
      </c>
      <c r="E2998">
        <f>SUM(G2998:KW2998)</f>
        <v>2</v>
      </c>
      <c r="F2998" s="4"/>
      <c r="AO2998" s="9">
        <v>1</v>
      </c>
      <c r="AS2998" s="9">
        <v>1</v>
      </c>
    </row>
    <row r="2999" spans="1:60">
      <c r="A2999" t="s">
        <v>1291</v>
      </c>
      <c r="B2999" t="s">
        <v>1292</v>
      </c>
      <c r="C2999" t="s">
        <v>201</v>
      </c>
      <c r="D2999" t="s">
        <v>821</v>
      </c>
      <c r="E2999">
        <f>SUM(G2999:KW2999)</f>
        <v>1</v>
      </c>
      <c r="F2999" s="4"/>
      <c r="AH2999" s="9">
        <v>1</v>
      </c>
    </row>
    <row r="3000" spans="1:60">
      <c r="A3000" t="s">
        <v>5678</v>
      </c>
      <c r="B3000" t="s">
        <v>5679</v>
      </c>
      <c r="C3000" t="s">
        <v>11</v>
      </c>
      <c r="D3000" t="s">
        <v>821</v>
      </c>
      <c r="E3000">
        <f>SUM(G3000:KW3000)</f>
        <v>0</v>
      </c>
      <c r="F3000" s="4"/>
    </row>
    <row r="3001" spans="1:60">
      <c r="A3001" t="s">
        <v>1295</v>
      </c>
      <c r="B3001" t="s">
        <v>1296</v>
      </c>
      <c r="C3001" t="s">
        <v>201</v>
      </c>
      <c r="D3001" t="s">
        <v>821</v>
      </c>
      <c r="E3001">
        <f>SUM(G3001:KW3001)</f>
        <v>95</v>
      </c>
      <c r="F3001" s="4"/>
      <c r="R3001" s="9">
        <v>5</v>
      </c>
      <c r="V3001" s="9">
        <v>12</v>
      </c>
      <c r="W3001" s="9">
        <v>14</v>
      </c>
      <c r="X3001" s="9">
        <v>9</v>
      </c>
      <c r="Y3001" s="9">
        <v>7</v>
      </c>
      <c r="Z3001" s="9">
        <v>8</v>
      </c>
      <c r="AA3001" s="9">
        <v>7</v>
      </c>
      <c r="AB3001" s="9">
        <v>8</v>
      </c>
      <c r="AC3001" s="9">
        <v>7</v>
      </c>
      <c r="AD3001" s="9">
        <v>8</v>
      </c>
      <c r="AE3001" s="9">
        <v>9</v>
      </c>
      <c r="AW3001" s="9">
        <v>1</v>
      </c>
    </row>
    <row r="3002" spans="1:60">
      <c r="A3002" t="s">
        <v>5676</v>
      </c>
      <c r="B3002" t="s">
        <v>5677</v>
      </c>
      <c r="C3002" t="s">
        <v>11</v>
      </c>
      <c r="D3002" t="s">
        <v>821</v>
      </c>
      <c r="E3002">
        <f>SUM(G3002:KW3002)</f>
        <v>0</v>
      </c>
      <c r="F3002" s="4"/>
    </row>
    <row r="3003" spans="1:60">
      <c r="A3003" t="s">
        <v>1297</v>
      </c>
      <c r="B3003" t="s">
        <v>1298</v>
      </c>
      <c r="C3003" t="s">
        <v>11</v>
      </c>
      <c r="D3003" t="s">
        <v>821</v>
      </c>
      <c r="E3003">
        <f>SUM(G3003:KW3003)</f>
        <v>11</v>
      </c>
      <c r="F3003" s="4"/>
      <c r="O3003" s="9">
        <v>1</v>
      </c>
      <c r="P3003" s="9">
        <v>1</v>
      </c>
      <c r="V3003" s="9">
        <v>2</v>
      </c>
      <c r="AD3003" s="9">
        <v>1</v>
      </c>
      <c r="AF3003" s="9">
        <v>1</v>
      </c>
      <c r="AJ3003" s="9">
        <v>1</v>
      </c>
      <c r="AR3003" s="9">
        <v>1</v>
      </c>
      <c r="AT3003" s="9">
        <v>1</v>
      </c>
      <c r="BE3003" s="9">
        <v>2</v>
      </c>
    </row>
    <row r="3004" spans="1:60">
      <c r="A3004" t="s">
        <v>1267</v>
      </c>
      <c r="B3004" t="s">
        <v>1268</v>
      </c>
      <c r="C3004" t="s">
        <v>11</v>
      </c>
      <c r="D3004" t="s">
        <v>821</v>
      </c>
      <c r="E3004">
        <f>SUM(G3004:KW3004)</f>
        <v>11</v>
      </c>
      <c r="F3004" s="4"/>
      <c r="O3004" s="9">
        <v>1</v>
      </c>
      <c r="P3004" s="9">
        <v>1</v>
      </c>
      <c r="V3004" s="9">
        <v>2</v>
      </c>
      <c r="AD3004" s="9">
        <v>1</v>
      </c>
      <c r="AF3004" s="9">
        <v>1</v>
      </c>
      <c r="AJ3004" s="9">
        <v>1</v>
      </c>
      <c r="AR3004" s="9">
        <v>1</v>
      </c>
      <c r="AT3004" s="9">
        <v>1</v>
      </c>
      <c r="BE3004" s="9">
        <v>2</v>
      </c>
    </row>
    <row r="3005" spans="1:60">
      <c r="A3005" t="s">
        <v>4469</v>
      </c>
      <c r="B3005" t="s">
        <v>4470</v>
      </c>
      <c r="C3005" t="s">
        <v>11</v>
      </c>
      <c r="D3005" t="s">
        <v>821</v>
      </c>
      <c r="E3005">
        <f>SUM(G3005:KW3005)</f>
        <v>0</v>
      </c>
      <c r="F3005" s="4"/>
    </row>
    <row r="3006" spans="1:60">
      <c r="A3006" t="s">
        <v>200</v>
      </c>
      <c r="B3006" t="s">
        <v>15243</v>
      </c>
      <c r="C3006" t="s">
        <v>201</v>
      </c>
      <c r="D3006" t="s">
        <v>821</v>
      </c>
      <c r="E3006">
        <f>SUM(G3006:KW3006)</f>
        <v>21</v>
      </c>
      <c r="F3006" s="4"/>
      <c r="O3006" s="9">
        <v>1</v>
      </c>
      <c r="AH3006" s="9">
        <v>3</v>
      </c>
      <c r="AQ3006" s="9">
        <v>3</v>
      </c>
      <c r="AR3006" s="9">
        <v>3</v>
      </c>
      <c r="AS3006" s="9">
        <v>5</v>
      </c>
      <c r="AT3006" s="9">
        <v>1</v>
      </c>
      <c r="AV3006" s="9">
        <v>2</v>
      </c>
      <c r="AW3006" s="9">
        <v>2</v>
      </c>
      <c r="AY3006" s="9">
        <v>1</v>
      </c>
    </row>
    <row r="3007" spans="1:60">
      <c r="A3007" t="s">
        <v>1293</v>
      </c>
      <c r="B3007" t="s">
        <v>13931</v>
      </c>
      <c r="C3007" t="s">
        <v>201</v>
      </c>
      <c r="D3007" t="s">
        <v>821</v>
      </c>
      <c r="E3007">
        <f>SUM(G3007:KW3007)</f>
        <v>4</v>
      </c>
      <c r="F3007" s="4"/>
      <c r="AH3007" s="9">
        <v>3</v>
      </c>
      <c r="AR3007" s="9">
        <v>1</v>
      </c>
    </row>
    <row r="3008" spans="1:60">
      <c r="A3008" t="s">
        <v>1290</v>
      </c>
      <c r="B3008" t="s">
        <v>14974</v>
      </c>
      <c r="C3008" t="s">
        <v>201</v>
      </c>
      <c r="D3008" t="s">
        <v>821</v>
      </c>
      <c r="E3008">
        <f>SUM(G3008:KW3008)</f>
        <v>7</v>
      </c>
      <c r="F3008" s="4"/>
      <c r="AH3008" s="9">
        <v>7</v>
      </c>
    </row>
    <row r="3009" spans="1:60">
      <c r="A3009" t="s">
        <v>1294</v>
      </c>
      <c r="B3009" t="s">
        <v>14977</v>
      </c>
      <c r="C3009" t="s">
        <v>201</v>
      </c>
      <c r="D3009" t="s">
        <v>819</v>
      </c>
      <c r="E3009">
        <f>SUM(G3009:KW3009)</f>
        <v>7</v>
      </c>
      <c r="F3009" s="4"/>
      <c r="AH3009" s="9">
        <v>7</v>
      </c>
    </row>
    <row r="3010" spans="1:60">
      <c r="A3010" t="s">
        <v>2282</v>
      </c>
      <c r="B3010" t="s">
        <v>2283</v>
      </c>
      <c r="C3010" t="s">
        <v>201</v>
      </c>
      <c r="D3010" t="s">
        <v>821</v>
      </c>
      <c r="E3010">
        <f>SUM(G3010:KW3010)</f>
        <v>1</v>
      </c>
      <c r="F3010" s="4"/>
      <c r="AH3010" s="9">
        <v>1</v>
      </c>
    </row>
    <row r="3011" spans="1:60">
      <c r="A3011" t="s">
        <v>1299</v>
      </c>
      <c r="B3011" t="s">
        <v>15241</v>
      </c>
      <c r="C3011" t="s">
        <v>201</v>
      </c>
      <c r="D3011" t="s">
        <v>821</v>
      </c>
      <c r="E3011">
        <f>SUM(G3011:KW3011)</f>
        <v>1</v>
      </c>
      <c r="F3011" s="4"/>
      <c r="AR3011" s="9">
        <v>1</v>
      </c>
    </row>
    <row r="3012" spans="1:60">
      <c r="A3012" t="s">
        <v>4103</v>
      </c>
      <c r="B3012" t="s">
        <v>12583</v>
      </c>
      <c r="C3012" t="s">
        <v>201</v>
      </c>
      <c r="D3012" t="s">
        <v>821</v>
      </c>
      <c r="E3012">
        <f>SUM(G3012:KW3012)</f>
        <v>0</v>
      </c>
      <c r="F3012" s="4"/>
    </row>
    <row r="3013" spans="1:60">
      <c r="A3013" t="s">
        <v>202</v>
      </c>
      <c r="B3013" t="s">
        <v>12582</v>
      </c>
      <c r="C3013" t="s">
        <v>201</v>
      </c>
      <c r="D3013" t="s">
        <v>821</v>
      </c>
      <c r="E3013">
        <f>SUM(G3013:KW3013)</f>
        <v>11</v>
      </c>
      <c r="F3013" s="4"/>
      <c r="AQ3013" s="9">
        <v>4</v>
      </c>
      <c r="AR3013" s="9">
        <v>2</v>
      </c>
      <c r="AV3013" s="9">
        <v>2</v>
      </c>
      <c r="AW3013" s="9">
        <v>2</v>
      </c>
      <c r="AY3013" s="9">
        <v>1</v>
      </c>
    </row>
    <row r="3014" spans="1:60">
      <c r="A3014" t="s">
        <v>1866</v>
      </c>
      <c r="B3014" t="s">
        <v>8423</v>
      </c>
      <c r="C3014" t="s">
        <v>201</v>
      </c>
      <c r="D3014" t="s">
        <v>819</v>
      </c>
      <c r="E3014">
        <f>SUM(G3014:KW3014)</f>
        <v>95</v>
      </c>
      <c r="F3014" s="4"/>
      <c r="R3014" s="9">
        <v>5</v>
      </c>
      <c r="V3014" s="9">
        <v>12</v>
      </c>
      <c r="W3014" s="9">
        <v>14</v>
      </c>
      <c r="X3014" s="9">
        <v>9</v>
      </c>
      <c r="Y3014" s="9">
        <v>7</v>
      </c>
      <c r="Z3014" s="9">
        <v>8</v>
      </c>
      <c r="AA3014" s="9">
        <v>7</v>
      </c>
      <c r="AB3014" s="9">
        <v>8</v>
      </c>
      <c r="AC3014" s="9">
        <v>7</v>
      </c>
      <c r="AD3014" s="9">
        <v>8</v>
      </c>
      <c r="AE3014" s="9">
        <v>9</v>
      </c>
      <c r="AW3014" s="9">
        <v>1</v>
      </c>
    </row>
    <row r="3015" spans="1:60">
      <c r="A3015" t="s">
        <v>1899</v>
      </c>
      <c r="B3015" t="s">
        <v>9619</v>
      </c>
      <c r="C3015" t="s">
        <v>201</v>
      </c>
      <c r="D3015" t="s">
        <v>821</v>
      </c>
      <c r="E3015">
        <f>SUM(G3015:KW3015)</f>
        <v>4</v>
      </c>
      <c r="F3015" s="4"/>
      <c r="AJ3015" s="9">
        <v>1</v>
      </c>
      <c r="AQ3015" s="9">
        <v>2</v>
      </c>
      <c r="AR3015" s="9">
        <v>1</v>
      </c>
    </row>
    <row r="3016" spans="1:60">
      <c r="A3016" t="s">
        <v>827</v>
      </c>
      <c r="B3016" t="s">
        <v>6640</v>
      </c>
      <c r="C3016" t="s">
        <v>201</v>
      </c>
      <c r="D3016" t="s">
        <v>821</v>
      </c>
      <c r="E3016">
        <f>SUM(G3016:KW3016)</f>
        <v>7</v>
      </c>
      <c r="F3016" s="4"/>
      <c r="AJ3016" s="9">
        <v>1</v>
      </c>
      <c r="AK3016" s="9">
        <v>5</v>
      </c>
      <c r="AY3016" s="9">
        <v>1</v>
      </c>
    </row>
    <row r="3017" spans="1:60">
      <c r="A3017" t="s">
        <v>1308</v>
      </c>
      <c r="B3017" t="s">
        <v>9608</v>
      </c>
      <c r="C3017" t="s">
        <v>201</v>
      </c>
      <c r="D3017" t="s">
        <v>819</v>
      </c>
      <c r="E3017">
        <f>SUM(G3017:KW3017)</f>
        <v>1</v>
      </c>
      <c r="F3017" s="4"/>
      <c r="AH3017" s="9">
        <v>1</v>
      </c>
    </row>
    <row r="3018" spans="1:60">
      <c r="A3018" t="s">
        <v>1300</v>
      </c>
      <c r="B3018" t="s">
        <v>8422</v>
      </c>
      <c r="C3018" t="s">
        <v>201</v>
      </c>
      <c r="D3018" t="s">
        <v>821</v>
      </c>
      <c r="E3018">
        <f>SUM(G3018:KW3018)</f>
        <v>1</v>
      </c>
      <c r="F3018" s="4"/>
      <c r="AQ3018" s="9">
        <v>1</v>
      </c>
    </row>
    <row r="3019" spans="1:60">
      <c r="A3019" t="s">
        <v>7981</v>
      </c>
      <c r="B3019" t="s">
        <v>7980</v>
      </c>
      <c r="C3019" t="s">
        <v>7283</v>
      </c>
      <c r="D3019" t="s">
        <v>821</v>
      </c>
      <c r="E3019">
        <f>SUM(G3019:KW3019)</f>
        <v>5</v>
      </c>
      <c r="AU3019" s="9">
        <v>3</v>
      </c>
      <c r="BH3019" s="9">
        <v>2</v>
      </c>
    </row>
    <row r="3020" spans="1:60">
      <c r="A3020" t="s">
        <v>8082</v>
      </c>
      <c r="B3020" t="s">
        <v>8081</v>
      </c>
      <c r="C3020" t="s">
        <v>7283</v>
      </c>
      <c r="D3020" t="s">
        <v>821</v>
      </c>
      <c r="E3020">
        <f>SUM(G3020:KW3020)</f>
        <v>0</v>
      </c>
    </row>
    <row r="3021" spans="1:60">
      <c r="A3021" t="s">
        <v>3568</v>
      </c>
      <c r="B3021" t="s">
        <v>7810</v>
      </c>
      <c r="C3021" t="s">
        <v>207</v>
      </c>
      <c r="D3021" t="s">
        <v>825</v>
      </c>
      <c r="E3021">
        <f>SUM(G3021:KW3021)</f>
        <v>0</v>
      </c>
      <c r="F3021" s="4"/>
    </row>
    <row r="3022" spans="1:60">
      <c r="A3022" t="s">
        <v>6302</v>
      </c>
      <c r="B3022" t="s">
        <v>10303</v>
      </c>
      <c r="C3022" t="s">
        <v>3623</v>
      </c>
      <c r="D3022" t="s">
        <v>821</v>
      </c>
      <c r="E3022">
        <f>SUM(G3022:KW3022)</f>
        <v>0</v>
      </c>
    </row>
    <row r="3023" spans="1:60">
      <c r="A3023" t="s">
        <v>6301</v>
      </c>
      <c r="B3023" t="s">
        <v>10304</v>
      </c>
      <c r="C3023" t="s">
        <v>3623</v>
      </c>
      <c r="D3023" t="s">
        <v>819</v>
      </c>
      <c r="E3023">
        <f>SUM(G3023:KW3023)</f>
        <v>0</v>
      </c>
    </row>
    <row r="3024" spans="1:60">
      <c r="A3024" t="s">
        <v>7721</v>
      </c>
      <c r="B3024" t="s">
        <v>7720</v>
      </c>
      <c r="C3024" t="s">
        <v>3623</v>
      </c>
      <c r="D3024" t="s">
        <v>821</v>
      </c>
      <c r="E3024">
        <f>SUM(G3024:KW3024)</f>
        <v>0</v>
      </c>
    </row>
    <row r="3025" spans="1:50">
      <c r="A3025" t="s">
        <v>7724</v>
      </c>
      <c r="B3025" t="s">
        <v>10305</v>
      </c>
      <c r="C3025" t="s">
        <v>3623</v>
      </c>
      <c r="D3025" t="s">
        <v>821</v>
      </c>
      <c r="E3025">
        <f>SUM(G3025:KW3025)</f>
        <v>0</v>
      </c>
    </row>
    <row r="3026" spans="1:50">
      <c r="A3026" t="s">
        <v>7725</v>
      </c>
      <c r="B3026" t="s">
        <v>8451</v>
      </c>
      <c r="C3026" t="s">
        <v>3623</v>
      </c>
      <c r="D3026" t="s">
        <v>819</v>
      </c>
      <c r="E3026">
        <f>SUM(G3026:KW3026)</f>
        <v>0</v>
      </c>
    </row>
    <row r="3027" spans="1:50">
      <c r="A3027" t="s">
        <v>7723</v>
      </c>
      <c r="B3027" t="s">
        <v>7722</v>
      </c>
      <c r="C3027" t="s">
        <v>3623</v>
      </c>
      <c r="D3027" t="s">
        <v>821</v>
      </c>
      <c r="E3027">
        <f>SUM(G3027:KW3027)</f>
        <v>0</v>
      </c>
    </row>
    <row r="3028" spans="1:50">
      <c r="A3028" t="s">
        <v>7728</v>
      </c>
      <c r="B3028" t="s">
        <v>10309</v>
      </c>
      <c r="C3028" t="s">
        <v>3623</v>
      </c>
      <c r="D3028" t="s">
        <v>821</v>
      </c>
      <c r="E3028">
        <f>SUM(G3028:KW3028)</f>
        <v>0</v>
      </c>
    </row>
    <row r="3029" spans="1:50">
      <c r="A3029" t="s">
        <v>7729</v>
      </c>
      <c r="B3029" t="s">
        <v>10310</v>
      </c>
      <c r="C3029" t="s">
        <v>3623</v>
      </c>
      <c r="D3029" t="s">
        <v>819</v>
      </c>
      <c r="E3029">
        <f>SUM(G3029:KW3029)</f>
        <v>0</v>
      </c>
    </row>
    <row r="3030" spans="1:50">
      <c r="A3030" t="s">
        <v>7727</v>
      </c>
      <c r="B3030" t="s">
        <v>7726</v>
      </c>
      <c r="C3030" t="s">
        <v>3623</v>
      </c>
      <c r="D3030" t="s">
        <v>821</v>
      </c>
      <c r="E3030">
        <f>SUM(G3030:KW3030)</f>
        <v>0</v>
      </c>
    </row>
    <row r="3031" spans="1:50">
      <c r="A3031" t="s">
        <v>5925</v>
      </c>
      <c r="B3031" t="s">
        <v>10311</v>
      </c>
      <c r="C3031" t="s">
        <v>3623</v>
      </c>
      <c r="D3031" t="s">
        <v>821</v>
      </c>
      <c r="E3031">
        <f>SUM(G3031:KW3031)</f>
        <v>0</v>
      </c>
      <c r="F3031" s="4"/>
    </row>
    <row r="3032" spans="1:50">
      <c r="A3032" t="s">
        <v>5924</v>
      </c>
      <c r="B3032" t="s">
        <v>10312</v>
      </c>
      <c r="C3032" t="s">
        <v>3623</v>
      </c>
      <c r="D3032" t="s">
        <v>819</v>
      </c>
      <c r="E3032">
        <f>SUM(G3032:KW3032)</f>
        <v>0</v>
      </c>
      <c r="F3032" s="4"/>
    </row>
    <row r="3033" spans="1:50">
      <c r="A3033" t="s">
        <v>5926</v>
      </c>
      <c r="B3033" t="s">
        <v>5927</v>
      </c>
      <c r="C3033" t="s">
        <v>3623</v>
      </c>
      <c r="D3033" t="s">
        <v>821</v>
      </c>
      <c r="E3033">
        <f>SUM(G3033:KW3033)</f>
        <v>0</v>
      </c>
      <c r="F3033" s="4"/>
    </row>
    <row r="3034" spans="1:50">
      <c r="A3034" t="s">
        <v>5921</v>
      </c>
      <c r="B3034" t="s">
        <v>10764</v>
      </c>
      <c r="C3034" t="s">
        <v>3623</v>
      </c>
      <c r="D3034" t="s">
        <v>821</v>
      </c>
      <c r="E3034">
        <f>SUM(G3034:KW3034)</f>
        <v>0</v>
      </c>
      <c r="F3034" s="4"/>
    </row>
    <row r="3035" spans="1:50">
      <c r="A3035" t="s">
        <v>5920</v>
      </c>
      <c r="B3035" t="s">
        <v>10765</v>
      </c>
      <c r="C3035" t="s">
        <v>3623</v>
      </c>
      <c r="D3035" t="s">
        <v>819</v>
      </c>
      <c r="E3035">
        <f>SUM(G3035:KW3035)</f>
        <v>0</v>
      </c>
      <c r="F3035" s="4"/>
    </row>
    <row r="3036" spans="1:50">
      <c r="A3036" t="s">
        <v>5922</v>
      </c>
      <c r="B3036" t="s">
        <v>5923</v>
      </c>
      <c r="C3036" t="s">
        <v>3623</v>
      </c>
      <c r="D3036" t="s">
        <v>821</v>
      </c>
      <c r="E3036">
        <f>SUM(G3036:KW3036)</f>
        <v>0</v>
      </c>
      <c r="F3036" s="4"/>
    </row>
    <row r="3037" spans="1:50">
      <c r="A3037" t="s">
        <v>5917</v>
      </c>
      <c r="B3037" t="s">
        <v>10315</v>
      </c>
      <c r="C3037" t="s">
        <v>3623</v>
      </c>
      <c r="D3037" t="s">
        <v>821</v>
      </c>
      <c r="E3037">
        <f>SUM(G3037:KW3037)</f>
        <v>1</v>
      </c>
      <c r="F3037" s="4"/>
      <c r="AX3037" s="9">
        <v>1</v>
      </c>
    </row>
    <row r="3038" spans="1:50">
      <c r="A3038" t="s">
        <v>5916</v>
      </c>
      <c r="B3038" t="s">
        <v>10316</v>
      </c>
      <c r="C3038" t="s">
        <v>3623</v>
      </c>
      <c r="D3038" t="s">
        <v>819</v>
      </c>
      <c r="E3038">
        <f>SUM(G3038:KW3038)</f>
        <v>1</v>
      </c>
      <c r="F3038" s="4"/>
      <c r="AX3038" s="9">
        <v>1</v>
      </c>
    </row>
    <row r="3039" spans="1:50">
      <c r="A3039" t="s">
        <v>5918</v>
      </c>
      <c r="B3039" t="s">
        <v>5919</v>
      </c>
      <c r="C3039" t="s">
        <v>3623</v>
      </c>
      <c r="D3039" t="s">
        <v>821</v>
      </c>
      <c r="E3039">
        <f>SUM(G3039:KW3039)</f>
        <v>1</v>
      </c>
      <c r="F3039" s="4"/>
      <c r="AX3039" s="9">
        <v>1</v>
      </c>
    </row>
    <row r="3040" spans="1:50">
      <c r="A3040" t="s">
        <v>5366</v>
      </c>
      <c r="B3040" t="s">
        <v>8412</v>
      </c>
      <c r="C3040" t="s">
        <v>1018</v>
      </c>
      <c r="D3040" t="s">
        <v>825</v>
      </c>
      <c r="E3040">
        <f>SUM(G3040:KW3040)</f>
        <v>0</v>
      </c>
      <c r="F3040" s="4"/>
    </row>
    <row r="3041" spans="1:58">
      <c r="A3041" t="s">
        <v>2530</v>
      </c>
      <c r="B3041" t="s">
        <v>15113</v>
      </c>
      <c r="C3041" t="s">
        <v>417</v>
      </c>
      <c r="D3041" t="s">
        <v>825</v>
      </c>
      <c r="E3041">
        <f>SUM(G3041:KW3041)</f>
        <v>0</v>
      </c>
      <c r="F3041" s="4"/>
    </row>
    <row r="3042" spans="1:58">
      <c r="A3042" t="s">
        <v>5389</v>
      </c>
      <c r="B3042" t="s">
        <v>5943</v>
      </c>
      <c r="C3042" t="s">
        <v>533</v>
      </c>
      <c r="D3042" t="s">
        <v>825</v>
      </c>
      <c r="E3042">
        <f>SUM(G3042:KW3042)</f>
        <v>2</v>
      </c>
      <c r="F3042" s="4"/>
      <c r="AO3042" s="9">
        <v>1</v>
      </c>
      <c r="AS3042" s="9">
        <v>1</v>
      </c>
    </row>
    <row r="3043" spans="1:58">
      <c r="A3043" t="s">
        <v>2552</v>
      </c>
      <c r="B3043" t="s">
        <v>9777</v>
      </c>
      <c r="C3043" t="s">
        <v>923</v>
      </c>
      <c r="D3043" t="s">
        <v>825</v>
      </c>
      <c r="E3043">
        <f>SUM(G3043:KW3043)</f>
        <v>2</v>
      </c>
      <c r="F3043" s="4"/>
      <c r="AO3043" s="9">
        <v>1</v>
      </c>
      <c r="AS3043" s="9">
        <v>1</v>
      </c>
    </row>
    <row r="3044" spans="1:58">
      <c r="A3044" t="s">
        <v>5365</v>
      </c>
      <c r="B3044" t="s">
        <v>8413</v>
      </c>
      <c r="C3044" t="s">
        <v>1018</v>
      </c>
      <c r="D3044" t="s">
        <v>825</v>
      </c>
      <c r="E3044">
        <f>SUM(G3044:KW3044)</f>
        <v>0</v>
      </c>
      <c r="F3044" s="4"/>
    </row>
    <row r="3045" spans="1:58">
      <c r="A3045" t="s">
        <v>2529</v>
      </c>
      <c r="B3045" t="s">
        <v>15115</v>
      </c>
      <c r="C3045" t="s">
        <v>417</v>
      </c>
      <c r="D3045" t="s">
        <v>825</v>
      </c>
      <c r="E3045">
        <f>SUM(G3045:KW3045)</f>
        <v>0</v>
      </c>
      <c r="F3045" s="4"/>
    </row>
    <row r="3046" spans="1:58">
      <c r="A3046" t="s">
        <v>5387</v>
      </c>
      <c r="B3046" t="s">
        <v>5388</v>
      </c>
      <c r="C3046" t="s">
        <v>533</v>
      </c>
      <c r="D3046" t="s">
        <v>825</v>
      </c>
      <c r="E3046">
        <f>SUM(G3046:KW3046)</f>
        <v>2</v>
      </c>
      <c r="F3046" s="4"/>
      <c r="AO3046" s="9">
        <v>1</v>
      </c>
      <c r="AS3046" s="9">
        <v>1</v>
      </c>
    </row>
    <row r="3047" spans="1:58">
      <c r="A3047" t="s">
        <v>2541</v>
      </c>
      <c r="B3047" t="s">
        <v>9778</v>
      </c>
      <c r="C3047" t="s">
        <v>923</v>
      </c>
      <c r="D3047" t="s">
        <v>825</v>
      </c>
      <c r="E3047">
        <f>SUM(G3047:KW3047)</f>
        <v>2</v>
      </c>
      <c r="F3047" s="4"/>
      <c r="AO3047" s="9">
        <v>1</v>
      </c>
      <c r="AS3047" s="9">
        <v>1</v>
      </c>
    </row>
    <row r="3048" spans="1:58">
      <c r="A3048" t="s">
        <v>5367</v>
      </c>
      <c r="B3048" t="s">
        <v>8411</v>
      </c>
      <c r="C3048" t="s">
        <v>1018</v>
      </c>
      <c r="D3048" t="s">
        <v>825</v>
      </c>
      <c r="E3048">
        <f>SUM(G3048:KW3048)</f>
        <v>0</v>
      </c>
      <c r="F3048" s="4"/>
    </row>
    <row r="3049" spans="1:58">
      <c r="A3049" t="s">
        <v>2531</v>
      </c>
      <c r="B3049" t="s">
        <v>15111</v>
      </c>
      <c r="C3049" t="s">
        <v>417</v>
      </c>
      <c r="D3049" t="s">
        <v>825</v>
      </c>
      <c r="E3049">
        <f>SUM(G3049:KW3049)</f>
        <v>0</v>
      </c>
      <c r="F3049" s="4"/>
    </row>
    <row r="3050" spans="1:58">
      <c r="A3050" t="s">
        <v>5390</v>
      </c>
      <c r="B3050" t="s">
        <v>5944</v>
      </c>
      <c r="C3050" t="s">
        <v>533</v>
      </c>
      <c r="D3050" t="s">
        <v>825</v>
      </c>
      <c r="E3050">
        <f>SUM(G3050:KW3050)</f>
        <v>2</v>
      </c>
      <c r="F3050" s="4"/>
      <c r="AO3050" s="9">
        <v>1</v>
      </c>
      <c r="AS3050" s="9">
        <v>1</v>
      </c>
    </row>
    <row r="3051" spans="1:58">
      <c r="A3051" t="s">
        <v>2553</v>
      </c>
      <c r="B3051" t="s">
        <v>9776</v>
      </c>
      <c r="C3051" t="s">
        <v>923</v>
      </c>
      <c r="D3051" t="s">
        <v>825</v>
      </c>
      <c r="E3051">
        <f>SUM(G3051:KW3051)</f>
        <v>2</v>
      </c>
      <c r="F3051" s="4"/>
      <c r="AO3051" s="9">
        <v>1</v>
      </c>
      <c r="AS3051" s="9">
        <v>1</v>
      </c>
    </row>
    <row r="3052" spans="1:58">
      <c r="A3052" t="s">
        <v>1016</v>
      </c>
      <c r="B3052" t="s">
        <v>1017</v>
      </c>
      <c r="C3052" t="s">
        <v>1018</v>
      </c>
      <c r="D3052" t="s">
        <v>825</v>
      </c>
      <c r="E3052">
        <f>SUM(G3052:KW3052)</f>
        <v>4</v>
      </c>
      <c r="F3052" s="4"/>
      <c r="AN3052" s="9">
        <v>1</v>
      </c>
      <c r="AO3052" s="9">
        <v>2</v>
      </c>
      <c r="AU3052" s="9">
        <v>1</v>
      </c>
    </row>
    <row r="3053" spans="1:58">
      <c r="A3053" t="s">
        <v>1027</v>
      </c>
      <c r="B3053" t="s">
        <v>1028</v>
      </c>
      <c r="C3053" t="s">
        <v>938</v>
      </c>
      <c r="D3053" t="s">
        <v>825</v>
      </c>
      <c r="E3053">
        <f>SUM(G3053:KW3053)</f>
        <v>5</v>
      </c>
      <c r="F3053" s="4"/>
      <c r="AL3053" s="9">
        <v>1</v>
      </c>
      <c r="AX3053" s="9">
        <v>1</v>
      </c>
      <c r="BE3053" s="9">
        <v>1</v>
      </c>
      <c r="BF3053" s="9">
        <v>2</v>
      </c>
    </row>
    <row r="3054" spans="1:58">
      <c r="A3054" t="s">
        <v>422</v>
      </c>
      <c r="B3054" t="s">
        <v>653</v>
      </c>
      <c r="C3054" t="s">
        <v>417</v>
      </c>
      <c r="D3054" t="s">
        <v>825</v>
      </c>
      <c r="E3054">
        <f>SUM(G3054:KW3054)</f>
        <v>1</v>
      </c>
      <c r="F3054" s="4"/>
      <c r="H3054" s="9">
        <v>1</v>
      </c>
    </row>
    <row r="3055" spans="1:58">
      <c r="A3055" t="s">
        <v>1029</v>
      </c>
      <c r="B3055" t="s">
        <v>1030</v>
      </c>
      <c r="C3055" t="s">
        <v>533</v>
      </c>
      <c r="D3055" t="s">
        <v>825</v>
      </c>
      <c r="E3055">
        <f>SUM(G3055:KW3055)</f>
        <v>4</v>
      </c>
      <c r="F3055" s="4"/>
      <c r="AA3055" s="9">
        <v>1</v>
      </c>
      <c r="AC3055" s="9">
        <v>1</v>
      </c>
      <c r="AO3055" s="9">
        <v>1</v>
      </c>
      <c r="AX3055" s="9">
        <v>1</v>
      </c>
    </row>
    <row r="3056" spans="1:58">
      <c r="A3056" t="s">
        <v>921</v>
      </c>
      <c r="B3056" t="s">
        <v>922</v>
      </c>
      <c r="C3056" t="s">
        <v>923</v>
      </c>
      <c r="D3056" t="s">
        <v>825</v>
      </c>
      <c r="E3056">
        <f>SUM(G3056:KW3056)</f>
        <v>1</v>
      </c>
      <c r="F3056" s="4"/>
      <c r="AP3056" s="9">
        <v>1</v>
      </c>
    </row>
    <row r="3057" spans="1:63">
      <c r="A3057" t="s">
        <v>2104</v>
      </c>
      <c r="B3057" t="s">
        <v>2105</v>
      </c>
      <c r="C3057" t="s">
        <v>207</v>
      </c>
      <c r="D3057" t="s">
        <v>825</v>
      </c>
      <c r="E3057">
        <f>SUM(G3057:KW3057)</f>
        <v>0</v>
      </c>
      <c r="F3057" s="4"/>
    </row>
    <row r="3058" spans="1:63">
      <c r="A3058" t="s">
        <v>5405</v>
      </c>
      <c r="B3058" t="s">
        <v>5406</v>
      </c>
      <c r="C3058" t="s">
        <v>207</v>
      </c>
      <c r="D3058" t="s">
        <v>825</v>
      </c>
      <c r="E3058">
        <f>SUM(G3058:KW3058)</f>
        <v>1</v>
      </c>
      <c r="F3058" s="4"/>
      <c r="P3058" s="9">
        <v>1</v>
      </c>
    </row>
    <row r="3059" spans="1:63">
      <c r="A3059" t="s">
        <v>1037</v>
      </c>
      <c r="B3059" t="s">
        <v>15591</v>
      </c>
      <c r="C3059" t="s">
        <v>207</v>
      </c>
      <c r="D3059" t="s">
        <v>825</v>
      </c>
      <c r="E3059">
        <f>SUM(G3059:KW3059)</f>
        <v>0</v>
      </c>
      <c r="F3059" s="4"/>
    </row>
    <row r="3060" spans="1:63">
      <c r="A3060" t="s">
        <v>1036</v>
      </c>
      <c r="B3060" t="s">
        <v>15589</v>
      </c>
      <c r="C3060" t="s">
        <v>207</v>
      </c>
      <c r="D3060" t="s">
        <v>821</v>
      </c>
      <c r="E3060">
        <f>SUM(G3060:KW3060)</f>
        <v>0</v>
      </c>
      <c r="F3060" s="4"/>
    </row>
    <row r="3061" spans="1:63">
      <c r="A3061" t="s">
        <v>1594</v>
      </c>
      <c r="B3061" t="s">
        <v>14987</v>
      </c>
      <c r="C3061" t="s">
        <v>1018</v>
      </c>
      <c r="D3061" t="s">
        <v>821</v>
      </c>
      <c r="E3061">
        <f>SUM(G3061:KW3061)</f>
        <v>7</v>
      </c>
      <c r="F3061" s="4"/>
      <c r="AO3061" s="9">
        <v>4</v>
      </c>
      <c r="AU3061" s="9">
        <v>1</v>
      </c>
      <c r="BJ3061" s="9">
        <v>2</v>
      </c>
    </row>
    <row r="3062" spans="1:63">
      <c r="A3062" t="s">
        <v>1726</v>
      </c>
      <c r="B3062" t="s">
        <v>14995</v>
      </c>
      <c r="C3062" t="s">
        <v>1018</v>
      </c>
      <c r="D3062" t="s">
        <v>821</v>
      </c>
      <c r="E3062">
        <f>SUM(G3062:KW3062)</f>
        <v>4</v>
      </c>
      <c r="F3062" s="4"/>
      <c r="AO3062" s="9">
        <v>2</v>
      </c>
      <c r="AU3062" s="9">
        <v>1</v>
      </c>
      <c r="BJ3062" s="9">
        <v>1</v>
      </c>
    </row>
    <row r="3063" spans="1:63">
      <c r="A3063" t="s">
        <v>939</v>
      </c>
      <c r="B3063" t="s">
        <v>12125</v>
      </c>
      <c r="C3063" t="s">
        <v>938</v>
      </c>
      <c r="D3063" t="s">
        <v>821</v>
      </c>
      <c r="E3063">
        <f>SUM(G3063:KW3063)</f>
        <v>20</v>
      </c>
      <c r="F3063" s="4"/>
      <c r="I3063" s="9">
        <v>1</v>
      </c>
      <c r="J3063" s="9">
        <v>1</v>
      </c>
      <c r="M3063" s="9">
        <v>1</v>
      </c>
      <c r="P3063" s="9">
        <v>1</v>
      </c>
      <c r="T3063" s="9">
        <v>1</v>
      </c>
      <c r="AL3063" s="9">
        <v>3</v>
      </c>
      <c r="BC3063" s="9">
        <v>1</v>
      </c>
      <c r="BE3063" s="9">
        <v>5</v>
      </c>
      <c r="BF3063" s="9">
        <v>6</v>
      </c>
    </row>
    <row r="3064" spans="1:63">
      <c r="A3064" t="s">
        <v>937</v>
      </c>
      <c r="B3064" t="s">
        <v>12127</v>
      </c>
      <c r="C3064" t="s">
        <v>938</v>
      </c>
      <c r="D3064" t="s">
        <v>821</v>
      </c>
      <c r="E3064">
        <f>SUM(G3064:KW3064)</f>
        <v>10</v>
      </c>
      <c r="F3064" s="4"/>
      <c r="J3064" s="9">
        <v>1</v>
      </c>
      <c r="P3064" s="9">
        <v>1</v>
      </c>
      <c r="AL3064" s="9">
        <v>2</v>
      </c>
      <c r="BE3064" s="9">
        <v>3</v>
      </c>
      <c r="BF3064" s="9">
        <v>3</v>
      </c>
    </row>
    <row r="3065" spans="1:63">
      <c r="A3065" t="s">
        <v>431</v>
      </c>
      <c r="B3065" t="s">
        <v>15006</v>
      </c>
      <c r="C3065" t="s">
        <v>417</v>
      </c>
      <c r="D3065" t="s">
        <v>821</v>
      </c>
      <c r="E3065">
        <f>SUM(G3065:KW3065)</f>
        <v>16</v>
      </c>
      <c r="F3065" s="4"/>
      <c r="H3065" s="9">
        <v>1</v>
      </c>
      <c r="J3065" s="9">
        <v>1</v>
      </c>
      <c r="M3065" s="9">
        <v>1</v>
      </c>
      <c r="O3065" s="9">
        <v>1</v>
      </c>
      <c r="R3065" s="9">
        <v>1</v>
      </c>
      <c r="T3065" s="9">
        <v>1</v>
      </c>
      <c r="X3065" s="9">
        <v>1</v>
      </c>
      <c r="AA3065" s="9">
        <v>1</v>
      </c>
      <c r="AC3065" s="9">
        <v>1</v>
      </c>
      <c r="AH3065" s="9">
        <v>1</v>
      </c>
      <c r="AK3065" s="9">
        <v>2</v>
      </c>
      <c r="AV3065" s="9">
        <v>1</v>
      </c>
      <c r="AX3065" s="9">
        <v>1</v>
      </c>
      <c r="BB3065" s="9">
        <v>1</v>
      </c>
      <c r="BE3065" s="9">
        <v>1</v>
      </c>
    </row>
    <row r="3066" spans="1:63">
      <c r="A3066" t="s">
        <v>429</v>
      </c>
      <c r="B3066" t="s">
        <v>15017</v>
      </c>
      <c r="C3066" t="s">
        <v>417</v>
      </c>
      <c r="D3066" t="s">
        <v>821</v>
      </c>
      <c r="E3066">
        <f>SUM(G3066:KW3066)</f>
        <v>8</v>
      </c>
      <c r="F3066" s="4"/>
      <c r="H3066" s="9">
        <v>1</v>
      </c>
      <c r="M3066" s="9">
        <v>1</v>
      </c>
      <c r="X3066" s="9">
        <v>1</v>
      </c>
      <c r="AA3066" s="9">
        <v>1</v>
      </c>
      <c r="AC3066" s="9">
        <v>1</v>
      </c>
      <c r="AK3066" s="9">
        <v>1</v>
      </c>
      <c r="AV3066" s="9">
        <v>1</v>
      </c>
      <c r="BB3066" s="9">
        <v>1</v>
      </c>
    </row>
    <row r="3067" spans="1:63">
      <c r="A3067" t="s">
        <v>1039</v>
      </c>
      <c r="B3067" t="s">
        <v>15626</v>
      </c>
      <c r="C3067" t="s">
        <v>533</v>
      </c>
      <c r="D3067" t="s">
        <v>821</v>
      </c>
      <c r="E3067">
        <f>SUM(G3067:KW3067)</f>
        <v>7</v>
      </c>
      <c r="F3067" s="4"/>
      <c r="AA3067" s="9">
        <v>2</v>
      </c>
      <c r="AC3067" s="9">
        <v>2</v>
      </c>
      <c r="AV3067" s="9">
        <v>1</v>
      </c>
      <c r="AX3067" s="9">
        <v>1</v>
      </c>
      <c r="BB3067" s="9">
        <v>1</v>
      </c>
    </row>
    <row r="3068" spans="1:63">
      <c r="A3068" t="s">
        <v>1040</v>
      </c>
      <c r="B3068" t="s">
        <v>15580</v>
      </c>
      <c r="C3068" t="s">
        <v>533</v>
      </c>
      <c r="D3068" t="s">
        <v>821</v>
      </c>
      <c r="E3068">
        <f>SUM(G3068:KW3068)</f>
        <v>3</v>
      </c>
      <c r="F3068" s="4"/>
      <c r="AA3068" s="9">
        <v>1</v>
      </c>
      <c r="AC3068" s="9">
        <v>1</v>
      </c>
      <c r="AX3068" s="9">
        <v>1</v>
      </c>
    </row>
    <row r="3069" spans="1:63">
      <c r="A3069" t="s">
        <v>1304</v>
      </c>
      <c r="B3069" t="s">
        <v>15417</v>
      </c>
      <c r="C3069" t="s">
        <v>923</v>
      </c>
      <c r="D3069" t="s">
        <v>821</v>
      </c>
      <c r="E3069">
        <f>SUM(G3069:KW3069)</f>
        <v>15</v>
      </c>
      <c r="F3069" s="4"/>
      <c r="R3069" s="9">
        <v>1</v>
      </c>
      <c r="AA3069" s="9">
        <v>1</v>
      </c>
      <c r="AC3069" s="9">
        <v>1</v>
      </c>
      <c r="AF3069" s="9">
        <v>1</v>
      </c>
      <c r="AK3069" s="9">
        <v>1</v>
      </c>
      <c r="AL3069" s="9">
        <v>1</v>
      </c>
      <c r="AP3069" s="9">
        <v>3</v>
      </c>
      <c r="AU3069" s="9">
        <v>1</v>
      </c>
      <c r="BB3069" s="9">
        <v>1</v>
      </c>
      <c r="BC3069" s="9">
        <v>2</v>
      </c>
      <c r="BK3069" s="9">
        <v>2</v>
      </c>
    </row>
    <row r="3070" spans="1:63">
      <c r="A3070" t="s">
        <v>1598</v>
      </c>
      <c r="B3070" t="s">
        <v>15582</v>
      </c>
      <c r="C3070" t="s">
        <v>923</v>
      </c>
      <c r="D3070" t="s">
        <v>821</v>
      </c>
      <c r="E3070">
        <f>SUM(G3070:KW3070)</f>
        <v>7</v>
      </c>
      <c r="F3070" s="4"/>
      <c r="R3070" s="9">
        <v>1</v>
      </c>
      <c r="AF3070" s="9">
        <v>1</v>
      </c>
      <c r="AP3070" s="9">
        <v>2</v>
      </c>
      <c r="BB3070" s="9">
        <v>1</v>
      </c>
      <c r="BC3070" s="9">
        <v>1</v>
      </c>
      <c r="BK3070" s="9">
        <v>1</v>
      </c>
    </row>
    <row r="3071" spans="1:63">
      <c r="A3071" t="s">
        <v>2537</v>
      </c>
      <c r="B3071" t="s">
        <v>15621</v>
      </c>
      <c r="C3071" t="s">
        <v>1018</v>
      </c>
      <c r="D3071" t="s">
        <v>819</v>
      </c>
      <c r="E3071">
        <f>SUM(G3071:KW3071)</f>
        <v>3</v>
      </c>
      <c r="F3071" s="4"/>
      <c r="AO3071" s="9">
        <v>2</v>
      </c>
      <c r="BJ3071" s="9">
        <v>1</v>
      </c>
    </row>
    <row r="3072" spans="1:63">
      <c r="A3072" t="s">
        <v>1593</v>
      </c>
      <c r="B3072" t="s">
        <v>15292</v>
      </c>
      <c r="C3072" t="s">
        <v>1018</v>
      </c>
      <c r="D3072" t="s">
        <v>819</v>
      </c>
      <c r="E3072">
        <f>SUM(G3072:KW3072)</f>
        <v>5</v>
      </c>
      <c r="F3072" s="4"/>
      <c r="U3072" s="9">
        <v>1</v>
      </c>
      <c r="AO3072" s="9">
        <v>3</v>
      </c>
      <c r="BJ3072" s="9">
        <v>1</v>
      </c>
    </row>
    <row r="3073" spans="1:63">
      <c r="A3073" t="s">
        <v>1721</v>
      </c>
      <c r="B3073" t="s">
        <v>14990</v>
      </c>
      <c r="C3073" t="s">
        <v>1018</v>
      </c>
      <c r="D3073" t="s">
        <v>819</v>
      </c>
      <c r="E3073">
        <f>SUM(G3073:KW3073)</f>
        <v>4</v>
      </c>
      <c r="F3073" s="4"/>
      <c r="AO3073" s="9">
        <v>2</v>
      </c>
      <c r="AU3073" s="9">
        <v>1</v>
      </c>
      <c r="BJ3073" s="9">
        <v>1</v>
      </c>
    </row>
    <row r="3074" spans="1:63">
      <c r="A3074" t="s">
        <v>2434</v>
      </c>
      <c r="B3074" t="s">
        <v>12124</v>
      </c>
      <c r="C3074" t="s">
        <v>938</v>
      </c>
      <c r="D3074" t="s">
        <v>819</v>
      </c>
      <c r="E3074">
        <f>SUM(G3074:KW3074)</f>
        <v>10</v>
      </c>
      <c r="F3074" s="4"/>
      <c r="AL3074" s="9">
        <v>1</v>
      </c>
      <c r="AX3074" s="9">
        <v>8</v>
      </c>
      <c r="BF3074" s="9">
        <v>1</v>
      </c>
    </row>
    <row r="3075" spans="1:63">
      <c r="A3075" t="s">
        <v>1653</v>
      </c>
      <c r="B3075" t="s">
        <v>12123</v>
      </c>
      <c r="C3075" t="s">
        <v>938</v>
      </c>
      <c r="D3075" t="s">
        <v>819</v>
      </c>
      <c r="E3075">
        <f>SUM(G3075:KW3075)</f>
        <v>21</v>
      </c>
      <c r="F3075" s="4"/>
      <c r="I3075" s="9">
        <v>1</v>
      </c>
      <c r="M3075" s="9">
        <v>1</v>
      </c>
      <c r="T3075" s="9">
        <v>1</v>
      </c>
      <c r="AL3075" s="9">
        <v>1</v>
      </c>
      <c r="AX3075" s="9">
        <v>11</v>
      </c>
      <c r="BC3075" s="9">
        <v>1</v>
      </c>
      <c r="BE3075" s="9">
        <v>2</v>
      </c>
      <c r="BF3075" s="9">
        <v>3</v>
      </c>
    </row>
    <row r="3076" spans="1:63">
      <c r="A3076" t="s">
        <v>940</v>
      </c>
      <c r="B3076" t="s">
        <v>12126</v>
      </c>
      <c r="C3076" t="s">
        <v>938</v>
      </c>
      <c r="D3076" t="s">
        <v>819</v>
      </c>
      <c r="E3076">
        <f>SUM(G3076:KW3076)</f>
        <v>19</v>
      </c>
      <c r="F3076" s="4"/>
      <c r="J3076" s="9">
        <v>1</v>
      </c>
      <c r="P3076" s="9">
        <v>1</v>
      </c>
      <c r="AL3076" s="9">
        <v>2</v>
      </c>
      <c r="AX3076" s="9">
        <v>9</v>
      </c>
      <c r="BE3076" s="9">
        <v>3</v>
      </c>
      <c r="BF3076" s="9">
        <v>3</v>
      </c>
    </row>
    <row r="3077" spans="1:63">
      <c r="A3077" t="s">
        <v>433</v>
      </c>
      <c r="B3077" t="s">
        <v>15419</v>
      </c>
      <c r="C3077" t="s">
        <v>417</v>
      </c>
      <c r="D3077" t="s">
        <v>819</v>
      </c>
      <c r="E3077">
        <f>SUM(G3077:KW3077)</f>
        <v>7</v>
      </c>
      <c r="F3077" s="4"/>
      <c r="H3077" s="9">
        <v>1</v>
      </c>
      <c r="J3077" s="9">
        <v>1</v>
      </c>
      <c r="O3077" s="9">
        <v>1</v>
      </c>
      <c r="AH3077" s="9">
        <v>1</v>
      </c>
      <c r="AK3077" s="9">
        <v>1</v>
      </c>
      <c r="AX3077" s="9">
        <v>1</v>
      </c>
      <c r="BE3077" s="9">
        <v>1</v>
      </c>
    </row>
    <row r="3078" spans="1:63">
      <c r="A3078" t="s">
        <v>432</v>
      </c>
      <c r="B3078" t="s">
        <v>15008</v>
      </c>
      <c r="C3078" t="s">
        <v>417</v>
      </c>
      <c r="D3078" t="s">
        <v>819</v>
      </c>
      <c r="E3078">
        <f>SUM(G3078:KW3078)</f>
        <v>8</v>
      </c>
      <c r="F3078" s="4"/>
      <c r="H3078" s="9">
        <v>1</v>
      </c>
      <c r="M3078" s="9">
        <v>1</v>
      </c>
      <c r="X3078" s="9">
        <v>1</v>
      </c>
      <c r="AA3078" s="9">
        <v>1</v>
      </c>
      <c r="AC3078" s="9">
        <v>1</v>
      </c>
      <c r="AK3078" s="9">
        <v>1</v>
      </c>
      <c r="AV3078" s="9">
        <v>1</v>
      </c>
      <c r="BB3078" s="9">
        <v>1</v>
      </c>
    </row>
    <row r="3079" spans="1:63">
      <c r="A3079" t="s">
        <v>1686</v>
      </c>
      <c r="B3079" t="s">
        <v>9991</v>
      </c>
      <c r="C3079" t="s">
        <v>533</v>
      </c>
      <c r="D3079" t="s">
        <v>819</v>
      </c>
      <c r="E3079">
        <f>SUM(G3079:KW3079)</f>
        <v>1</v>
      </c>
      <c r="F3079" s="4"/>
      <c r="BB3079" s="9">
        <v>1</v>
      </c>
    </row>
    <row r="3080" spans="1:63">
      <c r="A3080" t="s">
        <v>1038</v>
      </c>
      <c r="B3080" t="s">
        <v>15625</v>
      </c>
      <c r="C3080" t="s">
        <v>533</v>
      </c>
      <c r="D3080" t="s">
        <v>819</v>
      </c>
      <c r="E3080">
        <f>SUM(G3080:KW3080)</f>
        <v>4</v>
      </c>
      <c r="F3080" s="4"/>
      <c r="AA3080" s="9">
        <v>1</v>
      </c>
      <c r="AC3080" s="9">
        <v>1</v>
      </c>
      <c r="AV3080" s="9">
        <v>1</v>
      </c>
      <c r="BB3080" s="9">
        <v>1</v>
      </c>
    </row>
    <row r="3081" spans="1:63">
      <c r="A3081" t="s">
        <v>1305</v>
      </c>
      <c r="B3081" t="s">
        <v>15563</v>
      </c>
      <c r="C3081" t="s">
        <v>533</v>
      </c>
      <c r="D3081" t="s">
        <v>819</v>
      </c>
      <c r="E3081">
        <f>SUM(G3081:KW3081)</f>
        <v>3</v>
      </c>
      <c r="F3081" s="4"/>
      <c r="AA3081" s="9">
        <v>1</v>
      </c>
      <c r="AC3081" s="9">
        <v>1</v>
      </c>
      <c r="AX3081" s="9">
        <v>1</v>
      </c>
    </row>
    <row r="3082" spans="1:63">
      <c r="A3082" t="s">
        <v>2438</v>
      </c>
      <c r="B3082" t="s">
        <v>10287</v>
      </c>
      <c r="C3082" t="s">
        <v>923</v>
      </c>
      <c r="D3082" t="s">
        <v>819</v>
      </c>
      <c r="E3082">
        <f>SUM(G3082:KW3082)</f>
        <v>2</v>
      </c>
      <c r="F3082" s="4"/>
      <c r="AP3082" s="9">
        <v>1</v>
      </c>
      <c r="BC3082" s="9">
        <v>1</v>
      </c>
    </row>
    <row r="3083" spans="1:63">
      <c r="A3083" t="s">
        <v>1303</v>
      </c>
      <c r="B3083" t="s">
        <v>11859</v>
      </c>
      <c r="C3083" t="s">
        <v>923</v>
      </c>
      <c r="D3083" t="s">
        <v>819</v>
      </c>
      <c r="E3083">
        <f>SUM(G3083:KW3083)</f>
        <v>7</v>
      </c>
      <c r="F3083" s="4"/>
      <c r="AA3083" s="9">
        <v>1</v>
      </c>
      <c r="AC3083" s="9">
        <v>1</v>
      </c>
      <c r="AK3083" s="9">
        <v>1</v>
      </c>
      <c r="AP3083" s="9">
        <v>1</v>
      </c>
      <c r="AU3083" s="9">
        <v>1</v>
      </c>
      <c r="BC3083" s="9">
        <v>1</v>
      </c>
      <c r="BK3083" s="9">
        <v>1</v>
      </c>
    </row>
    <row r="3084" spans="1:63">
      <c r="A3084" t="s">
        <v>1595</v>
      </c>
      <c r="B3084" t="s">
        <v>15566</v>
      </c>
      <c r="C3084" t="s">
        <v>923</v>
      </c>
      <c r="D3084" t="s">
        <v>819</v>
      </c>
      <c r="E3084">
        <f>SUM(G3084:KW3084)</f>
        <v>7</v>
      </c>
      <c r="F3084" s="4"/>
      <c r="R3084" s="9">
        <v>1</v>
      </c>
      <c r="AF3084" s="9">
        <v>1</v>
      </c>
      <c r="AP3084" s="9">
        <v>2</v>
      </c>
      <c r="BB3084" s="9">
        <v>1</v>
      </c>
      <c r="BC3084" s="9">
        <v>1</v>
      </c>
      <c r="BK3084" s="9">
        <v>1</v>
      </c>
    </row>
    <row r="3085" spans="1:63">
      <c r="A3085" t="s">
        <v>2588</v>
      </c>
      <c r="B3085" t="s">
        <v>2589</v>
      </c>
      <c r="C3085" t="s">
        <v>1018</v>
      </c>
      <c r="D3085" t="s">
        <v>821</v>
      </c>
      <c r="E3085">
        <f>SUM(G3085:KW3085)</f>
        <v>2</v>
      </c>
      <c r="F3085" s="4"/>
      <c r="T3085" s="9">
        <v>1</v>
      </c>
      <c r="AU3085" s="9">
        <v>1</v>
      </c>
    </row>
    <row r="3086" spans="1:63">
      <c r="A3086" t="s">
        <v>4038</v>
      </c>
      <c r="B3086" t="s">
        <v>4039</v>
      </c>
      <c r="C3086" t="s">
        <v>938</v>
      </c>
      <c r="D3086" t="s">
        <v>821</v>
      </c>
      <c r="E3086">
        <f>SUM(G3086:KW3086)</f>
        <v>1</v>
      </c>
      <c r="F3086" s="4"/>
      <c r="AX3086" s="9">
        <v>1</v>
      </c>
    </row>
    <row r="3087" spans="1:63">
      <c r="A3087" t="s">
        <v>2592</v>
      </c>
      <c r="B3087" t="s">
        <v>2593</v>
      </c>
      <c r="C3087" t="s">
        <v>417</v>
      </c>
      <c r="D3087" t="s">
        <v>821</v>
      </c>
      <c r="E3087">
        <f>SUM(G3087:KW3087)</f>
        <v>0</v>
      </c>
      <c r="F3087" s="4"/>
    </row>
    <row r="3088" spans="1:63">
      <c r="A3088" t="s">
        <v>2590</v>
      </c>
      <c r="B3088" t="s">
        <v>2591</v>
      </c>
      <c r="C3088" t="s">
        <v>533</v>
      </c>
      <c r="D3088" t="s">
        <v>821</v>
      </c>
      <c r="E3088">
        <f>SUM(G3088:KW3088)</f>
        <v>2</v>
      </c>
      <c r="F3088" s="4"/>
      <c r="AO3088" s="9">
        <v>1</v>
      </c>
      <c r="AS3088" s="9">
        <v>1</v>
      </c>
    </row>
    <row r="3089" spans="1:64">
      <c r="A3089" t="s">
        <v>4040</v>
      </c>
      <c r="B3089" t="s">
        <v>4041</v>
      </c>
      <c r="C3089" t="s">
        <v>923</v>
      </c>
      <c r="D3089" t="s">
        <v>821</v>
      </c>
      <c r="E3089">
        <f>SUM(G3089:KW3089)</f>
        <v>0</v>
      </c>
      <c r="F3089" s="4"/>
    </row>
    <row r="3090" spans="1:64">
      <c r="A3090" t="s">
        <v>4042</v>
      </c>
      <c r="B3090" t="s">
        <v>4043</v>
      </c>
      <c r="C3090" t="s">
        <v>207</v>
      </c>
      <c r="D3090" t="s">
        <v>821</v>
      </c>
      <c r="E3090">
        <f>SUM(G3090:KW3090)</f>
        <v>1</v>
      </c>
      <c r="F3090" s="4">
        <v>100001230</v>
      </c>
      <c r="P3090" s="9">
        <v>1</v>
      </c>
    </row>
    <row r="3091" spans="1:64">
      <c r="A3091" t="s">
        <v>4044</v>
      </c>
      <c r="B3091" t="s">
        <v>4045</v>
      </c>
      <c r="C3091" t="s">
        <v>207</v>
      </c>
      <c r="D3091" t="s">
        <v>821</v>
      </c>
      <c r="E3091">
        <f>SUM(G3091:KW3091)</f>
        <v>2</v>
      </c>
      <c r="F3091" s="4"/>
      <c r="P3091" s="9">
        <v>2</v>
      </c>
    </row>
    <row r="3092" spans="1:64">
      <c r="A3092" t="s">
        <v>1722</v>
      </c>
      <c r="B3092" t="s">
        <v>1723</v>
      </c>
      <c r="C3092" t="s">
        <v>1018</v>
      </c>
      <c r="D3092" t="s">
        <v>821</v>
      </c>
      <c r="E3092">
        <f>SUM(G3092:KW3092)</f>
        <v>6</v>
      </c>
      <c r="F3092" s="4"/>
      <c r="T3092" s="9">
        <v>1</v>
      </c>
      <c r="AO3092" s="9">
        <v>2</v>
      </c>
      <c r="AU3092" s="9">
        <v>2</v>
      </c>
      <c r="BJ3092" s="9">
        <v>1</v>
      </c>
    </row>
    <row r="3093" spans="1:64">
      <c r="A3093" t="s">
        <v>941</v>
      </c>
      <c r="B3093" t="s">
        <v>942</v>
      </c>
      <c r="C3093" t="s">
        <v>938</v>
      </c>
      <c r="D3093" t="s">
        <v>821</v>
      </c>
      <c r="E3093">
        <f>SUM(G3093:KW3093)</f>
        <v>13</v>
      </c>
      <c r="F3093" s="4"/>
      <c r="J3093" s="9">
        <v>1</v>
      </c>
      <c r="P3093" s="9">
        <v>1</v>
      </c>
      <c r="AL3093" s="9">
        <v>2</v>
      </c>
      <c r="AX3093" s="9">
        <v>3</v>
      </c>
      <c r="BE3093" s="9">
        <v>3</v>
      </c>
      <c r="BF3093" s="9">
        <v>3</v>
      </c>
    </row>
    <row r="3094" spans="1:64">
      <c r="A3094" t="s">
        <v>430</v>
      </c>
      <c r="B3094" t="s">
        <v>654</v>
      </c>
      <c r="C3094" t="s">
        <v>417</v>
      </c>
      <c r="D3094" t="s">
        <v>821</v>
      </c>
      <c r="E3094">
        <f>SUM(G3094:KW3094)</f>
        <v>8</v>
      </c>
      <c r="F3094" s="4"/>
      <c r="H3094" s="9">
        <v>1</v>
      </c>
      <c r="M3094" s="9">
        <v>1</v>
      </c>
      <c r="X3094" s="9">
        <v>1</v>
      </c>
      <c r="AA3094" s="9">
        <v>1</v>
      </c>
      <c r="AC3094" s="9">
        <v>1</v>
      </c>
      <c r="AK3094" s="9">
        <v>1</v>
      </c>
      <c r="AV3094" s="9">
        <v>1</v>
      </c>
      <c r="BB3094" s="9">
        <v>1</v>
      </c>
    </row>
    <row r="3095" spans="1:64">
      <c r="A3095" t="s">
        <v>1306</v>
      </c>
      <c r="B3095" t="s">
        <v>1307</v>
      </c>
      <c r="C3095" t="s">
        <v>533</v>
      </c>
      <c r="D3095" t="s">
        <v>821</v>
      </c>
      <c r="E3095">
        <f>SUM(G3095:KW3095)</f>
        <v>5</v>
      </c>
      <c r="F3095" s="4"/>
      <c r="AA3095" s="9">
        <v>1</v>
      </c>
      <c r="AC3095" s="9">
        <v>1</v>
      </c>
      <c r="AO3095" s="9">
        <v>1</v>
      </c>
      <c r="AS3095" s="9">
        <v>1</v>
      </c>
      <c r="AX3095" s="9">
        <v>1</v>
      </c>
    </row>
    <row r="3096" spans="1:64">
      <c r="A3096" t="s">
        <v>1596</v>
      </c>
      <c r="B3096" t="s">
        <v>1597</v>
      </c>
      <c r="C3096" t="s">
        <v>923</v>
      </c>
      <c r="D3096" t="s">
        <v>821</v>
      </c>
      <c r="E3096">
        <f>SUM(G3096:KW3096)</f>
        <v>7</v>
      </c>
      <c r="F3096" s="4"/>
      <c r="R3096" s="9">
        <v>1</v>
      </c>
      <c r="AF3096" s="9">
        <v>1</v>
      </c>
      <c r="AP3096" s="9">
        <v>2</v>
      </c>
      <c r="BB3096" s="9">
        <v>1</v>
      </c>
      <c r="BC3096" s="9">
        <v>1</v>
      </c>
      <c r="BK3096" s="9">
        <v>1</v>
      </c>
    </row>
    <row r="3097" spans="1:64">
      <c r="A3097" t="s">
        <v>4046</v>
      </c>
      <c r="B3097" t="s">
        <v>4047</v>
      </c>
      <c r="C3097" t="s">
        <v>207</v>
      </c>
      <c r="D3097" t="s">
        <v>821</v>
      </c>
      <c r="E3097">
        <f>SUM(G3097:KW3097)</f>
        <v>1</v>
      </c>
      <c r="F3097" s="4"/>
      <c r="P3097" s="9">
        <v>1</v>
      </c>
    </row>
    <row r="3098" spans="1:64">
      <c r="A3098" t="s">
        <v>4048</v>
      </c>
      <c r="B3098" t="s">
        <v>4049</v>
      </c>
      <c r="C3098" t="s">
        <v>207</v>
      </c>
      <c r="D3098" t="s">
        <v>821</v>
      </c>
      <c r="E3098">
        <f>SUM(G3098:KW3098)</f>
        <v>2</v>
      </c>
      <c r="F3098" s="4"/>
      <c r="P3098" s="9">
        <v>2</v>
      </c>
    </row>
    <row r="3099" spans="1:64">
      <c r="A3099" t="s">
        <v>206</v>
      </c>
      <c r="B3099" t="s">
        <v>15765</v>
      </c>
      <c r="C3099" t="s">
        <v>207</v>
      </c>
      <c r="D3099" t="s">
        <v>821</v>
      </c>
      <c r="E3099">
        <f>SUM(G3099:KW3099)</f>
        <v>2707</v>
      </c>
      <c r="F3099" s="4"/>
      <c r="BC3099" s="7">
        <v>248</v>
      </c>
      <c r="BD3099" s="7">
        <v>202</v>
      </c>
      <c r="BE3099" s="7">
        <v>604</v>
      </c>
      <c r="BF3099" s="7">
        <v>349</v>
      </c>
      <c r="BJ3099" s="7">
        <v>1260</v>
      </c>
      <c r="BK3099" s="7">
        <v>44</v>
      </c>
    </row>
    <row r="3100" spans="1:64">
      <c r="A3100" t="s">
        <v>6245</v>
      </c>
      <c r="B3100" t="s">
        <v>8187</v>
      </c>
      <c r="C3100" t="s">
        <v>938</v>
      </c>
      <c r="D3100" t="s">
        <v>821</v>
      </c>
      <c r="E3100">
        <f>SUM(G3100:KW3100)</f>
        <v>0</v>
      </c>
      <c r="F3100" s="3">
        <v>100000841</v>
      </c>
    </row>
    <row r="3101" spans="1:64">
      <c r="A3101" t="s">
        <v>7109</v>
      </c>
      <c r="B3101" t="s">
        <v>10307</v>
      </c>
      <c r="C3101" t="s">
        <v>417</v>
      </c>
      <c r="D3101" t="s">
        <v>825</v>
      </c>
      <c r="E3101">
        <f>SUM(G3101:KW3101)</f>
        <v>60</v>
      </c>
      <c r="H3101" s="9">
        <v>1</v>
      </c>
      <c r="J3101" s="9">
        <v>1</v>
      </c>
      <c r="L3101" s="9">
        <v>1</v>
      </c>
      <c r="M3101" s="9">
        <v>5</v>
      </c>
      <c r="N3101" s="9">
        <v>3</v>
      </c>
      <c r="T3101" s="9">
        <v>6</v>
      </c>
      <c r="V3101" s="9">
        <v>2</v>
      </c>
      <c r="X3101" s="9">
        <v>1</v>
      </c>
      <c r="Y3101" s="9">
        <v>2</v>
      </c>
      <c r="AN3101" s="9">
        <v>4</v>
      </c>
      <c r="AQ3101" s="9">
        <v>1</v>
      </c>
      <c r="AT3101" s="9">
        <v>2</v>
      </c>
      <c r="AU3101" s="9">
        <v>1</v>
      </c>
      <c r="AV3101" s="9">
        <v>2</v>
      </c>
      <c r="AW3101" s="9">
        <v>2</v>
      </c>
      <c r="AX3101" s="9">
        <v>1</v>
      </c>
      <c r="AZ3101" s="9">
        <v>1</v>
      </c>
      <c r="BA3101" s="9">
        <v>2</v>
      </c>
      <c r="BC3101" s="9">
        <v>3</v>
      </c>
      <c r="BD3101" s="9">
        <v>3</v>
      </c>
      <c r="BE3101" s="9">
        <v>5</v>
      </c>
      <c r="BF3101" s="9">
        <v>3</v>
      </c>
      <c r="BH3101" s="9">
        <v>2</v>
      </c>
      <c r="BJ3101" s="9">
        <v>1</v>
      </c>
      <c r="BK3101" s="9">
        <v>3</v>
      </c>
      <c r="BL3101" s="9">
        <v>2</v>
      </c>
    </row>
    <row r="3102" spans="1:64">
      <c r="A3102" t="s">
        <v>7110</v>
      </c>
      <c r="B3102" t="s">
        <v>10306</v>
      </c>
      <c r="C3102" t="s">
        <v>417</v>
      </c>
      <c r="D3102" t="s">
        <v>821</v>
      </c>
      <c r="E3102">
        <f>SUM(G3102:KW3102)</f>
        <v>70</v>
      </c>
      <c r="H3102" s="9">
        <v>1</v>
      </c>
      <c r="J3102" s="9">
        <v>1</v>
      </c>
      <c r="L3102" s="9">
        <v>1</v>
      </c>
      <c r="M3102" s="9">
        <v>5</v>
      </c>
      <c r="N3102" s="9">
        <v>3</v>
      </c>
      <c r="T3102" s="9">
        <v>6</v>
      </c>
      <c r="V3102" s="9">
        <v>2</v>
      </c>
      <c r="W3102" s="9">
        <v>1</v>
      </c>
      <c r="X3102" s="9">
        <v>1</v>
      </c>
      <c r="Y3102" s="9">
        <v>2</v>
      </c>
      <c r="Z3102" s="9">
        <v>1</v>
      </c>
      <c r="AN3102" s="9">
        <v>4</v>
      </c>
      <c r="AP3102" s="9">
        <v>2</v>
      </c>
      <c r="AQ3102" s="9">
        <v>1</v>
      </c>
      <c r="AR3102" s="9">
        <v>1</v>
      </c>
      <c r="AT3102" s="9">
        <v>2</v>
      </c>
      <c r="AU3102" s="9">
        <v>1</v>
      </c>
      <c r="AV3102" s="9">
        <v>2</v>
      </c>
      <c r="AW3102" s="9">
        <v>3</v>
      </c>
      <c r="AX3102" s="9">
        <v>1</v>
      </c>
      <c r="AZ3102" s="9">
        <v>1</v>
      </c>
      <c r="BA3102" s="9">
        <v>2</v>
      </c>
      <c r="BC3102" s="9">
        <v>3</v>
      </c>
      <c r="BD3102" s="9">
        <v>4</v>
      </c>
      <c r="BE3102" s="9">
        <v>5</v>
      </c>
      <c r="BF3102" s="9">
        <v>3</v>
      </c>
      <c r="BH3102" s="9">
        <v>2</v>
      </c>
      <c r="BJ3102" s="9">
        <v>2</v>
      </c>
      <c r="BK3102" s="9">
        <v>3</v>
      </c>
      <c r="BL3102" s="9">
        <v>4</v>
      </c>
    </row>
    <row r="3103" spans="1:64">
      <c r="A3103" t="s">
        <v>7108</v>
      </c>
      <c r="B3103" t="s">
        <v>10308</v>
      </c>
      <c r="C3103" t="s">
        <v>417</v>
      </c>
      <c r="D3103" t="s">
        <v>825</v>
      </c>
      <c r="E3103">
        <f>SUM(G3103:KW3103)</f>
        <v>498</v>
      </c>
      <c r="G3103" s="9">
        <v>2</v>
      </c>
      <c r="H3103" s="9">
        <v>7</v>
      </c>
      <c r="J3103" s="9">
        <v>7</v>
      </c>
      <c r="K3103" s="9">
        <v>6</v>
      </c>
      <c r="L3103" s="9">
        <v>8</v>
      </c>
      <c r="M3103" s="9">
        <v>16</v>
      </c>
      <c r="N3103" s="7">
        <v>27</v>
      </c>
      <c r="O3103" s="9">
        <v>4</v>
      </c>
      <c r="P3103" s="9">
        <v>4</v>
      </c>
      <c r="Q3103" s="9">
        <v>1</v>
      </c>
      <c r="S3103" s="9">
        <v>1</v>
      </c>
      <c r="T3103" s="7">
        <v>24</v>
      </c>
      <c r="U3103" s="9">
        <v>6</v>
      </c>
      <c r="V3103" s="9">
        <v>6</v>
      </c>
      <c r="W3103" s="9">
        <v>16</v>
      </c>
      <c r="X3103" s="9">
        <v>16</v>
      </c>
      <c r="Y3103" s="9">
        <v>12</v>
      </c>
      <c r="Z3103" s="9">
        <v>2</v>
      </c>
      <c r="AB3103" s="9">
        <v>1</v>
      </c>
      <c r="AE3103" s="9">
        <v>4</v>
      </c>
      <c r="AG3103" s="9">
        <v>2</v>
      </c>
      <c r="AH3103" s="9">
        <v>1</v>
      </c>
      <c r="AI3103" s="9">
        <v>5</v>
      </c>
      <c r="AN3103" s="9">
        <v>9</v>
      </c>
      <c r="AO3103" s="9">
        <v>2</v>
      </c>
      <c r="AP3103" s="7">
        <v>27</v>
      </c>
      <c r="AQ3103" s="9">
        <v>12</v>
      </c>
      <c r="AR3103" s="9">
        <v>3</v>
      </c>
      <c r="AT3103" s="9">
        <v>13</v>
      </c>
      <c r="AU3103" s="9">
        <v>7</v>
      </c>
      <c r="AV3103" s="9">
        <v>17</v>
      </c>
      <c r="AW3103" s="9">
        <v>7</v>
      </c>
      <c r="AX3103" s="9">
        <v>13</v>
      </c>
      <c r="AZ3103" s="9">
        <v>6</v>
      </c>
      <c r="BA3103" s="9">
        <v>12</v>
      </c>
      <c r="BB3103" s="9">
        <v>8</v>
      </c>
      <c r="BC3103" s="7">
        <v>21</v>
      </c>
      <c r="BD3103" s="7">
        <v>33</v>
      </c>
      <c r="BE3103" s="7">
        <v>44</v>
      </c>
      <c r="BF3103" s="9">
        <v>19</v>
      </c>
      <c r="BG3103" s="9">
        <v>4</v>
      </c>
      <c r="BH3103" s="9">
        <v>10</v>
      </c>
      <c r="BI3103" s="9">
        <v>8</v>
      </c>
      <c r="BJ3103" s="9">
        <v>8</v>
      </c>
      <c r="BK3103" s="9">
        <v>15</v>
      </c>
      <c r="BL3103" s="7">
        <v>22</v>
      </c>
    </row>
    <row r="3104" spans="1:64">
      <c r="A3104" t="s">
        <v>7107</v>
      </c>
      <c r="B3104" t="s">
        <v>10331</v>
      </c>
      <c r="C3104" t="s">
        <v>417</v>
      </c>
      <c r="D3104" t="s">
        <v>825</v>
      </c>
      <c r="E3104">
        <f>SUM(G3104:KW3104)</f>
        <v>0</v>
      </c>
    </row>
    <row r="3105" spans="1:63">
      <c r="A3105" t="s">
        <v>6067</v>
      </c>
      <c r="B3105" t="s">
        <v>11504</v>
      </c>
      <c r="C3105" t="s">
        <v>417</v>
      </c>
      <c r="D3105" t="s">
        <v>821</v>
      </c>
      <c r="E3105">
        <f>SUM(G3105:KW3105)</f>
        <v>0</v>
      </c>
      <c r="F3105" s="3">
        <v>100000788</v>
      </c>
    </row>
    <row r="3106" spans="1:63">
      <c r="A3106" t="s">
        <v>7105</v>
      </c>
      <c r="B3106" t="s">
        <v>10332</v>
      </c>
      <c r="C3106" t="s">
        <v>417</v>
      </c>
      <c r="D3106" t="s">
        <v>825</v>
      </c>
      <c r="E3106">
        <f>SUM(G3106:KW3106)</f>
        <v>0</v>
      </c>
    </row>
    <row r="3107" spans="1:63">
      <c r="A3107" t="s">
        <v>7106</v>
      </c>
      <c r="B3107" t="s">
        <v>10329</v>
      </c>
      <c r="C3107" t="s">
        <v>417</v>
      </c>
      <c r="D3107" t="s">
        <v>825</v>
      </c>
      <c r="E3107">
        <f>SUM(G3107:KW3107)</f>
        <v>0</v>
      </c>
    </row>
    <row r="3108" spans="1:63">
      <c r="A3108" t="s">
        <v>7104</v>
      </c>
      <c r="B3108" t="s">
        <v>7103</v>
      </c>
      <c r="C3108" t="s">
        <v>533</v>
      </c>
      <c r="D3108" t="s">
        <v>821</v>
      </c>
      <c r="E3108">
        <f>SUM(G3108:KW3108)</f>
        <v>0</v>
      </c>
    </row>
    <row r="3109" spans="1:63">
      <c r="A3109" t="s">
        <v>1724</v>
      </c>
      <c r="B3109" t="s">
        <v>1725</v>
      </c>
      <c r="C3109" t="s">
        <v>1018</v>
      </c>
      <c r="D3109" t="s">
        <v>821</v>
      </c>
      <c r="E3109">
        <f>SUM(G3109:KW3109)</f>
        <v>8</v>
      </c>
      <c r="F3109" s="4"/>
      <c r="AO3109" s="9">
        <v>4</v>
      </c>
      <c r="AU3109" s="9">
        <v>2</v>
      </c>
      <c r="BJ3109" s="9">
        <v>2</v>
      </c>
    </row>
    <row r="3110" spans="1:63">
      <c r="A3110" t="s">
        <v>943</v>
      </c>
      <c r="B3110" t="s">
        <v>944</v>
      </c>
      <c r="C3110" t="s">
        <v>938</v>
      </c>
      <c r="D3110" t="s">
        <v>821</v>
      </c>
      <c r="E3110">
        <f>SUM(G3110:KW3110)</f>
        <v>13</v>
      </c>
      <c r="F3110" s="4"/>
      <c r="J3110" s="9">
        <v>1</v>
      </c>
      <c r="P3110" s="9">
        <v>1</v>
      </c>
      <c r="AL3110" s="9">
        <v>2</v>
      </c>
      <c r="AO3110" s="9">
        <v>3</v>
      </c>
      <c r="BE3110" s="9">
        <v>3</v>
      </c>
      <c r="BF3110" s="9">
        <v>3</v>
      </c>
    </row>
    <row r="3111" spans="1:63">
      <c r="A3111" t="s">
        <v>416</v>
      </c>
      <c r="B3111" t="s">
        <v>652</v>
      </c>
      <c r="C3111" t="s">
        <v>417</v>
      </c>
      <c r="D3111" t="s">
        <v>821</v>
      </c>
      <c r="E3111">
        <f>SUM(G3111:KW3111)</f>
        <v>10</v>
      </c>
      <c r="F3111" s="4"/>
      <c r="H3111" s="9">
        <v>2</v>
      </c>
      <c r="M3111" s="9">
        <v>2</v>
      </c>
      <c r="X3111" s="9">
        <v>1</v>
      </c>
      <c r="AA3111" s="9">
        <v>1</v>
      </c>
      <c r="AC3111" s="9">
        <v>1</v>
      </c>
      <c r="AK3111" s="9">
        <v>1</v>
      </c>
      <c r="AV3111" s="9">
        <v>1</v>
      </c>
      <c r="BB3111" s="9">
        <v>1</v>
      </c>
    </row>
    <row r="3112" spans="1:63">
      <c r="A3112" t="s">
        <v>1599</v>
      </c>
      <c r="B3112" t="s">
        <v>1600</v>
      </c>
      <c r="C3112" t="s">
        <v>923</v>
      </c>
      <c r="D3112" t="s">
        <v>821</v>
      </c>
      <c r="E3112">
        <f>SUM(G3112:KW3112)</f>
        <v>10</v>
      </c>
      <c r="F3112" s="4"/>
      <c r="R3112" s="9">
        <v>1</v>
      </c>
      <c r="AF3112" s="9">
        <v>1</v>
      </c>
      <c r="AP3112" s="9">
        <v>4</v>
      </c>
      <c r="BB3112" s="9">
        <v>2</v>
      </c>
      <c r="BC3112" s="9">
        <v>1</v>
      </c>
      <c r="BK3112" s="9">
        <v>1</v>
      </c>
    </row>
    <row r="3113" spans="1:63">
      <c r="A3113" t="s">
        <v>3825</v>
      </c>
      <c r="B3113" t="s">
        <v>11994</v>
      </c>
      <c r="C3113" t="s">
        <v>6</v>
      </c>
      <c r="D3113" t="s">
        <v>825</v>
      </c>
      <c r="E3113">
        <f>SUM(G3113:KW3113)</f>
        <v>0</v>
      </c>
      <c r="F3113" s="4"/>
    </row>
    <row r="3114" spans="1:63">
      <c r="A3114" t="s">
        <v>6518</v>
      </c>
      <c r="B3114" t="s">
        <v>14194</v>
      </c>
      <c r="C3114" t="s">
        <v>6</v>
      </c>
      <c r="D3114" t="s">
        <v>825</v>
      </c>
      <c r="E3114">
        <f>SUM(G3114:KW3114)</f>
        <v>0</v>
      </c>
    </row>
    <row r="3115" spans="1:63">
      <c r="A3115" t="s">
        <v>6519</v>
      </c>
      <c r="B3115" t="s">
        <v>14466</v>
      </c>
      <c r="C3115" t="s">
        <v>6</v>
      </c>
      <c r="D3115" t="s">
        <v>821</v>
      </c>
      <c r="E3115">
        <f>SUM(G3115:KW3115)</f>
        <v>0</v>
      </c>
    </row>
    <row r="3116" spans="1:63">
      <c r="A3116" t="s">
        <v>4508</v>
      </c>
      <c r="B3116" t="s">
        <v>13752</v>
      </c>
      <c r="C3116" t="s">
        <v>6</v>
      </c>
      <c r="D3116" t="s">
        <v>825</v>
      </c>
      <c r="E3116">
        <f>SUM(G3116:KW3116)</f>
        <v>0</v>
      </c>
      <c r="F3116" s="4"/>
    </row>
    <row r="3117" spans="1:63">
      <c r="A3117" t="s">
        <v>6521</v>
      </c>
      <c r="B3117" t="s">
        <v>11501</v>
      </c>
      <c r="C3117" t="s">
        <v>6</v>
      </c>
      <c r="D3117" t="s">
        <v>825</v>
      </c>
      <c r="E3117">
        <f>SUM(G3117:KW3117)</f>
        <v>0</v>
      </c>
    </row>
    <row r="3118" spans="1:63">
      <c r="A3118" t="s">
        <v>6475</v>
      </c>
      <c r="B3118" t="s">
        <v>11510</v>
      </c>
      <c r="C3118" t="s">
        <v>6</v>
      </c>
      <c r="D3118" t="s">
        <v>821</v>
      </c>
      <c r="E3118">
        <f>SUM(G3118:KW3118)</f>
        <v>1</v>
      </c>
      <c r="L3118" s="9">
        <v>1</v>
      </c>
    </row>
    <row r="3119" spans="1:63">
      <c r="A3119" t="s">
        <v>5148</v>
      </c>
      <c r="B3119" t="s">
        <v>13543</v>
      </c>
      <c r="C3119" t="s">
        <v>6</v>
      </c>
      <c r="D3119" t="s">
        <v>825</v>
      </c>
      <c r="E3119">
        <f>SUM(G3119:KW3119)</f>
        <v>16</v>
      </c>
      <c r="F3119" s="4"/>
      <c r="Q3119" s="9">
        <v>6</v>
      </c>
      <c r="R3119" s="9">
        <v>6</v>
      </c>
      <c r="V3119" s="9">
        <v>3</v>
      </c>
      <c r="AQ3119" s="9">
        <v>1</v>
      </c>
    </row>
    <row r="3120" spans="1:63">
      <c r="A3120" t="s">
        <v>2470</v>
      </c>
      <c r="B3120" t="s">
        <v>2471</v>
      </c>
      <c r="C3120" t="s">
        <v>6</v>
      </c>
      <c r="D3120" t="s">
        <v>821</v>
      </c>
      <c r="E3120">
        <f>SUM(G3120:KW3120)</f>
        <v>25</v>
      </c>
      <c r="F3120" s="4"/>
      <c r="I3120" s="9">
        <v>3</v>
      </c>
      <c r="J3120" s="9">
        <v>1</v>
      </c>
      <c r="AW3120" s="9">
        <v>3</v>
      </c>
      <c r="AY3120" s="9">
        <v>5</v>
      </c>
      <c r="BA3120" s="9">
        <v>1</v>
      </c>
      <c r="BD3120" s="9">
        <v>1</v>
      </c>
      <c r="BK3120" s="9">
        <v>11</v>
      </c>
    </row>
    <row r="3121" spans="1:63">
      <c r="A3121" t="s">
        <v>4169</v>
      </c>
      <c r="B3121" t="s">
        <v>11382</v>
      </c>
      <c r="C3121" t="s">
        <v>6</v>
      </c>
      <c r="D3121" t="s">
        <v>825</v>
      </c>
      <c r="E3121">
        <f>SUM(G3121:KW3121)</f>
        <v>4</v>
      </c>
      <c r="F3121" s="4"/>
      <c r="AM3121" s="9">
        <v>1</v>
      </c>
      <c r="BD3121" s="9">
        <v>1</v>
      </c>
      <c r="BG3121" s="9">
        <v>1</v>
      </c>
      <c r="BJ3121" s="9">
        <v>1</v>
      </c>
    </row>
    <row r="3122" spans="1:63">
      <c r="A3122" t="s">
        <v>2472</v>
      </c>
      <c r="B3122" t="s">
        <v>2473</v>
      </c>
      <c r="C3122" t="s">
        <v>6</v>
      </c>
      <c r="D3122" t="s">
        <v>821</v>
      </c>
      <c r="E3122">
        <f>SUM(G3122:KW3122)</f>
        <v>32</v>
      </c>
      <c r="F3122" s="4"/>
      <c r="AQ3122" s="9">
        <v>4</v>
      </c>
      <c r="BD3122" s="9">
        <v>3</v>
      </c>
      <c r="BE3122" s="9">
        <v>1</v>
      </c>
      <c r="BF3122" s="9">
        <v>3</v>
      </c>
      <c r="BG3122" s="9">
        <v>10</v>
      </c>
      <c r="BH3122" s="9">
        <v>1</v>
      </c>
      <c r="BI3122" s="9">
        <v>1</v>
      </c>
      <c r="BJ3122" s="9">
        <v>4</v>
      </c>
      <c r="BK3122" s="9">
        <v>5</v>
      </c>
    </row>
    <row r="3123" spans="1:63">
      <c r="A3123" t="s">
        <v>2653</v>
      </c>
      <c r="B3123" t="s">
        <v>13251</v>
      </c>
      <c r="C3123" t="s">
        <v>6</v>
      </c>
      <c r="D3123" t="s">
        <v>825</v>
      </c>
      <c r="E3123">
        <f>SUM(G3123:KW3123)</f>
        <v>3</v>
      </c>
      <c r="F3123" s="4"/>
      <c r="I3123" s="9">
        <v>2</v>
      </c>
      <c r="BD3123" s="9">
        <v>1</v>
      </c>
    </row>
    <row r="3124" spans="1:63">
      <c r="A3124" t="s">
        <v>3605</v>
      </c>
      <c r="B3124" t="s">
        <v>3606</v>
      </c>
      <c r="C3124" t="s">
        <v>6</v>
      </c>
      <c r="D3124" t="s">
        <v>821</v>
      </c>
      <c r="E3124">
        <f>SUM(G3124:KW3124)</f>
        <v>10</v>
      </c>
      <c r="F3124" s="4"/>
      <c r="BC3124" s="9">
        <v>1</v>
      </c>
      <c r="BD3124" s="9">
        <v>6</v>
      </c>
      <c r="BE3124" s="9">
        <v>2</v>
      </c>
      <c r="BG3124" s="9">
        <v>1</v>
      </c>
    </row>
    <row r="3125" spans="1:63">
      <c r="A3125" t="s">
        <v>365</v>
      </c>
      <c r="B3125" t="s">
        <v>9272</v>
      </c>
      <c r="C3125" t="s">
        <v>6</v>
      </c>
      <c r="D3125" t="s">
        <v>825</v>
      </c>
      <c r="E3125">
        <f>SUM(G3125:KW3125)</f>
        <v>1</v>
      </c>
      <c r="F3125" s="4"/>
      <c r="BE3125" s="9">
        <v>1</v>
      </c>
    </row>
    <row r="3126" spans="1:63">
      <c r="A3126" t="s">
        <v>272</v>
      </c>
      <c r="B3126" t="s">
        <v>584</v>
      </c>
      <c r="C3126" t="s">
        <v>6</v>
      </c>
      <c r="D3126" t="s">
        <v>821</v>
      </c>
      <c r="E3126">
        <f>SUM(G3126:KW3126)</f>
        <v>2</v>
      </c>
      <c r="F3126" s="4"/>
      <c r="BK3126" s="9">
        <v>2</v>
      </c>
    </row>
    <row r="3127" spans="1:63">
      <c r="A3127" t="s">
        <v>3565</v>
      </c>
      <c r="B3127" t="s">
        <v>13217</v>
      </c>
      <c r="C3127" t="s">
        <v>6</v>
      </c>
      <c r="D3127" t="s">
        <v>825</v>
      </c>
      <c r="E3127">
        <f>SUM(G3127:KW3127)</f>
        <v>3</v>
      </c>
      <c r="F3127" s="4"/>
      <c r="N3127" s="9">
        <v>1</v>
      </c>
      <c r="BF3127" s="9">
        <v>1</v>
      </c>
      <c r="BJ3127" s="9">
        <v>1</v>
      </c>
    </row>
    <row r="3128" spans="1:63">
      <c r="A3128" t="s">
        <v>4164</v>
      </c>
      <c r="B3128" t="s">
        <v>13546</v>
      </c>
      <c r="C3128" t="s">
        <v>6</v>
      </c>
      <c r="D3128" t="s">
        <v>825</v>
      </c>
      <c r="E3128">
        <f>SUM(G3128:KW3128)</f>
        <v>4</v>
      </c>
      <c r="F3128" s="4"/>
      <c r="AM3128" s="9">
        <v>1</v>
      </c>
      <c r="BD3128" s="9">
        <v>1</v>
      </c>
      <c r="BG3128" s="9">
        <v>1</v>
      </c>
      <c r="BJ3128" s="9">
        <v>1</v>
      </c>
    </row>
    <row r="3129" spans="1:63">
      <c r="A3129" t="s">
        <v>4163</v>
      </c>
      <c r="B3129" t="s">
        <v>13547</v>
      </c>
      <c r="C3129" t="s">
        <v>6</v>
      </c>
      <c r="D3129" t="s">
        <v>825</v>
      </c>
      <c r="E3129">
        <f>SUM(G3129:KW3129)</f>
        <v>4</v>
      </c>
      <c r="F3129" s="4"/>
      <c r="AM3129" s="9">
        <v>1</v>
      </c>
      <c r="BD3129" s="9">
        <v>1</v>
      </c>
      <c r="BG3129" s="9">
        <v>1</v>
      </c>
      <c r="BJ3129" s="9">
        <v>1</v>
      </c>
    </row>
    <row r="3130" spans="1:63">
      <c r="A3130" t="s">
        <v>2648</v>
      </c>
      <c r="B3130" t="s">
        <v>13549</v>
      </c>
      <c r="C3130" t="s">
        <v>6</v>
      </c>
      <c r="D3130" t="s">
        <v>825</v>
      </c>
      <c r="E3130">
        <f>SUM(G3130:KW3130)</f>
        <v>3</v>
      </c>
      <c r="F3130" s="4"/>
      <c r="I3130" s="9">
        <v>2</v>
      </c>
      <c r="BD3130" s="9">
        <v>1</v>
      </c>
    </row>
    <row r="3131" spans="1:63">
      <c r="A3131" t="s">
        <v>2647</v>
      </c>
      <c r="B3131" t="s">
        <v>13252</v>
      </c>
      <c r="C3131" t="s">
        <v>6</v>
      </c>
      <c r="D3131" t="s">
        <v>825</v>
      </c>
      <c r="E3131">
        <f>SUM(G3131:KW3131)</f>
        <v>3</v>
      </c>
      <c r="F3131" s="4"/>
      <c r="I3131" s="9">
        <v>2</v>
      </c>
      <c r="BD3131" s="9">
        <v>1</v>
      </c>
    </row>
    <row r="3132" spans="1:63">
      <c r="A3132" t="s">
        <v>361</v>
      </c>
      <c r="B3132" t="s">
        <v>13684</v>
      </c>
      <c r="C3132" t="s">
        <v>6</v>
      </c>
      <c r="D3132" t="s">
        <v>825</v>
      </c>
      <c r="E3132">
        <f>SUM(G3132:KW3132)</f>
        <v>1</v>
      </c>
      <c r="F3132" s="4"/>
      <c r="BE3132" s="9">
        <v>1</v>
      </c>
    </row>
    <row r="3133" spans="1:63">
      <c r="A3133" t="s">
        <v>360</v>
      </c>
      <c r="B3133" t="s">
        <v>13685</v>
      </c>
      <c r="C3133" t="s">
        <v>6</v>
      </c>
      <c r="D3133" t="s">
        <v>825</v>
      </c>
      <c r="E3133">
        <f>SUM(G3133:KW3133)</f>
        <v>1</v>
      </c>
      <c r="F3133" s="4"/>
      <c r="BE3133" s="9">
        <v>1</v>
      </c>
    </row>
    <row r="3134" spans="1:63">
      <c r="A3134" t="s">
        <v>3560</v>
      </c>
      <c r="B3134" t="s">
        <v>14329</v>
      </c>
      <c r="C3134" t="s">
        <v>6</v>
      </c>
      <c r="D3134" t="s">
        <v>825</v>
      </c>
      <c r="E3134">
        <f>SUM(G3134:KW3134)</f>
        <v>3</v>
      </c>
      <c r="F3134" s="4"/>
      <c r="N3134" s="9">
        <v>1</v>
      </c>
      <c r="BF3134" s="9">
        <v>1</v>
      </c>
      <c r="BJ3134" s="9">
        <v>1</v>
      </c>
    </row>
    <row r="3135" spans="1:63">
      <c r="A3135" t="s">
        <v>3559</v>
      </c>
      <c r="B3135" t="s">
        <v>14330</v>
      </c>
      <c r="C3135" t="s">
        <v>6</v>
      </c>
      <c r="D3135" t="s">
        <v>825</v>
      </c>
      <c r="E3135">
        <f>SUM(G3135:KW3135)</f>
        <v>3</v>
      </c>
      <c r="F3135" s="4"/>
      <c r="N3135" s="9">
        <v>1</v>
      </c>
      <c r="BF3135" s="9">
        <v>1</v>
      </c>
      <c r="BJ3135" s="9">
        <v>1</v>
      </c>
    </row>
    <row r="3136" spans="1:63">
      <c r="A3136" t="s">
        <v>4168</v>
      </c>
      <c r="B3136" t="s">
        <v>13544</v>
      </c>
      <c r="C3136" t="s">
        <v>6</v>
      </c>
      <c r="D3136" t="s">
        <v>825</v>
      </c>
      <c r="E3136">
        <f>SUM(G3136:KW3136)</f>
        <v>4</v>
      </c>
      <c r="F3136" s="4"/>
      <c r="AM3136" s="9">
        <v>1</v>
      </c>
      <c r="BD3136" s="9">
        <v>1</v>
      </c>
      <c r="BG3136" s="9">
        <v>1</v>
      </c>
      <c r="BJ3136" s="9">
        <v>1</v>
      </c>
    </row>
    <row r="3137" spans="1:62">
      <c r="A3137" t="s">
        <v>2652</v>
      </c>
      <c r="B3137" t="s">
        <v>13548</v>
      </c>
      <c r="C3137" t="s">
        <v>6</v>
      </c>
      <c r="D3137" t="s">
        <v>825</v>
      </c>
      <c r="E3137">
        <f>SUM(G3137:KW3137)</f>
        <v>3</v>
      </c>
      <c r="F3137" s="4"/>
      <c r="I3137" s="9">
        <v>2</v>
      </c>
      <c r="BD3137" s="9">
        <v>1</v>
      </c>
    </row>
    <row r="3138" spans="1:62">
      <c r="A3138" t="s">
        <v>3564</v>
      </c>
      <c r="B3138" t="s">
        <v>14327</v>
      </c>
      <c r="C3138" t="s">
        <v>6</v>
      </c>
      <c r="D3138" t="s">
        <v>825</v>
      </c>
      <c r="E3138">
        <f>SUM(G3138:KW3138)</f>
        <v>3</v>
      </c>
      <c r="F3138" s="4"/>
      <c r="N3138" s="9">
        <v>1</v>
      </c>
      <c r="BF3138" s="9">
        <v>1</v>
      </c>
      <c r="BJ3138" s="9">
        <v>1</v>
      </c>
    </row>
    <row r="3139" spans="1:62">
      <c r="A3139" t="s">
        <v>4166</v>
      </c>
      <c r="B3139" t="s">
        <v>8154</v>
      </c>
      <c r="C3139" t="s">
        <v>6</v>
      </c>
      <c r="D3139" t="s">
        <v>825</v>
      </c>
      <c r="E3139">
        <f>SUM(G3139:KW3139)</f>
        <v>4</v>
      </c>
      <c r="F3139" s="4"/>
      <c r="AM3139" s="9">
        <v>1</v>
      </c>
      <c r="BD3139" s="9">
        <v>1</v>
      </c>
      <c r="BG3139" s="9">
        <v>1</v>
      </c>
      <c r="BJ3139" s="9">
        <v>1</v>
      </c>
    </row>
    <row r="3140" spans="1:62">
      <c r="A3140" t="s">
        <v>4165</v>
      </c>
      <c r="B3140" t="s">
        <v>8155</v>
      </c>
      <c r="C3140" t="s">
        <v>6</v>
      </c>
      <c r="D3140" t="s">
        <v>825</v>
      </c>
      <c r="E3140">
        <f>SUM(G3140:KW3140)</f>
        <v>4</v>
      </c>
      <c r="F3140" s="4"/>
      <c r="AM3140" s="9">
        <v>1</v>
      </c>
      <c r="BD3140" s="9">
        <v>1</v>
      </c>
      <c r="BG3140" s="9">
        <v>1</v>
      </c>
      <c r="BJ3140" s="9">
        <v>1</v>
      </c>
    </row>
    <row r="3141" spans="1:62">
      <c r="A3141" t="s">
        <v>2650</v>
      </c>
      <c r="B3141" t="s">
        <v>5889</v>
      </c>
      <c r="C3141" t="s">
        <v>6</v>
      </c>
      <c r="D3141" t="s">
        <v>825</v>
      </c>
      <c r="E3141">
        <f>SUM(G3141:KW3141)</f>
        <v>3</v>
      </c>
      <c r="F3141" s="4"/>
      <c r="I3141" s="9">
        <v>2</v>
      </c>
      <c r="BD3141" s="9">
        <v>1</v>
      </c>
    </row>
    <row r="3142" spans="1:62">
      <c r="A3142" t="s">
        <v>2649</v>
      </c>
      <c r="B3142" t="s">
        <v>5890</v>
      </c>
      <c r="C3142" t="s">
        <v>6</v>
      </c>
      <c r="D3142" t="s">
        <v>825</v>
      </c>
      <c r="E3142">
        <f>SUM(G3142:KW3142)</f>
        <v>3</v>
      </c>
      <c r="F3142" s="4"/>
      <c r="I3142" s="9">
        <v>2</v>
      </c>
      <c r="BD3142" s="9">
        <v>1</v>
      </c>
    </row>
    <row r="3143" spans="1:62">
      <c r="A3143" t="s">
        <v>363</v>
      </c>
      <c r="B3143" t="s">
        <v>8113</v>
      </c>
      <c r="C3143" t="s">
        <v>6</v>
      </c>
      <c r="D3143" t="s">
        <v>825</v>
      </c>
      <c r="E3143">
        <f>SUM(G3143:KW3143)</f>
        <v>1</v>
      </c>
      <c r="F3143" s="4"/>
      <c r="BE3143" s="9">
        <v>1</v>
      </c>
    </row>
    <row r="3144" spans="1:62">
      <c r="A3144" t="s">
        <v>362</v>
      </c>
      <c r="B3144" t="s">
        <v>8114</v>
      </c>
      <c r="C3144" t="s">
        <v>6</v>
      </c>
      <c r="D3144" t="s">
        <v>825</v>
      </c>
      <c r="E3144">
        <f>SUM(G3144:KW3144)</f>
        <v>1</v>
      </c>
      <c r="F3144" s="4"/>
      <c r="BE3144" s="9">
        <v>1</v>
      </c>
    </row>
    <row r="3145" spans="1:62">
      <c r="A3145" t="s">
        <v>3562</v>
      </c>
      <c r="B3145" t="s">
        <v>5892</v>
      </c>
      <c r="C3145" t="s">
        <v>6</v>
      </c>
      <c r="D3145" t="s">
        <v>825</v>
      </c>
      <c r="E3145">
        <f>SUM(G3145:KW3145)</f>
        <v>3</v>
      </c>
      <c r="F3145" s="4"/>
      <c r="N3145" s="9">
        <v>1</v>
      </c>
      <c r="BF3145" s="9">
        <v>1</v>
      </c>
      <c r="BJ3145" s="9">
        <v>1</v>
      </c>
    </row>
    <row r="3146" spans="1:62">
      <c r="A3146" t="s">
        <v>3561</v>
      </c>
      <c r="B3146" t="s">
        <v>5893</v>
      </c>
      <c r="C3146" t="s">
        <v>6</v>
      </c>
      <c r="D3146" t="s">
        <v>825</v>
      </c>
      <c r="E3146">
        <f>SUM(G3146:KW3146)</f>
        <v>3</v>
      </c>
      <c r="F3146" s="4"/>
      <c r="N3146" s="9">
        <v>1</v>
      </c>
      <c r="BF3146" s="9">
        <v>1</v>
      </c>
      <c r="BJ3146" s="9">
        <v>1</v>
      </c>
    </row>
    <row r="3147" spans="1:62">
      <c r="A3147" t="s">
        <v>4167</v>
      </c>
      <c r="B3147" t="s">
        <v>13545</v>
      </c>
      <c r="C3147" t="s">
        <v>6</v>
      </c>
      <c r="D3147" t="s">
        <v>825</v>
      </c>
      <c r="E3147">
        <f>SUM(G3147:KW3147)</f>
        <v>4</v>
      </c>
      <c r="F3147" s="4"/>
      <c r="AM3147" s="9">
        <v>1</v>
      </c>
      <c r="BD3147" s="9">
        <v>1</v>
      </c>
      <c r="BG3147" s="9">
        <v>1</v>
      </c>
      <c r="BJ3147" s="9">
        <v>1</v>
      </c>
    </row>
    <row r="3148" spans="1:62">
      <c r="A3148" t="s">
        <v>2651</v>
      </c>
      <c r="B3148" t="s">
        <v>13441</v>
      </c>
      <c r="C3148" t="s">
        <v>6</v>
      </c>
      <c r="D3148" t="s">
        <v>825</v>
      </c>
      <c r="E3148">
        <f>SUM(G3148:KW3148)</f>
        <v>3</v>
      </c>
      <c r="F3148" s="4"/>
      <c r="I3148" s="9">
        <v>2</v>
      </c>
      <c r="BD3148" s="9">
        <v>1</v>
      </c>
    </row>
    <row r="3149" spans="1:62">
      <c r="A3149" t="s">
        <v>364</v>
      </c>
      <c r="B3149" t="s">
        <v>13683</v>
      </c>
      <c r="C3149" t="s">
        <v>6</v>
      </c>
      <c r="D3149" t="s">
        <v>825</v>
      </c>
      <c r="E3149">
        <f>SUM(G3149:KW3149)</f>
        <v>1</v>
      </c>
      <c r="F3149" s="4"/>
      <c r="BE3149" s="9">
        <v>1</v>
      </c>
    </row>
    <row r="3150" spans="1:62">
      <c r="A3150" t="s">
        <v>3563</v>
      </c>
      <c r="B3150" t="s">
        <v>14328</v>
      </c>
      <c r="C3150" t="s">
        <v>6</v>
      </c>
      <c r="D3150" t="s">
        <v>825</v>
      </c>
      <c r="E3150">
        <f>SUM(G3150:KW3150)</f>
        <v>3</v>
      </c>
      <c r="F3150" s="4"/>
      <c r="N3150" s="9">
        <v>1</v>
      </c>
      <c r="BF3150" s="9">
        <v>1</v>
      </c>
      <c r="BJ3150" s="9">
        <v>1</v>
      </c>
    </row>
    <row r="3151" spans="1:62">
      <c r="A3151" t="s">
        <v>4741</v>
      </c>
      <c r="B3151" t="s">
        <v>4742</v>
      </c>
      <c r="C3151" t="s">
        <v>6</v>
      </c>
      <c r="D3151" t="s">
        <v>821</v>
      </c>
      <c r="E3151">
        <f>SUM(G3151:KW3151)</f>
        <v>6</v>
      </c>
      <c r="F3151" s="4"/>
      <c r="N3151" s="9">
        <v>1</v>
      </c>
      <c r="BD3151" s="9">
        <v>2</v>
      </c>
      <c r="BG3151" s="9">
        <v>3</v>
      </c>
    </row>
    <row r="3152" spans="1:62">
      <c r="A3152" t="s">
        <v>2533</v>
      </c>
      <c r="B3152" t="s">
        <v>2534</v>
      </c>
      <c r="C3152" t="s">
        <v>6</v>
      </c>
      <c r="D3152" t="s">
        <v>821</v>
      </c>
      <c r="E3152">
        <f>SUM(G3152:KW3152)</f>
        <v>5</v>
      </c>
      <c r="F3152" s="4"/>
      <c r="N3152" s="9">
        <v>1</v>
      </c>
      <c r="W3152" s="9">
        <v>1</v>
      </c>
      <c r="BD3152" s="9">
        <v>1</v>
      </c>
      <c r="BE3152" s="9">
        <v>2</v>
      </c>
    </row>
    <row r="3153" spans="1:64">
      <c r="A3153" t="s">
        <v>366</v>
      </c>
      <c r="B3153" t="s">
        <v>617</v>
      </c>
      <c r="C3153" t="s">
        <v>6</v>
      </c>
      <c r="D3153" t="s">
        <v>821</v>
      </c>
      <c r="E3153">
        <f>SUM(G3153:KW3153)</f>
        <v>0</v>
      </c>
      <c r="F3153" s="4"/>
    </row>
    <row r="3154" spans="1:64">
      <c r="A3154" t="s">
        <v>3569</v>
      </c>
      <c r="B3154" t="s">
        <v>3570</v>
      </c>
      <c r="C3154" t="s">
        <v>6</v>
      </c>
      <c r="D3154" t="s">
        <v>821</v>
      </c>
      <c r="E3154">
        <f>SUM(G3154:KW3154)</f>
        <v>4</v>
      </c>
      <c r="F3154" s="4"/>
      <c r="W3154" s="9">
        <v>1</v>
      </c>
      <c r="BF3154" s="9">
        <v>1</v>
      </c>
      <c r="BG3154" s="9">
        <v>2</v>
      </c>
    </row>
    <row r="3155" spans="1:64">
      <c r="A3155" t="s">
        <v>4739</v>
      </c>
      <c r="B3155" t="s">
        <v>4740</v>
      </c>
      <c r="C3155" t="s">
        <v>6</v>
      </c>
      <c r="D3155" t="s">
        <v>821</v>
      </c>
      <c r="E3155">
        <f>SUM(G3155:KW3155)</f>
        <v>3</v>
      </c>
      <c r="F3155" s="4"/>
      <c r="N3155" s="9">
        <v>1</v>
      </c>
      <c r="BD3155" s="9">
        <v>1</v>
      </c>
      <c r="BG3155" s="9">
        <v>1</v>
      </c>
    </row>
    <row r="3156" spans="1:64">
      <c r="A3156" t="s">
        <v>2511</v>
      </c>
      <c r="B3156" t="s">
        <v>2512</v>
      </c>
      <c r="C3156" t="s">
        <v>6</v>
      </c>
      <c r="D3156" t="s">
        <v>821</v>
      </c>
      <c r="E3156">
        <f>SUM(G3156:KW3156)</f>
        <v>1</v>
      </c>
      <c r="F3156" s="4"/>
      <c r="BE3156" s="9">
        <v>1</v>
      </c>
    </row>
    <row r="3157" spans="1:64">
      <c r="A3157" t="s">
        <v>367</v>
      </c>
      <c r="B3157" t="s">
        <v>616</v>
      </c>
      <c r="C3157" t="s">
        <v>6</v>
      </c>
      <c r="D3157" t="s">
        <v>821</v>
      </c>
      <c r="E3157">
        <f>SUM(G3157:KW3157)</f>
        <v>0</v>
      </c>
      <c r="F3157" s="4"/>
    </row>
    <row r="3158" spans="1:64">
      <c r="A3158" t="s">
        <v>3571</v>
      </c>
      <c r="B3158" t="s">
        <v>3572</v>
      </c>
      <c r="C3158" t="s">
        <v>6</v>
      </c>
      <c r="D3158" t="s">
        <v>821</v>
      </c>
      <c r="E3158">
        <f>SUM(G3158:KW3158)</f>
        <v>2</v>
      </c>
      <c r="F3158" s="4"/>
      <c r="W3158" s="9">
        <v>1</v>
      </c>
      <c r="BF3158" s="9">
        <v>1</v>
      </c>
    </row>
    <row r="3159" spans="1:64">
      <c r="A3159" t="s">
        <v>3916</v>
      </c>
      <c r="B3159" t="s">
        <v>3917</v>
      </c>
      <c r="C3159" t="s">
        <v>6</v>
      </c>
      <c r="D3159" t="s">
        <v>821</v>
      </c>
      <c r="E3159">
        <f>SUM(G3159:KW3159)</f>
        <v>1</v>
      </c>
      <c r="F3159" s="4"/>
      <c r="BF3159" s="9">
        <v>1</v>
      </c>
    </row>
    <row r="3160" spans="1:64">
      <c r="A3160" t="s">
        <v>4298</v>
      </c>
      <c r="B3160" t="s">
        <v>4299</v>
      </c>
      <c r="C3160" t="s">
        <v>6</v>
      </c>
      <c r="D3160" t="s">
        <v>821</v>
      </c>
      <c r="E3160">
        <f>SUM(G3160:KW3160)</f>
        <v>521</v>
      </c>
      <c r="F3160" s="4"/>
      <c r="AD3160" s="7">
        <v>24</v>
      </c>
      <c r="AF3160" s="9">
        <v>14</v>
      </c>
      <c r="AI3160" s="7">
        <v>52</v>
      </c>
      <c r="AQ3160" s="7">
        <v>76</v>
      </c>
      <c r="AW3160" s="9">
        <v>8</v>
      </c>
      <c r="BB3160" s="9">
        <v>7</v>
      </c>
      <c r="BC3160" s="9">
        <v>9</v>
      </c>
      <c r="BD3160" s="9">
        <v>11</v>
      </c>
      <c r="BG3160" s="7">
        <v>317</v>
      </c>
      <c r="BH3160" s="9">
        <v>3</v>
      </c>
    </row>
    <row r="3161" spans="1:64">
      <c r="A3161" t="s">
        <v>4295</v>
      </c>
      <c r="B3161" t="s">
        <v>4296</v>
      </c>
      <c r="C3161" t="s">
        <v>6</v>
      </c>
      <c r="D3161" t="s">
        <v>821</v>
      </c>
      <c r="E3161">
        <f>SUM(G3161:KW3161)</f>
        <v>436</v>
      </c>
      <c r="F3161" s="4"/>
      <c r="I3161" s="7">
        <v>47</v>
      </c>
      <c r="K3161" s="7">
        <v>91</v>
      </c>
      <c r="M3161" s="7">
        <v>70</v>
      </c>
      <c r="N3161" s="9">
        <v>18</v>
      </c>
      <c r="O3161" s="9">
        <v>17</v>
      </c>
      <c r="P3161" s="9">
        <v>10</v>
      </c>
      <c r="Q3161" s="9">
        <v>9</v>
      </c>
      <c r="X3161" s="7">
        <v>39</v>
      </c>
      <c r="AP3161" s="9">
        <v>17</v>
      </c>
      <c r="AR3161" s="9">
        <v>8</v>
      </c>
      <c r="AS3161" s="7">
        <v>23</v>
      </c>
      <c r="AT3161" s="7">
        <v>34</v>
      </c>
      <c r="BE3161" s="7">
        <v>20</v>
      </c>
      <c r="BH3161" s="7">
        <v>24</v>
      </c>
      <c r="BJ3161" s="9">
        <v>7</v>
      </c>
      <c r="BK3161" s="9">
        <v>2</v>
      </c>
    </row>
    <row r="3162" spans="1:64">
      <c r="A3162" t="s">
        <v>4328</v>
      </c>
      <c r="B3162" t="s">
        <v>7370</v>
      </c>
      <c r="C3162" t="s">
        <v>6</v>
      </c>
      <c r="D3162" t="s">
        <v>821</v>
      </c>
      <c r="E3162">
        <f>SUM(G3162:KW3162)</f>
        <v>25</v>
      </c>
      <c r="F3162" s="4"/>
      <c r="I3162" s="9">
        <v>4</v>
      </c>
      <c r="K3162" s="9">
        <v>6</v>
      </c>
      <c r="M3162" s="9">
        <v>4</v>
      </c>
      <c r="N3162" s="9">
        <v>1</v>
      </c>
      <c r="O3162" s="9">
        <v>2</v>
      </c>
      <c r="P3162" s="9">
        <v>1</v>
      </c>
      <c r="AS3162" s="9">
        <v>1</v>
      </c>
      <c r="BD3162" s="9">
        <v>3</v>
      </c>
      <c r="BE3162" s="9">
        <v>1</v>
      </c>
      <c r="BG3162" s="9">
        <v>1</v>
      </c>
      <c r="BK3162" s="9">
        <v>1</v>
      </c>
    </row>
    <row r="3163" spans="1:64">
      <c r="A3163" t="s">
        <v>4297</v>
      </c>
      <c r="B3163" t="s">
        <v>7369</v>
      </c>
      <c r="C3163" t="s">
        <v>6</v>
      </c>
      <c r="D3163" t="s">
        <v>821</v>
      </c>
      <c r="E3163">
        <f>SUM(G3163:KW3163)</f>
        <v>65</v>
      </c>
      <c r="F3163" s="4"/>
      <c r="H3163" s="9">
        <v>1</v>
      </c>
      <c r="I3163" s="9">
        <v>4</v>
      </c>
      <c r="J3163" s="9">
        <v>3</v>
      </c>
      <c r="K3163" s="9">
        <v>7</v>
      </c>
      <c r="L3163" s="9">
        <v>3</v>
      </c>
      <c r="M3163" s="9">
        <v>6</v>
      </c>
      <c r="N3163" s="9">
        <v>3</v>
      </c>
      <c r="O3163" s="9">
        <v>2</v>
      </c>
      <c r="P3163" s="9">
        <v>3</v>
      </c>
      <c r="X3163" s="9">
        <v>3</v>
      </c>
      <c r="AP3163" s="9">
        <v>1</v>
      </c>
      <c r="AQ3163" s="9">
        <v>1</v>
      </c>
      <c r="AR3163" s="9">
        <v>1</v>
      </c>
      <c r="AS3163" s="9">
        <v>2</v>
      </c>
      <c r="AT3163" s="9">
        <v>3</v>
      </c>
      <c r="AU3163" s="9">
        <v>1</v>
      </c>
      <c r="AV3163" s="9">
        <v>1</v>
      </c>
      <c r="AW3163" s="9">
        <v>1</v>
      </c>
      <c r="BC3163" s="9">
        <v>1</v>
      </c>
      <c r="BD3163" s="9">
        <v>3</v>
      </c>
      <c r="BE3163" s="9">
        <v>4</v>
      </c>
      <c r="BF3163" s="9">
        <v>1</v>
      </c>
      <c r="BG3163" s="9">
        <v>1</v>
      </c>
      <c r="BH3163" s="9">
        <v>3</v>
      </c>
      <c r="BI3163" s="9">
        <v>1</v>
      </c>
      <c r="BJ3163" s="9">
        <v>2</v>
      </c>
      <c r="BK3163" s="9">
        <v>2</v>
      </c>
      <c r="BL3163" s="9">
        <v>1</v>
      </c>
    </row>
    <row r="3164" spans="1:64">
      <c r="A3164" t="s">
        <v>5149</v>
      </c>
      <c r="B3164" t="s">
        <v>5150</v>
      </c>
      <c r="C3164" t="s">
        <v>6</v>
      </c>
      <c r="D3164" t="s">
        <v>821</v>
      </c>
      <c r="E3164">
        <f>SUM(G3164:KW3164)</f>
        <v>0</v>
      </c>
      <c r="F3164" s="4"/>
    </row>
    <row r="3165" spans="1:64">
      <c r="A3165" t="s">
        <v>4506</v>
      </c>
      <c r="B3165" t="s">
        <v>4507</v>
      </c>
      <c r="C3165" t="s">
        <v>6</v>
      </c>
      <c r="D3165" t="s">
        <v>821</v>
      </c>
      <c r="E3165">
        <f>SUM(G3165:KW3165)</f>
        <v>2</v>
      </c>
      <c r="F3165" s="4"/>
      <c r="W3165" s="9">
        <v>1</v>
      </c>
      <c r="BG3165" s="9">
        <v>1</v>
      </c>
    </row>
    <row r="3166" spans="1:64">
      <c r="A3166" t="s">
        <v>7884</v>
      </c>
      <c r="B3166" t="s">
        <v>7883</v>
      </c>
      <c r="C3166" t="s">
        <v>149</v>
      </c>
      <c r="D3166" t="s">
        <v>821</v>
      </c>
      <c r="E3166">
        <f>SUM(G3166:KW3166)</f>
        <v>10</v>
      </c>
      <c r="I3166" s="9">
        <v>1</v>
      </c>
      <c r="L3166" s="9">
        <v>2</v>
      </c>
      <c r="R3166" s="9">
        <v>1</v>
      </c>
      <c r="S3166" s="9">
        <v>1</v>
      </c>
      <c r="AH3166" s="9">
        <v>1</v>
      </c>
      <c r="AU3166" s="9">
        <v>1</v>
      </c>
      <c r="AV3166" s="9">
        <v>1</v>
      </c>
      <c r="BK3166" s="9">
        <v>2</v>
      </c>
    </row>
    <row r="3167" spans="1:64">
      <c r="A3167" t="s">
        <v>8050</v>
      </c>
      <c r="B3167" t="s">
        <v>8049</v>
      </c>
      <c r="C3167" t="s">
        <v>149</v>
      </c>
      <c r="D3167" t="s">
        <v>821</v>
      </c>
      <c r="E3167">
        <f>SUM(G3167:KW3167)</f>
        <v>0</v>
      </c>
    </row>
    <row r="3168" spans="1:64">
      <c r="A3168" t="s">
        <v>5438</v>
      </c>
      <c r="B3168" t="s">
        <v>5439</v>
      </c>
      <c r="C3168" t="s">
        <v>193</v>
      </c>
      <c r="D3168" t="s">
        <v>825</v>
      </c>
      <c r="E3168">
        <f>SUM(G3168:KW3168)</f>
        <v>0</v>
      </c>
      <c r="F3168" s="4"/>
    </row>
    <row r="3169" spans="1:64">
      <c r="A3169" t="s">
        <v>5436</v>
      </c>
      <c r="B3169" t="s">
        <v>5437</v>
      </c>
      <c r="C3169" t="s">
        <v>193</v>
      </c>
      <c r="D3169" t="s">
        <v>825</v>
      </c>
      <c r="E3169">
        <f>SUM(G3169:KW3169)</f>
        <v>0</v>
      </c>
      <c r="F3169" s="4"/>
    </row>
    <row r="3170" spans="1:64">
      <c r="A3170" t="s">
        <v>5496</v>
      </c>
      <c r="B3170" t="s">
        <v>5497</v>
      </c>
      <c r="C3170" t="s">
        <v>193</v>
      </c>
      <c r="D3170" t="s">
        <v>825</v>
      </c>
      <c r="E3170">
        <f>SUM(G3170:KW3170)</f>
        <v>1</v>
      </c>
      <c r="F3170" s="4"/>
      <c r="AJ3170" s="9">
        <v>1</v>
      </c>
    </row>
    <row r="3171" spans="1:64">
      <c r="A3171" t="s">
        <v>5442</v>
      </c>
      <c r="B3171" t="s">
        <v>5443</v>
      </c>
      <c r="C3171" t="s">
        <v>193</v>
      </c>
      <c r="D3171" t="s">
        <v>825</v>
      </c>
      <c r="E3171">
        <f>SUM(G3171:KW3171)</f>
        <v>2</v>
      </c>
      <c r="F3171" s="4"/>
      <c r="AO3171" s="9">
        <v>1</v>
      </c>
      <c r="AS3171" s="9">
        <v>1</v>
      </c>
    </row>
    <row r="3172" spans="1:64">
      <c r="A3172" t="s">
        <v>5440</v>
      </c>
      <c r="B3172" t="s">
        <v>5441</v>
      </c>
      <c r="C3172" t="s">
        <v>193</v>
      </c>
      <c r="D3172" t="s">
        <v>825</v>
      </c>
      <c r="E3172">
        <f>SUM(G3172:KW3172)</f>
        <v>2</v>
      </c>
      <c r="F3172" s="4"/>
      <c r="AO3172" s="9">
        <v>1</v>
      </c>
      <c r="AS3172" s="9">
        <v>1</v>
      </c>
    </row>
    <row r="3173" spans="1:64">
      <c r="A3173" t="s">
        <v>196</v>
      </c>
      <c r="B3173" t="s">
        <v>14448</v>
      </c>
      <c r="C3173" t="s">
        <v>193</v>
      </c>
      <c r="D3173" t="s">
        <v>821</v>
      </c>
      <c r="E3173">
        <f>SUM(G3173:KW3173)</f>
        <v>129</v>
      </c>
      <c r="F3173" s="4"/>
      <c r="BH3173" s="7">
        <v>41</v>
      </c>
      <c r="BJ3173" s="7">
        <v>83</v>
      </c>
      <c r="BL3173" s="9">
        <v>5</v>
      </c>
    </row>
    <row r="3174" spans="1:64">
      <c r="A3174" t="s">
        <v>5134</v>
      </c>
      <c r="B3174" t="s">
        <v>14161</v>
      </c>
      <c r="C3174" t="s">
        <v>193</v>
      </c>
      <c r="D3174" t="s">
        <v>821</v>
      </c>
      <c r="E3174">
        <f>SUM(G3174:KW3174)</f>
        <v>1</v>
      </c>
      <c r="F3174" s="4"/>
      <c r="BJ3174" s="9">
        <v>1</v>
      </c>
    </row>
    <row r="3175" spans="1:64">
      <c r="A3175" t="s">
        <v>5135</v>
      </c>
      <c r="B3175" t="s">
        <v>10238</v>
      </c>
      <c r="C3175" t="s">
        <v>193</v>
      </c>
      <c r="D3175" t="s">
        <v>821</v>
      </c>
      <c r="E3175">
        <f>SUM(G3175:KW3175)</f>
        <v>0</v>
      </c>
      <c r="F3175" s="4"/>
    </row>
    <row r="3176" spans="1:64">
      <c r="A3176" t="s">
        <v>192</v>
      </c>
      <c r="B3176" t="s">
        <v>12950</v>
      </c>
      <c r="C3176" t="s">
        <v>193</v>
      </c>
      <c r="D3176" t="s">
        <v>821</v>
      </c>
      <c r="E3176">
        <f>SUM(G3176:KW3176)</f>
        <v>0</v>
      </c>
      <c r="F3176" s="4"/>
    </row>
    <row r="3177" spans="1:64">
      <c r="A3177" t="s">
        <v>283</v>
      </c>
      <c r="B3177" t="s">
        <v>589</v>
      </c>
      <c r="C3177" t="s">
        <v>193</v>
      </c>
      <c r="D3177" t="s">
        <v>821</v>
      </c>
      <c r="E3177">
        <f>SUM(G3177:KW3177)</f>
        <v>8</v>
      </c>
      <c r="F3177" s="4"/>
      <c r="H3177" s="9">
        <v>1</v>
      </c>
      <c r="N3177" s="9">
        <v>1</v>
      </c>
      <c r="S3177" s="9">
        <v>1</v>
      </c>
      <c r="AJ3177" s="9">
        <v>1</v>
      </c>
      <c r="AL3177" s="9">
        <v>1</v>
      </c>
      <c r="AO3177" s="9">
        <v>1</v>
      </c>
      <c r="AZ3177" s="9">
        <v>1</v>
      </c>
      <c r="BL3177" s="9">
        <v>1</v>
      </c>
    </row>
    <row r="3178" spans="1:64">
      <c r="A3178" t="s">
        <v>4104</v>
      </c>
      <c r="B3178" t="s">
        <v>11727</v>
      </c>
      <c r="C3178" t="s">
        <v>193</v>
      </c>
      <c r="D3178" t="s">
        <v>821</v>
      </c>
      <c r="E3178">
        <f>SUM(G3178:KW3178)</f>
        <v>0</v>
      </c>
      <c r="F3178" s="4"/>
    </row>
    <row r="3179" spans="1:64">
      <c r="A3179" t="s">
        <v>228</v>
      </c>
      <c r="B3179" t="s">
        <v>5778</v>
      </c>
      <c r="C3179" t="s">
        <v>193</v>
      </c>
      <c r="D3179" t="s">
        <v>821</v>
      </c>
      <c r="E3179">
        <f>SUM(G3179:KW3179)</f>
        <v>0</v>
      </c>
      <c r="F3179" s="4"/>
    </row>
    <row r="3180" spans="1:64">
      <c r="A3180" t="s">
        <v>4261</v>
      </c>
      <c r="B3180" t="s">
        <v>11045</v>
      </c>
      <c r="C3180" t="s">
        <v>193</v>
      </c>
      <c r="D3180" t="s">
        <v>825</v>
      </c>
      <c r="E3180">
        <f>SUM(G3180:KW3180)</f>
        <v>0</v>
      </c>
      <c r="F3180" s="4"/>
    </row>
    <row r="3181" spans="1:64">
      <c r="A3181" t="s">
        <v>4258</v>
      </c>
      <c r="B3181" t="s">
        <v>11044</v>
      </c>
      <c r="C3181" t="s">
        <v>193</v>
      </c>
      <c r="D3181" t="s">
        <v>821</v>
      </c>
      <c r="E3181">
        <f>SUM(G3181:KW3181)</f>
        <v>0</v>
      </c>
      <c r="F3181" s="4"/>
    </row>
    <row r="3182" spans="1:64">
      <c r="A3182" t="s">
        <v>4254</v>
      </c>
      <c r="B3182" t="s">
        <v>11043</v>
      </c>
      <c r="C3182" t="s">
        <v>193</v>
      </c>
      <c r="D3182" t="s">
        <v>819</v>
      </c>
      <c r="E3182">
        <f>SUM(G3182:KW3182)</f>
        <v>0</v>
      </c>
      <c r="F3182" s="4"/>
    </row>
    <row r="3183" spans="1:64">
      <c r="A3183" t="s">
        <v>4253</v>
      </c>
      <c r="B3183" t="s">
        <v>11042</v>
      </c>
      <c r="C3183" t="s">
        <v>193</v>
      </c>
      <c r="D3183" t="s">
        <v>819</v>
      </c>
      <c r="E3183">
        <f>SUM(G3183:KW3183)</f>
        <v>0</v>
      </c>
      <c r="F3183" s="4"/>
    </row>
    <row r="3184" spans="1:64">
      <c r="A3184" t="s">
        <v>4277</v>
      </c>
      <c r="B3184" t="s">
        <v>4278</v>
      </c>
      <c r="C3184" t="s">
        <v>193</v>
      </c>
      <c r="D3184" t="s">
        <v>821</v>
      </c>
      <c r="E3184">
        <f>SUM(G3184:KW3184)</f>
        <v>0</v>
      </c>
      <c r="F3184" s="4"/>
    </row>
    <row r="3185" spans="1:63">
      <c r="A3185" t="s">
        <v>2044</v>
      </c>
      <c r="B3185" t="s">
        <v>10837</v>
      </c>
      <c r="C3185" t="s">
        <v>193</v>
      </c>
      <c r="D3185" t="s">
        <v>821</v>
      </c>
      <c r="E3185">
        <f>SUM(G3185:KW3185)</f>
        <v>0</v>
      </c>
      <c r="F3185" s="4"/>
    </row>
    <row r="3186" spans="1:63">
      <c r="A3186" t="s">
        <v>4228</v>
      </c>
      <c r="B3186" t="s">
        <v>10832</v>
      </c>
      <c r="C3186" t="s">
        <v>193</v>
      </c>
      <c r="D3186" t="s">
        <v>825</v>
      </c>
      <c r="E3186">
        <f>SUM(G3186:KW3186)</f>
        <v>0</v>
      </c>
      <c r="F3186" s="4"/>
    </row>
    <row r="3187" spans="1:63">
      <c r="A3187" t="s">
        <v>245</v>
      </c>
      <c r="B3187" t="s">
        <v>13037</v>
      </c>
      <c r="C3187" t="s">
        <v>193</v>
      </c>
      <c r="D3187" t="s">
        <v>821</v>
      </c>
      <c r="E3187">
        <f>SUM(G3187:KW3187)</f>
        <v>5</v>
      </c>
      <c r="F3187" s="4"/>
      <c r="M3187" s="9">
        <v>1</v>
      </c>
      <c r="V3187" s="9">
        <v>1</v>
      </c>
      <c r="AL3187" s="9">
        <v>1</v>
      </c>
      <c r="AR3187" s="9">
        <v>1</v>
      </c>
      <c r="AU3187" s="9">
        <v>1</v>
      </c>
    </row>
    <row r="3188" spans="1:63">
      <c r="A3188" t="s">
        <v>4252</v>
      </c>
      <c r="B3188" t="s">
        <v>10824</v>
      </c>
      <c r="C3188" t="s">
        <v>193</v>
      </c>
      <c r="D3188" t="s">
        <v>819</v>
      </c>
      <c r="E3188">
        <f>SUM(G3188:KW3188)</f>
        <v>0</v>
      </c>
      <c r="F3188" s="4"/>
    </row>
    <row r="3189" spans="1:63">
      <c r="A3189" t="s">
        <v>6257</v>
      </c>
      <c r="B3189" t="s">
        <v>10825</v>
      </c>
      <c r="C3189" t="s">
        <v>193</v>
      </c>
      <c r="D3189" t="s">
        <v>819</v>
      </c>
      <c r="E3189">
        <f>SUM(G3189:KW3189)</f>
        <v>0</v>
      </c>
    </row>
    <row r="3190" spans="1:63">
      <c r="A3190" t="s">
        <v>1827</v>
      </c>
      <c r="B3190" t="s">
        <v>14162</v>
      </c>
      <c r="C3190" t="s">
        <v>193</v>
      </c>
      <c r="D3190" t="s">
        <v>819</v>
      </c>
      <c r="E3190">
        <f>SUM(G3190:KW3190)</f>
        <v>2</v>
      </c>
      <c r="F3190" s="4"/>
      <c r="Y3190" s="9">
        <v>1</v>
      </c>
      <c r="AR3190" s="9">
        <v>1</v>
      </c>
    </row>
    <row r="3191" spans="1:63">
      <c r="A3191" t="s">
        <v>3819</v>
      </c>
      <c r="B3191" t="s">
        <v>3820</v>
      </c>
      <c r="C3191" t="s">
        <v>193</v>
      </c>
      <c r="D3191" t="s">
        <v>821</v>
      </c>
      <c r="E3191">
        <f>SUM(G3191:KW3191)</f>
        <v>3</v>
      </c>
      <c r="F3191" s="4"/>
      <c r="AU3191" s="9">
        <v>1</v>
      </c>
      <c r="AV3191" s="9">
        <v>1</v>
      </c>
      <c r="AW3191" s="9">
        <v>1</v>
      </c>
    </row>
    <row r="3192" spans="1:63">
      <c r="A3192" t="s">
        <v>1941</v>
      </c>
      <c r="B3192" t="s">
        <v>1942</v>
      </c>
      <c r="C3192" t="s">
        <v>193</v>
      </c>
      <c r="D3192" t="s">
        <v>821</v>
      </c>
      <c r="E3192">
        <f>SUM(G3192:KW3192)</f>
        <v>4</v>
      </c>
      <c r="F3192" s="4"/>
      <c r="N3192" s="9">
        <v>2</v>
      </c>
      <c r="AZ3192" s="9">
        <v>2</v>
      </c>
    </row>
    <row r="3193" spans="1:63">
      <c r="A3193" t="s">
        <v>3576</v>
      </c>
      <c r="B3193" t="s">
        <v>10132</v>
      </c>
      <c r="C3193" t="s">
        <v>193</v>
      </c>
      <c r="D3193" t="s">
        <v>819</v>
      </c>
      <c r="E3193">
        <f>SUM(G3193:KW3193)</f>
        <v>2</v>
      </c>
      <c r="F3193" s="4"/>
      <c r="AO3193" s="9">
        <v>1</v>
      </c>
      <c r="BK3193" s="9">
        <v>1</v>
      </c>
    </row>
    <row r="3194" spans="1:63">
      <c r="A3194" t="s">
        <v>2432</v>
      </c>
      <c r="B3194" t="s">
        <v>11752</v>
      </c>
      <c r="C3194" t="s">
        <v>193</v>
      </c>
      <c r="D3194" t="s">
        <v>821</v>
      </c>
      <c r="E3194">
        <f>SUM(G3194:KW3194)</f>
        <v>1</v>
      </c>
      <c r="F3194" s="4"/>
      <c r="AJ3194" s="9">
        <v>1</v>
      </c>
    </row>
    <row r="3195" spans="1:63">
      <c r="A3195" t="s">
        <v>5138</v>
      </c>
      <c r="B3195" t="s">
        <v>11745</v>
      </c>
      <c r="C3195" t="s">
        <v>193</v>
      </c>
      <c r="D3195" t="s">
        <v>825</v>
      </c>
      <c r="E3195">
        <f>SUM(G3195:KW3195)</f>
        <v>1</v>
      </c>
      <c r="F3195" s="4"/>
      <c r="BC3195" s="9">
        <v>1</v>
      </c>
    </row>
    <row r="3196" spans="1:63">
      <c r="A3196" t="s">
        <v>5139</v>
      </c>
      <c r="B3196" t="s">
        <v>11744</v>
      </c>
      <c r="C3196" t="s">
        <v>193</v>
      </c>
      <c r="D3196" t="s">
        <v>821</v>
      </c>
      <c r="E3196">
        <f>SUM(G3196:KW3196)</f>
        <v>1</v>
      </c>
      <c r="F3196" s="4"/>
      <c r="BC3196" s="9">
        <v>1</v>
      </c>
    </row>
    <row r="3197" spans="1:63">
      <c r="A3197" t="s">
        <v>2433</v>
      </c>
      <c r="B3197" t="s">
        <v>11757</v>
      </c>
      <c r="C3197" t="s">
        <v>193</v>
      </c>
      <c r="D3197" t="s">
        <v>821</v>
      </c>
      <c r="E3197">
        <f>SUM(G3197:KW3197)</f>
        <v>1</v>
      </c>
      <c r="F3197" s="4"/>
      <c r="AJ3197" s="9">
        <v>1</v>
      </c>
    </row>
    <row r="3198" spans="1:63">
      <c r="A3198" t="s">
        <v>5136</v>
      </c>
      <c r="B3198" t="s">
        <v>11756</v>
      </c>
      <c r="C3198" t="s">
        <v>193</v>
      </c>
      <c r="D3198" t="s">
        <v>825</v>
      </c>
      <c r="E3198">
        <f>SUM(G3198:KW3198)</f>
        <v>1</v>
      </c>
      <c r="F3198" s="4"/>
      <c r="BC3198" s="9">
        <v>1</v>
      </c>
    </row>
    <row r="3199" spans="1:63">
      <c r="A3199" t="s">
        <v>5137</v>
      </c>
      <c r="B3199" t="s">
        <v>11755</v>
      </c>
      <c r="C3199" t="s">
        <v>193</v>
      </c>
      <c r="D3199" t="s">
        <v>821</v>
      </c>
      <c r="E3199">
        <f>SUM(G3199:KW3199)</f>
        <v>1</v>
      </c>
      <c r="F3199" s="4"/>
      <c r="BC3199" s="9">
        <v>1</v>
      </c>
    </row>
    <row r="3200" spans="1:63">
      <c r="A3200" t="s">
        <v>249</v>
      </c>
      <c r="B3200" t="s">
        <v>8042</v>
      </c>
      <c r="C3200" t="s">
        <v>193</v>
      </c>
      <c r="D3200" t="s">
        <v>821</v>
      </c>
      <c r="E3200">
        <f>SUM(G3200:KW3200)</f>
        <v>1</v>
      </c>
      <c r="F3200" s="4"/>
      <c r="AL3200" s="9">
        <v>1</v>
      </c>
    </row>
    <row r="3201" spans="1:63">
      <c r="A3201" t="s">
        <v>4275</v>
      </c>
      <c r="B3201" t="s">
        <v>11047</v>
      </c>
      <c r="C3201" t="s">
        <v>193</v>
      </c>
      <c r="D3201" t="s">
        <v>825</v>
      </c>
      <c r="E3201">
        <f>SUM(G3201:KW3201)</f>
        <v>0</v>
      </c>
      <c r="F3201" s="4"/>
    </row>
    <row r="3202" spans="1:63">
      <c r="A3202" t="s">
        <v>4276</v>
      </c>
      <c r="B3202" t="s">
        <v>11046</v>
      </c>
      <c r="C3202" t="s">
        <v>193</v>
      </c>
      <c r="D3202" t="s">
        <v>821</v>
      </c>
      <c r="E3202">
        <f>SUM(G3202:KW3202)</f>
        <v>0</v>
      </c>
      <c r="F3202" s="4"/>
    </row>
    <row r="3203" spans="1:63">
      <c r="A3203" t="s">
        <v>250</v>
      </c>
      <c r="B3203" t="s">
        <v>8989</v>
      </c>
      <c r="C3203" t="s">
        <v>193</v>
      </c>
      <c r="D3203" t="s">
        <v>821</v>
      </c>
      <c r="E3203">
        <f>SUM(G3203:KW3203)</f>
        <v>0</v>
      </c>
      <c r="F3203" s="4"/>
    </row>
    <row r="3204" spans="1:63">
      <c r="A3204" t="s">
        <v>4273</v>
      </c>
      <c r="B3204" t="s">
        <v>11049</v>
      </c>
      <c r="C3204" t="s">
        <v>193</v>
      </c>
      <c r="D3204" t="s">
        <v>825</v>
      </c>
      <c r="E3204">
        <f>SUM(G3204:KW3204)</f>
        <v>0</v>
      </c>
      <c r="F3204" s="4"/>
    </row>
    <row r="3205" spans="1:63">
      <c r="A3205" t="s">
        <v>4274</v>
      </c>
      <c r="B3205" t="s">
        <v>11048</v>
      </c>
      <c r="C3205" t="s">
        <v>193</v>
      </c>
      <c r="D3205" t="s">
        <v>821</v>
      </c>
      <c r="E3205">
        <f>SUM(G3205:KW3205)</f>
        <v>0</v>
      </c>
      <c r="F3205" s="4"/>
    </row>
    <row r="3206" spans="1:63">
      <c r="A3206" t="s">
        <v>248</v>
      </c>
      <c r="B3206" t="s">
        <v>10990</v>
      </c>
      <c r="C3206" t="s">
        <v>193</v>
      </c>
      <c r="D3206" t="s">
        <v>821</v>
      </c>
      <c r="E3206">
        <f>SUM(G3206:KW3206)</f>
        <v>3</v>
      </c>
      <c r="F3206" s="4"/>
      <c r="AA3206" s="9">
        <v>1</v>
      </c>
      <c r="AC3206" s="9">
        <v>1</v>
      </c>
      <c r="AL3206" s="9">
        <v>1</v>
      </c>
    </row>
    <row r="3207" spans="1:63">
      <c r="A3207" t="s">
        <v>246</v>
      </c>
      <c r="B3207" t="s">
        <v>10985</v>
      </c>
      <c r="C3207" t="s">
        <v>193</v>
      </c>
      <c r="D3207" t="s">
        <v>821</v>
      </c>
      <c r="E3207">
        <f>SUM(G3207:KW3207)</f>
        <v>8</v>
      </c>
      <c r="F3207" s="4"/>
      <c r="AB3207" s="9">
        <v>1</v>
      </c>
      <c r="AF3207" s="9">
        <v>1</v>
      </c>
      <c r="AL3207" s="9">
        <v>1</v>
      </c>
      <c r="AU3207" s="9">
        <v>1</v>
      </c>
      <c r="AW3207" s="9">
        <v>1</v>
      </c>
      <c r="AZ3207" s="9">
        <v>1</v>
      </c>
      <c r="BC3207" s="9">
        <v>1</v>
      </c>
      <c r="BK3207" s="9">
        <v>1</v>
      </c>
    </row>
    <row r="3208" spans="1:63">
      <c r="A3208" t="s">
        <v>247</v>
      </c>
      <c r="B3208" t="s">
        <v>8905</v>
      </c>
      <c r="C3208" t="s">
        <v>193</v>
      </c>
      <c r="D3208" t="s">
        <v>821</v>
      </c>
      <c r="E3208">
        <f>SUM(G3208:KW3208)</f>
        <v>13</v>
      </c>
      <c r="F3208" s="4"/>
      <c r="AB3208" s="9">
        <v>1</v>
      </c>
      <c r="AF3208" s="9">
        <v>1</v>
      </c>
      <c r="AL3208" s="9">
        <v>2</v>
      </c>
      <c r="AU3208" s="9">
        <v>1</v>
      </c>
      <c r="AV3208" s="9">
        <v>1</v>
      </c>
      <c r="AW3208" s="9">
        <v>2</v>
      </c>
      <c r="AX3208" s="9">
        <v>1</v>
      </c>
      <c r="AY3208" s="9">
        <v>1</v>
      </c>
      <c r="AZ3208" s="9">
        <v>1</v>
      </c>
      <c r="BC3208" s="9">
        <v>1</v>
      </c>
      <c r="BK3208" s="9">
        <v>1</v>
      </c>
    </row>
    <row r="3209" spans="1:63">
      <c r="A3209" t="s">
        <v>5482</v>
      </c>
      <c r="B3209" t="s">
        <v>5483</v>
      </c>
      <c r="C3209" t="s">
        <v>3</v>
      </c>
      <c r="D3209" t="s">
        <v>821</v>
      </c>
      <c r="E3209">
        <f>SUM(G3209:KW3209)</f>
        <v>0</v>
      </c>
      <c r="F3209" s="4"/>
    </row>
    <row r="3210" spans="1:63">
      <c r="A3210" t="s">
        <v>5484</v>
      </c>
      <c r="B3210" t="s">
        <v>5485</v>
      </c>
      <c r="C3210" t="s">
        <v>3</v>
      </c>
      <c r="D3210" t="s">
        <v>821</v>
      </c>
      <c r="E3210">
        <f>SUM(G3210:KW3210)</f>
        <v>0</v>
      </c>
      <c r="F3210" s="4"/>
    </row>
    <row r="3211" spans="1:63">
      <c r="A3211" t="s">
        <v>3985</v>
      </c>
      <c r="B3211" t="s">
        <v>3986</v>
      </c>
      <c r="C3211" t="s">
        <v>13</v>
      </c>
      <c r="D3211" t="s">
        <v>821</v>
      </c>
      <c r="E3211">
        <f>SUM(G3211:KW3211)</f>
        <v>0</v>
      </c>
      <c r="F3211" s="4"/>
    </row>
    <row r="3212" spans="1:63">
      <c r="A3212" t="s">
        <v>4373</v>
      </c>
      <c r="B3212" t="s">
        <v>4374</v>
      </c>
      <c r="C3212" t="s">
        <v>13</v>
      </c>
      <c r="D3212" t="s">
        <v>821</v>
      </c>
      <c r="E3212">
        <f>SUM(G3212:KW3212)</f>
        <v>0</v>
      </c>
      <c r="F3212" s="4"/>
    </row>
    <row r="3213" spans="1:63">
      <c r="A3213" t="s">
        <v>4400</v>
      </c>
      <c r="B3213" t="s">
        <v>4401</v>
      </c>
      <c r="C3213" t="s">
        <v>66</v>
      </c>
      <c r="D3213" t="s">
        <v>821</v>
      </c>
      <c r="E3213">
        <f>SUM(G3213:KW3213)</f>
        <v>0</v>
      </c>
      <c r="F3213" s="4"/>
    </row>
    <row r="3214" spans="1:63">
      <c r="A3214" t="s">
        <v>4398</v>
      </c>
      <c r="B3214" t="s">
        <v>4399</v>
      </c>
      <c r="C3214" t="s">
        <v>66</v>
      </c>
      <c r="D3214" t="s">
        <v>821</v>
      </c>
      <c r="E3214">
        <f>SUM(G3214:KW3214)</f>
        <v>0</v>
      </c>
      <c r="F3214" s="4"/>
    </row>
    <row r="3215" spans="1:63">
      <c r="A3215" t="s">
        <v>5480</v>
      </c>
      <c r="B3215" t="s">
        <v>5481</v>
      </c>
      <c r="C3215" t="s">
        <v>3</v>
      </c>
      <c r="D3215" t="s">
        <v>821</v>
      </c>
      <c r="E3215">
        <f>SUM(G3215:KW3215)</f>
        <v>0</v>
      </c>
      <c r="F3215" s="4"/>
    </row>
    <row r="3216" spans="1:63">
      <c r="A3216" t="s">
        <v>220</v>
      </c>
      <c r="B3216" t="s">
        <v>712</v>
      </c>
      <c r="C3216" t="s">
        <v>193</v>
      </c>
      <c r="D3216" t="s">
        <v>821</v>
      </c>
      <c r="E3216">
        <f>SUM(G3216:KW3216)</f>
        <v>14</v>
      </c>
      <c r="F3216" s="4"/>
      <c r="K3216" s="9">
        <v>1</v>
      </c>
      <c r="Q3216" s="9">
        <v>1</v>
      </c>
      <c r="R3216" s="9">
        <v>3</v>
      </c>
      <c r="S3216" s="9">
        <v>3</v>
      </c>
      <c r="T3216" s="9">
        <v>1</v>
      </c>
      <c r="W3216" s="9">
        <v>2</v>
      </c>
      <c r="AP3216" s="9">
        <v>2</v>
      </c>
      <c r="AQ3216" s="9">
        <v>1</v>
      </c>
    </row>
    <row r="3217" spans="1:63">
      <c r="A3217" t="s">
        <v>221</v>
      </c>
      <c r="B3217" t="s">
        <v>725</v>
      </c>
      <c r="C3217" t="s">
        <v>193</v>
      </c>
      <c r="D3217" t="s">
        <v>821</v>
      </c>
      <c r="E3217">
        <f>SUM(G3217:KW3217)</f>
        <v>10</v>
      </c>
      <c r="F3217" s="4"/>
      <c r="R3217" s="9">
        <v>2</v>
      </c>
      <c r="S3217" s="9">
        <v>2</v>
      </c>
      <c r="T3217" s="9">
        <v>3</v>
      </c>
      <c r="U3217" s="9">
        <v>3</v>
      </c>
    </row>
    <row r="3218" spans="1:63">
      <c r="A3218" t="s">
        <v>2437</v>
      </c>
      <c r="B3218" t="s">
        <v>10199</v>
      </c>
      <c r="C3218" t="s">
        <v>193</v>
      </c>
      <c r="D3218" t="s">
        <v>821</v>
      </c>
      <c r="E3218">
        <f>SUM(G3218:KW3218)</f>
        <v>54</v>
      </c>
      <c r="F3218" s="4"/>
      <c r="Q3218" s="9">
        <v>3</v>
      </c>
      <c r="U3218" s="9">
        <v>1</v>
      </c>
      <c r="AF3218" s="9">
        <v>1</v>
      </c>
      <c r="BC3218" s="9">
        <v>12</v>
      </c>
      <c r="BD3218" s="9">
        <v>5</v>
      </c>
      <c r="BF3218" s="9">
        <v>2</v>
      </c>
      <c r="BG3218" s="9">
        <v>1</v>
      </c>
      <c r="BJ3218" s="9">
        <v>1</v>
      </c>
      <c r="BK3218" s="7">
        <v>28</v>
      </c>
    </row>
    <row r="3219" spans="1:63">
      <c r="A3219" t="s">
        <v>3983</v>
      </c>
      <c r="B3219" t="s">
        <v>3984</v>
      </c>
      <c r="C3219" t="s">
        <v>13</v>
      </c>
      <c r="D3219" t="s">
        <v>821</v>
      </c>
      <c r="E3219">
        <f>SUM(G3219:KW3219)</f>
        <v>0</v>
      </c>
      <c r="F3219" s="4"/>
    </row>
    <row r="3220" spans="1:63">
      <c r="A3220" t="s">
        <v>2435</v>
      </c>
      <c r="B3220" t="s">
        <v>9594</v>
      </c>
      <c r="C3220" t="s">
        <v>193</v>
      </c>
      <c r="D3220" t="s">
        <v>821</v>
      </c>
      <c r="E3220">
        <f>SUM(G3220:KW3220)</f>
        <v>2</v>
      </c>
      <c r="F3220" s="4"/>
      <c r="AF3220" s="9">
        <v>1</v>
      </c>
      <c r="BC3220" s="9">
        <v>1</v>
      </c>
    </row>
    <row r="3221" spans="1:63">
      <c r="A3221" t="s">
        <v>4291</v>
      </c>
      <c r="B3221" t="s">
        <v>4292</v>
      </c>
      <c r="C3221" t="s">
        <v>193</v>
      </c>
      <c r="D3221" t="s">
        <v>821</v>
      </c>
      <c r="E3221">
        <f>SUM(G3221:KW3221)</f>
        <v>1</v>
      </c>
      <c r="F3221" s="4"/>
      <c r="Y3221" s="9">
        <v>1</v>
      </c>
    </row>
    <row r="3222" spans="1:63">
      <c r="A3222" t="s">
        <v>2436</v>
      </c>
      <c r="B3222" t="s">
        <v>10763</v>
      </c>
      <c r="C3222" t="s">
        <v>193</v>
      </c>
      <c r="D3222" t="s">
        <v>821</v>
      </c>
      <c r="E3222">
        <f>SUM(G3222:KW3222)</f>
        <v>0</v>
      </c>
      <c r="F3222" s="4"/>
    </row>
    <row r="3223" spans="1:63">
      <c r="A3223" t="s">
        <v>4289</v>
      </c>
      <c r="B3223" t="s">
        <v>4290</v>
      </c>
      <c r="C3223" t="s">
        <v>193</v>
      </c>
      <c r="D3223" t="s">
        <v>821</v>
      </c>
      <c r="E3223">
        <f>SUM(G3223:KW3223)</f>
        <v>5</v>
      </c>
      <c r="F3223" s="4"/>
      <c r="Y3223" s="9">
        <v>1</v>
      </c>
      <c r="AR3223" s="9">
        <v>1</v>
      </c>
      <c r="AU3223" s="9">
        <v>1</v>
      </c>
      <c r="AV3223" s="9">
        <v>1</v>
      </c>
      <c r="AX3223" s="9">
        <v>1</v>
      </c>
    </row>
    <row r="3224" spans="1:63">
      <c r="A3224" t="s">
        <v>4396</v>
      </c>
      <c r="B3224" t="s">
        <v>4397</v>
      </c>
      <c r="C3224" t="s">
        <v>66</v>
      </c>
      <c r="D3224" t="s">
        <v>821</v>
      </c>
      <c r="E3224">
        <f>SUM(G3224:KW3224)</f>
        <v>0</v>
      </c>
      <c r="F3224" s="4"/>
    </row>
    <row r="3225" spans="1:63">
      <c r="A3225" t="s">
        <v>6244</v>
      </c>
      <c r="B3225" t="s">
        <v>6243</v>
      </c>
      <c r="C3225" t="s">
        <v>193</v>
      </c>
      <c r="D3225" t="s">
        <v>821</v>
      </c>
      <c r="E3225">
        <f>SUM(G3225:KW3225)</f>
        <v>0</v>
      </c>
    </row>
    <row r="3226" spans="1:63">
      <c r="A3226" t="s">
        <v>4612</v>
      </c>
      <c r="B3226" t="s">
        <v>4613</v>
      </c>
      <c r="C3226" t="s">
        <v>4554</v>
      </c>
      <c r="D3226" t="s">
        <v>821</v>
      </c>
      <c r="E3226">
        <f>SUM(G3226:KW3226)</f>
        <v>2</v>
      </c>
      <c r="F3226" s="4"/>
      <c r="BF3226" s="9">
        <v>1</v>
      </c>
      <c r="BJ3226" s="9">
        <v>1</v>
      </c>
    </row>
    <row r="3227" spans="1:63">
      <c r="A3227" t="s">
        <v>7295</v>
      </c>
      <c r="B3227" t="s">
        <v>10030</v>
      </c>
      <c r="C3227" t="s">
        <v>4554</v>
      </c>
      <c r="D3227" t="s">
        <v>821</v>
      </c>
      <c r="E3227">
        <f>SUM(G3227:KW3227)</f>
        <v>1</v>
      </c>
      <c r="BF3227" s="9">
        <v>1</v>
      </c>
    </row>
    <row r="3228" spans="1:63">
      <c r="A3228" t="s">
        <v>4555</v>
      </c>
      <c r="B3228" t="s">
        <v>10068</v>
      </c>
      <c r="C3228" t="s">
        <v>4554</v>
      </c>
      <c r="D3228" t="s">
        <v>821</v>
      </c>
      <c r="E3228">
        <f>SUM(G3228:KW3228)</f>
        <v>1</v>
      </c>
      <c r="F3228" s="4"/>
      <c r="BJ3228" s="9">
        <v>1</v>
      </c>
    </row>
    <row r="3229" spans="1:63">
      <c r="A3229" t="s">
        <v>563</v>
      </c>
      <c r="B3229" t="s">
        <v>792</v>
      </c>
      <c r="C3229" t="s">
        <v>564</v>
      </c>
      <c r="D3229" t="s">
        <v>821</v>
      </c>
      <c r="E3229">
        <f>SUM(G3229:KW3229)</f>
        <v>16</v>
      </c>
      <c r="F3229" s="4"/>
      <c r="G3229" s="9">
        <v>1</v>
      </c>
      <c r="O3229" s="9">
        <v>2</v>
      </c>
      <c r="AA3229" s="9">
        <v>5</v>
      </c>
      <c r="AB3229" s="9">
        <v>2</v>
      </c>
      <c r="AC3229" s="9">
        <v>5</v>
      </c>
      <c r="AE3229" s="9">
        <v>1</v>
      </c>
    </row>
    <row r="3230" spans="1:63">
      <c r="A3230" t="s">
        <v>565</v>
      </c>
      <c r="B3230" t="s">
        <v>793</v>
      </c>
      <c r="C3230" t="s">
        <v>564</v>
      </c>
      <c r="D3230" t="s">
        <v>821</v>
      </c>
      <c r="E3230">
        <f>SUM(G3230:KW3230)</f>
        <v>20</v>
      </c>
      <c r="F3230" s="4"/>
      <c r="G3230" s="9">
        <v>1</v>
      </c>
      <c r="N3230" s="9">
        <v>1</v>
      </c>
      <c r="O3230" s="9">
        <v>9</v>
      </c>
      <c r="AA3230" s="9">
        <v>2</v>
      </c>
      <c r="AB3230" s="9">
        <v>2</v>
      </c>
      <c r="AC3230" s="9">
        <v>2</v>
      </c>
      <c r="AE3230" s="9">
        <v>3</v>
      </c>
    </row>
    <row r="3231" spans="1:63">
      <c r="A3231" t="s">
        <v>7818</v>
      </c>
      <c r="B3231" t="s">
        <v>7817</v>
      </c>
      <c r="C3231" t="s">
        <v>564</v>
      </c>
      <c r="D3231" t="s">
        <v>821</v>
      </c>
      <c r="E3231">
        <f>SUM(G3231:KW3231)</f>
        <v>0</v>
      </c>
    </row>
    <row r="3232" spans="1:63">
      <c r="A3232" t="s">
        <v>4996</v>
      </c>
      <c r="B3232" t="s">
        <v>4997</v>
      </c>
      <c r="C3232" t="s">
        <v>564</v>
      </c>
      <c r="D3232" t="s">
        <v>825</v>
      </c>
      <c r="E3232">
        <f>SUM(G3232:KW3232)</f>
        <v>1</v>
      </c>
      <c r="F3232" s="4"/>
      <c r="AI3232" s="9">
        <v>1</v>
      </c>
    </row>
    <row r="3233" spans="1:64">
      <c r="A3233" t="s">
        <v>7820</v>
      </c>
      <c r="B3233" t="s">
        <v>7819</v>
      </c>
      <c r="C3233" t="s">
        <v>564</v>
      </c>
      <c r="D3233" t="s">
        <v>821</v>
      </c>
      <c r="E3233">
        <f>SUM(G3233:KW3233)</f>
        <v>0</v>
      </c>
    </row>
    <row r="3234" spans="1:64">
      <c r="A3234" t="s">
        <v>4994</v>
      </c>
      <c r="B3234" t="s">
        <v>4995</v>
      </c>
      <c r="C3234" t="s">
        <v>564</v>
      </c>
      <c r="D3234" t="s">
        <v>825</v>
      </c>
      <c r="E3234">
        <f>SUM(G3234:KW3234)</f>
        <v>2</v>
      </c>
      <c r="F3234" s="4"/>
      <c r="AI3234" s="9">
        <v>1</v>
      </c>
      <c r="AS3234" s="9">
        <v>1</v>
      </c>
    </row>
    <row r="3235" spans="1:64">
      <c r="A3235" t="s">
        <v>4729</v>
      </c>
      <c r="B3235" t="s">
        <v>4730</v>
      </c>
      <c r="C3235" t="s">
        <v>564</v>
      </c>
      <c r="D3235" t="s">
        <v>825</v>
      </c>
      <c r="E3235">
        <f>SUM(G3235:KW3235)</f>
        <v>1</v>
      </c>
      <c r="F3235" s="4"/>
      <c r="AI3235" s="9">
        <v>1</v>
      </c>
    </row>
    <row r="3236" spans="1:64">
      <c r="A3236" t="s">
        <v>4992</v>
      </c>
      <c r="B3236" t="s">
        <v>4993</v>
      </c>
      <c r="C3236" t="s">
        <v>564</v>
      </c>
      <c r="D3236" t="s">
        <v>825</v>
      </c>
      <c r="E3236">
        <f>SUM(G3236:KW3236)</f>
        <v>2</v>
      </c>
      <c r="F3236" s="4"/>
      <c r="AI3236" s="9">
        <v>2</v>
      </c>
    </row>
    <row r="3237" spans="1:64">
      <c r="A3237" t="s">
        <v>5001</v>
      </c>
      <c r="B3237" t="s">
        <v>5002</v>
      </c>
      <c r="C3237" t="s">
        <v>564</v>
      </c>
      <c r="D3237" t="s">
        <v>821</v>
      </c>
      <c r="E3237">
        <f>SUM(G3237:KW3237)</f>
        <v>1</v>
      </c>
      <c r="F3237" s="4"/>
      <c r="AI3237" s="9">
        <v>1</v>
      </c>
    </row>
    <row r="3238" spans="1:64">
      <c r="A3238" t="s">
        <v>5003</v>
      </c>
      <c r="B3238" t="s">
        <v>5004</v>
      </c>
      <c r="C3238" t="s">
        <v>564</v>
      </c>
      <c r="D3238" t="s">
        <v>821</v>
      </c>
      <c r="E3238">
        <f>SUM(G3238:KW3238)</f>
        <v>2</v>
      </c>
      <c r="F3238" s="4"/>
      <c r="AI3238" s="9">
        <v>1</v>
      </c>
      <c r="AS3238" s="9">
        <v>1</v>
      </c>
    </row>
    <row r="3239" spans="1:64">
      <c r="A3239" t="s">
        <v>4050</v>
      </c>
      <c r="B3239" t="s">
        <v>4051</v>
      </c>
      <c r="C3239" t="s">
        <v>564</v>
      </c>
      <c r="D3239" t="s">
        <v>821</v>
      </c>
      <c r="E3239">
        <f>SUM(G3239:KW3239)</f>
        <v>1</v>
      </c>
      <c r="F3239" s="4"/>
      <c r="AI3239" s="9">
        <v>1</v>
      </c>
    </row>
    <row r="3240" spans="1:64">
      <c r="A3240" t="s">
        <v>4052</v>
      </c>
      <c r="B3240" t="s">
        <v>4053</v>
      </c>
      <c r="C3240" t="s">
        <v>564</v>
      </c>
      <c r="D3240" t="s">
        <v>821</v>
      </c>
      <c r="E3240">
        <f>SUM(G3240:KW3240)</f>
        <v>2</v>
      </c>
      <c r="F3240" s="4"/>
      <c r="AI3240" s="9">
        <v>2</v>
      </c>
    </row>
    <row r="3241" spans="1:64">
      <c r="A3241" t="s">
        <v>2406</v>
      </c>
      <c r="B3241" t="s">
        <v>5967</v>
      </c>
      <c r="C3241" t="s">
        <v>564</v>
      </c>
      <c r="D3241" t="s">
        <v>821</v>
      </c>
      <c r="E3241">
        <f>SUM(G3241:KW3241)</f>
        <v>1</v>
      </c>
      <c r="F3241" s="4"/>
      <c r="AI3241" s="9">
        <v>1</v>
      </c>
    </row>
    <row r="3242" spans="1:64">
      <c r="A3242" t="s">
        <v>2407</v>
      </c>
      <c r="B3242" t="s">
        <v>5966</v>
      </c>
      <c r="C3242" t="s">
        <v>564</v>
      </c>
      <c r="D3242" t="s">
        <v>821</v>
      </c>
      <c r="E3242">
        <f>SUM(G3242:KW3242)</f>
        <v>2</v>
      </c>
      <c r="F3242" s="4"/>
      <c r="AI3242" s="9">
        <v>1</v>
      </c>
      <c r="AS3242" s="9">
        <v>1</v>
      </c>
    </row>
    <row r="3243" spans="1:64">
      <c r="A3243" t="s">
        <v>4054</v>
      </c>
      <c r="B3243" t="s">
        <v>4055</v>
      </c>
      <c r="C3243" t="s">
        <v>564</v>
      </c>
      <c r="D3243" t="s">
        <v>821</v>
      </c>
      <c r="E3243">
        <f>SUM(G3243:KW3243)</f>
        <v>1</v>
      </c>
      <c r="F3243" s="4"/>
      <c r="AI3243" s="9">
        <v>1</v>
      </c>
    </row>
    <row r="3244" spans="1:64">
      <c r="A3244" t="s">
        <v>7124</v>
      </c>
      <c r="B3244" t="s">
        <v>7123</v>
      </c>
      <c r="C3244" t="s">
        <v>564</v>
      </c>
      <c r="D3244" t="s">
        <v>821</v>
      </c>
      <c r="E3244">
        <f>SUM(G3244:KW3244)</f>
        <v>6</v>
      </c>
      <c r="G3244" s="9">
        <v>1</v>
      </c>
      <c r="U3244" s="9">
        <v>1</v>
      </c>
      <c r="AI3244" s="9">
        <v>1</v>
      </c>
      <c r="BH3244" s="9">
        <v>1</v>
      </c>
      <c r="BK3244" s="9">
        <v>1</v>
      </c>
      <c r="BL3244" s="9">
        <v>1</v>
      </c>
    </row>
    <row r="3245" spans="1:64">
      <c r="A3245" t="s">
        <v>4056</v>
      </c>
      <c r="B3245" t="s">
        <v>4057</v>
      </c>
      <c r="C3245" t="s">
        <v>564</v>
      </c>
      <c r="D3245" t="s">
        <v>821</v>
      </c>
      <c r="E3245">
        <f>SUM(G3245:KW3245)</f>
        <v>2</v>
      </c>
      <c r="F3245" s="4"/>
      <c r="AI3245" s="9">
        <v>2</v>
      </c>
    </row>
    <row r="3246" spans="1:64">
      <c r="A3246" t="s">
        <v>7126</v>
      </c>
      <c r="B3246" t="s">
        <v>7125</v>
      </c>
      <c r="C3246" t="s">
        <v>564</v>
      </c>
      <c r="D3246" t="s">
        <v>821</v>
      </c>
      <c r="E3246">
        <f>SUM(G3246:KW3246)</f>
        <v>6</v>
      </c>
      <c r="G3246" s="9">
        <v>1</v>
      </c>
      <c r="U3246" s="9">
        <v>1</v>
      </c>
      <c r="AI3246" s="9">
        <v>1</v>
      </c>
      <c r="BH3246" s="9">
        <v>1</v>
      </c>
      <c r="BK3246" s="9">
        <v>1</v>
      </c>
      <c r="BL3246" s="9">
        <v>1</v>
      </c>
    </row>
    <row r="3247" spans="1:64">
      <c r="A3247" t="s">
        <v>4552</v>
      </c>
      <c r="B3247" t="s">
        <v>4553</v>
      </c>
      <c r="C3247" t="s">
        <v>4554</v>
      </c>
      <c r="D3247" t="s">
        <v>821</v>
      </c>
      <c r="E3247">
        <f>SUM(G3247:KW3247)</f>
        <v>2</v>
      </c>
      <c r="F3247" s="4"/>
      <c r="BJ3247" s="8">
        <v>2</v>
      </c>
    </row>
    <row r="3248" spans="1:64">
      <c r="A3248" t="s">
        <v>4610</v>
      </c>
      <c r="B3248" t="s">
        <v>4611</v>
      </c>
      <c r="C3248" t="s">
        <v>419</v>
      </c>
      <c r="D3248" t="s">
        <v>821</v>
      </c>
      <c r="E3248">
        <f>SUM(G3248:KW3248)</f>
        <v>2</v>
      </c>
      <c r="F3248" s="4"/>
      <c r="BF3248" s="9">
        <v>1</v>
      </c>
      <c r="BJ3248" s="9">
        <v>1</v>
      </c>
    </row>
    <row r="3249" spans="1:64">
      <c r="A3249" t="s">
        <v>5700</v>
      </c>
      <c r="B3249" t="s">
        <v>10327</v>
      </c>
      <c r="C3249" t="s">
        <v>5088</v>
      </c>
      <c r="D3249" t="s">
        <v>819</v>
      </c>
      <c r="E3249">
        <f>SUM(G3249:KW3249)</f>
        <v>0</v>
      </c>
      <c r="F3249" s="4"/>
    </row>
    <row r="3250" spans="1:64">
      <c r="A3250" t="s">
        <v>5701</v>
      </c>
      <c r="B3250" t="s">
        <v>5702</v>
      </c>
      <c r="C3250" t="s">
        <v>5088</v>
      </c>
      <c r="D3250" t="s">
        <v>821</v>
      </c>
      <c r="E3250">
        <f>SUM(G3250:KW3250)</f>
        <v>0</v>
      </c>
      <c r="F3250" s="4"/>
    </row>
    <row r="3251" spans="1:64">
      <c r="A3251" t="s">
        <v>1007</v>
      </c>
      <c r="B3251" t="s">
        <v>10276</v>
      </c>
      <c r="C3251" t="s">
        <v>26</v>
      </c>
      <c r="D3251" t="s">
        <v>825</v>
      </c>
      <c r="E3251">
        <f>SUM(G3251:KW3251)</f>
        <v>3</v>
      </c>
      <c r="F3251" s="4"/>
      <c r="W3251" s="9">
        <v>2</v>
      </c>
      <c r="X3251" s="9">
        <v>1</v>
      </c>
    </row>
    <row r="3252" spans="1:64">
      <c r="A3252" t="s">
        <v>7598</v>
      </c>
      <c r="B3252" t="s">
        <v>11394</v>
      </c>
      <c r="C3252" t="s">
        <v>26</v>
      </c>
      <c r="D3252" t="s">
        <v>825</v>
      </c>
      <c r="E3252">
        <f>SUM(G3252:KW3252)</f>
        <v>0</v>
      </c>
    </row>
    <row r="3253" spans="1:64">
      <c r="A3253" t="s">
        <v>7583</v>
      </c>
      <c r="B3253" t="s">
        <v>11390</v>
      </c>
      <c r="C3253" t="s">
        <v>26</v>
      </c>
      <c r="D3253" t="s">
        <v>825</v>
      </c>
      <c r="E3253">
        <f>SUM(G3253:KW3253)</f>
        <v>0</v>
      </c>
    </row>
    <row r="3254" spans="1:64">
      <c r="A3254" t="s">
        <v>7848</v>
      </c>
      <c r="B3254" t="s">
        <v>11392</v>
      </c>
      <c r="C3254" t="s">
        <v>26</v>
      </c>
      <c r="D3254" t="s">
        <v>825</v>
      </c>
      <c r="E3254">
        <f>SUM(G3254:KW3254)</f>
        <v>0</v>
      </c>
    </row>
    <row r="3255" spans="1:64">
      <c r="A3255" t="s">
        <v>261</v>
      </c>
      <c r="B3255" t="s">
        <v>11397</v>
      </c>
      <c r="C3255" t="s">
        <v>26</v>
      </c>
      <c r="D3255" t="s">
        <v>825</v>
      </c>
      <c r="E3255">
        <f>SUM(G3255:KW3255)</f>
        <v>0</v>
      </c>
      <c r="F3255" s="15" t="s">
        <v>6213</v>
      </c>
    </row>
    <row r="3256" spans="1:64">
      <c r="A3256" t="s">
        <v>260</v>
      </c>
      <c r="B3256" t="s">
        <v>11391</v>
      </c>
      <c r="C3256" t="s">
        <v>26</v>
      </c>
      <c r="D3256" t="s">
        <v>825</v>
      </c>
      <c r="E3256">
        <f>SUM(G3256:KW3256)</f>
        <v>3</v>
      </c>
      <c r="F3256" s="15" t="s">
        <v>6213</v>
      </c>
      <c r="W3256" s="9">
        <v>2</v>
      </c>
      <c r="X3256" s="9">
        <v>1</v>
      </c>
    </row>
    <row r="3257" spans="1:64">
      <c r="A3257" t="s">
        <v>7849</v>
      </c>
      <c r="B3257" t="s">
        <v>11393</v>
      </c>
      <c r="C3257" t="s">
        <v>26</v>
      </c>
      <c r="D3257" t="s">
        <v>825</v>
      </c>
      <c r="E3257">
        <f>SUM(G3257:KW3257)</f>
        <v>0</v>
      </c>
    </row>
    <row r="3258" spans="1:64">
      <c r="A3258" t="s">
        <v>879</v>
      </c>
      <c r="B3258" t="s">
        <v>11415</v>
      </c>
      <c r="C3258" t="s">
        <v>26</v>
      </c>
      <c r="D3258" t="s">
        <v>825</v>
      </c>
      <c r="E3258">
        <f>SUM(G3258:KW3258)</f>
        <v>0</v>
      </c>
      <c r="F3258" s="4"/>
    </row>
    <row r="3259" spans="1:64">
      <c r="A3259" t="s">
        <v>1935</v>
      </c>
      <c r="B3259" t="s">
        <v>1936</v>
      </c>
      <c r="C3259" t="s">
        <v>26</v>
      </c>
      <c r="D3259" t="s">
        <v>821</v>
      </c>
      <c r="E3259">
        <f>SUM(G3259:KW3259)</f>
        <v>0</v>
      </c>
      <c r="F3259" s="4"/>
    </row>
    <row r="3260" spans="1:64">
      <c r="A3260" t="s">
        <v>4322</v>
      </c>
      <c r="B3260" t="s">
        <v>4323</v>
      </c>
      <c r="C3260" t="s">
        <v>26</v>
      </c>
      <c r="D3260" t="s">
        <v>821</v>
      </c>
      <c r="E3260">
        <f>SUM(G3260:KW3260)</f>
        <v>8</v>
      </c>
      <c r="F3260" s="4"/>
      <c r="BB3260" s="9">
        <v>1</v>
      </c>
      <c r="BC3260" s="9">
        <v>1</v>
      </c>
      <c r="BG3260" s="9">
        <v>1</v>
      </c>
      <c r="BI3260" s="9">
        <v>2</v>
      </c>
      <c r="BJ3260" s="9">
        <v>1</v>
      </c>
      <c r="BL3260" s="9">
        <v>2</v>
      </c>
    </row>
    <row r="3261" spans="1:64">
      <c r="A3261" t="s">
        <v>8383</v>
      </c>
      <c r="B3261" t="s">
        <v>8382</v>
      </c>
      <c r="C3261" t="s">
        <v>26</v>
      </c>
      <c r="D3261" t="s">
        <v>821</v>
      </c>
      <c r="E3261">
        <f>SUM(G3261:KW3261)</f>
        <v>0</v>
      </c>
    </row>
    <row r="3262" spans="1:64">
      <c r="A3262" t="s">
        <v>5187</v>
      </c>
      <c r="B3262" t="s">
        <v>5188</v>
      </c>
      <c r="C3262" t="s">
        <v>26</v>
      </c>
      <c r="D3262" t="s">
        <v>825</v>
      </c>
      <c r="E3262">
        <f>SUM(G3262:KW3262)</f>
        <v>1</v>
      </c>
      <c r="F3262" s="4"/>
      <c r="BE3262" s="9">
        <v>1</v>
      </c>
    </row>
    <row r="3263" spans="1:64">
      <c r="A3263" t="s">
        <v>3895</v>
      </c>
      <c r="B3263" t="s">
        <v>3896</v>
      </c>
      <c r="C3263" t="s">
        <v>26</v>
      </c>
      <c r="D3263" t="s">
        <v>825</v>
      </c>
      <c r="E3263">
        <f>SUM(G3263:KW3263)</f>
        <v>2</v>
      </c>
      <c r="F3263" s="4"/>
      <c r="BF3263" s="9">
        <v>2</v>
      </c>
    </row>
    <row r="3264" spans="1:64">
      <c r="A3264" t="s">
        <v>1962</v>
      </c>
      <c r="B3264" t="s">
        <v>8758</v>
      </c>
      <c r="C3264" t="s">
        <v>26</v>
      </c>
      <c r="D3264" t="s">
        <v>825</v>
      </c>
      <c r="E3264">
        <f>SUM(G3264:KW3264)</f>
        <v>1</v>
      </c>
      <c r="F3264" s="4"/>
      <c r="AR3264" s="9">
        <v>1</v>
      </c>
    </row>
    <row r="3265" spans="1:64">
      <c r="A3265" t="s">
        <v>2016</v>
      </c>
      <c r="B3265" t="s">
        <v>2017</v>
      </c>
      <c r="C3265" t="s">
        <v>26</v>
      </c>
      <c r="D3265" t="s">
        <v>825</v>
      </c>
      <c r="E3265">
        <f>SUM(G3265:KW3265)</f>
        <v>1</v>
      </c>
      <c r="F3265" s="4"/>
      <c r="AR3265" s="9">
        <v>1</v>
      </c>
    </row>
    <row r="3266" spans="1:64">
      <c r="A3266" t="s">
        <v>2401</v>
      </c>
      <c r="B3266" t="s">
        <v>9663</v>
      </c>
      <c r="C3266" t="s">
        <v>26</v>
      </c>
      <c r="D3266" t="s">
        <v>821</v>
      </c>
      <c r="E3266">
        <f>SUM(G3266:KW3266)</f>
        <v>3</v>
      </c>
      <c r="F3266" s="4"/>
      <c r="AK3266" s="9">
        <v>1</v>
      </c>
      <c r="AL3266" s="9">
        <v>2</v>
      </c>
    </row>
    <row r="3267" spans="1:64">
      <c r="A3267" t="s">
        <v>2402</v>
      </c>
      <c r="B3267" t="s">
        <v>9652</v>
      </c>
      <c r="C3267" t="s">
        <v>26</v>
      </c>
      <c r="D3267" t="s">
        <v>825</v>
      </c>
      <c r="E3267">
        <f>SUM(G3267:KW3267)</f>
        <v>7</v>
      </c>
      <c r="F3267" s="4"/>
      <c r="AK3267" s="9">
        <v>1</v>
      </c>
      <c r="AL3267" s="9">
        <v>6</v>
      </c>
    </row>
    <row r="3268" spans="1:64">
      <c r="A3268" t="s">
        <v>882</v>
      </c>
      <c r="B3268" t="s">
        <v>10274</v>
      </c>
      <c r="C3268" t="s">
        <v>26</v>
      </c>
      <c r="D3268" t="s">
        <v>821</v>
      </c>
      <c r="E3268">
        <f>SUM(G3268:KW3268)</f>
        <v>0</v>
      </c>
      <c r="F3268" s="4"/>
    </row>
    <row r="3269" spans="1:64">
      <c r="A3269" t="s">
        <v>883</v>
      </c>
      <c r="B3269" t="s">
        <v>8489</v>
      </c>
      <c r="C3269" t="s">
        <v>26</v>
      </c>
      <c r="D3269" t="s">
        <v>819</v>
      </c>
      <c r="E3269">
        <f>SUM(G3269:KW3269)</f>
        <v>0</v>
      </c>
      <c r="F3269" s="4"/>
    </row>
    <row r="3270" spans="1:64">
      <c r="A3270" t="s">
        <v>5159</v>
      </c>
      <c r="B3270" t="s">
        <v>15615</v>
      </c>
      <c r="C3270" t="s">
        <v>26</v>
      </c>
      <c r="D3270" t="s">
        <v>821</v>
      </c>
      <c r="E3270">
        <f>SUM(G3270:KW3270)</f>
        <v>0</v>
      </c>
      <c r="F3270" s="4"/>
    </row>
    <row r="3271" spans="1:64">
      <c r="A3271" t="s">
        <v>5307</v>
      </c>
      <c r="B3271" t="s">
        <v>15158</v>
      </c>
      <c r="C3271" t="s">
        <v>26</v>
      </c>
      <c r="D3271" t="s">
        <v>821</v>
      </c>
      <c r="E3271">
        <f>SUM(G3271:KW3271)</f>
        <v>9</v>
      </c>
      <c r="F3271" s="4"/>
      <c r="AR3271" s="9">
        <v>1</v>
      </c>
      <c r="BB3271" s="9">
        <v>1</v>
      </c>
      <c r="BC3271" s="9">
        <v>1</v>
      </c>
      <c r="BG3271" s="9">
        <v>1</v>
      </c>
      <c r="BI3271" s="9">
        <v>2</v>
      </c>
      <c r="BJ3271" s="9">
        <v>1</v>
      </c>
      <c r="BL3271" s="9">
        <v>2</v>
      </c>
    </row>
    <row r="3272" spans="1:64">
      <c r="A3272" t="s">
        <v>5189</v>
      </c>
      <c r="B3272" t="s">
        <v>5190</v>
      </c>
      <c r="C3272" t="s">
        <v>26</v>
      </c>
      <c r="D3272" t="s">
        <v>821</v>
      </c>
      <c r="E3272">
        <f>SUM(G3272:KW3272)</f>
        <v>2</v>
      </c>
      <c r="F3272" s="4"/>
      <c r="BE3272" s="9">
        <v>1</v>
      </c>
      <c r="BF3272" s="9">
        <v>1</v>
      </c>
    </row>
    <row r="3273" spans="1:64">
      <c r="A3273" t="s">
        <v>3897</v>
      </c>
      <c r="B3273" t="s">
        <v>3898</v>
      </c>
      <c r="C3273" t="s">
        <v>26</v>
      </c>
      <c r="D3273" t="s">
        <v>821</v>
      </c>
      <c r="E3273">
        <f>SUM(G3273:KW3273)</f>
        <v>2</v>
      </c>
      <c r="F3273" s="4"/>
      <c r="BF3273" s="9">
        <v>2</v>
      </c>
    </row>
    <row r="3274" spans="1:64">
      <c r="A3274" t="s">
        <v>2188</v>
      </c>
      <c r="B3274" t="s">
        <v>2189</v>
      </c>
      <c r="C3274" t="s">
        <v>26</v>
      </c>
      <c r="D3274" t="s">
        <v>821</v>
      </c>
      <c r="E3274">
        <f>SUM(G3274:KW3274)</f>
        <v>2</v>
      </c>
      <c r="F3274" s="4"/>
      <c r="BE3274" s="9">
        <v>1</v>
      </c>
      <c r="BF3274" s="9">
        <v>1</v>
      </c>
    </row>
    <row r="3275" spans="1:64">
      <c r="A3275" t="s">
        <v>884</v>
      </c>
      <c r="B3275" t="s">
        <v>885</v>
      </c>
      <c r="C3275" t="s">
        <v>26</v>
      </c>
      <c r="D3275" t="s">
        <v>821</v>
      </c>
      <c r="E3275">
        <f>SUM(G3275:KW3275)</f>
        <v>2</v>
      </c>
      <c r="F3275" s="4"/>
      <c r="BF3275" s="9">
        <v>2</v>
      </c>
    </row>
    <row r="3276" spans="1:64">
      <c r="A3276" t="s">
        <v>1937</v>
      </c>
      <c r="B3276" t="s">
        <v>1938</v>
      </c>
      <c r="C3276" t="s">
        <v>26</v>
      </c>
      <c r="D3276" t="s">
        <v>821</v>
      </c>
      <c r="E3276">
        <f>SUM(G3276:KW3276)</f>
        <v>0</v>
      </c>
      <c r="F3276" s="4"/>
    </row>
    <row r="3277" spans="1:64">
      <c r="A3277" t="s">
        <v>1939</v>
      </c>
      <c r="B3277" t="s">
        <v>1940</v>
      </c>
      <c r="C3277" t="s">
        <v>26</v>
      </c>
      <c r="D3277" t="s">
        <v>821</v>
      </c>
      <c r="E3277">
        <f>SUM(G3277:KW3277)</f>
        <v>0</v>
      </c>
      <c r="F3277" s="4"/>
    </row>
    <row r="3278" spans="1:64">
      <c r="A3278" t="s">
        <v>4324</v>
      </c>
      <c r="B3278" t="s">
        <v>4325</v>
      </c>
      <c r="C3278" t="s">
        <v>26</v>
      </c>
      <c r="D3278" t="s">
        <v>821</v>
      </c>
      <c r="E3278">
        <f>SUM(G3278:KW3278)</f>
        <v>8</v>
      </c>
      <c r="F3278" s="4"/>
      <c r="BB3278" s="9">
        <v>1</v>
      </c>
      <c r="BC3278" s="9">
        <v>1</v>
      </c>
      <c r="BG3278" s="9">
        <v>1</v>
      </c>
      <c r="BI3278" s="9">
        <v>2</v>
      </c>
      <c r="BJ3278" s="9">
        <v>1</v>
      </c>
      <c r="BL3278" s="9">
        <v>2</v>
      </c>
    </row>
    <row r="3279" spans="1:64">
      <c r="A3279" t="s">
        <v>4326</v>
      </c>
      <c r="B3279" t="s">
        <v>4327</v>
      </c>
      <c r="C3279" t="s">
        <v>26</v>
      </c>
      <c r="D3279" t="s">
        <v>821</v>
      </c>
      <c r="E3279">
        <f>SUM(G3279:KW3279)</f>
        <v>8</v>
      </c>
      <c r="F3279" s="4"/>
      <c r="BB3279" s="9">
        <v>1</v>
      </c>
      <c r="BC3279" s="9">
        <v>1</v>
      </c>
      <c r="BG3279" s="9">
        <v>1</v>
      </c>
      <c r="BI3279" s="9">
        <v>2</v>
      </c>
      <c r="BJ3279" s="9">
        <v>1</v>
      </c>
      <c r="BL3279" s="9">
        <v>2</v>
      </c>
    </row>
    <row r="3280" spans="1:64">
      <c r="A3280" t="s">
        <v>3553</v>
      </c>
      <c r="B3280" t="s">
        <v>3554</v>
      </c>
      <c r="C3280" t="s">
        <v>9</v>
      </c>
      <c r="D3280" t="s">
        <v>821</v>
      </c>
      <c r="E3280">
        <f>SUM(G3280:KW3280)</f>
        <v>16</v>
      </c>
      <c r="F3280" s="4"/>
      <c r="AB3280" s="9">
        <v>1</v>
      </c>
      <c r="AE3280" s="9">
        <v>13</v>
      </c>
      <c r="AF3280" s="9">
        <v>2</v>
      </c>
    </row>
    <row r="3281" spans="1:64">
      <c r="A3281" t="s">
        <v>183</v>
      </c>
      <c r="B3281" t="s">
        <v>5640</v>
      </c>
      <c r="C3281" t="s">
        <v>9</v>
      </c>
      <c r="D3281" t="s">
        <v>821</v>
      </c>
      <c r="E3281">
        <f>SUM(G3281:KW3281)</f>
        <v>2009</v>
      </c>
      <c r="F3281" s="4"/>
      <c r="G3281" s="7">
        <v>44</v>
      </c>
      <c r="H3281" s="7">
        <v>135</v>
      </c>
      <c r="I3281" s="7">
        <v>36</v>
      </c>
      <c r="J3281" s="7">
        <v>144</v>
      </c>
      <c r="K3281" s="7">
        <v>73</v>
      </c>
      <c r="L3281" s="7">
        <v>94</v>
      </c>
      <c r="M3281" s="7">
        <v>69</v>
      </c>
      <c r="N3281" s="7">
        <v>61</v>
      </c>
      <c r="O3281" s="9">
        <v>14</v>
      </c>
      <c r="P3281" s="7">
        <v>35</v>
      </c>
      <c r="Q3281" s="9">
        <v>17</v>
      </c>
      <c r="R3281" s="7">
        <v>24</v>
      </c>
      <c r="S3281" s="9">
        <v>9</v>
      </c>
      <c r="U3281" s="7">
        <v>26</v>
      </c>
      <c r="V3281" s="9">
        <v>7</v>
      </c>
      <c r="W3281" s="7">
        <v>27</v>
      </c>
      <c r="X3281" s="7">
        <v>76</v>
      </c>
      <c r="Y3281" s="7">
        <v>92</v>
      </c>
      <c r="Z3281" s="7">
        <v>42</v>
      </c>
      <c r="AA3281" s="7">
        <v>64</v>
      </c>
      <c r="AB3281" s="7">
        <v>78</v>
      </c>
      <c r="AC3281" s="7">
        <v>64</v>
      </c>
      <c r="AD3281" s="7">
        <v>47</v>
      </c>
      <c r="AE3281" s="9">
        <v>8</v>
      </c>
      <c r="AF3281" s="9">
        <v>6</v>
      </c>
      <c r="AG3281" s="7">
        <v>26</v>
      </c>
      <c r="AH3281" s="7">
        <v>95</v>
      </c>
      <c r="AI3281" s="9">
        <v>15</v>
      </c>
      <c r="AJ3281" s="9">
        <v>14</v>
      </c>
      <c r="AK3281" s="7">
        <v>36</v>
      </c>
      <c r="AL3281" s="7">
        <v>54</v>
      </c>
      <c r="AM3281" s="7">
        <v>22</v>
      </c>
      <c r="AN3281" s="9">
        <v>6</v>
      </c>
      <c r="AO3281" s="9">
        <v>14</v>
      </c>
      <c r="AP3281" s="9">
        <v>1</v>
      </c>
      <c r="AQ3281" s="9">
        <v>18</v>
      </c>
      <c r="AR3281" s="9">
        <v>4</v>
      </c>
      <c r="AS3281" s="9">
        <v>17</v>
      </c>
      <c r="AT3281" s="9">
        <v>13</v>
      </c>
      <c r="AU3281" s="9">
        <v>9</v>
      </c>
      <c r="AX3281" s="9">
        <v>15</v>
      </c>
      <c r="AY3281" s="9">
        <v>9</v>
      </c>
      <c r="AZ3281" s="9">
        <v>19</v>
      </c>
      <c r="BA3281" s="9">
        <v>11</v>
      </c>
      <c r="BB3281" s="9">
        <v>6</v>
      </c>
      <c r="BC3281" s="7">
        <v>21</v>
      </c>
      <c r="BD3281" s="7">
        <v>38</v>
      </c>
      <c r="BE3281" s="7">
        <v>48</v>
      </c>
      <c r="BF3281" s="7">
        <v>26</v>
      </c>
      <c r="BG3281" s="9">
        <v>11</v>
      </c>
      <c r="BH3281" s="7">
        <v>50</v>
      </c>
      <c r="BI3281" s="7">
        <v>23</v>
      </c>
      <c r="BJ3281" s="7">
        <v>24</v>
      </c>
      <c r="BK3281" s="7">
        <v>35</v>
      </c>
      <c r="BL3281" s="7">
        <v>37</v>
      </c>
    </row>
    <row r="3282" spans="1:64">
      <c r="A3282" t="s">
        <v>371</v>
      </c>
      <c r="B3282" t="s">
        <v>621</v>
      </c>
      <c r="C3282" t="s">
        <v>9</v>
      </c>
      <c r="D3282" t="s">
        <v>821</v>
      </c>
      <c r="E3282">
        <f>SUM(G3282:KW3282)</f>
        <v>1255</v>
      </c>
      <c r="F3282" s="4"/>
      <c r="H3282" s="9">
        <v>1</v>
      </c>
      <c r="I3282" s="9">
        <v>4</v>
      </c>
      <c r="J3282" s="9">
        <v>2</v>
      </c>
      <c r="K3282" s="9">
        <v>6</v>
      </c>
      <c r="L3282" s="9">
        <v>3</v>
      </c>
      <c r="M3282" s="9">
        <v>7</v>
      </c>
      <c r="O3282" s="9">
        <v>6</v>
      </c>
      <c r="P3282" s="9">
        <v>15</v>
      </c>
      <c r="Q3282" s="7">
        <v>42</v>
      </c>
      <c r="R3282" s="7">
        <v>238</v>
      </c>
      <c r="S3282" s="7">
        <v>215</v>
      </c>
      <c r="T3282" s="9">
        <v>2</v>
      </c>
      <c r="U3282" s="9">
        <v>11</v>
      </c>
      <c r="V3282" s="9">
        <v>9</v>
      </c>
      <c r="Z3282" s="9">
        <v>11</v>
      </c>
      <c r="AA3282" s="9">
        <v>1</v>
      </c>
      <c r="AB3282" s="9">
        <v>1</v>
      </c>
      <c r="AC3282" s="9">
        <v>1</v>
      </c>
      <c r="AD3282" s="9">
        <v>1</v>
      </c>
      <c r="AE3282" s="9">
        <v>3</v>
      </c>
      <c r="AF3282" s="9">
        <v>19</v>
      </c>
      <c r="AG3282" s="7">
        <v>51</v>
      </c>
      <c r="AH3282" s="7">
        <v>54</v>
      </c>
      <c r="AI3282" s="7">
        <v>190</v>
      </c>
      <c r="AJ3282" s="7">
        <v>24</v>
      </c>
      <c r="AK3282" s="9">
        <v>5</v>
      </c>
      <c r="AL3282" s="9">
        <v>6</v>
      </c>
      <c r="AM3282" s="9">
        <v>18</v>
      </c>
      <c r="AN3282" s="9">
        <v>9</v>
      </c>
      <c r="AO3282" s="9">
        <v>16</v>
      </c>
      <c r="AP3282" s="9">
        <v>11</v>
      </c>
      <c r="AQ3282" s="9">
        <v>7</v>
      </c>
      <c r="AR3282" s="9">
        <v>13</v>
      </c>
      <c r="AS3282" s="7">
        <v>38</v>
      </c>
      <c r="AV3282" s="7">
        <v>65</v>
      </c>
      <c r="AW3282" s="7">
        <v>27</v>
      </c>
      <c r="AY3282" s="9">
        <v>3</v>
      </c>
      <c r="AZ3282" s="9">
        <v>4</v>
      </c>
      <c r="BA3282" s="9">
        <v>1</v>
      </c>
      <c r="BB3282" s="9">
        <v>11</v>
      </c>
      <c r="BC3282" s="9">
        <v>10</v>
      </c>
      <c r="BD3282" s="9">
        <v>9</v>
      </c>
      <c r="BE3282" s="9">
        <v>15</v>
      </c>
      <c r="BF3282" s="9">
        <v>8</v>
      </c>
      <c r="BG3282" s="7">
        <v>27</v>
      </c>
      <c r="BH3282" s="9">
        <v>9</v>
      </c>
      <c r="BI3282" s="9">
        <v>3</v>
      </c>
      <c r="BJ3282" s="9">
        <v>18</v>
      </c>
      <c r="BK3282" s="9">
        <v>5</v>
      </c>
    </row>
    <row r="3283" spans="1:64">
      <c r="A3283" t="s">
        <v>5612</v>
      </c>
      <c r="B3283" t="s">
        <v>5613</v>
      </c>
      <c r="C3283" t="s">
        <v>9</v>
      </c>
      <c r="D3283" t="s">
        <v>821</v>
      </c>
      <c r="E3283">
        <f>SUM(G3283:KW3283)</f>
        <v>37</v>
      </c>
      <c r="F3283" s="4"/>
      <c r="I3283" s="9">
        <v>14</v>
      </c>
      <c r="J3283" s="9">
        <v>1</v>
      </c>
      <c r="O3283" s="9">
        <v>9</v>
      </c>
      <c r="S3283" s="9">
        <v>11</v>
      </c>
      <c r="AB3283" s="9">
        <v>1</v>
      </c>
      <c r="AR3283" s="9">
        <v>1</v>
      </c>
    </row>
    <row r="3284" spans="1:64">
      <c r="A3284" t="s">
        <v>5045</v>
      </c>
      <c r="B3284" t="s">
        <v>5046</v>
      </c>
      <c r="C3284" t="s">
        <v>9</v>
      </c>
      <c r="D3284" t="s">
        <v>821</v>
      </c>
      <c r="E3284">
        <f>SUM(G3284:KW3284)</f>
        <v>3</v>
      </c>
      <c r="F3284" s="4"/>
      <c r="AE3284" s="9">
        <v>1</v>
      </c>
      <c r="AX3284" s="9">
        <v>2</v>
      </c>
    </row>
    <row r="3285" spans="1:64">
      <c r="A3285" t="s">
        <v>6559</v>
      </c>
      <c r="B3285" t="s">
        <v>6558</v>
      </c>
      <c r="C3285" t="s">
        <v>1253</v>
      </c>
      <c r="D3285" t="s">
        <v>825</v>
      </c>
      <c r="E3285">
        <f>SUM(G3285:KW3285)</f>
        <v>0</v>
      </c>
    </row>
    <row r="3286" spans="1:64">
      <c r="A3286" t="s">
        <v>6111</v>
      </c>
      <c r="B3286" t="s">
        <v>6110</v>
      </c>
      <c r="C3286" t="s">
        <v>3536</v>
      </c>
      <c r="D3286" t="s">
        <v>825</v>
      </c>
      <c r="E3286">
        <f>SUM(G3286:KW3286)</f>
        <v>23</v>
      </c>
      <c r="AA3286" s="9">
        <v>6</v>
      </c>
      <c r="AC3286" s="9">
        <v>6</v>
      </c>
      <c r="AG3286" s="9">
        <v>1</v>
      </c>
      <c r="AN3286" s="9">
        <v>4</v>
      </c>
      <c r="AO3286" s="9">
        <v>2</v>
      </c>
      <c r="AS3286" s="9">
        <v>1</v>
      </c>
      <c r="AY3286" s="9">
        <v>2</v>
      </c>
      <c r="BD3286" s="9">
        <v>1</v>
      </c>
    </row>
    <row r="3287" spans="1:64">
      <c r="A3287" t="s">
        <v>5097</v>
      </c>
      <c r="B3287" t="s">
        <v>5098</v>
      </c>
      <c r="C3287" t="s">
        <v>1258</v>
      </c>
      <c r="D3287" t="s">
        <v>825</v>
      </c>
      <c r="E3287">
        <f>SUM(G3287:KW3287)</f>
        <v>1</v>
      </c>
      <c r="F3287" s="4"/>
      <c r="AO3287" s="9">
        <v>1</v>
      </c>
    </row>
    <row r="3288" spans="1:64">
      <c r="A3288" t="s">
        <v>2417</v>
      </c>
      <c r="B3288" t="s">
        <v>9544</v>
      </c>
      <c r="C3288" t="s">
        <v>1982</v>
      </c>
      <c r="D3288" t="s">
        <v>825</v>
      </c>
      <c r="E3288">
        <f>SUM(G3288:KW3288)</f>
        <v>6</v>
      </c>
      <c r="F3288" s="4"/>
      <c r="V3288" s="9">
        <v>1</v>
      </c>
      <c r="W3288" s="9">
        <v>1</v>
      </c>
      <c r="Y3288" s="9">
        <v>3</v>
      </c>
      <c r="Z3288" s="9">
        <v>1</v>
      </c>
    </row>
    <row r="3289" spans="1:64">
      <c r="A3289" t="s">
        <v>1981</v>
      </c>
      <c r="B3289" t="s">
        <v>9533</v>
      </c>
      <c r="C3289" t="s">
        <v>1982</v>
      </c>
      <c r="D3289" t="s">
        <v>821</v>
      </c>
      <c r="E3289">
        <f>SUM(G3289:KW3289)</f>
        <v>4</v>
      </c>
      <c r="F3289" s="4"/>
      <c r="V3289" s="9">
        <v>1</v>
      </c>
      <c r="W3289" s="9">
        <v>2</v>
      </c>
      <c r="X3289" s="9">
        <v>1</v>
      </c>
    </row>
    <row r="3290" spans="1:64">
      <c r="A3290" t="s">
        <v>4743</v>
      </c>
      <c r="B3290" t="s">
        <v>11634</v>
      </c>
      <c r="C3290" t="s">
        <v>1982</v>
      </c>
      <c r="D3290" t="s">
        <v>825</v>
      </c>
      <c r="E3290">
        <f>SUM(G3290:KW3290)</f>
        <v>0</v>
      </c>
      <c r="F3290" s="4"/>
    </row>
    <row r="3291" spans="1:64">
      <c r="A3291" t="s">
        <v>4744</v>
      </c>
      <c r="B3291" t="s">
        <v>11633</v>
      </c>
      <c r="C3291" t="s">
        <v>1982</v>
      </c>
      <c r="D3291" t="s">
        <v>821</v>
      </c>
      <c r="E3291">
        <f>SUM(G3291:KW3291)</f>
        <v>2</v>
      </c>
      <c r="F3291" s="4"/>
      <c r="X3291" s="9">
        <v>1</v>
      </c>
      <c r="AR3291" s="9">
        <v>1</v>
      </c>
    </row>
    <row r="3292" spans="1:64">
      <c r="A3292" t="s">
        <v>4501</v>
      </c>
      <c r="B3292" t="s">
        <v>13442</v>
      </c>
      <c r="C3292" t="s">
        <v>1253</v>
      </c>
      <c r="D3292" t="s">
        <v>819</v>
      </c>
      <c r="E3292">
        <f>SUM(G3292:KW3292)</f>
        <v>1</v>
      </c>
      <c r="F3292" s="4"/>
      <c r="BA3292" s="9">
        <v>1</v>
      </c>
    </row>
    <row r="3293" spans="1:64">
      <c r="A3293" t="s">
        <v>8442</v>
      </c>
      <c r="B3293" t="s">
        <v>8441</v>
      </c>
      <c r="C3293" t="s">
        <v>1253</v>
      </c>
      <c r="D3293" t="s">
        <v>821</v>
      </c>
      <c r="E3293">
        <f>SUM(G3293:KW3293)</f>
        <v>1</v>
      </c>
      <c r="BH3293" s="9">
        <v>1</v>
      </c>
    </row>
    <row r="3294" spans="1:64">
      <c r="A3294" t="s">
        <v>4492</v>
      </c>
      <c r="B3294" t="s">
        <v>11516</v>
      </c>
      <c r="C3294" t="s">
        <v>1258</v>
      </c>
      <c r="D3294" t="s">
        <v>819</v>
      </c>
      <c r="E3294">
        <f>SUM(G3294:KW3294)</f>
        <v>1</v>
      </c>
      <c r="F3294" s="4"/>
      <c r="AO3294" s="9">
        <v>1</v>
      </c>
    </row>
    <row r="3295" spans="1:64">
      <c r="A3295" t="s">
        <v>7151</v>
      </c>
      <c r="B3295" t="s">
        <v>7150</v>
      </c>
      <c r="C3295" t="s">
        <v>1258</v>
      </c>
      <c r="D3295" t="s">
        <v>821</v>
      </c>
      <c r="E3295">
        <f>SUM(G3295:KW3295)</f>
        <v>0</v>
      </c>
    </row>
    <row r="3296" spans="1:64">
      <c r="A3296" t="s">
        <v>3794</v>
      </c>
      <c r="B3296" t="s">
        <v>13443</v>
      </c>
      <c r="C3296" t="s">
        <v>3536</v>
      </c>
      <c r="D3296" t="s">
        <v>819</v>
      </c>
      <c r="E3296">
        <f>SUM(G3296:KW3296)</f>
        <v>25</v>
      </c>
      <c r="F3296" s="4"/>
      <c r="R3296" s="9">
        <v>1</v>
      </c>
      <c r="V3296" s="9">
        <v>1</v>
      </c>
      <c r="AA3296" s="9">
        <v>6</v>
      </c>
      <c r="AC3296" s="9">
        <v>6</v>
      </c>
      <c r="AE3296" s="9">
        <v>1</v>
      </c>
      <c r="AN3296" s="9">
        <v>3</v>
      </c>
      <c r="AO3296" s="9">
        <v>1</v>
      </c>
      <c r="AR3296" s="9">
        <v>1</v>
      </c>
      <c r="AS3296" s="9">
        <v>1</v>
      </c>
      <c r="AY3296" s="9">
        <v>1</v>
      </c>
      <c r="BD3296" s="9">
        <v>1</v>
      </c>
      <c r="BH3296" s="9">
        <v>1</v>
      </c>
      <c r="BI3296" s="9">
        <v>1</v>
      </c>
    </row>
    <row r="3297" spans="1:53">
      <c r="A3297" t="s">
        <v>24</v>
      </c>
      <c r="B3297" t="s">
        <v>12036</v>
      </c>
      <c r="C3297" t="s">
        <v>9</v>
      </c>
      <c r="D3297" t="s">
        <v>825</v>
      </c>
      <c r="E3297">
        <f>SUM(G3297:KW3297)</f>
        <v>0</v>
      </c>
      <c r="F3297" s="4"/>
    </row>
    <row r="3298" spans="1:53">
      <c r="A3298" t="s">
        <v>2662</v>
      </c>
      <c r="B3298" t="s">
        <v>12035</v>
      </c>
      <c r="C3298" t="s">
        <v>9</v>
      </c>
      <c r="D3298" t="s">
        <v>821</v>
      </c>
      <c r="E3298">
        <f>SUM(G3298:KW3298)</f>
        <v>0</v>
      </c>
      <c r="F3298" s="4"/>
    </row>
    <row r="3299" spans="1:53">
      <c r="A3299" t="s">
        <v>4182</v>
      </c>
      <c r="B3299" t="s">
        <v>11517</v>
      </c>
      <c r="C3299" t="s">
        <v>9</v>
      </c>
      <c r="D3299" t="s">
        <v>819</v>
      </c>
      <c r="E3299">
        <f>SUM(G3299:KW3299)</f>
        <v>3</v>
      </c>
      <c r="F3299" s="4"/>
      <c r="X3299" s="9">
        <v>1</v>
      </c>
      <c r="AA3299" s="9">
        <v>1</v>
      </c>
      <c r="AC3299" s="9">
        <v>1</v>
      </c>
    </row>
    <row r="3300" spans="1:53">
      <c r="A3300" t="s">
        <v>8444</v>
      </c>
      <c r="B3300" t="s">
        <v>8443</v>
      </c>
      <c r="C3300" t="s">
        <v>9</v>
      </c>
      <c r="D3300" t="s">
        <v>821</v>
      </c>
      <c r="E3300">
        <f>SUM(G3300:KW3300)</f>
        <v>3</v>
      </c>
      <c r="X3300" s="9">
        <v>1</v>
      </c>
      <c r="Z3300" s="9">
        <v>1</v>
      </c>
      <c r="AE3300" s="9">
        <v>1</v>
      </c>
    </row>
    <row r="3301" spans="1:53">
      <c r="A3301" t="s">
        <v>162</v>
      </c>
      <c r="B3301" t="s">
        <v>11518</v>
      </c>
      <c r="C3301" t="s">
        <v>9</v>
      </c>
      <c r="D3301" t="s">
        <v>819</v>
      </c>
      <c r="E3301">
        <f>SUM(G3301:KW3301)</f>
        <v>8</v>
      </c>
      <c r="F3301" s="4"/>
      <c r="N3301" s="9">
        <v>4</v>
      </c>
      <c r="Q3301" s="9">
        <v>1</v>
      </c>
      <c r="AA3301" s="9">
        <v>1</v>
      </c>
      <c r="AC3301" s="9">
        <v>1</v>
      </c>
      <c r="AH3301" s="9">
        <v>1</v>
      </c>
    </row>
    <row r="3302" spans="1:53">
      <c r="A3302" t="s">
        <v>2673</v>
      </c>
      <c r="B3302" t="s">
        <v>2674</v>
      </c>
      <c r="C3302" t="s">
        <v>9</v>
      </c>
      <c r="D3302" t="s">
        <v>821</v>
      </c>
      <c r="E3302">
        <f>SUM(G3302:KW3302)</f>
        <v>3</v>
      </c>
      <c r="F3302" s="4"/>
      <c r="N3302" s="9">
        <v>1</v>
      </c>
      <c r="Z3302" s="9">
        <v>1</v>
      </c>
      <c r="AH3302" s="9">
        <v>1</v>
      </c>
    </row>
    <row r="3303" spans="1:53">
      <c r="A3303" t="s">
        <v>2448</v>
      </c>
      <c r="B3303" t="s">
        <v>13444</v>
      </c>
      <c r="C3303" t="s">
        <v>9</v>
      </c>
      <c r="D3303" t="s">
        <v>819</v>
      </c>
      <c r="E3303">
        <f>SUM(G3303:KW3303)</f>
        <v>2</v>
      </c>
      <c r="F3303" s="4"/>
      <c r="AA3303" s="9">
        <v>1</v>
      </c>
      <c r="AC3303" s="9">
        <v>1</v>
      </c>
    </row>
    <row r="3304" spans="1:53">
      <c r="A3304" t="s">
        <v>2671</v>
      </c>
      <c r="B3304" t="s">
        <v>2672</v>
      </c>
      <c r="C3304" t="s">
        <v>9</v>
      </c>
      <c r="D3304" t="s">
        <v>821</v>
      </c>
      <c r="E3304">
        <f>SUM(G3304:KW3304)</f>
        <v>0</v>
      </c>
      <c r="F3304" s="4"/>
    </row>
    <row r="3305" spans="1:53">
      <c r="A3305" t="s">
        <v>2079</v>
      </c>
      <c r="B3305" t="s">
        <v>2080</v>
      </c>
      <c r="C3305" t="s">
        <v>1253</v>
      </c>
      <c r="D3305" t="s">
        <v>825</v>
      </c>
      <c r="E3305">
        <f>SUM(G3305:KW3305)</f>
        <v>0</v>
      </c>
      <c r="F3305" s="4"/>
    </row>
    <row r="3306" spans="1:53">
      <c r="A3306" t="s">
        <v>2077</v>
      </c>
      <c r="B3306" t="s">
        <v>2078</v>
      </c>
      <c r="C3306" t="s">
        <v>1253</v>
      </c>
      <c r="D3306" t="s">
        <v>825</v>
      </c>
      <c r="E3306">
        <f>SUM(G3306:KW3306)</f>
        <v>0</v>
      </c>
      <c r="F3306" s="4"/>
    </row>
    <row r="3307" spans="1:53">
      <c r="A3307" t="s">
        <v>2199</v>
      </c>
      <c r="B3307" t="s">
        <v>2200</v>
      </c>
      <c r="C3307" t="s">
        <v>1258</v>
      </c>
      <c r="D3307" t="s">
        <v>825</v>
      </c>
      <c r="E3307">
        <f>SUM(G3307:KW3307)</f>
        <v>4</v>
      </c>
      <c r="F3307" s="4"/>
      <c r="N3307" s="9">
        <v>1</v>
      </c>
      <c r="AJ3307" s="9">
        <v>1</v>
      </c>
      <c r="AO3307" s="9">
        <v>1</v>
      </c>
      <c r="AQ3307" s="9">
        <v>1</v>
      </c>
    </row>
    <row r="3308" spans="1:53">
      <c r="A3308" t="s">
        <v>7582</v>
      </c>
      <c r="B3308" t="s">
        <v>7581</v>
      </c>
      <c r="C3308" t="s">
        <v>1258</v>
      </c>
      <c r="D3308" t="s">
        <v>821</v>
      </c>
      <c r="E3308">
        <f>SUM(G3308:KW3308)</f>
        <v>1</v>
      </c>
      <c r="BA3308" s="9">
        <v>1</v>
      </c>
    </row>
    <row r="3309" spans="1:53">
      <c r="A3309" t="s">
        <v>4486</v>
      </c>
      <c r="B3309" t="s">
        <v>4487</v>
      </c>
      <c r="C3309" t="s">
        <v>1258</v>
      </c>
      <c r="D3309" t="s">
        <v>825</v>
      </c>
      <c r="E3309">
        <f>SUM(G3309:KW3309)</f>
        <v>13</v>
      </c>
      <c r="F3309" s="4"/>
      <c r="N3309" s="9">
        <v>1</v>
      </c>
      <c r="AJ3309" s="9">
        <v>9</v>
      </c>
      <c r="AK3309" s="9">
        <v>1</v>
      </c>
      <c r="AO3309" s="9">
        <v>2</v>
      </c>
    </row>
    <row r="3310" spans="1:53">
      <c r="A3310" t="s">
        <v>7594</v>
      </c>
      <c r="B3310" t="s">
        <v>7593</v>
      </c>
      <c r="C3310" t="s">
        <v>1258</v>
      </c>
      <c r="D3310" t="s">
        <v>821</v>
      </c>
      <c r="E3310">
        <f>SUM(G3310:KW3310)</f>
        <v>1</v>
      </c>
      <c r="BA3310" s="9">
        <v>1</v>
      </c>
    </row>
    <row r="3311" spans="1:53">
      <c r="A3311" t="s">
        <v>2439</v>
      </c>
      <c r="B3311" t="s">
        <v>2440</v>
      </c>
      <c r="C3311" t="s">
        <v>1258</v>
      </c>
      <c r="D3311" t="s">
        <v>825</v>
      </c>
      <c r="E3311">
        <f>SUM(G3311:KW3311)</f>
        <v>8</v>
      </c>
      <c r="F3311" s="4"/>
      <c r="P3311" s="9">
        <v>1</v>
      </c>
      <c r="AJ3311" s="9">
        <v>2</v>
      </c>
      <c r="AK3311" s="9">
        <v>1</v>
      </c>
      <c r="AO3311" s="9">
        <v>4</v>
      </c>
    </row>
    <row r="3312" spans="1:53">
      <c r="A3312" t="s">
        <v>3541</v>
      </c>
      <c r="B3312" t="s">
        <v>3542</v>
      </c>
      <c r="C3312" t="s">
        <v>3536</v>
      </c>
      <c r="D3312" t="s">
        <v>825</v>
      </c>
      <c r="E3312">
        <f>SUM(G3312:KW3312)</f>
        <v>5</v>
      </c>
      <c r="F3312" s="4"/>
      <c r="Z3312" s="9">
        <v>1</v>
      </c>
      <c r="AQ3312" s="9">
        <v>2</v>
      </c>
      <c r="AR3312" s="9">
        <v>2</v>
      </c>
    </row>
    <row r="3313" spans="1:60">
      <c r="A3313" t="s">
        <v>3539</v>
      </c>
      <c r="B3313" t="s">
        <v>3540</v>
      </c>
      <c r="C3313" t="s">
        <v>3536</v>
      </c>
      <c r="D3313" t="s">
        <v>825</v>
      </c>
      <c r="E3313">
        <f>SUM(G3313:KW3313)</f>
        <v>3</v>
      </c>
      <c r="F3313" s="4"/>
      <c r="AQ3313" s="9">
        <v>1</v>
      </c>
      <c r="AR3313" s="9">
        <v>2</v>
      </c>
    </row>
    <row r="3314" spans="1:60">
      <c r="A3314" t="s">
        <v>2475</v>
      </c>
      <c r="B3314" t="s">
        <v>2476</v>
      </c>
      <c r="C3314" t="s">
        <v>9</v>
      </c>
      <c r="D3314" t="s">
        <v>825</v>
      </c>
      <c r="E3314">
        <f>SUM(G3314:KW3314)</f>
        <v>0</v>
      </c>
      <c r="F3314" s="4"/>
    </row>
    <row r="3315" spans="1:60">
      <c r="A3315" t="s">
        <v>2468</v>
      </c>
      <c r="B3315" t="s">
        <v>2469</v>
      </c>
      <c r="C3315" t="s">
        <v>9</v>
      </c>
      <c r="D3315" t="s">
        <v>825</v>
      </c>
      <c r="E3315">
        <f>SUM(G3315:KW3315)</f>
        <v>2</v>
      </c>
      <c r="F3315" s="4"/>
      <c r="M3315" s="9">
        <v>1</v>
      </c>
      <c r="N3315" s="9">
        <v>1</v>
      </c>
    </row>
    <row r="3316" spans="1:60">
      <c r="A3316" t="s">
        <v>2464</v>
      </c>
      <c r="B3316" t="s">
        <v>2465</v>
      </c>
      <c r="C3316" t="s">
        <v>9</v>
      </c>
      <c r="D3316" t="s">
        <v>825</v>
      </c>
      <c r="E3316">
        <f>SUM(G3316:KW3316)</f>
        <v>0</v>
      </c>
      <c r="F3316" s="4"/>
    </row>
    <row r="3317" spans="1:60">
      <c r="A3317" t="s">
        <v>4499</v>
      </c>
      <c r="B3317" t="s">
        <v>4500</v>
      </c>
      <c r="C3317" t="s">
        <v>1253</v>
      </c>
      <c r="D3317" t="s">
        <v>821</v>
      </c>
      <c r="E3317">
        <f>SUM(G3317:KW3317)</f>
        <v>0</v>
      </c>
      <c r="F3317" s="4"/>
    </row>
    <row r="3318" spans="1:60">
      <c r="A3318" t="s">
        <v>4495</v>
      </c>
      <c r="B3318" t="s">
        <v>4496</v>
      </c>
      <c r="C3318" t="s">
        <v>1253</v>
      </c>
      <c r="D3318" t="s">
        <v>821</v>
      </c>
      <c r="E3318">
        <f>SUM(G3318:KW3318)</f>
        <v>0</v>
      </c>
      <c r="F3318" s="4"/>
    </row>
    <row r="3319" spans="1:60">
      <c r="A3319" t="s">
        <v>4490</v>
      </c>
      <c r="B3319" t="s">
        <v>4491</v>
      </c>
      <c r="C3319" t="s">
        <v>1258</v>
      </c>
      <c r="D3319" t="s">
        <v>821</v>
      </c>
      <c r="E3319">
        <f>SUM(G3319:KW3319)</f>
        <v>6</v>
      </c>
      <c r="F3319" s="4"/>
      <c r="N3319" s="9">
        <v>2</v>
      </c>
      <c r="AJ3319" s="9">
        <v>3</v>
      </c>
      <c r="AO3319" s="9">
        <v>1</v>
      </c>
    </row>
    <row r="3320" spans="1:60">
      <c r="A3320" t="s">
        <v>4484</v>
      </c>
      <c r="B3320" t="s">
        <v>4485</v>
      </c>
      <c r="C3320" t="s">
        <v>1258</v>
      </c>
      <c r="D3320" t="s">
        <v>821</v>
      </c>
      <c r="E3320">
        <f>SUM(G3320:KW3320)</f>
        <v>44</v>
      </c>
      <c r="F3320" s="4"/>
      <c r="N3320" s="7">
        <v>21</v>
      </c>
      <c r="AJ3320" s="7">
        <v>20</v>
      </c>
      <c r="AK3320" s="9">
        <v>1</v>
      </c>
      <c r="AO3320" s="9">
        <v>2</v>
      </c>
    </row>
    <row r="3321" spans="1:60">
      <c r="A3321" t="s">
        <v>4287</v>
      </c>
      <c r="B3321" t="s">
        <v>4288</v>
      </c>
      <c r="C3321" t="s">
        <v>1258</v>
      </c>
      <c r="D3321" t="s">
        <v>821</v>
      </c>
      <c r="E3321">
        <f>SUM(G3321:KW3321)</f>
        <v>8</v>
      </c>
      <c r="F3321" s="4"/>
      <c r="AJ3321" s="9">
        <v>2</v>
      </c>
      <c r="AK3321" s="9">
        <v>1</v>
      </c>
      <c r="AO3321" s="9">
        <v>5</v>
      </c>
    </row>
    <row r="3322" spans="1:60">
      <c r="A3322" t="s">
        <v>3545</v>
      </c>
      <c r="B3322" t="s">
        <v>3546</v>
      </c>
      <c r="C3322" t="s">
        <v>3536</v>
      </c>
      <c r="D3322" t="s">
        <v>821</v>
      </c>
      <c r="E3322">
        <f>SUM(G3322:KW3322)</f>
        <v>3</v>
      </c>
      <c r="F3322" s="4"/>
      <c r="Z3322" s="9">
        <v>1</v>
      </c>
      <c r="AQ3322" s="9">
        <v>1</v>
      </c>
      <c r="AR3322" s="9">
        <v>1</v>
      </c>
    </row>
    <row r="3323" spans="1:60">
      <c r="A3323" t="s">
        <v>3537</v>
      </c>
      <c r="B3323" t="s">
        <v>3538</v>
      </c>
      <c r="C3323" t="s">
        <v>3536</v>
      </c>
      <c r="D3323" t="s">
        <v>821</v>
      </c>
      <c r="E3323">
        <f>SUM(G3323:KW3323)</f>
        <v>1</v>
      </c>
      <c r="F3323" s="4"/>
      <c r="AR3323" s="9">
        <v>1</v>
      </c>
    </row>
    <row r="3324" spans="1:60">
      <c r="A3324" t="s">
        <v>4442</v>
      </c>
      <c r="B3324" t="s">
        <v>4443</v>
      </c>
      <c r="C3324" t="s">
        <v>9</v>
      </c>
      <c r="D3324" t="s">
        <v>821</v>
      </c>
      <c r="E3324">
        <f>SUM(G3324:KW3324)</f>
        <v>0</v>
      </c>
      <c r="F3324" s="4"/>
    </row>
    <row r="3325" spans="1:60">
      <c r="A3325" t="s">
        <v>2466</v>
      </c>
      <c r="B3325" t="s">
        <v>2467</v>
      </c>
      <c r="C3325" t="s">
        <v>9</v>
      </c>
      <c r="D3325" t="s">
        <v>821</v>
      </c>
      <c r="E3325">
        <f>SUM(G3325:KW3325)</f>
        <v>1</v>
      </c>
      <c r="F3325" s="4"/>
      <c r="M3325" s="9">
        <v>1</v>
      </c>
    </row>
    <row r="3326" spans="1:60">
      <c r="A3326" t="s">
        <v>2669</v>
      </c>
      <c r="B3326" t="s">
        <v>2670</v>
      </c>
      <c r="C3326" t="s">
        <v>9</v>
      </c>
      <c r="D3326" t="s">
        <v>821</v>
      </c>
      <c r="E3326">
        <f>SUM(G3326:KW3326)</f>
        <v>0</v>
      </c>
      <c r="F3326" s="4"/>
    </row>
    <row r="3327" spans="1:60">
      <c r="A3327" t="s">
        <v>1251</v>
      </c>
      <c r="B3327" t="s">
        <v>1252</v>
      </c>
      <c r="C3327" t="s">
        <v>1253</v>
      </c>
      <c r="D3327" t="s">
        <v>821</v>
      </c>
      <c r="E3327">
        <f>SUM(G3327:KW3327)</f>
        <v>6</v>
      </c>
      <c r="F3327" s="4"/>
      <c r="O3327" s="9">
        <v>1</v>
      </c>
      <c r="AD3327" s="9">
        <v>1</v>
      </c>
      <c r="AF3327" s="9">
        <v>1</v>
      </c>
      <c r="AJ3327" s="9">
        <v>1</v>
      </c>
      <c r="AR3327" s="9">
        <v>1</v>
      </c>
      <c r="AT3327" s="9">
        <v>1</v>
      </c>
    </row>
    <row r="3328" spans="1:60">
      <c r="A3328" t="s">
        <v>4497</v>
      </c>
      <c r="B3328" t="s">
        <v>4498</v>
      </c>
      <c r="C3328" t="s">
        <v>1253</v>
      </c>
      <c r="D3328" t="s">
        <v>821</v>
      </c>
      <c r="E3328">
        <f>SUM(G3328:KW3328)</f>
        <v>2</v>
      </c>
      <c r="F3328" s="4"/>
      <c r="BA3328" s="9">
        <v>1</v>
      </c>
      <c r="BH3328" s="9">
        <v>1</v>
      </c>
    </row>
    <row r="3329" spans="1:61">
      <c r="A3329" t="s">
        <v>1254</v>
      </c>
      <c r="B3329" t="s">
        <v>1255</v>
      </c>
      <c r="C3329" t="s">
        <v>1253</v>
      </c>
      <c r="D3329" t="s">
        <v>821</v>
      </c>
      <c r="E3329">
        <f>SUM(G3329:KW3329)</f>
        <v>6</v>
      </c>
      <c r="F3329" s="4"/>
      <c r="O3329" s="9">
        <v>1</v>
      </c>
      <c r="AD3329" s="9">
        <v>1</v>
      </c>
      <c r="AF3329" s="9">
        <v>1</v>
      </c>
      <c r="AJ3329" s="9">
        <v>1</v>
      </c>
      <c r="AR3329" s="9">
        <v>1</v>
      </c>
      <c r="AT3329" s="9">
        <v>1</v>
      </c>
    </row>
    <row r="3330" spans="1:61">
      <c r="A3330" t="s">
        <v>4493</v>
      </c>
      <c r="B3330" t="s">
        <v>4494</v>
      </c>
      <c r="C3330" t="s">
        <v>1253</v>
      </c>
      <c r="D3330" t="s">
        <v>821</v>
      </c>
      <c r="E3330">
        <f>SUM(G3330:KW3330)</f>
        <v>2</v>
      </c>
      <c r="F3330" s="4"/>
      <c r="BA3330" s="9">
        <v>1</v>
      </c>
      <c r="BH3330" s="9">
        <v>1</v>
      </c>
    </row>
    <row r="3331" spans="1:61">
      <c r="A3331" t="s">
        <v>1256</v>
      </c>
      <c r="B3331" t="s">
        <v>1257</v>
      </c>
      <c r="C3331" t="s">
        <v>1258</v>
      </c>
      <c r="D3331" t="s">
        <v>821</v>
      </c>
      <c r="E3331">
        <f>SUM(G3331:KW3331)</f>
        <v>5</v>
      </c>
      <c r="F3331" s="4"/>
      <c r="O3331" s="9">
        <v>1</v>
      </c>
      <c r="AF3331" s="9">
        <v>1</v>
      </c>
      <c r="AJ3331" s="9">
        <v>1</v>
      </c>
      <c r="AR3331" s="9">
        <v>1</v>
      </c>
      <c r="AT3331" s="9">
        <v>1</v>
      </c>
    </row>
    <row r="3332" spans="1:61">
      <c r="A3332" t="s">
        <v>4488</v>
      </c>
      <c r="B3332" t="s">
        <v>4489</v>
      </c>
      <c r="C3332" t="s">
        <v>1258</v>
      </c>
      <c r="D3332" t="s">
        <v>821</v>
      </c>
      <c r="E3332">
        <f>SUM(G3332:KW3332)</f>
        <v>7</v>
      </c>
      <c r="F3332" s="4"/>
      <c r="N3332" s="9">
        <v>2</v>
      </c>
      <c r="AJ3332" s="9">
        <v>3</v>
      </c>
      <c r="AO3332" s="9">
        <v>2</v>
      </c>
    </row>
    <row r="3333" spans="1:61">
      <c r="A3333" t="s">
        <v>1259</v>
      </c>
      <c r="B3333" t="s">
        <v>1260</v>
      </c>
      <c r="C3333" t="s">
        <v>1258</v>
      </c>
      <c r="D3333" t="s">
        <v>821</v>
      </c>
      <c r="E3333">
        <f>SUM(G3333:KW3333)</f>
        <v>5</v>
      </c>
      <c r="F3333" s="4"/>
      <c r="O3333" s="9">
        <v>1</v>
      </c>
      <c r="AF3333" s="9">
        <v>1</v>
      </c>
      <c r="AJ3333" s="9">
        <v>1</v>
      </c>
      <c r="AR3333" s="9">
        <v>1</v>
      </c>
      <c r="AT3333" s="9">
        <v>1</v>
      </c>
    </row>
    <row r="3334" spans="1:61">
      <c r="A3334" t="s">
        <v>4482</v>
      </c>
      <c r="B3334" t="s">
        <v>4483</v>
      </c>
      <c r="C3334" t="s">
        <v>1258</v>
      </c>
      <c r="D3334" t="s">
        <v>821</v>
      </c>
      <c r="E3334">
        <f>SUM(G3334:KW3334)</f>
        <v>45</v>
      </c>
      <c r="F3334" s="4"/>
      <c r="N3334" s="7">
        <v>21</v>
      </c>
      <c r="AJ3334" s="7">
        <v>20</v>
      </c>
      <c r="AK3334" s="9">
        <v>1</v>
      </c>
      <c r="AO3334" s="9">
        <v>3</v>
      </c>
    </row>
    <row r="3335" spans="1:61">
      <c r="A3335" t="s">
        <v>1261</v>
      </c>
      <c r="B3335" t="s">
        <v>1262</v>
      </c>
      <c r="C3335" t="s">
        <v>1258</v>
      </c>
      <c r="D3335" t="s">
        <v>821</v>
      </c>
      <c r="E3335">
        <f>SUM(G3335:KW3335)</f>
        <v>5</v>
      </c>
      <c r="F3335" s="4"/>
      <c r="O3335" s="9">
        <v>1</v>
      </c>
      <c r="AF3335" s="9">
        <v>1</v>
      </c>
      <c r="AJ3335" s="9">
        <v>1</v>
      </c>
      <c r="AR3335" s="9">
        <v>1</v>
      </c>
      <c r="AT3335" s="9">
        <v>1</v>
      </c>
    </row>
    <row r="3336" spans="1:61">
      <c r="A3336" t="s">
        <v>4285</v>
      </c>
      <c r="B3336" t="s">
        <v>4286</v>
      </c>
      <c r="C3336" t="s">
        <v>1258</v>
      </c>
      <c r="D3336" t="s">
        <v>821</v>
      </c>
      <c r="E3336">
        <f>SUM(G3336:KW3336)</f>
        <v>9</v>
      </c>
      <c r="F3336" s="4"/>
      <c r="AJ3336" s="9">
        <v>2</v>
      </c>
      <c r="AK3336" s="9">
        <v>1</v>
      </c>
      <c r="AO3336" s="9">
        <v>6</v>
      </c>
    </row>
    <row r="3337" spans="1:61">
      <c r="A3337" t="s">
        <v>3543</v>
      </c>
      <c r="B3337" t="s">
        <v>3544</v>
      </c>
      <c r="C3337" t="s">
        <v>3536</v>
      </c>
      <c r="D3337" t="s">
        <v>821</v>
      </c>
      <c r="E3337">
        <f>SUM(G3337:KW3337)</f>
        <v>28</v>
      </c>
      <c r="F3337" s="4"/>
      <c r="R3337" s="9">
        <v>1</v>
      </c>
      <c r="V3337" s="9">
        <v>1</v>
      </c>
      <c r="Z3337" s="9">
        <v>1</v>
      </c>
      <c r="AA3337" s="9">
        <v>6</v>
      </c>
      <c r="AC3337" s="9">
        <v>6</v>
      </c>
      <c r="AE3337" s="9">
        <v>1</v>
      </c>
      <c r="AN3337" s="9">
        <v>3</v>
      </c>
      <c r="AO3337" s="9">
        <v>1</v>
      </c>
      <c r="AQ3337" s="9">
        <v>1</v>
      </c>
      <c r="AR3337" s="9">
        <v>2</v>
      </c>
      <c r="AS3337" s="9">
        <v>1</v>
      </c>
      <c r="AY3337" s="9">
        <v>1</v>
      </c>
      <c r="BD3337" s="9">
        <v>1</v>
      </c>
      <c r="BH3337" s="9">
        <v>1</v>
      </c>
      <c r="BI3337" s="9">
        <v>1</v>
      </c>
    </row>
    <row r="3338" spans="1:61">
      <c r="A3338" t="s">
        <v>3534</v>
      </c>
      <c r="B3338" t="s">
        <v>3535</v>
      </c>
      <c r="C3338" t="s">
        <v>3536</v>
      </c>
      <c r="D3338" t="s">
        <v>821</v>
      </c>
      <c r="E3338">
        <f>SUM(G3338:KW3338)</f>
        <v>26</v>
      </c>
      <c r="F3338" s="4"/>
      <c r="R3338" s="9">
        <v>1</v>
      </c>
      <c r="V3338" s="9">
        <v>1</v>
      </c>
      <c r="AA3338" s="9">
        <v>6</v>
      </c>
      <c r="AC3338" s="9">
        <v>6</v>
      </c>
      <c r="AE3338" s="9">
        <v>1</v>
      </c>
      <c r="AN3338" s="9">
        <v>3</v>
      </c>
      <c r="AO3338" s="9">
        <v>1</v>
      </c>
      <c r="AR3338" s="9">
        <v>2</v>
      </c>
      <c r="AS3338" s="9">
        <v>1</v>
      </c>
      <c r="AY3338" s="9">
        <v>1</v>
      </c>
      <c r="BD3338" s="9">
        <v>1</v>
      </c>
      <c r="BH3338" s="9">
        <v>1</v>
      </c>
      <c r="BI3338" s="9">
        <v>1</v>
      </c>
    </row>
    <row r="3339" spans="1:61">
      <c r="A3339" t="s">
        <v>4180</v>
      </c>
      <c r="B3339" t="s">
        <v>4181</v>
      </c>
      <c r="C3339" t="s">
        <v>9</v>
      </c>
      <c r="D3339" t="s">
        <v>821</v>
      </c>
      <c r="E3339">
        <f>SUM(G3339:KW3339)</f>
        <v>5</v>
      </c>
      <c r="F3339" s="4"/>
      <c r="X3339" s="9">
        <v>1</v>
      </c>
      <c r="Z3339" s="9">
        <v>1</v>
      </c>
      <c r="AA3339" s="9">
        <v>1</v>
      </c>
      <c r="AC3339" s="9">
        <v>1</v>
      </c>
      <c r="AE3339" s="9">
        <v>1</v>
      </c>
    </row>
    <row r="3340" spans="1:61">
      <c r="A3340" t="s">
        <v>161</v>
      </c>
      <c r="B3340" t="s">
        <v>5952</v>
      </c>
      <c r="C3340" t="s">
        <v>9</v>
      </c>
      <c r="D3340" t="s">
        <v>821</v>
      </c>
      <c r="E3340">
        <f>SUM(G3340:KW3340)</f>
        <v>7</v>
      </c>
      <c r="F3340" s="4"/>
      <c r="M3340" s="9">
        <v>1</v>
      </c>
      <c r="N3340" s="9">
        <v>2</v>
      </c>
      <c r="Q3340" s="9">
        <v>1</v>
      </c>
      <c r="AA3340" s="9">
        <v>1</v>
      </c>
      <c r="AC3340" s="9">
        <v>1</v>
      </c>
      <c r="AH3340" s="9">
        <v>1</v>
      </c>
    </row>
    <row r="3341" spans="1:61">
      <c r="A3341" t="s">
        <v>2446</v>
      </c>
      <c r="B3341" t="s">
        <v>2447</v>
      </c>
      <c r="C3341" t="s">
        <v>9</v>
      </c>
      <c r="D3341" t="s">
        <v>821</v>
      </c>
      <c r="E3341">
        <f>SUM(G3341:KW3341)</f>
        <v>2</v>
      </c>
      <c r="F3341" s="4"/>
      <c r="AA3341" s="9">
        <v>1</v>
      </c>
      <c r="AC3341" s="9">
        <v>1</v>
      </c>
    </row>
    <row r="3342" spans="1:61">
      <c r="A3342" t="s">
        <v>4339</v>
      </c>
      <c r="B3342" t="s">
        <v>4340</v>
      </c>
      <c r="C3342" t="s">
        <v>1982</v>
      </c>
      <c r="D3342" t="s">
        <v>821</v>
      </c>
      <c r="E3342">
        <f>SUM(G3342:KW3342)</f>
        <v>4</v>
      </c>
      <c r="F3342" s="4"/>
      <c r="O3342" s="9">
        <v>1</v>
      </c>
      <c r="V3342" s="9">
        <v>1</v>
      </c>
      <c r="AJ3342" s="9">
        <v>1</v>
      </c>
      <c r="AT3342" s="9">
        <v>1</v>
      </c>
    </row>
    <row r="3343" spans="1:61">
      <c r="A3343" t="s">
        <v>2280</v>
      </c>
      <c r="B3343" t="s">
        <v>2281</v>
      </c>
      <c r="C3343" t="s">
        <v>9</v>
      </c>
      <c r="D3343" t="s">
        <v>821</v>
      </c>
      <c r="E3343">
        <f>SUM(G3343:KW3343)</f>
        <v>6</v>
      </c>
      <c r="F3343" s="4"/>
      <c r="U3343" s="9">
        <v>1</v>
      </c>
      <c r="AD3343" s="9">
        <v>5</v>
      </c>
    </row>
    <row r="3344" spans="1:61">
      <c r="A3344" t="s">
        <v>2257</v>
      </c>
      <c r="B3344" t="s">
        <v>2277</v>
      </c>
      <c r="C3344" t="s">
        <v>9</v>
      </c>
      <c r="D3344" t="s">
        <v>821</v>
      </c>
      <c r="E3344">
        <f>SUM(G3344:KW3344)</f>
        <v>2</v>
      </c>
      <c r="F3344" s="4"/>
      <c r="U3344" s="9">
        <v>2</v>
      </c>
    </row>
    <row r="3345" spans="1:64">
      <c r="A3345" t="s">
        <v>476</v>
      </c>
      <c r="B3345" t="s">
        <v>670</v>
      </c>
      <c r="C3345" t="s">
        <v>9</v>
      </c>
      <c r="D3345" t="s">
        <v>821</v>
      </c>
      <c r="E3345">
        <f>SUM(G3345:KW3345)</f>
        <v>6</v>
      </c>
      <c r="F3345" s="4"/>
      <c r="U3345" s="9">
        <v>1</v>
      </c>
      <c r="X3345" s="9">
        <v>1</v>
      </c>
      <c r="AD3345" s="9">
        <v>2</v>
      </c>
      <c r="AI3345" s="9">
        <v>1</v>
      </c>
      <c r="BF3345" s="9">
        <v>1</v>
      </c>
    </row>
    <row r="3346" spans="1:64">
      <c r="A3346" t="s">
        <v>1833</v>
      </c>
      <c r="B3346" t="s">
        <v>11193</v>
      </c>
      <c r="C3346" t="s">
        <v>8</v>
      </c>
      <c r="D3346" t="s">
        <v>825</v>
      </c>
      <c r="E3346">
        <f>SUM(G3346:KW3346)</f>
        <v>0</v>
      </c>
      <c r="F3346" s="4"/>
    </row>
    <row r="3347" spans="1:64">
      <c r="A3347" t="s">
        <v>5331</v>
      </c>
      <c r="B3347" t="s">
        <v>7929</v>
      </c>
      <c r="C3347" t="s">
        <v>8</v>
      </c>
      <c r="D3347" t="s">
        <v>825</v>
      </c>
      <c r="E3347">
        <f>SUM(G3347:KW3347)</f>
        <v>0</v>
      </c>
      <c r="F3347" s="4"/>
    </row>
    <row r="3348" spans="1:64">
      <c r="A3348" t="s">
        <v>6449</v>
      </c>
      <c r="B3348" t="s">
        <v>10174</v>
      </c>
      <c r="C3348" t="s">
        <v>8</v>
      </c>
      <c r="D3348" t="s">
        <v>825</v>
      </c>
      <c r="E3348">
        <f>SUM(G3348:KW3348)</f>
        <v>0</v>
      </c>
    </row>
    <row r="3349" spans="1:64">
      <c r="A3349" t="s">
        <v>5501</v>
      </c>
      <c r="B3349" t="s">
        <v>8140</v>
      </c>
      <c r="C3349" t="s">
        <v>8</v>
      </c>
      <c r="D3349" t="s">
        <v>825</v>
      </c>
      <c r="E3349">
        <f>SUM(G3349:KW3349)</f>
        <v>0</v>
      </c>
      <c r="F3349" s="4"/>
    </row>
    <row r="3350" spans="1:64">
      <c r="A3350" t="s">
        <v>7928</v>
      </c>
      <c r="B3350" t="s">
        <v>7927</v>
      </c>
      <c r="C3350" t="s">
        <v>8</v>
      </c>
      <c r="D3350" t="s">
        <v>821</v>
      </c>
      <c r="E3350">
        <f>SUM(G3350:KW3350)</f>
        <v>0</v>
      </c>
    </row>
    <row r="3351" spans="1:64">
      <c r="A3351" t="s">
        <v>5246</v>
      </c>
      <c r="B3351" t="s">
        <v>8138</v>
      </c>
      <c r="C3351" t="s">
        <v>8</v>
      </c>
      <c r="D3351" t="s">
        <v>821</v>
      </c>
      <c r="E3351">
        <f>SUM(G3351:KW3351)</f>
        <v>0</v>
      </c>
      <c r="F3351" s="4"/>
    </row>
    <row r="3352" spans="1:64">
      <c r="A3352" t="s">
        <v>439</v>
      </c>
      <c r="B3352" t="s">
        <v>658</v>
      </c>
      <c r="C3352" t="s">
        <v>8</v>
      </c>
      <c r="D3352" t="s">
        <v>821</v>
      </c>
      <c r="E3352">
        <f>SUM(G3352:KW3352)</f>
        <v>0</v>
      </c>
      <c r="F3352" s="4"/>
    </row>
    <row r="3353" spans="1:64">
      <c r="A3353" t="s">
        <v>4807</v>
      </c>
      <c r="B3353" t="s">
        <v>4808</v>
      </c>
      <c r="C3353" t="s">
        <v>8</v>
      </c>
      <c r="D3353" t="s">
        <v>821</v>
      </c>
      <c r="E3353">
        <f>SUM(G3353:KW3353)</f>
        <v>1</v>
      </c>
      <c r="F3353" s="4"/>
      <c r="Q3353" s="9">
        <v>1</v>
      </c>
    </row>
    <row r="3354" spans="1:64">
      <c r="A3354" t="s">
        <v>6486</v>
      </c>
      <c r="B3354" t="s">
        <v>6485</v>
      </c>
      <c r="C3354" t="s">
        <v>8</v>
      </c>
      <c r="D3354" t="s">
        <v>821</v>
      </c>
      <c r="E3354">
        <f>SUM(G3354:KW3354)</f>
        <v>0</v>
      </c>
    </row>
    <row r="3355" spans="1:64">
      <c r="A3355" t="s">
        <v>4706</v>
      </c>
      <c r="B3355" t="s">
        <v>4707</v>
      </c>
      <c r="C3355" t="s">
        <v>8</v>
      </c>
      <c r="D3355" t="s">
        <v>821</v>
      </c>
      <c r="E3355">
        <f>SUM(G3355:KW3355)</f>
        <v>1</v>
      </c>
      <c r="F3355" s="4"/>
      <c r="Q3355" s="9">
        <v>1</v>
      </c>
    </row>
    <row r="3356" spans="1:64">
      <c r="A3356" t="s">
        <v>4924</v>
      </c>
      <c r="B3356" t="s">
        <v>4925</v>
      </c>
      <c r="C3356" t="s">
        <v>8</v>
      </c>
      <c r="D3356" t="s">
        <v>821</v>
      </c>
      <c r="E3356">
        <f>SUM(G3356:KW3356)</f>
        <v>5</v>
      </c>
      <c r="F3356" s="4"/>
      <c r="BA3356" s="9">
        <v>1</v>
      </c>
      <c r="BK3356" s="9">
        <v>4</v>
      </c>
    </row>
    <row r="3357" spans="1:64">
      <c r="A3357" t="s">
        <v>4199</v>
      </c>
      <c r="B3357" t="s">
        <v>4200</v>
      </c>
      <c r="C3357" t="s">
        <v>8</v>
      </c>
      <c r="D3357" t="s">
        <v>821</v>
      </c>
      <c r="E3357">
        <f>SUM(G3357:KW3357)</f>
        <v>2</v>
      </c>
      <c r="F3357" s="4"/>
      <c r="BF3357" s="9">
        <v>2</v>
      </c>
    </row>
    <row r="3358" spans="1:64">
      <c r="A3358" t="s">
        <v>4712</v>
      </c>
      <c r="B3358" t="s">
        <v>4713</v>
      </c>
      <c r="C3358" t="s">
        <v>8</v>
      </c>
      <c r="D3358" t="s">
        <v>821</v>
      </c>
      <c r="E3358">
        <f>SUM(G3358:KW3358)</f>
        <v>6</v>
      </c>
      <c r="F3358" s="4"/>
      <c r="BK3358" s="9">
        <v>4</v>
      </c>
      <c r="BL3358" s="9">
        <v>2</v>
      </c>
    </row>
    <row r="3359" spans="1:64">
      <c r="A3359" t="s">
        <v>4710</v>
      </c>
      <c r="B3359" t="s">
        <v>4711</v>
      </c>
      <c r="C3359" t="s">
        <v>8</v>
      </c>
      <c r="D3359" t="s">
        <v>821</v>
      </c>
      <c r="E3359">
        <f>SUM(G3359:KW3359)</f>
        <v>6</v>
      </c>
      <c r="F3359" s="4"/>
      <c r="BK3359" s="9">
        <v>4</v>
      </c>
      <c r="BL3359" s="9">
        <v>2</v>
      </c>
    </row>
    <row r="3360" spans="1:64">
      <c r="A3360" t="s">
        <v>4926</v>
      </c>
      <c r="B3360" t="s">
        <v>4927</v>
      </c>
      <c r="C3360" t="s">
        <v>8</v>
      </c>
      <c r="D3360" t="s">
        <v>821</v>
      </c>
      <c r="E3360">
        <f>SUM(G3360:KW3360)</f>
        <v>1</v>
      </c>
      <c r="F3360" s="4"/>
      <c r="BK3360" s="9">
        <v>1</v>
      </c>
    </row>
    <row r="3361" spans="1:64">
      <c r="A3361" t="s">
        <v>4201</v>
      </c>
      <c r="B3361" t="s">
        <v>4202</v>
      </c>
      <c r="C3361" t="s">
        <v>8</v>
      </c>
      <c r="D3361" t="s">
        <v>821</v>
      </c>
      <c r="E3361">
        <f>SUM(G3361:KW3361)</f>
        <v>6</v>
      </c>
      <c r="F3361" s="4"/>
      <c r="BK3361" s="9">
        <v>4</v>
      </c>
      <c r="BL3361" s="9">
        <v>2</v>
      </c>
    </row>
    <row r="3362" spans="1:64">
      <c r="A3362" t="s">
        <v>4716</v>
      </c>
      <c r="B3362" t="s">
        <v>4717</v>
      </c>
      <c r="C3362" t="s">
        <v>8</v>
      </c>
      <c r="D3362" t="s">
        <v>821</v>
      </c>
      <c r="E3362">
        <f>SUM(G3362:KW3362)</f>
        <v>8</v>
      </c>
      <c r="F3362" s="4"/>
      <c r="Q3362" s="9">
        <v>1</v>
      </c>
      <c r="BK3362" s="9">
        <v>4</v>
      </c>
      <c r="BL3362" s="9">
        <v>3</v>
      </c>
    </row>
    <row r="3363" spans="1:64">
      <c r="A3363" t="s">
        <v>4714</v>
      </c>
      <c r="B3363" t="s">
        <v>4715</v>
      </c>
      <c r="C3363" t="s">
        <v>8</v>
      </c>
      <c r="D3363" t="s">
        <v>821</v>
      </c>
      <c r="E3363">
        <f>SUM(G3363:KW3363)</f>
        <v>7</v>
      </c>
      <c r="F3363" s="4"/>
      <c r="Q3363" s="9">
        <v>1</v>
      </c>
      <c r="BK3363" s="9">
        <v>4</v>
      </c>
      <c r="BL3363" s="9">
        <v>2</v>
      </c>
    </row>
    <row r="3364" spans="1:64">
      <c r="A3364" t="s">
        <v>4195</v>
      </c>
      <c r="B3364" t="s">
        <v>4196</v>
      </c>
      <c r="C3364" t="s">
        <v>8</v>
      </c>
      <c r="D3364" t="s">
        <v>821</v>
      </c>
      <c r="E3364">
        <f>SUM(G3364:KW3364)</f>
        <v>0</v>
      </c>
      <c r="F3364" s="4"/>
    </row>
    <row r="3365" spans="1:64">
      <c r="A3365" t="s">
        <v>4197</v>
      </c>
      <c r="B3365" t="s">
        <v>4198</v>
      </c>
      <c r="C3365" t="s">
        <v>8</v>
      </c>
      <c r="D3365" t="s">
        <v>821</v>
      </c>
      <c r="E3365">
        <f>SUM(G3365:KW3365)</f>
        <v>0</v>
      </c>
      <c r="F3365" s="4"/>
    </row>
    <row r="3366" spans="1:64">
      <c r="A3366" t="s">
        <v>442</v>
      </c>
      <c r="B3366" t="s">
        <v>11188</v>
      </c>
      <c r="C3366" t="s">
        <v>8</v>
      </c>
      <c r="D3366" t="s">
        <v>825</v>
      </c>
      <c r="E3366">
        <f>SUM(G3366:KW3366)</f>
        <v>0</v>
      </c>
      <c r="F3366" s="4"/>
    </row>
    <row r="3367" spans="1:64">
      <c r="A3367" t="s">
        <v>7501</v>
      </c>
      <c r="B3367" t="s">
        <v>7500</v>
      </c>
      <c r="C3367" t="s">
        <v>8</v>
      </c>
      <c r="D3367" t="s">
        <v>825</v>
      </c>
      <c r="E3367">
        <f>SUM(G3367:KW3367)</f>
        <v>0</v>
      </c>
    </row>
    <row r="3368" spans="1:64">
      <c r="A3368" t="s">
        <v>6520</v>
      </c>
      <c r="B3368" t="s">
        <v>7909</v>
      </c>
      <c r="C3368" t="s">
        <v>8</v>
      </c>
      <c r="D3368" t="s">
        <v>825</v>
      </c>
      <c r="E3368">
        <f>SUM(G3368:KW3368)</f>
        <v>0</v>
      </c>
    </row>
    <row r="3369" spans="1:64">
      <c r="A3369" t="s">
        <v>7911</v>
      </c>
      <c r="B3369" t="s">
        <v>7910</v>
      </c>
      <c r="C3369" t="s">
        <v>8</v>
      </c>
      <c r="D3369" t="s">
        <v>825</v>
      </c>
      <c r="E3369">
        <f>SUM(G3369:KW3369)</f>
        <v>0</v>
      </c>
    </row>
    <row r="3370" spans="1:64">
      <c r="A3370" t="s">
        <v>6090</v>
      </c>
      <c r="B3370" t="s">
        <v>8761</v>
      </c>
      <c r="C3370" t="s">
        <v>8</v>
      </c>
      <c r="D3370" t="s">
        <v>825</v>
      </c>
      <c r="E3370">
        <f>SUM(G3370:KW3370)</f>
        <v>1</v>
      </c>
      <c r="BL3370" s="9">
        <v>1</v>
      </c>
    </row>
    <row r="3371" spans="1:64">
      <c r="A3371" t="s">
        <v>5506</v>
      </c>
      <c r="B3371" t="s">
        <v>8020</v>
      </c>
      <c r="C3371" t="s">
        <v>8</v>
      </c>
      <c r="D3371" t="s">
        <v>825</v>
      </c>
      <c r="E3371">
        <f>SUM(G3371:KW3371)</f>
        <v>2</v>
      </c>
      <c r="F3371" s="4"/>
      <c r="BL3371" s="9">
        <v>2</v>
      </c>
    </row>
    <row r="3372" spans="1:64">
      <c r="A3372" t="s">
        <v>8025</v>
      </c>
      <c r="B3372" t="s">
        <v>8024</v>
      </c>
      <c r="C3372" t="s">
        <v>8</v>
      </c>
      <c r="D3372" t="s">
        <v>825</v>
      </c>
      <c r="E3372">
        <f>SUM(G3372:KW3372)</f>
        <v>1</v>
      </c>
      <c r="BG3372" s="9">
        <v>1</v>
      </c>
    </row>
    <row r="3373" spans="1:64">
      <c r="A3373" t="s">
        <v>457</v>
      </c>
      <c r="B3373" t="s">
        <v>7964</v>
      </c>
      <c r="C3373" t="s">
        <v>8</v>
      </c>
      <c r="D3373" t="s">
        <v>825</v>
      </c>
      <c r="E3373">
        <f>SUM(G3373:KW3373)</f>
        <v>0</v>
      </c>
      <c r="F3373" s="4"/>
    </row>
    <row r="3374" spans="1:64">
      <c r="A3374" t="s">
        <v>7018</v>
      </c>
      <c r="B3374" t="s">
        <v>7017</v>
      </c>
      <c r="C3374" t="s">
        <v>8</v>
      </c>
      <c r="D3374" t="s">
        <v>825</v>
      </c>
      <c r="E3374">
        <f>SUM(G3374:KW3374)</f>
        <v>0</v>
      </c>
    </row>
    <row r="3375" spans="1:64">
      <c r="A3375" t="s">
        <v>7016</v>
      </c>
      <c r="B3375" t="s">
        <v>7015</v>
      </c>
      <c r="C3375" t="s">
        <v>8</v>
      </c>
      <c r="D3375" t="s">
        <v>825</v>
      </c>
      <c r="E3375">
        <f>SUM(G3375:KW3375)</f>
        <v>0</v>
      </c>
    </row>
    <row r="3376" spans="1:64">
      <c r="A3376" t="s">
        <v>5250</v>
      </c>
      <c r="B3376" t="s">
        <v>8047</v>
      </c>
      <c r="C3376" t="s">
        <v>8</v>
      </c>
      <c r="D3376" t="s">
        <v>821</v>
      </c>
      <c r="E3376">
        <f>SUM(G3376:KW3376)</f>
        <v>3</v>
      </c>
      <c r="F3376" s="4"/>
      <c r="AA3376" s="9">
        <v>1</v>
      </c>
      <c r="AC3376" s="9">
        <v>1</v>
      </c>
      <c r="BE3376" s="9">
        <v>1</v>
      </c>
    </row>
    <row r="3377" spans="1:64">
      <c r="A3377" t="s">
        <v>1836</v>
      </c>
      <c r="B3377" t="s">
        <v>8068</v>
      </c>
      <c r="C3377" t="s">
        <v>8</v>
      </c>
      <c r="D3377" t="s">
        <v>821</v>
      </c>
      <c r="E3377">
        <f>SUM(G3377:KW3377)</f>
        <v>1</v>
      </c>
      <c r="F3377" s="4"/>
      <c r="BC3377" s="9">
        <v>1</v>
      </c>
    </row>
    <row r="3378" spans="1:64">
      <c r="A3378" t="s">
        <v>1947</v>
      </c>
      <c r="B3378" t="s">
        <v>8924</v>
      </c>
      <c r="C3378" t="s">
        <v>8</v>
      </c>
      <c r="D3378" t="s">
        <v>821</v>
      </c>
      <c r="E3378">
        <f>SUM(G3378:KW3378)</f>
        <v>10</v>
      </c>
      <c r="F3378" s="4"/>
      <c r="J3378" s="9">
        <v>1</v>
      </c>
      <c r="Q3378" s="9">
        <v>1</v>
      </c>
      <c r="BC3378" s="9">
        <v>2</v>
      </c>
      <c r="BK3378" s="9">
        <v>4</v>
      </c>
      <c r="BL3378" s="9">
        <v>2</v>
      </c>
    </row>
    <row r="3379" spans="1:64">
      <c r="A3379" t="s">
        <v>1948</v>
      </c>
      <c r="B3379" t="s">
        <v>9208</v>
      </c>
      <c r="C3379" t="s">
        <v>8</v>
      </c>
      <c r="D3379" t="s">
        <v>821</v>
      </c>
      <c r="E3379">
        <f>SUM(G3379:KW3379)</f>
        <v>10</v>
      </c>
      <c r="F3379" s="4"/>
      <c r="Q3379" s="9">
        <v>1</v>
      </c>
      <c r="T3379" s="9">
        <v>1</v>
      </c>
      <c r="AE3379" s="9">
        <v>1</v>
      </c>
      <c r="BC3379" s="9">
        <v>1</v>
      </c>
      <c r="BK3379" s="9">
        <v>4</v>
      </c>
      <c r="BL3379" s="9">
        <v>2</v>
      </c>
    </row>
    <row r="3380" spans="1:64">
      <c r="A3380" t="s">
        <v>1949</v>
      </c>
      <c r="B3380" t="s">
        <v>8773</v>
      </c>
      <c r="C3380" t="s">
        <v>8</v>
      </c>
      <c r="D3380" t="s">
        <v>821</v>
      </c>
      <c r="E3380">
        <f>SUM(G3380:KW3380)</f>
        <v>0</v>
      </c>
      <c r="F3380" s="4"/>
    </row>
    <row r="3381" spans="1:64">
      <c r="A3381" t="s">
        <v>540</v>
      </c>
      <c r="B3381" t="s">
        <v>7866</v>
      </c>
      <c r="C3381" t="s">
        <v>8</v>
      </c>
      <c r="D3381" t="s">
        <v>821</v>
      </c>
      <c r="E3381">
        <f>SUM(G3381:KW3381)</f>
        <v>1</v>
      </c>
      <c r="F3381" s="4"/>
      <c r="O3381" s="9">
        <v>1</v>
      </c>
    </row>
    <row r="3382" spans="1:64">
      <c r="A3382" t="s">
        <v>1650</v>
      </c>
      <c r="B3382" t="s">
        <v>8045</v>
      </c>
      <c r="C3382" t="s">
        <v>8</v>
      </c>
      <c r="D3382" t="s">
        <v>821</v>
      </c>
      <c r="E3382">
        <f>SUM(G3382:KW3382)</f>
        <v>6</v>
      </c>
      <c r="F3382" s="4"/>
      <c r="BK3382" s="9">
        <v>4</v>
      </c>
      <c r="BL3382" s="9">
        <v>2</v>
      </c>
    </row>
    <row r="3383" spans="1:64">
      <c r="A3383" t="s">
        <v>1950</v>
      </c>
      <c r="B3383" t="s">
        <v>8046</v>
      </c>
      <c r="C3383" t="s">
        <v>8</v>
      </c>
      <c r="D3383" t="s">
        <v>821</v>
      </c>
      <c r="E3383">
        <f>SUM(G3383:KW3383)</f>
        <v>2</v>
      </c>
      <c r="F3383" s="4"/>
      <c r="AK3383" s="9">
        <v>1</v>
      </c>
      <c r="BD3383" s="9">
        <v>1</v>
      </c>
    </row>
    <row r="3384" spans="1:64">
      <c r="A3384" t="s">
        <v>5638</v>
      </c>
      <c r="B3384" t="s">
        <v>8043</v>
      </c>
      <c r="C3384" t="s">
        <v>8</v>
      </c>
      <c r="D3384" t="s">
        <v>821</v>
      </c>
      <c r="E3384">
        <f>SUM(G3384:KW3384)</f>
        <v>8</v>
      </c>
      <c r="F3384" s="4"/>
      <c r="AZ3384" s="9">
        <v>1</v>
      </c>
      <c r="BD3384" s="9">
        <v>1</v>
      </c>
      <c r="BK3384" s="9">
        <v>4</v>
      </c>
      <c r="BL3384" s="9">
        <v>2</v>
      </c>
    </row>
    <row r="3385" spans="1:64">
      <c r="A3385" t="s">
        <v>5155</v>
      </c>
      <c r="B3385" t="s">
        <v>8044</v>
      </c>
      <c r="C3385" t="s">
        <v>8</v>
      </c>
      <c r="D3385" t="s">
        <v>821</v>
      </c>
      <c r="E3385">
        <f>SUM(G3385:KW3385)</f>
        <v>10</v>
      </c>
      <c r="F3385" s="4"/>
      <c r="H3385" s="9">
        <v>1</v>
      </c>
      <c r="AY3385" s="9">
        <v>1</v>
      </c>
      <c r="AZ3385" s="9">
        <v>1</v>
      </c>
      <c r="BD3385" s="9">
        <v>1</v>
      </c>
      <c r="BK3385" s="9">
        <v>4</v>
      </c>
      <c r="BL3385" s="9">
        <v>2</v>
      </c>
    </row>
    <row r="3386" spans="1:64">
      <c r="A3386" t="s">
        <v>4792</v>
      </c>
      <c r="B3386" t="s">
        <v>8014</v>
      </c>
      <c r="C3386" t="s">
        <v>8</v>
      </c>
      <c r="D3386" t="s">
        <v>821</v>
      </c>
      <c r="E3386">
        <f>SUM(G3386:KW3386)</f>
        <v>6</v>
      </c>
      <c r="F3386" s="4"/>
      <c r="BK3386" s="9">
        <v>4</v>
      </c>
      <c r="BL3386" s="9">
        <v>2</v>
      </c>
    </row>
    <row r="3387" spans="1:64">
      <c r="A3387" t="s">
        <v>5611</v>
      </c>
      <c r="B3387" t="s">
        <v>8015</v>
      </c>
      <c r="C3387" t="s">
        <v>8</v>
      </c>
      <c r="D3387" t="s">
        <v>821</v>
      </c>
      <c r="E3387">
        <f>SUM(G3387:KW3387)</f>
        <v>7</v>
      </c>
      <c r="F3387" s="4"/>
      <c r="AW3387" s="9">
        <v>1</v>
      </c>
      <c r="BK3387" s="9">
        <v>4</v>
      </c>
      <c r="BL3387" s="9">
        <v>2</v>
      </c>
    </row>
    <row r="3388" spans="1:64">
      <c r="A3388" t="s">
        <v>1840</v>
      </c>
      <c r="B3388" t="s">
        <v>1841</v>
      </c>
      <c r="C3388" t="s">
        <v>8</v>
      </c>
      <c r="D3388" t="s">
        <v>821</v>
      </c>
      <c r="E3388">
        <f>SUM(G3388:KW3388)</f>
        <v>0</v>
      </c>
      <c r="F3388" s="4"/>
    </row>
    <row r="3389" spans="1:64">
      <c r="A3389" t="s">
        <v>458</v>
      </c>
      <c r="B3389" t="s">
        <v>663</v>
      </c>
      <c r="C3389" t="s">
        <v>8</v>
      </c>
      <c r="D3389" t="s">
        <v>821</v>
      </c>
      <c r="E3389">
        <f>SUM(G3389:KW3389)</f>
        <v>6</v>
      </c>
      <c r="F3389" s="4"/>
      <c r="BK3389" s="9">
        <v>4</v>
      </c>
      <c r="BL3389" s="9">
        <v>2</v>
      </c>
    </row>
    <row r="3390" spans="1:64">
      <c r="A3390" t="s">
        <v>4209</v>
      </c>
      <c r="B3390" t="s">
        <v>4210</v>
      </c>
      <c r="C3390" t="s">
        <v>8</v>
      </c>
      <c r="D3390" t="s">
        <v>821</v>
      </c>
      <c r="E3390">
        <f>SUM(G3390:KW3390)</f>
        <v>6</v>
      </c>
      <c r="F3390" s="4"/>
      <c r="BK3390" s="9">
        <v>4</v>
      </c>
      <c r="BL3390" s="9">
        <v>2</v>
      </c>
    </row>
    <row r="3391" spans="1:64">
      <c r="A3391" t="s">
        <v>4811</v>
      </c>
      <c r="B3391" t="s">
        <v>4812</v>
      </c>
      <c r="C3391" t="s">
        <v>8</v>
      </c>
      <c r="D3391" t="s">
        <v>821</v>
      </c>
      <c r="E3391">
        <f>SUM(G3391:KW3391)</f>
        <v>0</v>
      </c>
      <c r="F3391" s="4"/>
    </row>
    <row r="3392" spans="1:64">
      <c r="A3392" t="s">
        <v>4805</v>
      </c>
      <c r="B3392" t="s">
        <v>4806</v>
      </c>
      <c r="C3392" t="s">
        <v>8</v>
      </c>
      <c r="D3392" t="s">
        <v>821</v>
      </c>
      <c r="E3392">
        <f>SUM(G3392:KW3392)</f>
        <v>0</v>
      </c>
      <c r="F3392" s="4"/>
    </row>
    <row r="3393" spans="1:64">
      <c r="A3393" t="s">
        <v>288</v>
      </c>
      <c r="B3393" t="s">
        <v>591</v>
      </c>
      <c r="C3393" t="s">
        <v>8</v>
      </c>
      <c r="D3393" t="s">
        <v>821</v>
      </c>
      <c r="E3393">
        <f>SUM(G3393:KW3393)</f>
        <v>0</v>
      </c>
      <c r="F3393" s="4"/>
    </row>
    <row r="3394" spans="1:64">
      <c r="A3394" t="s">
        <v>1651</v>
      </c>
      <c r="B3394" t="s">
        <v>1652</v>
      </c>
      <c r="C3394" t="s">
        <v>8</v>
      </c>
      <c r="D3394" t="s">
        <v>821</v>
      </c>
      <c r="E3394">
        <f>SUM(G3394:KW3394)</f>
        <v>1</v>
      </c>
      <c r="F3394" s="4"/>
      <c r="BA3394" s="9">
        <v>1</v>
      </c>
    </row>
    <row r="3395" spans="1:64">
      <c r="A3395" t="s">
        <v>4793</v>
      </c>
      <c r="B3395" t="s">
        <v>4794</v>
      </c>
      <c r="C3395" t="s">
        <v>8</v>
      </c>
      <c r="D3395" t="s">
        <v>821</v>
      </c>
      <c r="E3395">
        <f>SUM(G3395:KW3395)</f>
        <v>1</v>
      </c>
      <c r="F3395" s="4"/>
      <c r="BA3395" s="9">
        <v>1</v>
      </c>
    </row>
    <row r="3396" spans="1:64">
      <c r="A3396" t="s">
        <v>4367</v>
      </c>
      <c r="B3396" t="s">
        <v>4368</v>
      </c>
      <c r="C3396" t="s">
        <v>8</v>
      </c>
      <c r="D3396" t="s">
        <v>821</v>
      </c>
      <c r="E3396">
        <f>SUM(G3396:KW3396)</f>
        <v>0</v>
      </c>
      <c r="F3396" s="4"/>
    </row>
    <row r="3397" spans="1:64">
      <c r="A3397" t="s">
        <v>4550</v>
      </c>
      <c r="B3397" t="s">
        <v>4551</v>
      </c>
      <c r="C3397" t="s">
        <v>8</v>
      </c>
      <c r="D3397" t="s">
        <v>821</v>
      </c>
      <c r="E3397">
        <f>SUM(G3397:KW3397)</f>
        <v>0</v>
      </c>
      <c r="F3397" s="4"/>
    </row>
    <row r="3398" spans="1:64">
      <c r="A3398" t="s">
        <v>1955</v>
      </c>
      <c r="B3398" t="s">
        <v>1956</v>
      </c>
      <c r="C3398" t="s">
        <v>8</v>
      </c>
      <c r="D3398" t="s">
        <v>821</v>
      </c>
      <c r="E3398">
        <f>SUM(G3398:KW3398)</f>
        <v>0</v>
      </c>
      <c r="F3398" s="4"/>
    </row>
    <row r="3399" spans="1:64">
      <c r="A3399" t="s">
        <v>4982</v>
      </c>
      <c r="B3399" t="s">
        <v>4983</v>
      </c>
      <c r="C3399" t="s">
        <v>8</v>
      </c>
      <c r="D3399" t="s">
        <v>821</v>
      </c>
      <c r="E3399">
        <f>SUM(G3399:KW3399)</f>
        <v>0</v>
      </c>
      <c r="F3399" s="4"/>
    </row>
    <row r="3400" spans="1:64">
      <c r="A3400" t="s">
        <v>441</v>
      </c>
      <c r="B3400" t="s">
        <v>657</v>
      </c>
      <c r="C3400" t="s">
        <v>8</v>
      </c>
      <c r="D3400" t="s">
        <v>821</v>
      </c>
      <c r="E3400">
        <f>SUM(G3400:KW3400)</f>
        <v>44</v>
      </c>
      <c r="F3400" s="4"/>
      <c r="M3400" s="9">
        <v>6</v>
      </c>
      <c r="N3400" s="9">
        <v>2</v>
      </c>
      <c r="O3400" s="9">
        <v>4</v>
      </c>
      <c r="Q3400" s="9">
        <v>9</v>
      </c>
      <c r="T3400" s="9">
        <v>1</v>
      </c>
      <c r="W3400" s="9">
        <v>1</v>
      </c>
      <c r="AA3400" s="9">
        <v>1</v>
      </c>
      <c r="AC3400" s="9">
        <v>1</v>
      </c>
      <c r="AI3400" s="9">
        <v>1</v>
      </c>
      <c r="AQ3400" s="9">
        <v>4</v>
      </c>
      <c r="AV3400" s="9">
        <v>1</v>
      </c>
      <c r="AZ3400" s="9">
        <v>1</v>
      </c>
      <c r="BC3400" s="9">
        <v>1</v>
      </c>
      <c r="BD3400" s="9">
        <v>1</v>
      </c>
      <c r="BE3400" s="9">
        <v>4</v>
      </c>
      <c r="BK3400" s="9">
        <v>4</v>
      </c>
      <c r="BL3400" s="9">
        <v>2</v>
      </c>
    </row>
    <row r="3401" spans="1:64">
      <c r="A3401" t="s">
        <v>4205</v>
      </c>
      <c r="B3401" t="s">
        <v>4206</v>
      </c>
      <c r="C3401" t="s">
        <v>8</v>
      </c>
      <c r="D3401" t="s">
        <v>821</v>
      </c>
      <c r="E3401">
        <f>SUM(G3401:KW3401)</f>
        <v>13</v>
      </c>
      <c r="F3401" s="4"/>
      <c r="J3401" s="9">
        <v>1</v>
      </c>
      <c r="M3401" s="9">
        <v>2</v>
      </c>
      <c r="Q3401" s="9">
        <v>1</v>
      </c>
      <c r="T3401" s="9">
        <v>1</v>
      </c>
      <c r="X3401" s="9">
        <v>1</v>
      </c>
      <c r="AP3401" s="9">
        <v>4</v>
      </c>
      <c r="AQ3401" s="9">
        <v>1</v>
      </c>
      <c r="AV3401" s="9">
        <v>1</v>
      </c>
      <c r="BJ3401" s="9">
        <v>1</v>
      </c>
    </row>
    <row r="3402" spans="1:64">
      <c r="A3402" t="s">
        <v>7</v>
      </c>
      <c r="B3402" t="s">
        <v>572</v>
      </c>
      <c r="C3402" t="s">
        <v>8</v>
      </c>
      <c r="D3402" t="s">
        <v>821</v>
      </c>
      <c r="E3402">
        <f>SUM(G3402:KW3402)</f>
        <v>10</v>
      </c>
      <c r="F3402" s="14" t="s">
        <v>6212</v>
      </c>
      <c r="M3402" s="9">
        <v>1</v>
      </c>
      <c r="O3402" s="9">
        <v>1</v>
      </c>
      <c r="AL3402" s="9">
        <v>1</v>
      </c>
      <c r="BG3402" s="9">
        <v>1</v>
      </c>
      <c r="BK3402" s="9">
        <v>4</v>
      </c>
      <c r="BL3402" s="9">
        <v>2</v>
      </c>
    </row>
    <row r="3403" spans="1:64">
      <c r="A3403" t="s">
        <v>4207</v>
      </c>
      <c r="B3403" t="s">
        <v>4208</v>
      </c>
      <c r="C3403" t="s">
        <v>8</v>
      </c>
      <c r="D3403" t="s">
        <v>821</v>
      </c>
      <c r="E3403">
        <f>SUM(G3403:KW3403)</f>
        <v>154</v>
      </c>
      <c r="F3403" s="4"/>
      <c r="M3403" s="9">
        <v>3</v>
      </c>
      <c r="O3403" s="9">
        <v>3</v>
      </c>
      <c r="Q3403" s="9">
        <v>4</v>
      </c>
      <c r="R3403" s="9">
        <v>3</v>
      </c>
      <c r="T3403" s="9">
        <v>2</v>
      </c>
      <c r="U3403" s="9">
        <v>2</v>
      </c>
      <c r="V3403" s="9">
        <v>6</v>
      </c>
      <c r="W3403" s="9">
        <v>17</v>
      </c>
      <c r="X3403" s="9">
        <v>8</v>
      </c>
      <c r="AA3403" s="9">
        <v>11</v>
      </c>
      <c r="AB3403" s="7">
        <v>29</v>
      </c>
      <c r="AC3403" s="9">
        <v>11</v>
      </c>
      <c r="AD3403" s="9">
        <v>4</v>
      </c>
      <c r="AE3403" s="9">
        <v>1</v>
      </c>
      <c r="AF3403" s="9">
        <v>1</v>
      </c>
      <c r="AH3403" s="9">
        <v>3</v>
      </c>
      <c r="AI3403" s="9">
        <v>13</v>
      </c>
      <c r="AJ3403" s="9">
        <v>11</v>
      </c>
      <c r="AL3403" s="9">
        <v>3</v>
      </c>
      <c r="AP3403" s="9">
        <v>5</v>
      </c>
      <c r="BA3403" s="9">
        <v>6</v>
      </c>
      <c r="BF3403" s="9">
        <v>1</v>
      </c>
      <c r="BK3403" s="9">
        <v>4</v>
      </c>
      <c r="BL3403" s="9">
        <v>3</v>
      </c>
    </row>
    <row r="3404" spans="1:64">
      <c r="A3404" t="s">
        <v>4187</v>
      </c>
      <c r="B3404" t="s">
        <v>4188</v>
      </c>
      <c r="C3404" t="s">
        <v>8</v>
      </c>
      <c r="D3404" t="s">
        <v>821</v>
      </c>
      <c r="E3404">
        <f>SUM(G3404:KW3404)</f>
        <v>15</v>
      </c>
      <c r="F3404" s="4"/>
      <c r="J3404" s="9">
        <v>1</v>
      </c>
      <c r="Q3404" s="9">
        <v>2</v>
      </c>
      <c r="T3404" s="9">
        <v>1</v>
      </c>
      <c r="AR3404" s="9">
        <v>1</v>
      </c>
      <c r="AY3404" s="9">
        <v>1</v>
      </c>
      <c r="AZ3404" s="9">
        <v>1</v>
      </c>
      <c r="BH3404" s="9">
        <v>1</v>
      </c>
      <c r="BK3404" s="9">
        <v>4</v>
      </c>
      <c r="BL3404" s="9">
        <v>3</v>
      </c>
    </row>
    <row r="3405" spans="1:64">
      <c r="A3405" t="s">
        <v>4189</v>
      </c>
      <c r="B3405" t="s">
        <v>4190</v>
      </c>
      <c r="C3405" t="s">
        <v>8</v>
      </c>
      <c r="D3405" t="s">
        <v>821</v>
      </c>
      <c r="E3405">
        <f>SUM(G3405:KW3405)</f>
        <v>10</v>
      </c>
      <c r="F3405" s="14" t="s">
        <v>6212</v>
      </c>
      <c r="I3405" s="9">
        <v>3</v>
      </c>
      <c r="J3405" s="9">
        <v>2</v>
      </c>
      <c r="M3405" s="9">
        <v>1</v>
      </c>
      <c r="AP3405" s="9">
        <v>1</v>
      </c>
      <c r="AQ3405" s="9">
        <v>3</v>
      </c>
    </row>
    <row r="3406" spans="1:64">
      <c r="A3406" t="s">
        <v>5233</v>
      </c>
      <c r="B3406" t="s">
        <v>5234</v>
      </c>
      <c r="C3406" t="s">
        <v>8</v>
      </c>
      <c r="D3406" t="s">
        <v>821</v>
      </c>
      <c r="E3406">
        <f>SUM(G3406:KW3406)</f>
        <v>7</v>
      </c>
      <c r="F3406" s="4"/>
      <c r="AI3406" s="9">
        <v>1</v>
      </c>
      <c r="BK3406" s="9">
        <v>4</v>
      </c>
      <c r="BL3406" s="9">
        <v>2</v>
      </c>
    </row>
    <row r="3407" spans="1:64">
      <c r="A3407" t="s">
        <v>437</v>
      </c>
      <c r="B3407" t="s">
        <v>655</v>
      </c>
      <c r="C3407" t="s">
        <v>8</v>
      </c>
      <c r="D3407" t="s">
        <v>821</v>
      </c>
      <c r="E3407">
        <f>SUM(G3407:KW3407)</f>
        <v>18</v>
      </c>
      <c r="F3407" s="4"/>
      <c r="M3407" s="9">
        <v>2</v>
      </c>
      <c r="N3407" s="9">
        <v>2</v>
      </c>
      <c r="O3407" s="9">
        <v>2</v>
      </c>
      <c r="Q3407" s="9">
        <v>3</v>
      </c>
      <c r="T3407" s="9">
        <v>1</v>
      </c>
      <c r="AQ3407" s="9">
        <v>1</v>
      </c>
      <c r="BE3407" s="9">
        <v>1</v>
      </c>
      <c r="BK3407" s="9">
        <v>4</v>
      </c>
      <c r="BL3407" s="9">
        <v>2</v>
      </c>
    </row>
    <row r="3408" spans="1:64">
      <c r="A3408" t="s">
        <v>7710</v>
      </c>
      <c r="B3408" t="s">
        <v>7709</v>
      </c>
      <c r="C3408" t="s">
        <v>8</v>
      </c>
      <c r="D3408" t="s">
        <v>821</v>
      </c>
      <c r="E3408">
        <f>SUM(G3408:KW3408)</f>
        <v>0</v>
      </c>
    </row>
    <row r="3409" spans="1:64">
      <c r="A3409" t="s">
        <v>440</v>
      </c>
      <c r="B3409" t="s">
        <v>656</v>
      </c>
      <c r="C3409" t="s">
        <v>8</v>
      </c>
      <c r="D3409" t="s">
        <v>821</v>
      </c>
      <c r="E3409">
        <f>SUM(G3409:KW3409)</f>
        <v>16</v>
      </c>
      <c r="F3409" s="4"/>
      <c r="M3409" s="9">
        <v>2</v>
      </c>
      <c r="N3409" s="9">
        <v>1</v>
      </c>
      <c r="O3409" s="9">
        <v>2</v>
      </c>
      <c r="Q3409" s="9">
        <v>3</v>
      </c>
      <c r="W3409" s="9">
        <v>1</v>
      </c>
      <c r="AA3409" s="9">
        <v>1</v>
      </c>
      <c r="AC3409" s="9">
        <v>1</v>
      </c>
      <c r="AE3409" s="9">
        <v>1</v>
      </c>
      <c r="AQ3409" s="9">
        <v>1</v>
      </c>
      <c r="BA3409" s="9">
        <v>1</v>
      </c>
      <c r="BC3409" s="9">
        <v>1</v>
      </c>
      <c r="BD3409" s="9">
        <v>1</v>
      </c>
    </row>
    <row r="3410" spans="1:64">
      <c r="A3410" t="s">
        <v>4809</v>
      </c>
      <c r="B3410" t="s">
        <v>4810</v>
      </c>
      <c r="C3410" t="s">
        <v>8</v>
      </c>
      <c r="D3410" t="s">
        <v>821</v>
      </c>
      <c r="E3410">
        <f>SUM(G3410:KW3410)</f>
        <v>1</v>
      </c>
      <c r="F3410" s="4"/>
      <c r="Q3410" s="9">
        <v>1</v>
      </c>
    </row>
    <row r="3411" spans="1:64">
      <c r="A3411" t="s">
        <v>1654</v>
      </c>
      <c r="B3411" t="s">
        <v>1655</v>
      </c>
      <c r="C3411" t="s">
        <v>8</v>
      </c>
      <c r="D3411" t="s">
        <v>821</v>
      </c>
      <c r="E3411">
        <f>SUM(G3411:KW3411)</f>
        <v>83</v>
      </c>
      <c r="F3411" s="4"/>
      <c r="M3411" s="7">
        <v>34</v>
      </c>
      <c r="AP3411" s="7">
        <v>48</v>
      </c>
      <c r="AQ3411" s="9">
        <v>1</v>
      </c>
    </row>
    <row r="3412" spans="1:64">
      <c r="A3412" t="s">
        <v>1656</v>
      </c>
      <c r="B3412" t="s">
        <v>1657</v>
      </c>
      <c r="C3412" t="s">
        <v>8</v>
      </c>
      <c r="D3412" t="s">
        <v>821</v>
      </c>
      <c r="E3412">
        <f>SUM(G3412:KW3412)</f>
        <v>17</v>
      </c>
      <c r="F3412" s="4"/>
      <c r="Q3412" s="9">
        <v>1</v>
      </c>
      <c r="T3412" s="9">
        <v>1</v>
      </c>
      <c r="Y3412" s="9">
        <v>1</v>
      </c>
      <c r="AD3412" s="9">
        <v>1</v>
      </c>
      <c r="AE3412" s="9">
        <v>1</v>
      </c>
      <c r="AP3412" s="9">
        <v>3</v>
      </c>
      <c r="AQ3412" s="9">
        <v>1</v>
      </c>
      <c r="BA3412" s="9">
        <v>1</v>
      </c>
      <c r="BH3412" s="9">
        <v>1</v>
      </c>
      <c r="BK3412" s="9">
        <v>4</v>
      </c>
      <c r="BL3412" s="9">
        <v>2</v>
      </c>
    </row>
    <row r="3413" spans="1:64">
      <c r="A3413" t="s">
        <v>5240</v>
      </c>
      <c r="B3413" t="s">
        <v>5241</v>
      </c>
      <c r="C3413" t="s">
        <v>8</v>
      </c>
      <c r="D3413" t="s">
        <v>821</v>
      </c>
      <c r="E3413">
        <f>SUM(G3413:KW3413)</f>
        <v>0</v>
      </c>
      <c r="F3413" s="4"/>
    </row>
    <row r="3414" spans="1:64">
      <c r="A3414" t="s">
        <v>1694</v>
      </c>
      <c r="B3414" t="s">
        <v>1695</v>
      </c>
      <c r="C3414" t="s">
        <v>8</v>
      </c>
      <c r="D3414" t="s">
        <v>821</v>
      </c>
      <c r="E3414">
        <f>SUM(G3414:KW3414)</f>
        <v>7</v>
      </c>
      <c r="F3414" s="4"/>
      <c r="L3414" s="9">
        <v>1</v>
      </c>
      <c r="O3414" s="9">
        <v>1</v>
      </c>
      <c r="AJ3414" s="9">
        <v>1</v>
      </c>
      <c r="AL3414" s="9">
        <v>1</v>
      </c>
      <c r="AP3414" s="9">
        <v>1</v>
      </c>
      <c r="BA3414" s="9">
        <v>2</v>
      </c>
    </row>
    <row r="3415" spans="1:64">
      <c r="A3415" t="s">
        <v>1696</v>
      </c>
      <c r="B3415" t="s">
        <v>1697</v>
      </c>
      <c r="C3415" t="s">
        <v>8</v>
      </c>
      <c r="D3415" t="s">
        <v>821</v>
      </c>
      <c r="E3415">
        <f>SUM(G3415:KW3415)</f>
        <v>7</v>
      </c>
      <c r="F3415" s="4"/>
      <c r="L3415" s="9">
        <v>1</v>
      </c>
      <c r="O3415" s="9">
        <v>1</v>
      </c>
      <c r="AJ3415" s="9">
        <v>1</v>
      </c>
      <c r="AL3415" s="9">
        <v>1</v>
      </c>
      <c r="AP3415" s="9">
        <v>1</v>
      </c>
      <c r="BA3415" s="9">
        <v>2</v>
      </c>
    </row>
    <row r="3416" spans="1:64">
      <c r="A3416" t="s">
        <v>210</v>
      </c>
      <c r="B3416" t="s">
        <v>743</v>
      </c>
      <c r="C3416" t="s">
        <v>8</v>
      </c>
      <c r="D3416" t="s">
        <v>821</v>
      </c>
      <c r="E3416">
        <f>SUM(G3416:KW3416)</f>
        <v>9</v>
      </c>
      <c r="F3416" s="4"/>
      <c r="BF3416" s="9">
        <v>1</v>
      </c>
      <c r="BG3416" s="9">
        <v>1</v>
      </c>
      <c r="BK3416" s="9">
        <v>5</v>
      </c>
      <c r="BL3416" s="9">
        <v>2</v>
      </c>
    </row>
    <row r="3417" spans="1:64">
      <c r="A3417" t="s">
        <v>1099</v>
      </c>
      <c r="B3417" t="s">
        <v>1100</v>
      </c>
      <c r="C3417" t="s">
        <v>8</v>
      </c>
      <c r="D3417" t="s">
        <v>821</v>
      </c>
      <c r="E3417">
        <f>SUM(G3417:KW3417)</f>
        <v>8</v>
      </c>
      <c r="F3417" s="4"/>
      <c r="M3417" s="9">
        <v>1</v>
      </c>
      <c r="O3417" s="9">
        <v>1</v>
      </c>
      <c r="Z3417" s="9">
        <v>1</v>
      </c>
      <c r="AJ3417" s="9">
        <v>1</v>
      </c>
      <c r="AP3417" s="9">
        <v>1</v>
      </c>
      <c r="BA3417" s="9">
        <v>3</v>
      </c>
    </row>
    <row r="3418" spans="1:64">
      <c r="A3418" t="s">
        <v>7751</v>
      </c>
      <c r="B3418" t="s">
        <v>7750</v>
      </c>
      <c r="C3418" t="s">
        <v>8</v>
      </c>
      <c r="D3418" t="s">
        <v>821</v>
      </c>
      <c r="E3418">
        <f>SUM(G3418:KW3418)</f>
        <v>3</v>
      </c>
      <c r="BK3418" s="9">
        <v>1</v>
      </c>
      <c r="BL3418" s="9">
        <v>2</v>
      </c>
    </row>
    <row r="3419" spans="1:64">
      <c r="A3419" t="s">
        <v>1096</v>
      </c>
      <c r="B3419" t="s">
        <v>1097</v>
      </c>
      <c r="C3419" t="s">
        <v>8</v>
      </c>
      <c r="D3419" t="s">
        <v>821</v>
      </c>
      <c r="E3419">
        <f>SUM(G3419:KW3419)</f>
        <v>9</v>
      </c>
      <c r="F3419" s="4"/>
      <c r="M3419" s="9">
        <v>1</v>
      </c>
      <c r="O3419" s="9">
        <v>1</v>
      </c>
      <c r="AJ3419" s="9">
        <v>1</v>
      </c>
      <c r="AP3419" s="9">
        <v>1</v>
      </c>
      <c r="BA3419" s="9">
        <v>4</v>
      </c>
      <c r="BC3419" s="9">
        <v>1</v>
      </c>
    </row>
    <row r="3420" spans="1:64">
      <c r="A3420" t="s">
        <v>5160</v>
      </c>
      <c r="B3420" t="s">
        <v>5161</v>
      </c>
      <c r="C3420" t="s">
        <v>8</v>
      </c>
      <c r="D3420" t="s">
        <v>821</v>
      </c>
      <c r="E3420">
        <f>SUM(G3420:KW3420)</f>
        <v>3</v>
      </c>
      <c r="F3420" s="4"/>
      <c r="Q3420" s="9">
        <v>1</v>
      </c>
      <c r="BL3420" s="9">
        <v>2</v>
      </c>
    </row>
    <row r="3421" spans="1:64">
      <c r="A3421" t="s">
        <v>1784</v>
      </c>
      <c r="B3421" t="s">
        <v>1785</v>
      </c>
      <c r="C3421" t="s">
        <v>8</v>
      </c>
      <c r="D3421" t="s">
        <v>821</v>
      </c>
      <c r="E3421">
        <f>SUM(G3421:KW3421)</f>
        <v>0</v>
      </c>
      <c r="F3421" s="4"/>
    </row>
    <row r="3422" spans="1:64">
      <c r="A3422" t="s">
        <v>1782</v>
      </c>
      <c r="B3422" t="s">
        <v>1783</v>
      </c>
      <c r="C3422" t="s">
        <v>8</v>
      </c>
      <c r="D3422" t="s">
        <v>821</v>
      </c>
      <c r="E3422">
        <f>SUM(G3422:KW3422)</f>
        <v>14</v>
      </c>
      <c r="F3422" s="4"/>
      <c r="Q3422" s="9">
        <v>1</v>
      </c>
      <c r="T3422" s="9">
        <v>1</v>
      </c>
      <c r="AL3422" s="9">
        <v>1</v>
      </c>
      <c r="AW3422" s="9">
        <v>1</v>
      </c>
      <c r="AY3422" s="9">
        <v>1</v>
      </c>
      <c r="BJ3422" s="9">
        <v>1</v>
      </c>
      <c r="BK3422" s="9">
        <v>5</v>
      </c>
      <c r="BL3422" s="9">
        <v>3</v>
      </c>
    </row>
    <row r="3423" spans="1:64">
      <c r="A3423" t="s">
        <v>1862</v>
      </c>
      <c r="B3423" t="s">
        <v>1863</v>
      </c>
      <c r="C3423" t="s">
        <v>8</v>
      </c>
      <c r="D3423" t="s">
        <v>821</v>
      </c>
      <c r="E3423">
        <f>SUM(G3423:KW3423)</f>
        <v>1</v>
      </c>
      <c r="F3423" s="4"/>
      <c r="AW3423" s="9">
        <v>1</v>
      </c>
    </row>
    <row r="3424" spans="1:64">
      <c r="A3424" t="s">
        <v>1864</v>
      </c>
      <c r="B3424" t="s">
        <v>1865</v>
      </c>
      <c r="C3424" t="s">
        <v>8</v>
      </c>
      <c r="D3424" t="s">
        <v>821</v>
      </c>
      <c r="E3424">
        <f>SUM(G3424:KW3424)</f>
        <v>1</v>
      </c>
      <c r="F3424" s="4"/>
      <c r="AW3424" s="9">
        <v>1</v>
      </c>
    </row>
    <row r="3425" spans="1:64">
      <c r="A3425" t="s">
        <v>4193</v>
      </c>
      <c r="B3425" t="s">
        <v>4194</v>
      </c>
      <c r="C3425" t="s">
        <v>8</v>
      </c>
      <c r="D3425" t="s">
        <v>821</v>
      </c>
      <c r="E3425">
        <f>SUM(G3425:KW3425)</f>
        <v>11</v>
      </c>
      <c r="F3425" s="4"/>
      <c r="AB3425" s="9">
        <v>1</v>
      </c>
      <c r="AK3425" s="9">
        <v>1</v>
      </c>
      <c r="AR3425" s="9">
        <v>1</v>
      </c>
      <c r="AW3425" s="9">
        <v>2</v>
      </c>
      <c r="BK3425" s="9">
        <v>4</v>
      </c>
      <c r="BL3425" s="9">
        <v>2</v>
      </c>
    </row>
    <row r="3426" spans="1:64">
      <c r="A3426" t="s">
        <v>7025</v>
      </c>
      <c r="B3426" t="s">
        <v>10941</v>
      </c>
      <c r="C3426" t="s">
        <v>8</v>
      </c>
      <c r="D3426" t="s">
        <v>825</v>
      </c>
      <c r="E3426">
        <f>SUM(G3426:KW3426)</f>
        <v>0</v>
      </c>
    </row>
    <row r="3427" spans="1:64">
      <c r="A3427" t="s">
        <v>5564</v>
      </c>
      <c r="B3427" t="s">
        <v>8093</v>
      </c>
      <c r="C3427" t="s">
        <v>8</v>
      </c>
      <c r="D3427" t="s">
        <v>821</v>
      </c>
      <c r="E3427">
        <f>SUM(G3427:KW3427)</f>
        <v>0</v>
      </c>
      <c r="F3427" s="4"/>
    </row>
    <row r="3428" spans="1:64">
      <c r="A3428" t="s">
        <v>5560</v>
      </c>
      <c r="B3428" t="s">
        <v>8206</v>
      </c>
      <c r="C3428" t="s">
        <v>8</v>
      </c>
      <c r="D3428" t="s">
        <v>821</v>
      </c>
      <c r="E3428">
        <f>SUM(G3428:KW3428)</f>
        <v>0</v>
      </c>
      <c r="F3428" s="4"/>
    </row>
    <row r="3429" spans="1:64">
      <c r="A3429" t="s">
        <v>5558</v>
      </c>
      <c r="B3429" t="s">
        <v>8208</v>
      </c>
      <c r="C3429" t="s">
        <v>8</v>
      </c>
      <c r="D3429" t="s">
        <v>821</v>
      </c>
      <c r="E3429">
        <f>SUM(G3429:KW3429)</f>
        <v>0</v>
      </c>
      <c r="F3429" s="4"/>
    </row>
    <row r="3430" spans="1:64">
      <c r="A3430" t="s">
        <v>5557</v>
      </c>
      <c r="B3430" t="s">
        <v>8209</v>
      </c>
      <c r="C3430" t="s">
        <v>8</v>
      </c>
      <c r="D3430" t="s">
        <v>821</v>
      </c>
      <c r="E3430">
        <f>SUM(G3430:KW3430)</f>
        <v>0</v>
      </c>
      <c r="F3430" s="4"/>
    </row>
    <row r="3431" spans="1:64">
      <c r="A3431" t="s">
        <v>5568</v>
      </c>
      <c r="B3431" t="s">
        <v>8199</v>
      </c>
      <c r="C3431" t="s">
        <v>8</v>
      </c>
      <c r="D3431" t="s">
        <v>821</v>
      </c>
      <c r="E3431">
        <f>SUM(G3431:KW3431)</f>
        <v>0</v>
      </c>
      <c r="F3431" s="4"/>
    </row>
    <row r="3432" spans="1:64">
      <c r="A3432" t="s">
        <v>5563</v>
      </c>
      <c r="B3432" t="s">
        <v>8203</v>
      </c>
      <c r="C3432" t="s">
        <v>8</v>
      </c>
      <c r="D3432" t="s">
        <v>821</v>
      </c>
      <c r="E3432">
        <f>SUM(G3432:KW3432)</f>
        <v>0</v>
      </c>
      <c r="F3432" s="4"/>
    </row>
    <row r="3433" spans="1:64">
      <c r="A3433" t="s">
        <v>5567</v>
      </c>
      <c r="B3433" t="s">
        <v>8200</v>
      </c>
      <c r="C3433" t="s">
        <v>8</v>
      </c>
      <c r="D3433" t="s">
        <v>821</v>
      </c>
      <c r="E3433">
        <f>SUM(G3433:KW3433)</f>
        <v>0</v>
      </c>
      <c r="F3433" s="4"/>
    </row>
    <row r="3434" spans="1:64">
      <c r="A3434" t="s">
        <v>5566</v>
      </c>
      <c r="B3434" t="s">
        <v>8201</v>
      </c>
      <c r="C3434" t="s">
        <v>8</v>
      </c>
      <c r="D3434" t="s">
        <v>821</v>
      </c>
      <c r="E3434">
        <f>SUM(G3434:KW3434)</f>
        <v>0</v>
      </c>
      <c r="F3434" s="4"/>
    </row>
    <row r="3435" spans="1:64">
      <c r="A3435" t="s">
        <v>5562</v>
      </c>
      <c r="B3435" t="s">
        <v>8204</v>
      </c>
      <c r="C3435" t="s">
        <v>8</v>
      </c>
      <c r="D3435" t="s">
        <v>821</v>
      </c>
      <c r="E3435">
        <f>SUM(G3435:KW3435)</f>
        <v>0</v>
      </c>
      <c r="F3435" s="4"/>
    </row>
    <row r="3436" spans="1:64">
      <c r="A3436" t="s">
        <v>5565</v>
      </c>
      <c r="B3436" t="s">
        <v>8202</v>
      </c>
      <c r="C3436" t="s">
        <v>8</v>
      </c>
      <c r="D3436" t="s">
        <v>821</v>
      </c>
      <c r="E3436">
        <f>SUM(G3436:KW3436)</f>
        <v>0</v>
      </c>
      <c r="F3436" s="4"/>
    </row>
    <row r="3437" spans="1:64">
      <c r="A3437" t="s">
        <v>5712</v>
      </c>
      <c r="B3437" t="s">
        <v>7918</v>
      </c>
      <c r="C3437" t="s">
        <v>8</v>
      </c>
      <c r="D3437" t="s">
        <v>821</v>
      </c>
      <c r="E3437">
        <f>SUM(G3437:KW3437)</f>
        <v>0</v>
      </c>
      <c r="F3437" s="4"/>
    </row>
    <row r="3438" spans="1:64">
      <c r="A3438" t="s">
        <v>5708</v>
      </c>
      <c r="B3438" t="s">
        <v>7922</v>
      </c>
      <c r="C3438" t="s">
        <v>8</v>
      </c>
      <c r="D3438" t="s">
        <v>821</v>
      </c>
      <c r="E3438">
        <f>SUM(G3438:KW3438)</f>
        <v>0</v>
      </c>
      <c r="F3438" s="4"/>
    </row>
    <row r="3439" spans="1:64">
      <c r="A3439" t="s">
        <v>5706</v>
      </c>
      <c r="B3439" t="s">
        <v>7924</v>
      </c>
      <c r="C3439" t="s">
        <v>8</v>
      </c>
      <c r="D3439" t="s">
        <v>821</v>
      </c>
      <c r="E3439">
        <f>SUM(G3439:KW3439)</f>
        <v>2</v>
      </c>
      <c r="F3439" s="4"/>
      <c r="T3439" s="9">
        <v>1</v>
      </c>
      <c r="AB3439" s="9">
        <v>1</v>
      </c>
    </row>
    <row r="3440" spans="1:64">
      <c r="A3440" t="s">
        <v>5705</v>
      </c>
      <c r="B3440" t="s">
        <v>7925</v>
      </c>
      <c r="C3440" t="s">
        <v>8</v>
      </c>
      <c r="D3440" t="s">
        <v>821</v>
      </c>
      <c r="E3440">
        <f>SUM(G3440:KW3440)</f>
        <v>0</v>
      </c>
      <c r="F3440" s="4"/>
    </row>
    <row r="3441" spans="1:63">
      <c r="A3441" t="s">
        <v>5716</v>
      </c>
      <c r="B3441" t="s">
        <v>7914</v>
      </c>
      <c r="C3441" t="s">
        <v>8</v>
      </c>
      <c r="D3441" t="s">
        <v>821</v>
      </c>
      <c r="E3441">
        <f>SUM(G3441:KW3441)</f>
        <v>0</v>
      </c>
      <c r="F3441" s="4"/>
    </row>
    <row r="3442" spans="1:63">
      <c r="A3442" t="s">
        <v>5711</v>
      </c>
      <c r="B3442" t="s">
        <v>7919</v>
      </c>
      <c r="C3442" t="s">
        <v>8</v>
      </c>
      <c r="D3442" t="s">
        <v>821</v>
      </c>
      <c r="E3442">
        <f>SUM(G3442:KW3442)</f>
        <v>0</v>
      </c>
      <c r="F3442" s="4"/>
    </row>
    <row r="3443" spans="1:63">
      <c r="A3443" t="s">
        <v>5715</v>
      </c>
      <c r="B3443" t="s">
        <v>7915</v>
      </c>
      <c r="C3443" t="s">
        <v>8</v>
      </c>
      <c r="D3443" t="s">
        <v>821</v>
      </c>
      <c r="E3443">
        <f>SUM(G3443:KW3443)</f>
        <v>0</v>
      </c>
      <c r="F3443" s="4"/>
    </row>
    <row r="3444" spans="1:63">
      <c r="A3444" t="s">
        <v>5714</v>
      </c>
      <c r="B3444" t="s">
        <v>7916</v>
      </c>
      <c r="C3444" t="s">
        <v>8</v>
      </c>
      <c r="D3444" t="s">
        <v>821</v>
      </c>
      <c r="E3444">
        <f>SUM(G3444:KW3444)</f>
        <v>0</v>
      </c>
      <c r="F3444" s="4"/>
    </row>
    <row r="3445" spans="1:63">
      <c r="A3445" t="s">
        <v>5710</v>
      </c>
      <c r="B3445" t="s">
        <v>7920</v>
      </c>
      <c r="C3445" t="s">
        <v>8</v>
      </c>
      <c r="D3445" t="s">
        <v>821</v>
      </c>
      <c r="E3445">
        <f>SUM(G3445:KW3445)</f>
        <v>2</v>
      </c>
      <c r="F3445" s="4"/>
      <c r="Y3445" s="9">
        <v>1</v>
      </c>
      <c r="BA3445" s="9">
        <v>1</v>
      </c>
    </row>
    <row r="3446" spans="1:63">
      <c r="A3446" t="s">
        <v>5713</v>
      </c>
      <c r="B3446" t="s">
        <v>7917</v>
      </c>
      <c r="C3446" t="s">
        <v>8</v>
      </c>
      <c r="D3446" t="s">
        <v>821</v>
      </c>
      <c r="E3446">
        <f>SUM(G3446:KW3446)</f>
        <v>1</v>
      </c>
      <c r="F3446" s="4"/>
      <c r="AB3446" s="9">
        <v>1</v>
      </c>
    </row>
    <row r="3447" spans="1:63">
      <c r="A3447" t="s">
        <v>7270</v>
      </c>
      <c r="B3447" t="s">
        <v>10085</v>
      </c>
      <c r="C3447" t="s">
        <v>8</v>
      </c>
      <c r="D3447" t="s">
        <v>821</v>
      </c>
      <c r="E3447">
        <f>SUM(G3447:KW3447)</f>
        <v>5</v>
      </c>
      <c r="BK3447" s="9">
        <v>5</v>
      </c>
    </row>
    <row r="3448" spans="1:63">
      <c r="A3448" t="s">
        <v>7274</v>
      </c>
      <c r="B3448" t="s">
        <v>10089</v>
      </c>
      <c r="C3448" t="s">
        <v>8</v>
      </c>
      <c r="D3448" t="s">
        <v>821</v>
      </c>
      <c r="E3448">
        <f>SUM(G3448:KW3448)</f>
        <v>5</v>
      </c>
      <c r="BK3448" s="9">
        <v>5</v>
      </c>
    </row>
    <row r="3449" spans="1:63">
      <c r="A3449" t="s">
        <v>7276</v>
      </c>
      <c r="B3449" t="s">
        <v>10090</v>
      </c>
      <c r="C3449" t="s">
        <v>8</v>
      </c>
      <c r="D3449" t="s">
        <v>821</v>
      </c>
      <c r="E3449">
        <f>SUM(G3449:KW3449)</f>
        <v>5</v>
      </c>
      <c r="BK3449" s="9">
        <v>5</v>
      </c>
    </row>
    <row r="3450" spans="1:63">
      <c r="A3450" t="s">
        <v>7277</v>
      </c>
      <c r="B3450" t="s">
        <v>10091</v>
      </c>
      <c r="C3450" t="s">
        <v>8</v>
      </c>
      <c r="D3450" t="s">
        <v>821</v>
      </c>
      <c r="E3450">
        <f>SUM(G3450:KW3450)</f>
        <v>5</v>
      </c>
      <c r="BK3450" s="9">
        <v>5</v>
      </c>
    </row>
    <row r="3451" spans="1:63">
      <c r="A3451" t="s">
        <v>7266</v>
      </c>
      <c r="B3451" t="s">
        <v>10081</v>
      </c>
      <c r="C3451" t="s">
        <v>8</v>
      </c>
      <c r="D3451" t="s">
        <v>821</v>
      </c>
      <c r="E3451">
        <f>SUM(G3451:KW3451)</f>
        <v>5</v>
      </c>
      <c r="BK3451" s="9">
        <v>5</v>
      </c>
    </row>
    <row r="3452" spans="1:63">
      <c r="A3452" t="s">
        <v>7271</v>
      </c>
      <c r="B3452" t="s">
        <v>10086</v>
      </c>
      <c r="C3452" t="s">
        <v>8</v>
      </c>
      <c r="D3452" t="s">
        <v>821</v>
      </c>
      <c r="E3452">
        <f>SUM(G3452:KW3452)</f>
        <v>5</v>
      </c>
      <c r="BK3452" s="9">
        <v>5</v>
      </c>
    </row>
    <row r="3453" spans="1:63">
      <c r="A3453" t="s">
        <v>7267</v>
      </c>
      <c r="B3453" t="s">
        <v>10082</v>
      </c>
      <c r="C3453" t="s">
        <v>8</v>
      </c>
      <c r="D3453" t="s">
        <v>821</v>
      </c>
      <c r="E3453">
        <f>SUM(G3453:KW3453)</f>
        <v>5</v>
      </c>
      <c r="BK3453" s="9">
        <v>5</v>
      </c>
    </row>
    <row r="3454" spans="1:63">
      <c r="A3454" t="s">
        <v>7268</v>
      </c>
      <c r="B3454" t="s">
        <v>10083</v>
      </c>
      <c r="C3454" t="s">
        <v>8</v>
      </c>
      <c r="D3454" t="s">
        <v>821</v>
      </c>
      <c r="E3454">
        <f>SUM(G3454:KW3454)</f>
        <v>5</v>
      </c>
      <c r="BK3454" s="9">
        <v>5</v>
      </c>
    </row>
    <row r="3455" spans="1:63">
      <c r="A3455" t="s">
        <v>7272</v>
      </c>
      <c r="B3455" t="s">
        <v>10087</v>
      </c>
      <c r="C3455" t="s">
        <v>8</v>
      </c>
      <c r="D3455" t="s">
        <v>821</v>
      </c>
      <c r="E3455">
        <f>SUM(G3455:KW3455)</f>
        <v>5</v>
      </c>
      <c r="BK3455" s="9">
        <v>5</v>
      </c>
    </row>
    <row r="3456" spans="1:63">
      <c r="A3456" t="s">
        <v>7269</v>
      </c>
      <c r="B3456" t="s">
        <v>10084</v>
      </c>
      <c r="C3456" t="s">
        <v>8</v>
      </c>
      <c r="D3456" t="s">
        <v>821</v>
      </c>
      <c r="E3456">
        <f>SUM(G3456:KW3456)</f>
        <v>5</v>
      </c>
      <c r="BK3456" s="9">
        <v>5</v>
      </c>
    </row>
    <row r="3457" spans="1:64">
      <c r="A3457" t="s">
        <v>5513</v>
      </c>
      <c r="B3457" t="s">
        <v>8028</v>
      </c>
      <c r="C3457" t="s">
        <v>8</v>
      </c>
      <c r="D3457" t="s">
        <v>821</v>
      </c>
      <c r="E3457">
        <f>SUM(G3457:KW3457)</f>
        <v>6</v>
      </c>
      <c r="F3457" s="4"/>
      <c r="BK3457" s="9">
        <v>5</v>
      </c>
      <c r="BL3457" s="9">
        <v>1</v>
      </c>
    </row>
    <row r="3458" spans="1:64">
      <c r="A3458" t="s">
        <v>5510</v>
      </c>
      <c r="B3458" t="s">
        <v>8029</v>
      </c>
      <c r="C3458" t="s">
        <v>8</v>
      </c>
      <c r="D3458" t="s">
        <v>821</v>
      </c>
      <c r="E3458">
        <f>SUM(G3458:KW3458)</f>
        <v>5</v>
      </c>
      <c r="F3458" s="4"/>
      <c r="BK3458" s="9">
        <v>5</v>
      </c>
    </row>
    <row r="3459" spans="1:64">
      <c r="A3459" t="s">
        <v>5508</v>
      </c>
      <c r="B3459" t="s">
        <v>8031</v>
      </c>
      <c r="C3459" t="s">
        <v>8</v>
      </c>
      <c r="D3459" t="s">
        <v>821</v>
      </c>
      <c r="E3459">
        <f>SUM(G3459:KW3459)</f>
        <v>6</v>
      </c>
      <c r="F3459" s="4"/>
      <c r="AK3459" s="9">
        <v>1</v>
      </c>
      <c r="BK3459" s="9">
        <v>5</v>
      </c>
    </row>
    <row r="3460" spans="1:64">
      <c r="A3460" t="s">
        <v>5507</v>
      </c>
      <c r="B3460" t="s">
        <v>8032</v>
      </c>
      <c r="C3460" t="s">
        <v>8</v>
      </c>
      <c r="D3460" t="s">
        <v>821</v>
      </c>
      <c r="E3460">
        <f>SUM(G3460:KW3460)</f>
        <v>5</v>
      </c>
      <c r="F3460" s="4"/>
      <c r="BK3460" s="9">
        <v>5</v>
      </c>
    </row>
    <row r="3461" spans="1:64">
      <c r="A3461" t="s">
        <v>5517</v>
      </c>
      <c r="B3461" t="s">
        <v>8026</v>
      </c>
      <c r="C3461" t="s">
        <v>8</v>
      </c>
      <c r="D3461" t="s">
        <v>821</v>
      </c>
      <c r="E3461">
        <f>SUM(G3461:KW3461)</f>
        <v>5</v>
      </c>
      <c r="F3461" s="4"/>
      <c r="BK3461" s="9">
        <v>5</v>
      </c>
    </row>
    <row r="3462" spans="1:64">
      <c r="A3462" t="s">
        <v>1645</v>
      </c>
      <c r="B3462" t="s">
        <v>8021</v>
      </c>
      <c r="C3462" t="s">
        <v>8</v>
      </c>
      <c r="D3462" t="s">
        <v>821</v>
      </c>
      <c r="E3462">
        <f>SUM(G3462:KW3462)</f>
        <v>5</v>
      </c>
      <c r="F3462" s="4"/>
      <c r="BK3462" s="9">
        <v>5</v>
      </c>
    </row>
    <row r="3463" spans="1:64">
      <c r="A3463" t="s">
        <v>5516</v>
      </c>
      <c r="B3463" t="s">
        <v>8027</v>
      </c>
      <c r="C3463" t="s">
        <v>8</v>
      </c>
      <c r="D3463" t="s">
        <v>821</v>
      </c>
      <c r="E3463">
        <f>SUM(G3463:KW3463)</f>
        <v>5</v>
      </c>
      <c r="F3463" s="4"/>
      <c r="BK3463" s="9">
        <v>5</v>
      </c>
    </row>
    <row r="3464" spans="1:64">
      <c r="A3464" t="s">
        <v>5515</v>
      </c>
      <c r="B3464" t="s">
        <v>8016</v>
      </c>
      <c r="C3464" t="s">
        <v>8</v>
      </c>
      <c r="D3464" t="s">
        <v>821</v>
      </c>
      <c r="E3464">
        <f>SUM(G3464:KW3464)</f>
        <v>5</v>
      </c>
      <c r="F3464" s="4"/>
      <c r="BK3464" s="9">
        <v>5</v>
      </c>
    </row>
    <row r="3465" spans="1:64">
      <c r="A3465" t="s">
        <v>5512</v>
      </c>
      <c r="B3465" t="s">
        <v>7985</v>
      </c>
      <c r="C3465" t="s">
        <v>8</v>
      </c>
      <c r="D3465" t="s">
        <v>821</v>
      </c>
      <c r="E3465">
        <f>SUM(G3465:KW3465)</f>
        <v>8</v>
      </c>
      <c r="F3465" s="4"/>
      <c r="BJ3465" s="9">
        <v>2</v>
      </c>
      <c r="BK3465" s="9">
        <v>4</v>
      </c>
      <c r="BL3465" s="9">
        <v>2</v>
      </c>
    </row>
    <row r="3466" spans="1:64">
      <c r="A3466" t="s">
        <v>5514</v>
      </c>
      <c r="B3466" t="s">
        <v>8017</v>
      </c>
      <c r="C3466" t="s">
        <v>8</v>
      </c>
      <c r="D3466" t="s">
        <v>821</v>
      </c>
      <c r="E3466">
        <f>SUM(G3466:KW3466)</f>
        <v>5</v>
      </c>
      <c r="F3466" s="4"/>
      <c r="BK3466" s="9">
        <v>5</v>
      </c>
    </row>
    <row r="3467" spans="1:64">
      <c r="A3467" t="s">
        <v>6982</v>
      </c>
      <c r="B3467" t="s">
        <v>8792</v>
      </c>
      <c r="C3467" t="s">
        <v>8</v>
      </c>
      <c r="D3467" t="s">
        <v>821</v>
      </c>
      <c r="E3467">
        <f>SUM(G3467:KW3467)</f>
        <v>0</v>
      </c>
    </row>
    <row r="3468" spans="1:64">
      <c r="A3468" t="s">
        <v>6978</v>
      </c>
      <c r="B3468" t="s">
        <v>8795</v>
      </c>
      <c r="C3468" t="s">
        <v>8</v>
      </c>
      <c r="D3468" t="s">
        <v>821</v>
      </c>
      <c r="E3468">
        <f>SUM(G3468:KW3468)</f>
        <v>0</v>
      </c>
    </row>
    <row r="3469" spans="1:64">
      <c r="A3469" t="s">
        <v>6976</v>
      </c>
      <c r="B3469" t="s">
        <v>8797</v>
      </c>
      <c r="C3469" t="s">
        <v>8</v>
      </c>
      <c r="D3469" t="s">
        <v>821</v>
      </c>
      <c r="E3469">
        <f>SUM(G3469:KW3469)</f>
        <v>0</v>
      </c>
    </row>
    <row r="3470" spans="1:64">
      <c r="A3470" t="s">
        <v>6975</v>
      </c>
      <c r="B3470" t="s">
        <v>8798</v>
      </c>
      <c r="C3470" t="s">
        <v>8</v>
      </c>
      <c r="D3470" t="s">
        <v>821</v>
      </c>
      <c r="E3470">
        <f>SUM(G3470:KW3470)</f>
        <v>0</v>
      </c>
    </row>
    <row r="3471" spans="1:64">
      <c r="A3471" t="s">
        <v>6986</v>
      </c>
      <c r="B3471" t="s">
        <v>8788</v>
      </c>
      <c r="C3471" t="s">
        <v>8</v>
      </c>
      <c r="D3471" t="s">
        <v>821</v>
      </c>
      <c r="E3471">
        <f>SUM(G3471:KW3471)</f>
        <v>0</v>
      </c>
    </row>
    <row r="3472" spans="1:64">
      <c r="A3472" t="s">
        <v>6981</v>
      </c>
      <c r="B3472" t="s">
        <v>8793</v>
      </c>
      <c r="C3472" t="s">
        <v>8</v>
      </c>
      <c r="D3472" t="s">
        <v>821</v>
      </c>
      <c r="E3472">
        <f>SUM(G3472:KW3472)</f>
        <v>0</v>
      </c>
    </row>
    <row r="3473" spans="1:52">
      <c r="A3473" t="s">
        <v>6985</v>
      </c>
      <c r="B3473" t="s">
        <v>8789</v>
      </c>
      <c r="C3473" t="s">
        <v>8</v>
      </c>
      <c r="D3473" t="s">
        <v>821</v>
      </c>
      <c r="E3473">
        <f>SUM(G3473:KW3473)</f>
        <v>1</v>
      </c>
      <c r="AV3473" s="9">
        <v>1</v>
      </c>
    </row>
    <row r="3474" spans="1:52">
      <c r="A3474" t="s">
        <v>6984</v>
      </c>
      <c r="B3474" t="s">
        <v>8790</v>
      </c>
      <c r="C3474" t="s">
        <v>8</v>
      </c>
      <c r="D3474" t="s">
        <v>821</v>
      </c>
      <c r="E3474">
        <f>SUM(G3474:KW3474)</f>
        <v>0</v>
      </c>
    </row>
    <row r="3475" spans="1:52">
      <c r="A3475" t="s">
        <v>6980</v>
      </c>
      <c r="B3475" t="s">
        <v>8794</v>
      </c>
      <c r="C3475" t="s">
        <v>8</v>
      </c>
      <c r="D3475" t="s">
        <v>821</v>
      </c>
      <c r="E3475">
        <f>SUM(G3475:KW3475)</f>
        <v>0</v>
      </c>
    </row>
    <row r="3476" spans="1:52">
      <c r="A3476" t="s">
        <v>6983</v>
      </c>
      <c r="B3476" t="s">
        <v>8791</v>
      </c>
      <c r="C3476" t="s">
        <v>8</v>
      </c>
      <c r="D3476" t="s">
        <v>821</v>
      </c>
      <c r="E3476">
        <f>SUM(G3476:KW3476)</f>
        <v>0</v>
      </c>
    </row>
    <row r="3477" spans="1:52">
      <c r="A3477" t="s">
        <v>7513</v>
      </c>
      <c r="B3477" t="s">
        <v>7886</v>
      </c>
      <c r="C3477" t="s">
        <v>8</v>
      </c>
      <c r="D3477" t="s">
        <v>821</v>
      </c>
      <c r="E3477">
        <f>SUM(G3477:KW3477)</f>
        <v>1</v>
      </c>
      <c r="AW3477" s="9">
        <v>1</v>
      </c>
    </row>
    <row r="3478" spans="1:52">
      <c r="A3478" t="s">
        <v>5581</v>
      </c>
      <c r="B3478" t="s">
        <v>5582</v>
      </c>
      <c r="C3478" t="s">
        <v>8</v>
      </c>
      <c r="D3478" t="s">
        <v>821</v>
      </c>
      <c r="E3478">
        <f>SUM(G3478:KW3478)</f>
        <v>0</v>
      </c>
      <c r="F3478" s="4"/>
    </row>
    <row r="3479" spans="1:52">
      <c r="A3479" t="s">
        <v>5573</v>
      </c>
      <c r="B3479" t="s">
        <v>5574</v>
      </c>
      <c r="C3479" t="s">
        <v>8</v>
      </c>
      <c r="D3479" t="s">
        <v>821</v>
      </c>
      <c r="E3479">
        <f>SUM(G3479:KW3479)</f>
        <v>2</v>
      </c>
      <c r="F3479" s="4"/>
      <c r="AP3479" s="9">
        <v>1</v>
      </c>
      <c r="AZ3479" s="9">
        <v>1</v>
      </c>
    </row>
    <row r="3480" spans="1:52">
      <c r="A3480" t="s">
        <v>5251</v>
      </c>
      <c r="B3480" t="s">
        <v>5252</v>
      </c>
      <c r="C3480" t="s">
        <v>8</v>
      </c>
      <c r="D3480" t="s">
        <v>821</v>
      </c>
      <c r="E3480">
        <f>SUM(G3480:KW3480)</f>
        <v>2</v>
      </c>
      <c r="F3480" s="4"/>
      <c r="AQ3480" s="9">
        <v>1</v>
      </c>
      <c r="AZ3480" s="9">
        <v>1</v>
      </c>
    </row>
    <row r="3481" spans="1:52">
      <c r="A3481" t="s">
        <v>5569</v>
      </c>
      <c r="B3481" t="s">
        <v>5570</v>
      </c>
      <c r="C3481" t="s">
        <v>8</v>
      </c>
      <c r="D3481" t="s">
        <v>821</v>
      </c>
      <c r="E3481">
        <f>SUM(G3481:KW3481)</f>
        <v>1</v>
      </c>
      <c r="F3481" s="4"/>
      <c r="AI3481" s="9">
        <v>1</v>
      </c>
    </row>
    <row r="3482" spans="1:52">
      <c r="A3482" t="s">
        <v>5591</v>
      </c>
      <c r="B3482" t="s">
        <v>5592</v>
      </c>
      <c r="C3482" t="s">
        <v>8</v>
      </c>
      <c r="D3482" t="s">
        <v>821</v>
      </c>
      <c r="E3482">
        <f>SUM(G3482:KW3482)</f>
        <v>0</v>
      </c>
      <c r="F3482" s="4"/>
    </row>
    <row r="3483" spans="1:52">
      <c r="A3483" t="s">
        <v>5578</v>
      </c>
      <c r="B3483" t="s">
        <v>8197</v>
      </c>
      <c r="C3483" t="s">
        <v>8</v>
      </c>
      <c r="D3483" t="s">
        <v>821</v>
      </c>
      <c r="E3483">
        <f>SUM(G3483:KW3483)</f>
        <v>0</v>
      </c>
      <c r="F3483" s="4"/>
    </row>
    <row r="3484" spans="1:52">
      <c r="A3484" t="s">
        <v>5589</v>
      </c>
      <c r="B3484" t="s">
        <v>5590</v>
      </c>
      <c r="C3484" t="s">
        <v>8</v>
      </c>
      <c r="D3484" t="s">
        <v>821</v>
      </c>
      <c r="E3484">
        <f>SUM(G3484:KW3484)</f>
        <v>0</v>
      </c>
      <c r="F3484" s="4"/>
    </row>
    <row r="3485" spans="1:52">
      <c r="A3485" t="s">
        <v>5587</v>
      </c>
      <c r="B3485" t="s">
        <v>5588</v>
      </c>
      <c r="C3485" t="s">
        <v>8</v>
      </c>
      <c r="D3485" t="s">
        <v>821</v>
      </c>
      <c r="E3485">
        <f>SUM(G3485:KW3485)</f>
        <v>0</v>
      </c>
      <c r="F3485" s="4"/>
    </row>
    <row r="3486" spans="1:52">
      <c r="A3486" t="s">
        <v>5575</v>
      </c>
      <c r="B3486" t="s">
        <v>8198</v>
      </c>
      <c r="C3486" t="s">
        <v>8</v>
      </c>
      <c r="D3486" t="s">
        <v>821</v>
      </c>
      <c r="E3486">
        <f>SUM(G3486:KW3486)</f>
        <v>0</v>
      </c>
      <c r="F3486" s="4"/>
    </row>
    <row r="3487" spans="1:52">
      <c r="A3487" t="s">
        <v>5585</v>
      </c>
      <c r="B3487" t="s">
        <v>5586</v>
      </c>
      <c r="C3487" t="s">
        <v>8</v>
      </c>
      <c r="D3487" t="s">
        <v>821</v>
      </c>
      <c r="E3487">
        <f>SUM(G3487:KW3487)</f>
        <v>0</v>
      </c>
      <c r="F3487" s="4"/>
    </row>
    <row r="3488" spans="1:52">
      <c r="A3488" t="s">
        <v>5733</v>
      </c>
      <c r="B3488" t="s">
        <v>5734</v>
      </c>
      <c r="C3488" t="s">
        <v>8</v>
      </c>
      <c r="D3488" t="s">
        <v>821</v>
      </c>
      <c r="E3488">
        <f>SUM(G3488:KW3488)</f>
        <v>0</v>
      </c>
      <c r="F3488" s="4"/>
    </row>
    <row r="3489" spans="1:64">
      <c r="A3489" t="s">
        <v>5723</v>
      </c>
      <c r="B3489" t="s">
        <v>5724</v>
      </c>
      <c r="C3489" t="s">
        <v>8</v>
      </c>
      <c r="D3489" t="s">
        <v>821</v>
      </c>
      <c r="E3489">
        <f>SUM(G3489:KW3489)</f>
        <v>1</v>
      </c>
      <c r="F3489" s="4"/>
      <c r="T3489" s="9">
        <v>1</v>
      </c>
    </row>
    <row r="3490" spans="1:64">
      <c r="A3490" t="s">
        <v>5719</v>
      </c>
      <c r="B3490" t="s">
        <v>5720</v>
      </c>
      <c r="C3490" t="s">
        <v>8</v>
      </c>
      <c r="D3490" t="s">
        <v>821</v>
      </c>
      <c r="E3490">
        <f>SUM(G3490:KW3490)</f>
        <v>2</v>
      </c>
      <c r="F3490" s="4"/>
      <c r="T3490" s="9">
        <v>1</v>
      </c>
      <c r="AB3490" s="9">
        <v>1</v>
      </c>
    </row>
    <row r="3491" spans="1:64">
      <c r="A3491" t="s">
        <v>5717</v>
      </c>
      <c r="B3491" t="s">
        <v>5718</v>
      </c>
      <c r="C3491" t="s">
        <v>8</v>
      </c>
      <c r="D3491" t="s">
        <v>821</v>
      </c>
      <c r="E3491">
        <f>SUM(G3491:KW3491)</f>
        <v>0</v>
      </c>
      <c r="F3491" s="4"/>
    </row>
    <row r="3492" spans="1:64">
      <c r="A3492" t="s">
        <v>5743</v>
      </c>
      <c r="B3492" t="s">
        <v>5744</v>
      </c>
      <c r="C3492" t="s">
        <v>8</v>
      </c>
      <c r="D3492" t="s">
        <v>821</v>
      </c>
      <c r="E3492">
        <f>SUM(G3492:KW3492)</f>
        <v>0</v>
      </c>
      <c r="F3492" s="4"/>
    </row>
    <row r="3493" spans="1:64">
      <c r="A3493" t="s">
        <v>5730</v>
      </c>
      <c r="B3493" t="s">
        <v>7912</v>
      </c>
      <c r="C3493" t="s">
        <v>8</v>
      </c>
      <c r="D3493" t="s">
        <v>821</v>
      </c>
      <c r="E3493">
        <f>SUM(G3493:KW3493)</f>
        <v>0</v>
      </c>
      <c r="F3493" s="4"/>
    </row>
    <row r="3494" spans="1:64">
      <c r="A3494" t="s">
        <v>5741</v>
      </c>
      <c r="B3494" t="s">
        <v>5742</v>
      </c>
      <c r="C3494" t="s">
        <v>8</v>
      </c>
      <c r="D3494" t="s">
        <v>821</v>
      </c>
      <c r="E3494">
        <f>SUM(G3494:KW3494)</f>
        <v>1</v>
      </c>
      <c r="F3494" s="4"/>
      <c r="AB3494" s="9">
        <v>1</v>
      </c>
    </row>
    <row r="3495" spans="1:64">
      <c r="A3495" t="s">
        <v>5739</v>
      </c>
      <c r="B3495" t="s">
        <v>5740</v>
      </c>
      <c r="C3495" t="s">
        <v>8</v>
      </c>
      <c r="D3495" t="s">
        <v>821</v>
      </c>
      <c r="E3495">
        <f>SUM(G3495:KW3495)</f>
        <v>0</v>
      </c>
      <c r="F3495" s="4"/>
    </row>
    <row r="3496" spans="1:64">
      <c r="A3496" t="s">
        <v>5727</v>
      </c>
      <c r="B3496" t="s">
        <v>7913</v>
      </c>
      <c r="C3496" t="s">
        <v>8</v>
      </c>
      <c r="D3496" t="s">
        <v>821</v>
      </c>
      <c r="E3496">
        <f>SUM(G3496:KW3496)</f>
        <v>2</v>
      </c>
      <c r="F3496" s="4"/>
      <c r="Y3496" s="9">
        <v>1</v>
      </c>
      <c r="BA3496" s="9">
        <v>1</v>
      </c>
    </row>
    <row r="3497" spans="1:64">
      <c r="A3497" t="s">
        <v>5737</v>
      </c>
      <c r="B3497" t="s">
        <v>5738</v>
      </c>
      <c r="C3497" t="s">
        <v>8</v>
      </c>
      <c r="D3497" t="s">
        <v>821</v>
      </c>
      <c r="E3497">
        <f>SUM(G3497:KW3497)</f>
        <v>1</v>
      </c>
      <c r="F3497" s="4"/>
      <c r="AB3497" s="9">
        <v>1</v>
      </c>
    </row>
    <row r="3498" spans="1:64">
      <c r="A3498" t="s">
        <v>7255</v>
      </c>
      <c r="B3498" t="s">
        <v>7254</v>
      </c>
      <c r="C3498" t="s">
        <v>8</v>
      </c>
      <c r="D3498" t="s">
        <v>821</v>
      </c>
      <c r="E3498">
        <f>SUM(G3498:KW3498)</f>
        <v>5</v>
      </c>
      <c r="BK3498" s="9">
        <v>5</v>
      </c>
    </row>
    <row r="3499" spans="1:64">
      <c r="A3499" t="s">
        <v>6097</v>
      </c>
      <c r="B3499" t="s">
        <v>6096</v>
      </c>
      <c r="C3499" t="s">
        <v>8</v>
      </c>
      <c r="D3499" t="s">
        <v>821</v>
      </c>
      <c r="E3499">
        <f>SUM(G3499:KW3499)</f>
        <v>3</v>
      </c>
      <c r="BK3499" s="9">
        <v>1</v>
      </c>
      <c r="BL3499" s="9">
        <v>2</v>
      </c>
    </row>
    <row r="3500" spans="1:64">
      <c r="A3500" t="s">
        <v>7263</v>
      </c>
      <c r="B3500" t="s">
        <v>7262</v>
      </c>
      <c r="C3500" t="s">
        <v>8</v>
      </c>
      <c r="D3500" t="s">
        <v>821</v>
      </c>
      <c r="E3500">
        <f>SUM(G3500:KW3500)</f>
        <v>7</v>
      </c>
      <c r="O3500" s="9">
        <v>2</v>
      </c>
      <c r="BK3500" s="9">
        <v>5</v>
      </c>
    </row>
    <row r="3501" spans="1:64">
      <c r="A3501" t="s">
        <v>7265</v>
      </c>
      <c r="B3501" t="s">
        <v>7264</v>
      </c>
      <c r="C3501" t="s">
        <v>8</v>
      </c>
      <c r="D3501" t="s">
        <v>821</v>
      </c>
      <c r="E3501">
        <f>SUM(G3501:KW3501)</f>
        <v>5</v>
      </c>
      <c r="BK3501" s="9">
        <v>5</v>
      </c>
    </row>
    <row r="3502" spans="1:64">
      <c r="A3502" t="s">
        <v>7247</v>
      </c>
      <c r="B3502" t="s">
        <v>7246</v>
      </c>
      <c r="C3502" t="s">
        <v>8</v>
      </c>
      <c r="D3502" t="s">
        <v>821</v>
      </c>
      <c r="E3502">
        <f>SUM(G3502:KW3502)</f>
        <v>5</v>
      </c>
      <c r="BK3502" s="9">
        <v>5</v>
      </c>
    </row>
    <row r="3503" spans="1:64">
      <c r="A3503" t="s">
        <v>7258</v>
      </c>
      <c r="B3503" t="s">
        <v>10079</v>
      </c>
      <c r="C3503" t="s">
        <v>8</v>
      </c>
      <c r="D3503" t="s">
        <v>821</v>
      </c>
      <c r="E3503">
        <f>SUM(G3503:KW3503)</f>
        <v>5</v>
      </c>
      <c r="BK3503" s="9">
        <v>5</v>
      </c>
    </row>
    <row r="3504" spans="1:64">
      <c r="A3504" t="s">
        <v>6099</v>
      </c>
      <c r="B3504" t="s">
        <v>6098</v>
      </c>
      <c r="C3504" t="s">
        <v>8</v>
      </c>
      <c r="D3504" t="s">
        <v>821</v>
      </c>
      <c r="E3504">
        <f>SUM(G3504:KW3504)</f>
        <v>5</v>
      </c>
      <c r="BK3504" s="9">
        <v>5</v>
      </c>
    </row>
    <row r="3505" spans="1:64">
      <c r="A3505" t="s">
        <v>7249</v>
      </c>
      <c r="B3505" t="s">
        <v>7248</v>
      </c>
      <c r="C3505" t="s">
        <v>8</v>
      </c>
      <c r="D3505" t="s">
        <v>821</v>
      </c>
      <c r="E3505">
        <f>SUM(G3505:KW3505)</f>
        <v>5</v>
      </c>
      <c r="BK3505" s="9">
        <v>5</v>
      </c>
    </row>
    <row r="3506" spans="1:64">
      <c r="A3506" t="s">
        <v>7259</v>
      </c>
      <c r="B3506" t="s">
        <v>10080</v>
      </c>
      <c r="C3506" t="s">
        <v>8</v>
      </c>
      <c r="D3506" t="s">
        <v>821</v>
      </c>
      <c r="E3506">
        <f>SUM(G3506:KW3506)</f>
        <v>5</v>
      </c>
      <c r="BK3506" s="9">
        <v>5</v>
      </c>
    </row>
    <row r="3507" spans="1:64">
      <c r="A3507" t="s">
        <v>7251</v>
      </c>
      <c r="B3507" t="s">
        <v>7250</v>
      </c>
      <c r="C3507" t="s">
        <v>8</v>
      </c>
      <c r="D3507" t="s">
        <v>821</v>
      </c>
      <c r="E3507">
        <f>SUM(G3507:KW3507)</f>
        <v>5</v>
      </c>
      <c r="BK3507" s="9">
        <v>5</v>
      </c>
    </row>
    <row r="3508" spans="1:64">
      <c r="A3508" t="s">
        <v>5530</v>
      </c>
      <c r="B3508" t="s">
        <v>5531</v>
      </c>
      <c r="C3508" t="s">
        <v>8</v>
      </c>
      <c r="D3508" t="s">
        <v>821</v>
      </c>
      <c r="E3508">
        <f>SUM(G3508:KW3508)</f>
        <v>6</v>
      </c>
      <c r="F3508" s="4"/>
      <c r="BK3508" s="9">
        <v>5</v>
      </c>
      <c r="BL3508" s="9">
        <v>1</v>
      </c>
    </row>
    <row r="3509" spans="1:64">
      <c r="A3509" t="s">
        <v>5524</v>
      </c>
      <c r="B3509" t="s">
        <v>5525</v>
      </c>
      <c r="C3509" t="s">
        <v>8</v>
      </c>
      <c r="D3509" t="s">
        <v>821</v>
      </c>
      <c r="E3509">
        <f>SUM(G3509:KW3509)</f>
        <v>6</v>
      </c>
      <c r="F3509" s="4"/>
      <c r="AK3509" s="9">
        <v>1</v>
      </c>
      <c r="BK3509" s="9">
        <v>5</v>
      </c>
    </row>
    <row r="3510" spans="1:64">
      <c r="A3510" t="s">
        <v>5520</v>
      </c>
      <c r="B3510" t="s">
        <v>5521</v>
      </c>
      <c r="C3510" t="s">
        <v>8</v>
      </c>
      <c r="D3510" t="s">
        <v>821</v>
      </c>
      <c r="E3510">
        <f>SUM(G3510:KW3510)</f>
        <v>6</v>
      </c>
      <c r="F3510" s="4"/>
      <c r="AK3510" s="9">
        <v>1</v>
      </c>
      <c r="BK3510" s="9">
        <v>5</v>
      </c>
    </row>
    <row r="3511" spans="1:64">
      <c r="A3511" t="s">
        <v>5518</v>
      </c>
      <c r="B3511" t="s">
        <v>5519</v>
      </c>
      <c r="C3511" t="s">
        <v>8</v>
      </c>
      <c r="D3511" t="s">
        <v>821</v>
      </c>
      <c r="E3511">
        <f>SUM(G3511:KW3511)</f>
        <v>5</v>
      </c>
      <c r="F3511" s="4"/>
      <c r="BK3511" s="9">
        <v>5</v>
      </c>
    </row>
    <row r="3512" spans="1:64">
      <c r="A3512" t="s">
        <v>5538</v>
      </c>
      <c r="B3512" t="s">
        <v>5539</v>
      </c>
      <c r="C3512" t="s">
        <v>8</v>
      </c>
      <c r="D3512" t="s">
        <v>821</v>
      </c>
      <c r="E3512">
        <f>SUM(G3512:KW3512)</f>
        <v>5</v>
      </c>
      <c r="F3512" s="4"/>
      <c r="BK3512" s="9">
        <v>5</v>
      </c>
    </row>
    <row r="3513" spans="1:64">
      <c r="A3513" t="s">
        <v>1643</v>
      </c>
      <c r="B3513" t="s">
        <v>7942</v>
      </c>
      <c r="C3513" t="s">
        <v>8</v>
      </c>
      <c r="D3513" t="s">
        <v>821</v>
      </c>
      <c r="E3513">
        <f>SUM(G3513:KW3513)</f>
        <v>8</v>
      </c>
      <c r="F3513" s="4"/>
      <c r="BJ3513" s="9">
        <v>2</v>
      </c>
      <c r="BK3513" s="9">
        <v>4</v>
      </c>
      <c r="BL3513" s="9">
        <v>2</v>
      </c>
    </row>
    <row r="3514" spans="1:64">
      <c r="A3514" t="s">
        <v>538</v>
      </c>
      <c r="B3514" t="s">
        <v>736</v>
      </c>
      <c r="C3514" t="s">
        <v>8</v>
      </c>
      <c r="D3514" t="s">
        <v>821</v>
      </c>
      <c r="E3514">
        <f>SUM(G3514:KW3514)</f>
        <v>5</v>
      </c>
      <c r="F3514" s="4"/>
      <c r="BK3514" s="9">
        <v>5</v>
      </c>
    </row>
    <row r="3515" spans="1:64">
      <c r="A3515" t="s">
        <v>5536</v>
      </c>
      <c r="B3515" t="s">
        <v>5537</v>
      </c>
      <c r="C3515" t="s">
        <v>8</v>
      </c>
      <c r="D3515" t="s">
        <v>821</v>
      </c>
      <c r="E3515">
        <f>SUM(G3515:KW3515)</f>
        <v>5</v>
      </c>
      <c r="F3515" s="4"/>
      <c r="BK3515" s="9">
        <v>5</v>
      </c>
    </row>
    <row r="3516" spans="1:64">
      <c r="A3516" t="s">
        <v>1644</v>
      </c>
      <c r="B3516" t="s">
        <v>7984</v>
      </c>
      <c r="C3516" t="s">
        <v>8</v>
      </c>
      <c r="D3516" t="s">
        <v>821</v>
      </c>
      <c r="E3516">
        <f>SUM(G3516:KW3516)</f>
        <v>8</v>
      </c>
      <c r="F3516" s="4"/>
      <c r="BJ3516" s="9">
        <v>2</v>
      </c>
      <c r="BK3516" s="9">
        <v>4</v>
      </c>
      <c r="BL3516" s="9">
        <v>2</v>
      </c>
    </row>
    <row r="3517" spans="1:64">
      <c r="A3517" t="s">
        <v>5534</v>
      </c>
      <c r="B3517" t="s">
        <v>5535</v>
      </c>
      <c r="C3517" t="s">
        <v>8</v>
      </c>
      <c r="D3517" t="s">
        <v>821</v>
      </c>
      <c r="E3517">
        <f>SUM(G3517:KW3517)</f>
        <v>5</v>
      </c>
      <c r="F3517" s="4"/>
      <c r="BK3517" s="9">
        <v>5</v>
      </c>
    </row>
    <row r="3518" spans="1:64">
      <c r="A3518" t="s">
        <v>6997</v>
      </c>
      <c r="B3518" t="s">
        <v>6996</v>
      </c>
      <c r="C3518" t="s">
        <v>8</v>
      </c>
      <c r="D3518" t="s">
        <v>821</v>
      </c>
      <c r="E3518">
        <f>SUM(G3518:KW3518)</f>
        <v>0</v>
      </c>
    </row>
    <row r="3519" spans="1:64">
      <c r="A3519" t="s">
        <v>6972</v>
      </c>
      <c r="B3519" t="s">
        <v>6971</v>
      </c>
      <c r="C3519" t="s">
        <v>8</v>
      </c>
      <c r="D3519" t="s">
        <v>821</v>
      </c>
      <c r="E3519">
        <f>SUM(G3519:KW3519)</f>
        <v>0</v>
      </c>
    </row>
    <row r="3520" spans="1:64">
      <c r="A3520" t="s">
        <v>6990</v>
      </c>
      <c r="B3520" t="s">
        <v>6989</v>
      </c>
      <c r="C3520" t="s">
        <v>8</v>
      </c>
      <c r="D3520" t="s">
        <v>821</v>
      </c>
      <c r="E3520">
        <f>SUM(G3520:KW3520)</f>
        <v>0</v>
      </c>
    </row>
    <row r="3521" spans="1:63">
      <c r="A3521" t="s">
        <v>6988</v>
      </c>
      <c r="B3521" t="s">
        <v>6987</v>
      </c>
      <c r="C3521" t="s">
        <v>8</v>
      </c>
      <c r="D3521" t="s">
        <v>821</v>
      </c>
      <c r="E3521">
        <f>SUM(G3521:KW3521)</f>
        <v>0</v>
      </c>
    </row>
    <row r="3522" spans="1:63">
      <c r="A3522" t="s">
        <v>7005</v>
      </c>
      <c r="B3522" t="s">
        <v>7004</v>
      </c>
      <c r="C3522" t="s">
        <v>8</v>
      </c>
      <c r="D3522" t="s">
        <v>821</v>
      </c>
      <c r="E3522">
        <f>SUM(G3522:KW3522)</f>
        <v>0</v>
      </c>
    </row>
    <row r="3523" spans="1:63">
      <c r="A3523" t="s">
        <v>6566</v>
      </c>
      <c r="B3523" t="s">
        <v>8787</v>
      </c>
      <c r="C3523" t="s">
        <v>8</v>
      </c>
      <c r="D3523" t="s">
        <v>821</v>
      </c>
      <c r="E3523">
        <f>SUM(G3523:KW3523)</f>
        <v>0</v>
      </c>
    </row>
    <row r="3524" spans="1:63">
      <c r="A3524" t="s">
        <v>7003</v>
      </c>
      <c r="B3524" t="s">
        <v>7002</v>
      </c>
      <c r="C3524" t="s">
        <v>8</v>
      </c>
      <c r="D3524" t="s">
        <v>821</v>
      </c>
      <c r="E3524">
        <f>SUM(G3524:KW3524)</f>
        <v>1</v>
      </c>
      <c r="AV3524" s="9">
        <v>1</v>
      </c>
    </row>
    <row r="3525" spans="1:63">
      <c r="A3525" t="s">
        <v>5177</v>
      </c>
      <c r="B3525" t="s">
        <v>5178</v>
      </c>
      <c r="C3525" t="s">
        <v>8</v>
      </c>
      <c r="D3525" t="s">
        <v>821</v>
      </c>
      <c r="E3525">
        <f>SUM(G3525:KW3525)</f>
        <v>0</v>
      </c>
      <c r="F3525" s="4"/>
    </row>
    <row r="3526" spans="1:63">
      <c r="A3526" t="s">
        <v>6991</v>
      </c>
      <c r="B3526" t="s">
        <v>8399</v>
      </c>
      <c r="C3526" t="s">
        <v>8</v>
      </c>
      <c r="D3526" t="s">
        <v>821</v>
      </c>
      <c r="E3526">
        <f>SUM(G3526:KW3526)</f>
        <v>0</v>
      </c>
    </row>
    <row r="3527" spans="1:63">
      <c r="A3527" t="s">
        <v>7001</v>
      </c>
      <c r="B3527" t="s">
        <v>7000</v>
      </c>
      <c r="C3527" t="s">
        <v>8</v>
      </c>
      <c r="D3527" t="s">
        <v>821</v>
      </c>
      <c r="E3527">
        <f>SUM(G3527:KW3527)</f>
        <v>0</v>
      </c>
    </row>
    <row r="3528" spans="1:63">
      <c r="A3528" t="s">
        <v>4731</v>
      </c>
      <c r="B3528" t="s">
        <v>4732</v>
      </c>
      <c r="C3528" t="s">
        <v>8</v>
      </c>
      <c r="D3528" t="s">
        <v>821</v>
      </c>
      <c r="E3528">
        <f>SUM(G3528:KW3528)</f>
        <v>1</v>
      </c>
      <c r="F3528" s="4"/>
      <c r="AW3528" s="9">
        <v>1</v>
      </c>
    </row>
    <row r="3529" spans="1:63">
      <c r="A3529" t="s">
        <v>4801</v>
      </c>
      <c r="B3529" t="s">
        <v>4802</v>
      </c>
      <c r="C3529" t="s">
        <v>8</v>
      </c>
      <c r="D3529" t="s">
        <v>821</v>
      </c>
      <c r="E3529">
        <f>SUM(G3529:KW3529)</f>
        <v>1</v>
      </c>
      <c r="F3529" s="4"/>
      <c r="AW3529" s="9">
        <v>1</v>
      </c>
    </row>
    <row r="3530" spans="1:63">
      <c r="A3530" t="s">
        <v>5583</v>
      </c>
      <c r="B3530" t="s">
        <v>5584</v>
      </c>
      <c r="C3530" t="s">
        <v>8</v>
      </c>
      <c r="D3530" t="s">
        <v>821</v>
      </c>
      <c r="E3530">
        <f>SUM(G3530:KW3530)</f>
        <v>0</v>
      </c>
      <c r="F3530" s="4"/>
    </row>
    <row r="3531" spans="1:63">
      <c r="A3531" t="s">
        <v>5579</v>
      </c>
      <c r="B3531" t="s">
        <v>5580</v>
      </c>
      <c r="C3531" t="s">
        <v>8</v>
      </c>
      <c r="D3531" t="s">
        <v>821</v>
      </c>
      <c r="E3531">
        <f>SUM(G3531:KW3531)</f>
        <v>1</v>
      </c>
      <c r="F3531" s="4"/>
      <c r="O3531" s="9">
        <v>1</v>
      </c>
    </row>
    <row r="3532" spans="1:63">
      <c r="A3532" t="s">
        <v>5576</v>
      </c>
      <c r="B3532" t="s">
        <v>5577</v>
      </c>
      <c r="C3532" t="s">
        <v>8</v>
      </c>
      <c r="D3532" t="s">
        <v>821</v>
      </c>
      <c r="E3532">
        <f>SUM(G3532:KW3532)</f>
        <v>0</v>
      </c>
      <c r="F3532" s="4"/>
    </row>
    <row r="3533" spans="1:63">
      <c r="A3533" t="s">
        <v>5735</v>
      </c>
      <c r="B3533" t="s">
        <v>5736</v>
      </c>
      <c r="C3533" t="s">
        <v>8</v>
      </c>
      <c r="D3533" t="s">
        <v>821</v>
      </c>
      <c r="E3533">
        <f>SUM(G3533:KW3533)</f>
        <v>0</v>
      </c>
      <c r="F3533" s="4"/>
    </row>
    <row r="3534" spans="1:63">
      <c r="A3534" t="s">
        <v>5731</v>
      </c>
      <c r="B3534" t="s">
        <v>5732</v>
      </c>
      <c r="C3534" t="s">
        <v>8</v>
      </c>
      <c r="D3534" t="s">
        <v>821</v>
      </c>
      <c r="E3534">
        <f>SUM(G3534:KW3534)</f>
        <v>0</v>
      </c>
      <c r="F3534" s="4"/>
    </row>
    <row r="3535" spans="1:63">
      <c r="A3535" t="s">
        <v>5728</v>
      </c>
      <c r="B3535" t="s">
        <v>5729</v>
      </c>
      <c r="C3535" t="s">
        <v>8</v>
      </c>
      <c r="D3535" t="s">
        <v>821</v>
      </c>
      <c r="E3535">
        <f>SUM(G3535:KW3535)</f>
        <v>0</v>
      </c>
      <c r="F3535" s="4"/>
    </row>
    <row r="3536" spans="1:63">
      <c r="A3536" t="s">
        <v>7253</v>
      </c>
      <c r="B3536" t="s">
        <v>7252</v>
      </c>
      <c r="C3536" t="s">
        <v>8</v>
      </c>
      <c r="D3536" t="s">
        <v>821</v>
      </c>
      <c r="E3536">
        <f>SUM(G3536:KW3536)</f>
        <v>5</v>
      </c>
      <c r="BK3536" s="9">
        <v>5</v>
      </c>
    </row>
    <row r="3537" spans="1:64">
      <c r="A3537" t="s">
        <v>7257</v>
      </c>
      <c r="B3537" t="s">
        <v>7256</v>
      </c>
      <c r="C3537" t="s">
        <v>8</v>
      </c>
      <c r="D3537" t="s">
        <v>821</v>
      </c>
      <c r="E3537">
        <f>SUM(G3537:KW3537)</f>
        <v>5</v>
      </c>
      <c r="BK3537" s="9">
        <v>5</v>
      </c>
    </row>
    <row r="3538" spans="1:64">
      <c r="A3538" t="s">
        <v>2215</v>
      </c>
      <c r="B3538" t="s">
        <v>2216</v>
      </c>
      <c r="C3538" t="s">
        <v>8</v>
      </c>
      <c r="D3538" t="s">
        <v>821</v>
      </c>
      <c r="E3538">
        <f>SUM(G3538:KW3538)</f>
        <v>5</v>
      </c>
      <c r="F3538" s="4"/>
      <c r="BK3538" s="9">
        <v>5</v>
      </c>
    </row>
    <row r="3539" spans="1:64">
      <c r="A3539" t="s">
        <v>5532</v>
      </c>
      <c r="B3539" t="s">
        <v>5533</v>
      </c>
      <c r="C3539" t="s">
        <v>8</v>
      </c>
      <c r="D3539" t="s">
        <v>821</v>
      </c>
      <c r="E3539">
        <f>SUM(G3539:KW3539)</f>
        <v>6</v>
      </c>
      <c r="F3539" s="4"/>
      <c r="BK3539" s="9">
        <v>5</v>
      </c>
      <c r="BL3539" s="9">
        <v>1</v>
      </c>
    </row>
    <row r="3540" spans="1:64">
      <c r="A3540" t="s">
        <v>5528</v>
      </c>
      <c r="B3540" t="s">
        <v>5529</v>
      </c>
      <c r="C3540" t="s">
        <v>8</v>
      </c>
      <c r="D3540" t="s">
        <v>821</v>
      </c>
      <c r="E3540">
        <f>SUM(G3540:KW3540)</f>
        <v>5</v>
      </c>
      <c r="F3540" s="4"/>
      <c r="BK3540" s="9">
        <v>5</v>
      </c>
    </row>
    <row r="3541" spans="1:64">
      <c r="A3541" t="s">
        <v>5526</v>
      </c>
      <c r="B3541" t="s">
        <v>5527</v>
      </c>
      <c r="C3541" t="s">
        <v>8</v>
      </c>
      <c r="D3541" t="s">
        <v>821</v>
      </c>
      <c r="E3541">
        <f>SUM(G3541:KW3541)</f>
        <v>5</v>
      </c>
      <c r="F3541" s="4"/>
      <c r="BK3541" s="9">
        <v>5</v>
      </c>
    </row>
    <row r="3542" spans="1:64">
      <c r="A3542" t="s">
        <v>6999</v>
      </c>
      <c r="B3542" t="s">
        <v>6998</v>
      </c>
      <c r="C3542" t="s">
        <v>8</v>
      </c>
      <c r="D3542" t="s">
        <v>821</v>
      </c>
      <c r="E3542">
        <f>SUM(G3542:KW3542)</f>
        <v>0</v>
      </c>
    </row>
    <row r="3543" spans="1:64">
      <c r="A3543" t="s">
        <v>6995</v>
      </c>
      <c r="B3543" t="s">
        <v>6994</v>
      </c>
      <c r="C3543" t="s">
        <v>8</v>
      </c>
      <c r="D3543" t="s">
        <v>821</v>
      </c>
      <c r="E3543">
        <f>SUM(G3543:KW3543)</f>
        <v>0</v>
      </c>
    </row>
    <row r="3544" spans="1:64">
      <c r="A3544" t="s">
        <v>6993</v>
      </c>
      <c r="B3544" t="s">
        <v>6992</v>
      </c>
      <c r="C3544" t="s">
        <v>8</v>
      </c>
      <c r="D3544" t="s">
        <v>821</v>
      </c>
      <c r="E3544">
        <f>SUM(G3544:KW3544)</f>
        <v>0</v>
      </c>
    </row>
    <row r="3545" spans="1:64">
      <c r="A3545" t="s">
        <v>449</v>
      </c>
      <c r="B3545" t="s">
        <v>11374</v>
      </c>
      <c r="C3545" t="s">
        <v>8</v>
      </c>
      <c r="D3545" t="s">
        <v>821</v>
      </c>
      <c r="E3545">
        <f>SUM(G3545:KW3545)</f>
        <v>1</v>
      </c>
      <c r="F3545" s="4"/>
      <c r="BE3545" s="9">
        <v>1</v>
      </c>
    </row>
    <row r="3546" spans="1:64">
      <c r="A3546" t="s">
        <v>447</v>
      </c>
      <c r="B3546" t="s">
        <v>11209</v>
      </c>
      <c r="C3546" t="s">
        <v>8</v>
      </c>
      <c r="D3546" t="s">
        <v>821</v>
      </c>
      <c r="E3546">
        <f>SUM(G3546:KW3546)</f>
        <v>7</v>
      </c>
      <c r="F3546" s="4"/>
      <c r="AI3546" s="9">
        <v>1</v>
      </c>
      <c r="BK3546" s="9">
        <v>4</v>
      </c>
      <c r="BL3546" s="9">
        <v>2</v>
      </c>
    </row>
    <row r="3547" spans="1:64">
      <c r="A3547" t="s">
        <v>446</v>
      </c>
      <c r="B3547" t="s">
        <v>11210</v>
      </c>
      <c r="C3547" t="s">
        <v>8</v>
      </c>
      <c r="D3547" t="s">
        <v>821</v>
      </c>
      <c r="E3547">
        <f>SUM(G3547:KW3547)</f>
        <v>7</v>
      </c>
      <c r="F3547" s="4"/>
      <c r="AI3547" s="9">
        <v>1</v>
      </c>
      <c r="BK3547" s="9">
        <v>4</v>
      </c>
      <c r="BL3547" s="9">
        <v>2</v>
      </c>
    </row>
    <row r="3548" spans="1:64">
      <c r="A3548" t="s">
        <v>448</v>
      </c>
      <c r="B3548" t="s">
        <v>11208</v>
      </c>
      <c r="C3548" t="s">
        <v>8</v>
      </c>
      <c r="D3548" t="s">
        <v>821</v>
      </c>
      <c r="E3548">
        <f>SUM(G3548:KW3548)</f>
        <v>7</v>
      </c>
      <c r="F3548" s="4"/>
      <c r="AI3548" s="9">
        <v>1</v>
      </c>
      <c r="BK3548" s="9">
        <v>4</v>
      </c>
      <c r="BL3548" s="9">
        <v>2</v>
      </c>
    </row>
    <row r="3549" spans="1:64">
      <c r="A3549" t="s">
        <v>452</v>
      </c>
      <c r="B3549" t="s">
        <v>8112</v>
      </c>
      <c r="C3549" t="s">
        <v>8</v>
      </c>
      <c r="D3549" t="s">
        <v>821</v>
      </c>
      <c r="E3549">
        <f>SUM(G3549:KW3549)</f>
        <v>4</v>
      </c>
      <c r="F3549" s="4"/>
      <c r="N3549" s="9">
        <v>2</v>
      </c>
      <c r="Q3549" s="9">
        <v>1</v>
      </c>
      <c r="BE3549" s="9">
        <v>1</v>
      </c>
    </row>
    <row r="3550" spans="1:64">
      <c r="A3550" t="s">
        <v>445</v>
      </c>
      <c r="B3550" t="s">
        <v>11375</v>
      </c>
      <c r="C3550" t="s">
        <v>8</v>
      </c>
      <c r="D3550" t="s">
        <v>821</v>
      </c>
      <c r="E3550">
        <f>SUM(G3550:KW3550)</f>
        <v>1</v>
      </c>
      <c r="F3550" s="4"/>
      <c r="BE3550" s="9">
        <v>1</v>
      </c>
    </row>
    <row r="3551" spans="1:64">
      <c r="A3551" t="s">
        <v>453</v>
      </c>
      <c r="B3551" t="s">
        <v>8111</v>
      </c>
      <c r="C3551" t="s">
        <v>8</v>
      </c>
      <c r="D3551" t="s">
        <v>821</v>
      </c>
      <c r="E3551">
        <f>SUM(G3551:KW3551)</f>
        <v>4</v>
      </c>
      <c r="F3551" s="4"/>
      <c r="N3551" s="9">
        <v>2</v>
      </c>
      <c r="Q3551" s="9">
        <v>1</v>
      </c>
      <c r="BE3551" s="9">
        <v>1</v>
      </c>
    </row>
    <row r="3552" spans="1:64">
      <c r="A3552" t="s">
        <v>450</v>
      </c>
      <c r="B3552" t="s">
        <v>13432</v>
      </c>
      <c r="C3552" t="s">
        <v>8</v>
      </c>
      <c r="D3552" t="s">
        <v>821</v>
      </c>
      <c r="E3552">
        <f>SUM(G3552:KW3552)</f>
        <v>1</v>
      </c>
      <c r="F3552" s="4"/>
      <c r="BE3552" s="9">
        <v>1</v>
      </c>
    </row>
    <row r="3553" spans="1:64">
      <c r="A3553" t="s">
        <v>444</v>
      </c>
      <c r="B3553" t="s">
        <v>11376</v>
      </c>
      <c r="C3553" t="s">
        <v>8</v>
      </c>
      <c r="D3553" t="s">
        <v>821</v>
      </c>
      <c r="E3553">
        <f>SUM(G3553:KW3553)</f>
        <v>1</v>
      </c>
      <c r="F3553" s="4"/>
      <c r="BE3553" s="9">
        <v>1</v>
      </c>
    </row>
    <row r="3554" spans="1:64">
      <c r="A3554" t="s">
        <v>451</v>
      </c>
      <c r="B3554" t="s">
        <v>662</v>
      </c>
      <c r="C3554" t="s">
        <v>8</v>
      </c>
      <c r="D3554" t="s">
        <v>821</v>
      </c>
      <c r="E3554">
        <f>SUM(G3554:KW3554)</f>
        <v>1</v>
      </c>
      <c r="F3554" s="4"/>
      <c r="BE3554" s="9">
        <v>1</v>
      </c>
    </row>
    <row r="3555" spans="1:64">
      <c r="A3555" t="s">
        <v>5343</v>
      </c>
      <c r="B3555" t="s">
        <v>10266</v>
      </c>
      <c r="C3555" t="s">
        <v>8</v>
      </c>
      <c r="D3555" t="s">
        <v>821</v>
      </c>
      <c r="E3555">
        <f>SUM(G3555:KW3555)</f>
        <v>0</v>
      </c>
      <c r="F3555" s="4"/>
    </row>
    <row r="3556" spans="1:64">
      <c r="A3556" t="s">
        <v>5341</v>
      </c>
      <c r="B3556" t="s">
        <v>10092</v>
      </c>
      <c r="C3556" t="s">
        <v>8</v>
      </c>
      <c r="D3556" t="s">
        <v>821</v>
      </c>
      <c r="E3556">
        <f>SUM(G3556:KW3556)</f>
        <v>8</v>
      </c>
      <c r="F3556" s="4"/>
      <c r="T3556" s="9">
        <v>2</v>
      </c>
      <c r="BK3556" s="9">
        <v>4</v>
      </c>
      <c r="BL3556" s="9">
        <v>2</v>
      </c>
    </row>
    <row r="3557" spans="1:64">
      <c r="A3557" t="s">
        <v>5339</v>
      </c>
      <c r="B3557" t="s">
        <v>5340</v>
      </c>
      <c r="C3557" t="s">
        <v>8</v>
      </c>
      <c r="D3557" t="s">
        <v>821</v>
      </c>
      <c r="E3557">
        <f>SUM(G3557:KW3557)</f>
        <v>8</v>
      </c>
      <c r="F3557" s="4"/>
      <c r="T3557" s="9">
        <v>2</v>
      </c>
      <c r="BK3557" s="9">
        <v>4</v>
      </c>
      <c r="BL3557" s="9">
        <v>2</v>
      </c>
    </row>
    <row r="3558" spans="1:64">
      <c r="A3558" t="s">
        <v>5342</v>
      </c>
      <c r="B3558" t="s">
        <v>7905</v>
      </c>
      <c r="C3558" t="s">
        <v>8</v>
      </c>
      <c r="D3558" t="s">
        <v>821</v>
      </c>
      <c r="E3558">
        <f>SUM(G3558:KW3558)</f>
        <v>2</v>
      </c>
      <c r="F3558" s="4"/>
      <c r="T3558" s="9">
        <v>2</v>
      </c>
    </row>
    <row r="3559" spans="1:64">
      <c r="A3559" t="s">
        <v>5346</v>
      </c>
      <c r="B3559" t="s">
        <v>8405</v>
      </c>
      <c r="C3559" t="s">
        <v>8</v>
      </c>
      <c r="D3559" t="s">
        <v>821</v>
      </c>
      <c r="E3559">
        <f>SUM(G3559:KW3559)</f>
        <v>0</v>
      </c>
      <c r="F3559" s="4"/>
    </row>
    <row r="3560" spans="1:64">
      <c r="A3560" t="s">
        <v>5338</v>
      </c>
      <c r="B3560" t="s">
        <v>8406</v>
      </c>
      <c r="C3560" t="s">
        <v>8</v>
      </c>
      <c r="D3560" t="s">
        <v>821</v>
      </c>
      <c r="E3560">
        <f>SUM(G3560:KW3560)</f>
        <v>0</v>
      </c>
      <c r="F3560" s="4"/>
    </row>
    <row r="3561" spans="1:64">
      <c r="A3561" t="s">
        <v>5347</v>
      </c>
      <c r="B3561" t="s">
        <v>8404</v>
      </c>
      <c r="C3561" t="s">
        <v>8</v>
      </c>
      <c r="D3561" t="s">
        <v>821</v>
      </c>
      <c r="E3561">
        <f>SUM(G3561:KW3561)</f>
        <v>0</v>
      </c>
      <c r="F3561" s="4"/>
    </row>
    <row r="3562" spans="1:64">
      <c r="A3562" t="s">
        <v>5344</v>
      </c>
      <c r="B3562" t="s">
        <v>7647</v>
      </c>
      <c r="C3562" t="s">
        <v>8</v>
      </c>
      <c r="D3562" t="s">
        <v>821</v>
      </c>
      <c r="E3562">
        <f>SUM(G3562:KW3562)</f>
        <v>1</v>
      </c>
      <c r="F3562" s="4"/>
      <c r="AB3562" s="9">
        <v>1</v>
      </c>
    </row>
    <row r="3563" spans="1:64">
      <c r="A3563" t="s">
        <v>5337</v>
      </c>
      <c r="B3563" t="s">
        <v>7906</v>
      </c>
      <c r="C3563" t="s">
        <v>8</v>
      </c>
      <c r="D3563" t="s">
        <v>821</v>
      </c>
      <c r="E3563">
        <f>SUM(G3563:KW3563)</f>
        <v>0</v>
      </c>
      <c r="F3563" s="4"/>
    </row>
    <row r="3564" spans="1:64">
      <c r="A3564" t="s">
        <v>5345</v>
      </c>
      <c r="B3564" t="s">
        <v>10242</v>
      </c>
      <c r="C3564" t="s">
        <v>8</v>
      </c>
      <c r="D3564" t="s">
        <v>821</v>
      </c>
      <c r="E3564">
        <f>SUM(G3564:KW3564)</f>
        <v>1</v>
      </c>
      <c r="F3564" s="4"/>
      <c r="AB3564" s="9">
        <v>1</v>
      </c>
    </row>
    <row r="3565" spans="1:64">
      <c r="A3565" t="s">
        <v>6093</v>
      </c>
      <c r="B3565" t="s">
        <v>14443</v>
      </c>
      <c r="C3565" t="s">
        <v>8</v>
      </c>
      <c r="D3565" t="s">
        <v>821</v>
      </c>
      <c r="E3565">
        <f>SUM(G3565:KW3565)</f>
        <v>7</v>
      </c>
      <c r="BK3565" s="9">
        <v>5</v>
      </c>
      <c r="BL3565" s="9">
        <v>2</v>
      </c>
    </row>
    <row r="3566" spans="1:64">
      <c r="A3566" t="s">
        <v>5698</v>
      </c>
      <c r="B3566" t="s">
        <v>10154</v>
      </c>
      <c r="C3566" t="s">
        <v>8</v>
      </c>
      <c r="D3566" t="s">
        <v>821</v>
      </c>
      <c r="E3566">
        <f>SUM(G3566:KW3566)</f>
        <v>0</v>
      </c>
      <c r="F3566" s="4"/>
    </row>
    <row r="3567" spans="1:64">
      <c r="A3567" t="s">
        <v>5697</v>
      </c>
      <c r="B3567" t="s">
        <v>10155</v>
      </c>
      <c r="C3567" t="s">
        <v>8</v>
      </c>
      <c r="D3567" t="s">
        <v>821</v>
      </c>
      <c r="E3567">
        <f>SUM(G3567:KW3567)</f>
        <v>7</v>
      </c>
      <c r="F3567" s="4"/>
      <c r="O3567" s="9">
        <v>1</v>
      </c>
      <c r="BK3567" s="9">
        <v>4</v>
      </c>
      <c r="BL3567" s="9">
        <v>2</v>
      </c>
    </row>
    <row r="3568" spans="1:64">
      <c r="A3568" t="s">
        <v>5699</v>
      </c>
      <c r="B3568" t="s">
        <v>14444</v>
      </c>
      <c r="C3568" t="s">
        <v>8</v>
      </c>
      <c r="D3568" t="s">
        <v>821</v>
      </c>
      <c r="E3568">
        <f>SUM(G3568:KW3568)</f>
        <v>9</v>
      </c>
      <c r="F3568" s="4"/>
      <c r="O3568" s="9">
        <v>2</v>
      </c>
      <c r="BK3568" s="9">
        <v>5</v>
      </c>
      <c r="BL3568" s="9">
        <v>2</v>
      </c>
    </row>
    <row r="3569" spans="1:64">
      <c r="A3569" t="s">
        <v>6094</v>
      </c>
      <c r="B3569" t="s">
        <v>7968</v>
      </c>
      <c r="C3569" t="s">
        <v>8</v>
      </c>
      <c r="D3569" t="s">
        <v>821</v>
      </c>
      <c r="E3569">
        <f>SUM(G3569:KW3569)</f>
        <v>7</v>
      </c>
      <c r="BK3569" s="9">
        <v>5</v>
      </c>
      <c r="BL3569" s="9">
        <v>2</v>
      </c>
    </row>
    <row r="3570" spans="1:64">
      <c r="A3570" t="s">
        <v>6092</v>
      </c>
      <c r="B3570" t="s">
        <v>8578</v>
      </c>
      <c r="C3570" t="s">
        <v>8</v>
      </c>
      <c r="D3570" t="s">
        <v>821</v>
      </c>
      <c r="E3570">
        <f>SUM(G3570:KW3570)</f>
        <v>7</v>
      </c>
      <c r="BK3570" s="9">
        <v>5</v>
      </c>
      <c r="BL3570" s="9">
        <v>2</v>
      </c>
    </row>
    <row r="3571" spans="1:64">
      <c r="A3571" t="s">
        <v>6095</v>
      </c>
      <c r="B3571" t="s">
        <v>7967</v>
      </c>
      <c r="C3571" t="s">
        <v>8</v>
      </c>
      <c r="D3571" t="s">
        <v>821</v>
      </c>
      <c r="E3571">
        <f>SUM(G3571:KW3571)</f>
        <v>7</v>
      </c>
      <c r="BK3571" s="9">
        <v>5</v>
      </c>
      <c r="BL3571" s="9">
        <v>2</v>
      </c>
    </row>
    <row r="3572" spans="1:64">
      <c r="A3572" t="s">
        <v>4797</v>
      </c>
      <c r="B3572" t="s">
        <v>8087</v>
      </c>
      <c r="C3572" t="s">
        <v>8</v>
      </c>
      <c r="D3572" t="s">
        <v>821</v>
      </c>
      <c r="E3572">
        <f>SUM(G3572:KW3572)</f>
        <v>8</v>
      </c>
      <c r="F3572" s="4"/>
      <c r="Q3572" s="9">
        <v>1</v>
      </c>
      <c r="BK3572" s="9">
        <v>5</v>
      </c>
      <c r="BL3572" s="9">
        <v>2</v>
      </c>
    </row>
    <row r="3573" spans="1:64">
      <c r="A3573" t="s">
        <v>2214</v>
      </c>
      <c r="B3573" t="s">
        <v>8579</v>
      </c>
      <c r="C3573" t="s">
        <v>8</v>
      </c>
      <c r="D3573" t="s">
        <v>821</v>
      </c>
      <c r="E3573">
        <f>SUM(G3573:KW3573)</f>
        <v>7</v>
      </c>
      <c r="F3573" s="4"/>
      <c r="BK3573" s="9">
        <v>5</v>
      </c>
      <c r="BL3573" s="9">
        <v>2</v>
      </c>
    </row>
    <row r="3574" spans="1:64">
      <c r="A3574" t="s">
        <v>4798</v>
      </c>
      <c r="B3574" t="s">
        <v>8086</v>
      </c>
      <c r="C3574" t="s">
        <v>8</v>
      </c>
      <c r="D3574" t="s">
        <v>821</v>
      </c>
      <c r="E3574">
        <f>SUM(G3574:KW3574)</f>
        <v>8</v>
      </c>
      <c r="F3574" s="4"/>
      <c r="Q3574" s="9">
        <v>1</v>
      </c>
      <c r="BK3574" s="9">
        <v>5</v>
      </c>
      <c r="BL3574" s="9">
        <v>2</v>
      </c>
    </row>
    <row r="3575" spans="1:64">
      <c r="A3575" t="s">
        <v>1636</v>
      </c>
      <c r="B3575" t="s">
        <v>10040</v>
      </c>
      <c r="C3575" t="s">
        <v>8</v>
      </c>
      <c r="D3575" t="s">
        <v>821</v>
      </c>
      <c r="E3575">
        <f>SUM(G3575:KW3575)</f>
        <v>7</v>
      </c>
      <c r="F3575" s="4"/>
      <c r="BG3575" s="9">
        <v>1</v>
      </c>
      <c r="BK3575" s="9">
        <v>5</v>
      </c>
      <c r="BL3575" s="9">
        <v>1</v>
      </c>
    </row>
    <row r="3576" spans="1:64">
      <c r="A3576" t="s">
        <v>1638</v>
      </c>
      <c r="B3576" t="s">
        <v>14239</v>
      </c>
      <c r="C3576" t="s">
        <v>8</v>
      </c>
      <c r="D3576" t="s">
        <v>821</v>
      </c>
      <c r="E3576">
        <f>SUM(G3576:KW3576)</f>
        <v>7</v>
      </c>
      <c r="F3576" s="4"/>
      <c r="AK3576" s="9">
        <v>1</v>
      </c>
      <c r="BK3576" s="9">
        <v>4</v>
      </c>
      <c r="BL3576" s="9">
        <v>2</v>
      </c>
    </row>
    <row r="3577" spans="1:64">
      <c r="A3577" t="s">
        <v>1639</v>
      </c>
      <c r="B3577" t="s">
        <v>14240</v>
      </c>
      <c r="C3577" t="s">
        <v>8</v>
      </c>
      <c r="D3577" t="s">
        <v>821</v>
      </c>
      <c r="E3577">
        <f>SUM(G3577:KW3577)</f>
        <v>7</v>
      </c>
      <c r="F3577" s="4"/>
      <c r="AK3577" s="9">
        <v>1</v>
      </c>
      <c r="BK3577" s="9">
        <v>4</v>
      </c>
      <c r="BL3577" s="9">
        <v>2</v>
      </c>
    </row>
    <row r="3578" spans="1:64">
      <c r="A3578" t="s">
        <v>1637</v>
      </c>
      <c r="B3578" t="s">
        <v>10041</v>
      </c>
      <c r="C3578" t="s">
        <v>8</v>
      </c>
      <c r="D3578" t="s">
        <v>821</v>
      </c>
      <c r="E3578">
        <f>SUM(G3578:KW3578)</f>
        <v>8</v>
      </c>
      <c r="F3578" s="4"/>
      <c r="AK3578" s="9">
        <v>1</v>
      </c>
      <c r="BG3578" s="9">
        <v>1</v>
      </c>
      <c r="BK3578" s="9">
        <v>5</v>
      </c>
      <c r="BL3578" s="9">
        <v>1</v>
      </c>
    </row>
    <row r="3579" spans="1:64">
      <c r="A3579" t="s">
        <v>1633</v>
      </c>
      <c r="B3579" t="s">
        <v>14238</v>
      </c>
      <c r="C3579" t="s">
        <v>8</v>
      </c>
      <c r="D3579" t="s">
        <v>821</v>
      </c>
      <c r="E3579">
        <f>SUM(G3579:KW3579)</f>
        <v>8</v>
      </c>
      <c r="F3579" s="4"/>
      <c r="BG3579" s="9">
        <v>1</v>
      </c>
      <c r="BK3579" s="9">
        <v>5</v>
      </c>
      <c r="BL3579" s="9">
        <v>2</v>
      </c>
    </row>
    <row r="3580" spans="1:64">
      <c r="A3580" t="s">
        <v>1640</v>
      </c>
      <c r="B3580" t="s">
        <v>10264</v>
      </c>
      <c r="C3580" t="s">
        <v>8</v>
      </c>
      <c r="D3580" t="s">
        <v>821</v>
      </c>
      <c r="E3580">
        <f>SUM(G3580:KW3580)</f>
        <v>8</v>
      </c>
      <c r="F3580" s="4"/>
      <c r="BG3580" s="9">
        <v>1</v>
      </c>
      <c r="BK3580" s="9">
        <v>5</v>
      </c>
      <c r="BL3580" s="9">
        <v>2</v>
      </c>
    </row>
    <row r="3581" spans="1:64">
      <c r="A3581" t="s">
        <v>1632</v>
      </c>
      <c r="B3581" t="s">
        <v>14237</v>
      </c>
      <c r="C3581" t="s">
        <v>8</v>
      </c>
      <c r="D3581" t="s">
        <v>821</v>
      </c>
      <c r="E3581">
        <f>SUM(G3581:KW3581)</f>
        <v>8</v>
      </c>
      <c r="F3581" s="4"/>
      <c r="BG3581" s="9">
        <v>1</v>
      </c>
      <c r="BK3581" s="9">
        <v>5</v>
      </c>
      <c r="BL3581" s="9">
        <v>2</v>
      </c>
    </row>
    <row r="3582" spans="1:64">
      <c r="A3582" t="s">
        <v>1635</v>
      </c>
      <c r="B3582" t="s">
        <v>8018</v>
      </c>
      <c r="C3582" t="s">
        <v>8</v>
      </c>
      <c r="D3582" t="s">
        <v>821</v>
      </c>
      <c r="E3582">
        <f>SUM(G3582:KW3582)</f>
        <v>8</v>
      </c>
      <c r="F3582" s="4"/>
      <c r="BG3582" s="9">
        <v>1</v>
      </c>
      <c r="BK3582" s="9">
        <v>5</v>
      </c>
      <c r="BL3582" s="9">
        <v>2</v>
      </c>
    </row>
    <row r="3583" spans="1:64">
      <c r="A3583" t="s">
        <v>1641</v>
      </c>
      <c r="B3583" t="s">
        <v>8019</v>
      </c>
      <c r="C3583" t="s">
        <v>8</v>
      </c>
      <c r="D3583" t="s">
        <v>821</v>
      </c>
      <c r="E3583">
        <f>SUM(G3583:KW3583)</f>
        <v>8</v>
      </c>
      <c r="F3583" s="4"/>
      <c r="BG3583" s="9">
        <v>1</v>
      </c>
      <c r="BK3583" s="9">
        <v>5</v>
      </c>
      <c r="BL3583" s="9">
        <v>2</v>
      </c>
    </row>
    <row r="3584" spans="1:64">
      <c r="A3584" t="s">
        <v>1634</v>
      </c>
      <c r="B3584" t="s">
        <v>10263</v>
      </c>
      <c r="C3584" t="s">
        <v>8</v>
      </c>
      <c r="D3584" t="s">
        <v>821</v>
      </c>
      <c r="E3584">
        <f>SUM(G3584:KW3584)</f>
        <v>8</v>
      </c>
      <c r="F3584" s="4"/>
      <c r="BG3584" s="9">
        <v>1</v>
      </c>
      <c r="BK3584" s="9">
        <v>5</v>
      </c>
      <c r="BL3584" s="9">
        <v>2</v>
      </c>
    </row>
    <row r="3585" spans="1:64">
      <c r="A3585" t="s">
        <v>355</v>
      </c>
      <c r="B3585" t="s">
        <v>10201</v>
      </c>
      <c r="C3585" t="s">
        <v>8</v>
      </c>
      <c r="D3585" t="s">
        <v>821</v>
      </c>
      <c r="E3585">
        <f>SUM(G3585:KW3585)</f>
        <v>1</v>
      </c>
      <c r="F3585" s="4"/>
      <c r="BL3585" s="9">
        <v>1</v>
      </c>
    </row>
    <row r="3586" spans="1:64">
      <c r="A3586" t="s">
        <v>353</v>
      </c>
      <c r="B3586" t="s">
        <v>7102</v>
      </c>
      <c r="C3586" t="s">
        <v>8</v>
      </c>
      <c r="D3586" t="s">
        <v>821</v>
      </c>
      <c r="E3586">
        <f>SUM(G3586:KW3586)</f>
        <v>1</v>
      </c>
      <c r="F3586" s="4"/>
      <c r="BL3586" s="9">
        <v>1</v>
      </c>
    </row>
    <row r="3587" spans="1:64">
      <c r="A3587" t="s">
        <v>352</v>
      </c>
      <c r="B3587" t="s">
        <v>10325</v>
      </c>
      <c r="C3587" t="s">
        <v>8</v>
      </c>
      <c r="D3587" t="s">
        <v>821</v>
      </c>
      <c r="E3587">
        <f>SUM(G3587:KW3587)</f>
        <v>1</v>
      </c>
      <c r="F3587" s="4"/>
      <c r="BL3587" s="9">
        <v>1</v>
      </c>
    </row>
    <row r="3588" spans="1:64">
      <c r="A3588" t="s">
        <v>354</v>
      </c>
      <c r="B3588" t="s">
        <v>7785</v>
      </c>
      <c r="C3588" t="s">
        <v>8</v>
      </c>
      <c r="D3588" t="s">
        <v>821</v>
      </c>
      <c r="E3588">
        <f>SUM(G3588:KW3588)</f>
        <v>1</v>
      </c>
      <c r="F3588" s="4"/>
      <c r="BL3588" s="9">
        <v>1</v>
      </c>
    </row>
    <row r="3589" spans="1:64">
      <c r="A3589" t="s">
        <v>358</v>
      </c>
      <c r="B3589" t="s">
        <v>10200</v>
      </c>
      <c r="C3589" t="s">
        <v>8</v>
      </c>
      <c r="D3589" t="s">
        <v>821</v>
      </c>
      <c r="E3589">
        <f>SUM(G3589:KW3589)</f>
        <v>1</v>
      </c>
      <c r="F3589" s="4"/>
      <c r="BL3589" s="9">
        <v>1</v>
      </c>
    </row>
    <row r="3590" spans="1:64">
      <c r="A3590" t="s">
        <v>351</v>
      </c>
      <c r="B3590" t="s">
        <v>11632</v>
      </c>
      <c r="C3590" t="s">
        <v>8</v>
      </c>
      <c r="D3590" t="s">
        <v>821</v>
      </c>
      <c r="E3590">
        <f>SUM(G3590:KW3590)</f>
        <v>1</v>
      </c>
      <c r="F3590" s="4"/>
      <c r="BL3590" s="9">
        <v>1</v>
      </c>
    </row>
    <row r="3591" spans="1:64">
      <c r="A3591" t="s">
        <v>359</v>
      </c>
      <c r="B3591" t="s">
        <v>10151</v>
      </c>
      <c r="C3591" t="s">
        <v>8</v>
      </c>
      <c r="D3591" t="s">
        <v>821</v>
      </c>
      <c r="E3591">
        <f>SUM(G3591:KW3591)</f>
        <v>1</v>
      </c>
      <c r="F3591" s="4"/>
      <c r="BL3591" s="9">
        <v>1</v>
      </c>
    </row>
    <row r="3592" spans="1:64">
      <c r="A3592" t="s">
        <v>356</v>
      </c>
      <c r="B3592" t="s">
        <v>10134</v>
      </c>
      <c r="C3592" t="s">
        <v>8</v>
      </c>
      <c r="D3592" t="s">
        <v>821</v>
      </c>
      <c r="E3592">
        <f>SUM(G3592:KW3592)</f>
        <v>2</v>
      </c>
      <c r="F3592" s="4"/>
      <c r="BK3592" s="9">
        <v>1</v>
      </c>
      <c r="BL3592" s="9">
        <v>1</v>
      </c>
    </row>
    <row r="3593" spans="1:64">
      <c r="A3593" t="s">
        <v>350</v>
      </c>
      <c r="B3593" t="s">
        <v>10152</v>
      </c>
      <c r="C3593" t="s">
        <v>8</v>
      </c>
      <c r="D3593" t="s">
        <v>821</v>
      </c>
      <c r="E3593">
        <f>SUM(G3593:KW3593)</f>
        <v>1</v>
      </c>
      <c r="F3593" s="4"/>
      <c r="BL3593" s="9">
        <v>1</v>
      </c>
    </row>
    <row r="3594" spans="1:64">
      <c r="A3594" t="s">
        <v>357</v>
      </c>
      <c r="B3594" t="s">
        <v>10133</v>
      </c>
      <c r="C3594" t="s">
        <v>8</v>
      </c>
      <c r="D3594" t="s">
        <v>821</v>
      </c>
      <c r="E3594">
        <f>SUM(G3594:KW3594)</f>
        <v>2</v>
      </c>
      <c r="F3594" s="4"/>
      <c r="BK3594" s="9">
        <v>1</v>
      </c>
      <c r="BL3594" s="9">
        <v>1</v>
      </c>
    </row>
    <row r="3595" spans="1:64">
      <c r="A3595" t="s">
        <v>2139</v>
      </c>
      <c r="B3595" t="s">
        <v>7885</v>
      </c>
      <c r="C3595" t="s">
        <v>8</v>
      </c>
      <c r="D3595" t="s">
        <v>821</v>
      </c>
      <c r="E3595">
        <f>SUM(G3595:KW3595)</f>
        <v>7</v>
      </c>
      <c r="F3595" s="4"/>
      <c r="AW3595" s="9">
        <v>1</v>
      </c>
      <c r="BK3595" s="9">
        <v>4</v>
      </c>
      <c r="BL3595" s="9">
        <v>2</v>
      </c>
    </row>
    <row r="3596" spans="1:64">
      <c r="A3596" t="s">
        <v>2140</v>
      </c>
      <c r="B3596" t="s">
        <v>7515</v>
      </c>
      <c r="C3596" t="s">
        <v>8</v>
      </c>
      <c r="D3596" t="s">
        <v>821</v>
      </c>
      <c r="E3596">
        <f>SUM(G3596:KW3596)</f>
        <v>9</v>
      </c>
      <c r="F3596" s="4"/>
      <c r="AW3596" s="9">
        <v>3</v>
      </c>
      <c r="BK3596" s="9">
        <v>4</v>
      </c>
      <c r="BL3596" s="9">
        <v>2</v>
      </c>
    </row>
    <row r="3597" spans="1:64">
      <c r="A3597" t="s">
        <v>2138</v>
      </c>
      <c r="B3597" t="s">
        <v>14253</v>
      </c>
      <c r="C3597" t="s">
        <v>8</v>
      </c>
      <c r="D3597" t="s">
        <v>821</v>
      </c>
      <c r="E3597">
        <f>SUM(G3597:KW3597)</f>
        <v>2</v>
      </c>
      <c r="F3597" s="4"/>
      <c r="AW3597" s="9">
        <v>2</v>
      </c>
    </row>
    <row r="3598" spans="1:64">
      <c r="A3598" t="s">
        <v>2137</v>
      </c>
      <c r="B3598" t="s">
        <v>14250</v>
      </c>
      <c r="C3598" t="s">
        <v>8</v>
      </c>
      <c r="D3598" t="s">
        <v>821</v>
      </c>
      <c r="E3598">
        <f>SUM(G3598:KW3598)</f>
        <v>0</v>
      </c>
      <c r="F3598" s="4"/>
    </row>
    <row r="3599" spans="1:64">
      <c r="A3599" t="s">
        <v>2136</v>
      </c>
      <c r="B3599" t="s">
        <v>14249</v>
      </c>
      <c r="C3599" t="s">
        <v>8</v>
      </c>
      <c r="D3599" t="s">
        <v>821</v>
      </c>
      <c r="E3599">
        <f>SUM(G3599:KW3599)</f>
        <v>0</v>
      </c>
      <c r="F3599" s="4"/>
    </row>
    <row r="3600" spans="1:64">
      <c r="A3600" t="s">
        <v>438</v>
      </c>
      <c r="B3600" t="s">
        <v>661</v>
      </c>
      <c r="C3600" t="s">
        <v>8</v>
      </c>
      <c r="D3600" t="s">
        <v>821</v>
      </c>
      <c r="E3600">
        <f>SUM(G3600:KW3600)</f>
        <v>1</v>
      </c>
      <c r="F3600" s="4"/>
      <c r="BE3600" s="9">
        <v>1</v>
      </c>
    </row>
    <row r="3601" spans="1:64">
      <c r="A3601" t="s">
        <v>454</v>
      </c>
      <c r="B3601" t="s">
        <v>660</v>
      </c>
      <c r="C3601" t="s">
        <v>8</v>
      </c>
      <c r="D3601" t="s">
        <v>821</v>
      </c>
      <c r="E3601">
        <f>SUM(G3601:KW3601)</f>
        <v>0</v>
      </c>
      <c r="F3601" s="4"/>
    </row>
    <row r="3602" spans="1:64">
      <c r="A3602" t="s">
        <v>5335</v>
      </c>
      <c r="B3602" t="s">
        <v>5336</v>
      </c>
      <c r="C3602" t="s">
        <v>8</v>
      </c>
      <c r="D3602" t="s">
        <v>821</v>
      </c>
      <c r="E3602">
        <f>SUM(G3602:KW3602)</f>
        <v>0</v>
      </c>
      <c r="F3602" s="4"/>
    </row>
    <row r="3603" spans="1:64">
      <c r="A3603" t="s">
        <v>5333</v>
      </c>
      <c r="B3603" t="s">
        <v>5334</v>
      </c>
      <c r="C3603" t="s">
        <v>8</v>
      </c>
      <c r="D3603" t="s">
        <v>821</v>
      </c>
      <c r="E3603">
        <f>SUM(G3603:KW3603)</f>
        <v>0</v>
      </c>
      <c r="F3603" s="4"/>
    </row>
    <row r="3604" spans="1:64">
      <c r="A3604" t="s">
        <v>7608</v>
      </c>
      <c r="B3604" t="s">
        <v>7607</v>
      </c>
      <c r="C3604" t="s">
        <v>8</v>
      </c>
      <c r="D3604" t="s">
        <v>821</v>
      </c>
      <c r="E3604">
        <f>SUM(G3604:KW3604)</f>
        <v>8</v>
      </c>
      <c r="H3604" s="9">
        <v>2</v>
      </c>
      <c r="J3604" s="9">
        <v>1</v>
      </c>
      <c r="Q3604" s="9">
        <v>1</v>
      </c>
      <c r="AZ3604" s="9">
        <v>1</v>
      </c>
      <c r="BL3604" s="9">
        <v>3</v>
      </c>
    </row>
    <row r="3605" spans="1:64">
      <c r="A3605" t="s">
        <v>6022</v>
      </c>
      <c r="B3605" t="s">
        <v>6021</v>
      </c>
      <c r="C3605" t="s">
        <v>8</v>
      </c>
      <c r="D3605" t="s">
        <v>821</v>
      </c>
      <c r="E3605">
        <f>SUM(G3605:KW3605)</f>
        <v>3</v>
      </c>
      <c r="F3605" s="4"/>
      <c r="T3605" s="9">
        <v>3</v>
      </c>
    </row>
    <row r="3606" spans="1:64">
      <c r="A3606" t="s">
        <v>7020</v>
      </c>
      <c r="B3606" t="s">
        <v>7019</v>
      </c>
      <c r="C3606" t="s">
        <v>8</v>
      </c>
      <c r="D3606" t="s">
        <v>821</v>
      </c>
      <c r="E3606">
        <f>SUM(G3606:KW3606)</f>
        <v>0</v>
      </c>
    </row>
    <row r="3607" spans="1:64">
      <c r="A3607" t="s">
        <v>4191</v>
      </c>
      <c r="B3607" t="s">
        <v>4192</v>
      </c>
      <c r="C3607" t="s">
        <v>8</v>
      </c>
      <c r="D3607" t="s">
        <v>821</v>
      </c>
      <c r="E3607">
        <f>SUM(G3607:KW3607)</f>
        <v>0</v>
      </c>
      <c r="F3607" s="4"/>
    </row>
    <row r="3608" spans="1:64">
      <c r="A3608" t="s">
        <v>5043</v>
      </c>
      <c r="B3608" t="s">
        <v>5044</v>
      </c>
      <c r="C3608" t="s">
        <v>8</v>
      </c>
      <c r="D3608" t="s">
        <v>821</v>
      </c>
      <c r="E3608">
        <f>SUM(G3608:KW3608)</f>
        <v>2</v>
      </c>
      <c r="F3608" s="4"/>
      <c r="J3608" s="9">
        <v>1</v>
      </c>
      <c r="O3608" s="9">
        <v>1</v>
      </c>
    </row>
    <row r="3609" spans="1:64">
      <c r="A3609" t="s">
        <v>8091</v>
      </c>
      <c r="B3609" t="s">
        <v>8090</v>
      </c>
      <c r="C3609" t="s">
        <v>8</v>
      </c>
      <c r="D3609" t="s">
        <v>821</v>
      </c>
      <c r="E3609">
        <f>SUM(G3609:KW3609)</f>
        <v>6</v>
      </c>
      <c r="BK3609" s="9">
        <v>4</v>
      </c>
      <c r="BL3609" s="9">
        <v>2</v>
      </c>
    </row>
    <row r="3610" spans="1:64">
      <c r="A3610" t="s">
        <v>7987</v>
      </c>
      <c r="B3610" t="s">
        <v>7986</v>
      </c>
      <c r="C3610" t="s">
        <v>8</v>
      </c>
      <c r="D3610" t="s">
        <v>821</v>
      </c>
      <c r="E3610">
        <f>SUM(G3610:KW3610)</f>
        <v>1</v>
      </c>
      <c r="BJ3610" s="9">
        <v>1</v>
      </c>
    </row>
    <row r="3611" spans="1:64">
      <c r="A3611" t="s">
        <v>1648</v>
      </c>
      <c r="B3611" t="s">
        <v>1649</v>
      </c>
      <c r="C3611" t="s">
        <v>8</v>
      </c>
      <c r="D3611" t="s">
        <v>821</v>
      </c>
      <c r="E3611">
        <f>SUM(G3611:KW3611)</f>
        <v>1</v>
      </c>
      <c r="F3611" s="4"/>
      <c r="Z3611" s="9">
        <v>1</v>
      </c>
    </row>
    <row r="3612" spans="1:64">
      <c r="A3612" t="s">
        <v>6069</v>
      </c>
      <c r="B3612" t="s">
        <v>6068</v>
      </c>
      <c r="C3612" t="s">
        <v>8</v>
      </c>
      <c r="D3612" t="s">
        <v>821</v>
      </c>
      <c r="E3612">
        <f>SUM(G3612:KW3612)</f>
        <v>8</v>
      </c>
      <c r="H3612" s="9">
        <v>1</v>
      </c>
      <c r="T3612" s="9">
        <v>7</v>
      </c>
    </row>
    <row r="3613" spans="1:64">
      <c r="A3613" t="s">
        <v>6974</v>
      </c>
      <c r="B3613" t="s">
        <v>6973</v>
      </c>
      <c r="C3613" t="s">
        <v>8</v>
      </c>
      <c r="D3613" t="s">
        <v>821</v>
      </c>
      <c r="E3613">
        <f>SUM(G3613:KW3613)</f>
        <v>2</v>
      </c>
      <c r="AE3613" s="9">
        <v>1</v>
      </c>
      <c r="BL3613" s="9">
        <v>1</v>
      </c>
    </row>
    <row r="3614" spans="1:64">
      <c r="A3614" t="s">
        <v>7610</v>
      </c>
      <c r="B3614" t="s">
        <v>7609</v>
      </c>
      <c r="C3614" t="s">
        <v>8</v>
      </c>
      <c r="D3614" t="s">
        <v>821</v>
      </c>
      <c r="E3614">
        <f>SUM(G3614:KW3614)</f>
        <v>0</v>
      </c>
    </row>
    <row r="3615" spans="1:64">
      <c r="A3615" t="s">
        <v>436</v>
      </c>
      <c r="B3615" t="s">
        <v>9428</v>
      </c>
      <c r="C3615" t="s">
        <v>8</v>
      </c>
      <c r="D3615" t="s">
        <v>821</v>
      </c>
      <c r="E3615">
        <f>SUM(G3615:KW3615)</f>
        <v>3</v>
      </c>
      <c r="F3615" s="4"/>
      <c r="M3615" s="9">
        <v>3</v>
      </c>
    </row>
    <row r="3616" spans="1:64">
      <c r="A3616" t="s">
        <v>435</v>
      </c>
      <c r="B3616" t="s">
        <v>8559</v>
      </c>
      <c r="C3616" t="s">
        <v>8</v>
      </c>
      <c r="D3616" t="s">
        <v>821</v>
      </c>
      <c r="E3616">
        <f>SUM(G3616:KW3616)</f>
        <v>1</v>
      </c>
      <c r="F3616" s="4"/>
      <c r="M3616" s="9">
        <v>1</v>
      </c>
    </row>
    <row r="3617" spans="1:64">
      <c r="A3617" t="s">
        <v>8434</v>
      </c>
      <c r="B3617" t="s">
        <v>8433</v>
      </c>
      <c r="C3617" t="s">
        <v>8</v>
      </c>
      <c r="D3617" t="s">
        <v>821</v>
      </c>
      <c r="E3617">
        <f>SUM(G3617:KW3617)</f>
        <v>0</v>
      </c>
    </row>
    <row r="3618" spans="1:64">
      <c r="A3618" t="s">
        <v>7649</v>
      </c>
      <c r="B3618" t="s">
        <v>7648</v>
      </c>
      <c r="C3618" t="s">
        <v>8</v>
      </c>
      <c r="D3618" t="s">
        <v>821</v>
      </c>
      <c r="E3618">
        <f>SUM(G3618:KW3618)</f>
        <v>0</v>
      </c>
    </row>
    <row r="3619" spans="1:64">
      <c r="A3619" t="s">
        <v>7651</v>
      </c>
      <c r="B3619" t="s">
        <v>7650</v>
      </c>
      <c r="C3619" t="s">
        <v>8</v>
      </c>
      <c r="D3619" t="s">
        <v>821</v>
      </c>
      <c r="E3619">
        <f>SUM(G3619:KW3619)</f>
        <v>0</v>
      </c>
    </row>
    <row r="3620" spans="1:64">
      <c r="A3620" t="s">
        <v>8436</v>
      </c>
      <c r="B3620" t="s">
        <v>8435</v>
      </c>
      <c r="C3620" t="s">
        <v>8</v>
      </c>
      <c r="D3620" t="s">
        <v>821</v>
      </c>
      <c r="E3620">
        <f>SUM(G3620:KW3620)</f>
        <v>0</v>
      </c>
    </row>
    <row r="3621" spans="1:64">
      <c r="A3621" t="s">
        <v>8438</v>
      </c>
      <c r="B3621" t="s">
        <v>8437</v>
      </c>
      <c r="C3621" t="s">
        <v>8</v>
      </c>
      <c r="D3621" t="s">
        <v>821</v>
      </c>
      <c r="E3621">
        <f>SUM(G3621:KW3621)</f>
        <v>0</v>
      </c>
    </row>
    <row r="3622" spans="1:64">
      <c r="A3622" t="s">
        <v>8440</v>
      </c>
      <c r="B3622" t="s">
        <v>8439</v>
      </c>
      <c r="C3622" t="s">
        <v>8</v>
      </c>
      <c r="D3622" t="s">
        <v>821</v>
      </c>
      <c r="E3622">
        <f>SUM(G3622:KW3622)</f>
        <v>0</v>
      </c>
    </row>
    <row r="3623" spans="1:64">
      <c r="A3623" t="s">
        <v>5158</v>
      </c>
      <c r="B3623" t="s">
        <v>8033</v>
      </c>
      <c r="C3623" t="s">
        <v>8</v>
      </c>
      <c r="D3623" t="s">
        <v>821</v>
      </c>
      <c r="E3623">
        <f>SUM(G3623:KW3623)</f>
        <v>1</v>
      </c>
      <c r="F3623" s="4"/>
      <c r="Q3623" s="9">
        <v>1</v>
      </c>
    </row>
    <row r="3624" spans="1:64">
      <c r="A3624" t="s">
        <v>5502</v>
      </c>
      <c r="B3624" t="s">
        <v>8139</v>
      </c>
      <c r="C3624" t="s">
        <v>8</v>
      </c>
      <c r="D3624" t="s">
        <v>821</v>
      </c>
      <c r="E3624">
        <f>SUM(G3624:KW3624)</f>
        <v>0</v>
      </c>
      <c r="F3624" s="4"/>
    </row>
    <row r="3625" spans="1:64">
      <c r="A3625" t="s">
        <v>6802</v>
      </c>
      <c r="B3625" t="s">
        <v>6801</v>
      </c>
      <c r="C3625" t="s">
        <v>8</v>
      </c>
      <c r="D3625" t="s">
        <v>821</v>
      </c>
      <c r="E3625">
        <f>SUM(G3625:KW3625)</f>
        <v>0</v>
      </c>
    </row>
    <row r="3626" spans="1:64">
      <c r="A3626" t="s">
        <v>7014</v>
      </c>
      <c r="B3626" t="s">
        <v>7013</v>
      </c>
      <c r="C3626" t="s">
        <v>8</v>
      </c>
      <c r="D3626" t="s">
        <v>821</v>
      </c>
      <c r="E3626">
        <f>SUM(G3626:KW3626)</f>
        <v>0</v>
      </c>
    </row>
    <row r="3627" spans="1:64">
      <c r="A3627" t="s">
        <v>7012</v>
      </c>
      <c r="B3627" t="s">
        <v>7011</v>
      </c>
      <c r="C3627" t="s">
        <v>8</v>
      </c>
      <c r="D3627" t="s">
        <v>821</v>
      </c>
      <c r="E3627">
        <f>SUM(G3627:KW3627)</f>
        <v>0</v>
      </c>
    </row>
    <row r="3628" spans="1:64">
      <c r="A3628" t="s">
        <v>7010</v>
      </c>
      <c r="B3628" t="s">
        <v>7009</v>
      </c>
      <c r="C3628" t="s">
        <v>8</v>
      </c>
      <c r="D3628" t="s">
        <v>821</v>
      </c>
      <c r="E3628">
        <f>SUM(G3628:KW3628)</f>
        <v>0</v>
      </c>
    </row>
    <row r="3629" spans="1:64">
      <c r="A3629" t="s">
        <v>7008</v>
      </c>
      <c r="B3629" t="s">
        <v>7007</v>
      </c>
      <c r="C3629" t="s">
        <v>8</v>
      </c>
      <c r="D3629" t="s">
        <v>821</v>
      </c>
      <c r="E3629">
        <f>SUM(G3629:KW3629)</f>
        <v>0</v>
      </c>
    </row>
    <row r="3630" spans="1:64">
      <c r="A3630" t="s">
        <v>7006</v>
      </c>
      <c r="B3630" t="s">
        <v>10324</v>
      </c>
      <c r="C3630" t="s">
        <v>8</v>
      </c>
      <c r="D3630" t="s">
        <v>821</v>
      </c>
      <c r="E3630">
        <f>SUM(G3630:KW3630)</f>
        <v>0</v>
      </c>
    </row>
    <row r="3631" spans="1:64">
      <c r="A3631" t="s">
        <v>5500</v>
      </c>
      <c r="B3631" t="s">
        <v>8147</v>
      </c>
      <c r="C3631" t="s">
        <v>8</v>
      </c>
      <c r="D3631" t="s">
        <v>821</v>
      </c>
      <c r="E3631">
        <f>SUM(G3631:KW3631)</f>
        <v>7</v>
      </c>
      <c r="F3631" s="4"/>
      <c r="Q3631" s="9">
        <v>1</v>
      </c>
      <c r="BK3631" s="9">
        <v>4</v>
      </c>
      <c r="BL3631" s="9">
        <v>2</v>
      </c>
    </row>
    <row r="3632" spans="1:64">
      <c r="A3632" t="s">
        <v>7487</v>
      </c>
      <c r="B3632" t="s">
        <v>8011</v>
      </c>
      <c r="C3632" t="s">
        <v>8</v>
      </c>
      <c r="D3632" t="s">
        <v>821</v>
      </c>
      <c r="E3632">
        <f>SUM(G3632:KW3632)</f>
        <v>12</v>
      </c>
      <c r="AG3632" s="9">
        <v>1</v>
      </c>
      <c r="AL3632" s="9">
        <v>1</v>
      </c>
      <c r="AM3632" s="9">
        <v>1</v>
      </c>
      <c r="AR3632" s="9">
        <v>2</v>
      </c>
      <c r="AU3632" s="9">
        <v>1</v>
      </c>
      <c r="BC3632" s="9">
        <v>3</v>
      </c>
      <c r="BD3632" s="9">
        <v>1</v>
      </c>
      <c r="BE3632" s="9">
        <v>1</v>
      </c>
      <c r="BJ3632" s="9">
        <v>1</v>
      </c>
    </row>
    <row r="3633" spans="1:64">
      <c r="A3633" t="s">
        <v>5928</v>
      </c>
      <c r="B3633" t="s">
        <v>5929</v>
      </c>
      <c r="C3633" t="s">
        <v>8</v>
      </c>
      <c r="D3633" t="s">
        <v>821</v>
      </c>
      <c r="E3633">
        <f>SUM(G3633:KW3633)</f>
        <v>4</v>
      </c>
      <c r="F3633" s="4"/>
      <c r="BE3633" s="9">
        <v>4</v>
      </c>
    </row>
    <row r="3634" spans="1:64">
      <c r="A3634" t="s">
        <v>6133</v>
      </c>
      <c r="B3634" t="s">
        <v>6132</v>
      </c>
      <c r="C3634" t="s">
        <v>8</v>
      </c>
      <c r="D3634" t="s">
        <v>821</v>
      </c>
      <c r="E3634">
        <f>SUM(G3634:KW3634)</f>
        <v>0</v>
      </c>
    </row>
    <row r="3635" spans="1:64">
      <c r="A3635" t="s">
        <v>8023</v>
      </c>
      <c r="B3635" t="s">
        <v>8022</v>
      </c>
      <c r="C3635" t="s">
        <v>8</v>
      </c>
      <c r="D3635" t="s">
        <v>821</v>
      </c>
      <c r="E3635">
        <f>SUM(G3635:KW3635)</f>
        <v>1</v>
      </c>
      <c r="BL3635" s="9">
        <v>1</v>
      </c>
    </row>
    <row r="3636" spans="1:64">
      <c r="A3636" t="s">
        <v>5545</v>
      </c>
      <c r="B3636" t="s">
        <v>5546</v>
      </c>
      <c r="C3636" t="s">
        <v>8</v>
      </c>
      <c r="D3636" t="s">
        <v>821</v>
      </c>
      <c r="E3636">
        <f>SUM(G3636:KW3636)</f>
        <v>0</v>
      </c>
      <c r="F3636" s="4"/>
    </row>
    <row r="3637" spans="1:64">
      <c r="A3637" t="s">
        <v>5622</v>
      </c>
      <c r="B3637" t="s">
        <v>5623</v>
      </c>
      <c r="C3637" t="s">
        <v>8</v>
      </c>
      <c r="D3637" t="s">
        <v>821</v>
      </c>
      <c r="E3637">
        <f>SUM(G3637:KW3637)</f>
        <v>0</v>
      </c>
      <c r="F3637" s="4"/>
    </row>
    <row r="3638" spans="1:64">
      <c r="A3638" t="s">
        <v>7636</v>
      </c>
      <c r="B3638" t="s">
        <v>12236</v>
      </c>
      <c r="C3638" t="s">
        <v>8</v>
      </c>
      <c r="D3638" t="s">
        <v>825</v>
      </c>
      <c r="E3638">
        <f>SUM(G3638:KW3638)</f>
        <v>0</v>
      </c>
    </row>
    <row r="3639" spans="1:64">
      <c r="A3639" t="s">
        <v>7635</v>
      </c>
      <c r="B3639" t="s">
        <v>12241</v>
      </c>
      <c r="C3639" t="s">
        <v>8</v>
      </c>
      <c r="D3639" t="s">
        <v>825</v>
      </c>
      <c r="E3639">
        <f>SUM(G3639:KW3639)</f>
        <v>0</v>
      </c>
    </row>
    <row r="3640" spans="1:64">
      <c r="A3640" t="s">
        <v>7749</v>
      </c>
      <c r="B3640" t="s">
        <v>10166</v>
      </c>
      <c r="C3640" t="s">
        <v>8</v>
      </c>
      <c r="D3640" t="s">
        <v>825</v>
      </c>
      <c r="E3640">
        <f>SUM(G3640:KW3640)</f>
        <v>0</v>
      </c>
    </row>
    <row r="3641" spans="1:64">
      <c r="A3641" t="s">
        <v>7637</v>
      </c>
      <c r="B3641" t="s">
        <v>10167</v>
      </c>
      <c r="C3641" t="s">
        <v>8</v>
      </c>
      <c r="D3641" t="s">
        <v>825</v>
      </c>
      <c r="E3641">
        <f>SUM(G3641:KW3641)</f>
        <v>0</v>
      </c>
    </row>
    <row r="3642" spans="1:64">
      <c r="A3642" t="s">
        <v>7027</v>
      </c>
      <c r="B3642" t="s">
        <v>10940</v>
      </c>
      <c r="C3642" t="s">
        <v>8</v>
      </c>
      <c r="D3642" t="s">
        <v>825</v>
      </c>
      <c r="E3642">
        <f>SUM(G3642:KW3642)</f>
        <v>0</v>
      </c>
    </row>
    <row r="3643" spans="1:64">
      <c r="A3643" t="s">
        <v>5547</v>
      </c>
      <c r="B3643" t="s">
        <v>11364</v>
      </c>
      <c r="C3643" t="s">
        <v>8</v>
      </c>
      <c r="D3643" t="s">
        <v>825</v>
      </c>
      <c r="E3643">
        <f>SUM(G3643:KW3643)</f>
        <v>0</v>
      </c>
      <c r="F3643" s="4"/>
    </row>
    <row r="3644" spans="1:64">
      <c r="A3644" t="s">
        <v>7026</v>
      </c>
      <c r="B3644" t="s">
        <v>11363</v>
      </c>
      <c r="C3644" t="s">
        <v>8</v>
      </c>
      <c r="D3644" t="s">
        <v>825</v>
      </c>
      <c r="E3644">
        <f>SUM(G3644:KW3644)</f>
        <v>0</v>
      </c>
    </row>
    <row r="3645" spans="1:64">
      <c r="A3645" t="s">
        <v>5544</v>
      </c>
      <c r="B3645" t="s">
        <v>11362</v>
      </c>
      <c r="C3645" t="s">
        <v>8</v>
      </c>
      <c r="D3645" t="s">
        <v>825</v>
      </c>
      <c r="E3645">
        <f>SUM(G3645:KW3645)</f>
        <v>0</v>
      </c>
      <c r="F3645" s="4"/>
    </row>
    <row r="3646" spans="1:64">
      <c r="A3646" t="s">
        <v>5561</v>
      </c>
      <c r="B3646" t="s">
        <v>8205</v>
      </c>
      <c r="C3646" t="s">
        <v>8</v>
      </c>
      <c r="D3646" t="s">
        <v>821</v>
      </c>
      <c r="E3646">
        <f>SUM(G3646:KW3646)</f>
        <v>1</v>
      </c>
      <c r="F3646" s="4"/>
      <c r="AP3646" s="9">
        <v>1</v>
      </c>
    </row>
    <row r="3647" spans="1:64">
      <c r="A3647" t="s">
        <v>5559</v>
      </c>
      <c r="B3647" t="s">
        <v>8207</v>
      </c>
      <c r="C3647" t="s">
        <v>8</v>
      </c>
      <c r="D3647" t="s">
        <v>821</v>
      </c>
      <c r="E3647">
        <f>SUM(G3647:KW3647)</f>
        <v>0</v>
      </c>
      <c r="F3647" s="4"/>
    </row>
    <row r="3648" spans="1:64">
      <c r="A3648" t="s">
        <v>5709</v>
      </c>
      <c r="B3648" t="s">
        <v>7921</v>
      </c>
      <c r="C3648" t="s">
        <v>8</v>
      </c>
      <c r="D3648" t="s">
        <v>821</v>
      </c>
      <c r="E3648">
        <f>SUM(G3648:KW3648)</f>
        <v>0</v>
      </c>
      <c r="F3648" s="4"/>
    </row>
    <row r="3649" spans="1:64">
      <c r="A3649" t="s">
        <v>5707</v>
      </c>
      <c r="B3649" t="s">
        <v>7923</v>
      </c>
      <c r="C3649" t="s">
        <v>8</v>
      </c>
      <c r="D3649" t="s">
        <v>821</v>
      </c>
      <c r="E3649">
        <f>SUM(G3649:KW3649)</f>
        <v>2</v>
      </c>
      <c r="F3649" s="4"/>
      <c r="J3649" s="9">
        <v>1</v>
      </c>
      <c r="T3649" s="9">
        <v>1</v>
      </c>
    </row>
    <row r="3650" spans="1:64">
      <c r="A3650" t="s">
        <v>7273</v>
      </c>
      <c r="B3650" t="s">
        <v>10088</v>
      </c>
      <c r="C3650" t="s">
        <v>8</v>
      </c>
      <c r="D3650" t="s">
        <v>821</v>
      </c>
      <c r="E3650">
        <f>SUM(G3650:KW3650)</f>
        <v>5</v>
      </c>
      <c r="BK3650" s="9">
        <v>5</v>
      </c>
    </row>
    <row r="3651" spans="1:64">
      <c r="A3651" t="s">
        <v>7275</v>
      </c>
      <c r="B3651" t="s">
        <v>9433</v>
      </c>
      <c r="C3651" t="s">
        <v>8</v>
      </c>
      <c r="D3651" t="s">
        <v>821</v>
      </c>
      <c r="E3651">
        <f>SUM(G3651:KW3651)</f>
        <v>6</v>
      </c>
      <c r="O3651" s="9">
        <v>1</v>
      </c>
      <c r="BK3651" s="9">
        <v>5</v>
      </c>
    </row>
    <row r="3652" spans="1:64">
      <c r="A3652" t="s">
        <v>5511</v>
      </c>
      <c r="B3652" t="s">
        <v>7926</v>
      </c>
      <c r="C3652" t="s">
        <v>8</v>
      </c>
      <c r="D3652" t="s">
        <v>821</v>
      </c>
      <c r="E3652">
        <f>SUM(G3652:KW3652)</f>
        <v>6</v>
      </c>
      <c r="F3652" s="4"/>
      <c r="BK3652" s="9">
        <v>4</v>
      </c>
      <c r="BL3652" s="9">
        <v>2</v>
      </c>
    </row>
    <row r="3653" spans="1:64">
      <c r="A3653" t="s">
        <v>5509</v>
      </c>
      <c r="B3653" t="s">
        <v>8030</v>
      </c>
      <c r="C3653" t="s">
        <v>8</v>
      </c>
      <c r="D3653" t="s">
        <v>821</v>
      </c>
      <c r="E3653">
        <f>SUM(G3653:KW3653)</f>
        <v>5</v>
      </c>
      <c r="F3653" s="4"/>
      <c r="BK3653" s="9">
        <v>5</v>
      </c>
    </row>
    <row r="3654" spans="1:64">
      <c r="A3654" t="s">
        <v>6979</v>
      </c>
      <c r="B3654" t="s">
        <v>8048</v>
      </c>
      <c r="C3654" t="s">
        <v>8</v>
      </c>
      <c r="D3654" t="s">
        <v>821</v>
      </c>
      <c r="E3654">
        <f>SUM(G3654:KW3654)</f>
        <v>0</v>
      </c>
    </row>
    <row r="3655" spans="1:64">
      <c r="A3655" t="s">
        <v>6977</v>
      </c>
      <c r="B3655" t="s">
        <v>8796</v>
      </c>
      <c r="C3655" t="s">
        <v>8</v>
      </c>
      <c r="D3655" t="s">
        <v>821</v>
      </c>
      <c r="E3655">
        <f>SUM(G3655:KW3655)</f>
        <v>0</v>
      </c>
    </row>
    <row r="3656" spans="1:64">
      <c r="A3656" t="s">
        <v>5555</v>
      </c>
      <c r="B3656" t="s">
        <v>5556</v>
      </c>
      <c r="C3656" t="s">
        <v>8</v>
      </c>
      <c r="D3656" t="s">
        <v>821</v>
      </c>
      <c r="E3656">
        <f>SUM(G3656:KW3656)</f>
        <v>1</v>
      </c>
      <c r="F3656" s="4"/>
      <c r="AP3656" s="9">
        <v>1</v>
      </c>
    </row>
    <row r="3657" spans="1:64">
      <c r="A3657" t="s">
        <v>5571</v>
      </c>
      <c r="B3657" t="s">
        <v>5572</v>
      </c>
      <c r="C3657" t="s">
        <v>8</v>
      </c>
      <c r="D3657" t="s">
        <v>821</v>
      </c>
      <c r="E3657">
        <f>SUM(G3657:KW3657)</f>
        <v>0</v>
      </c>
      <c r="F3657" s="4"/>
    </row>
    <row r="3658" spans="1:64">
      <c r="A3658" t="s">
        <v>1772</v>
      </c>
      <c r="B3658" t="s">
        <v>1773</v>
      </c>
      <c r="C3658" t="s">
        <v>8</v>
      </c>
      <c r="D3658" t="s">
        <v>821</v>
      </c>
      <c r="E3658">
        <f>SUM(G3658:KW3658)</f>
        <v>7</v>
      </c>
      <c r="F3658" s="4"/>
      <c r="M3658" s="9">
        <v>1</v>
      </c>
      <c r="N3658" s="9">
        <v>2</v>
      </c>
      <c r="AA3658" s="9">
        <v>1</v>
      </c>
      <c r="AC3658" s="9">
        <v>1</v>
      </c>
      <c r="AE3658" s="9">
        <v>1</v>
      </c>
      <c r="BE3658" s="9">
        <v>1</v>
      </c>
    </row>
    <row r="3659" spans="1:64">
      <c r="A3659" t="s">
        <v>1834</v>
      </c>
      <c r="B3659" t="s">
        <v>1835</v>
      </c>
      <c r="C3659" t="s">
        <v>8</v>
      </c>
      <c r="D3659" t="s">
        <v>821</v>
      </c>
      <c r="E3659">
        <f>SUM(G3659:KW3659)</f>
        <v>6</v>
      </c>
      <c r="F3659" s="4"/>
      <c r="M3659" s="9">
        <v>1</v>
      </c>
      <c r="N3659" s="9">
        <v>1</v>
      </c>
      <c r="AA3659" s="9">
        <v>1</v>
      </c>
      <c r="AC3659" s="9">
        <v>1</v>
      </c>
      <c r="AE3659" s="9">
        <v>1</v>
      </c>
      <c r="BE3659" s="9">
        <v>1</v>
      </c>
    </row>
    <row r="3660" spans="1:64">
      <c r="A3660" t="s">
        <v>5725</v>
      </c>
      <c r="B3660" t="s">
        <v>5726</v>
      </c>
      <c r="C3660" t="s">
        <v>8</v>
      </c>
      <c r="D3660" t="s">
        <v>821</v>
      </c>
      <c r="E3660">
        <f>SUM(G3660:KW3660)</f>
        <v>2</v>
      </c>
      <c r="F3660" s="4"/>
      <c r="T3660" s="9">
        <v>1</v>
      </c>
      <c r="BC3660" s="9">
        <v>1</v>
      </c>
    </row>
    <row r="3661" spans="1:64">
      <c r="A3661" t="s">
        <v>5721</v>
      </c>
      <c r="B3661" t="s">
        <v>5722</v>
      </c>
      <c r="C3661" t="s">
        <v>8</v>
      </c>
      <c r="D3661" t="s">
        <v>821</v>
      </c>
      <c r="E3661">
        <f>SUM(G3661:KW3661)</f>
        <v>2</v>
      </c>
      <c r="F3661" s="4"/>
      <c r="J3661" s="9">
        <v>1</v>
      </c>
      <c r="T3661" s="9">
        <v>1</v>
      </c>
    </row>
    <row r="3662" spans="1:64">
      <c r="A3662" t="s">
        <v>5248</v>
      </c>
      <c r="B3662" t="s">
        <v>5249</v>
      </c>
      <c r="C3662" t="s">
        <v>8</v>
      </c>
      <c r="D3662" t="s">
        <v>821</v>
      </c>
      <c r="E3662">
        <f>SUM(G3662:KW3662)</f>
        <v>5</v>
      </c>
      <c r="F3662" s="4"/>
      <c r="Q3662" s="9">
        <v>1</v>
      </c>
      <c r="T3662" s="9">
        <v>1</v>
      </c>
      <c r="AD3662" s="9">
        <v>1</v>
      </c>
      <c r="AE3662" s="9">
        <v>1</v>
      </c>
      <c r="AQ3662" s="9">
        <v>1</v>
      </c>
    </row>
    <row r="3663" spans="1:64">
      <c r="A3663" t="s">
        <v>2100</v>
      </c>
      <c r="B3663" t="s">
        <v>2101</v>
      </c>
      <c r="C3663" t="s">
        <v>8</v>
      </c>
      <c r="D3663" t="s">
        <v>821</v>
      </c>
      <c r="E3663">
        <f>SUM(G3663:KW3663)</f>
        <v>5</v>
      </c>
      <c r="F3663" s="4"/>
      <c r="Q3663" s="9">
        <v>1</v>
      </c>
      <c r="T3663" s="9">
        <v>1</v>
      </c>
      <c r="AD3663" s="9">
        <v>1</v>
      </c>
      <c r="AE3663" s="9">
        <v>1</v>
      </c>
      <c r="AQ3663" s="9">
        <v>1</v>
      </c>
    </row>
    <row r="3664" spans="1:64">
      <c r="A3664" t="s">
        <v>7261</v>
      </c>
      <c r="B3664" t="s">
        <v>7260</v>
      </c>
      <c r="C3664" t="s">
        <v>8</v>
      </c>
      <c r="D3664" t="s">
        <v>821</v>
      </c>
      <c r="E3664">
        <f>SUM(G3664:KW3664)</f>
        <v>6</v>
      </c>
      <c r="O3664" s="9">
        <v>1</v>
      </c>
      <c r="BK3664" s="9">
        <v>5</v>
      </c>
    </row>
    <row r="3665" spans="1:64">
      <c r="A3665" t="s">
        <v>4203</v>
      </c>
      <c r="B3665" t="s">
        <v>4204</v>
      </c>
      <c r="C3665" t="s">
        <v>8</v>
      </c>
      <c r="D3665" t="s">
        <v>821</v>
      </c>
      <c r="E3665">
        <f>SUM(G3665:KW3665)</f>
        <v>8</v>
      </c>
      <c r="F3665" s="4"/>
      <c r="O3665" s="9">
        <v>1</v>
      </c>
      <c r="AL3665" s="9">
        <v>1</v>
      </c>
      <c r="AP3665" s="9">
        <v>1</v>
      </c>
      <c r="BK3665" s="9">
        <v>5</v>
      </c>
    </row>
    <row r="3666" spans="1:64">
      <c r="A3666" t="s">
        <v>4922</v>
      </c>
      <c r="B3666" t="s">
        <v>4923</v>
      </c>
      <c r="C3666" t="s">
        <v>8</v>
      </c>
      <c r="D3666" t="s">
        <v>821</v>
      </c>
      <c r="E3666">
        <f>SUM(G3666:KW3666)</f>
        <v>9</v>
      </c>
      <c r="F3666" s="4"/>
      <c r="O3666" s="9">
        <v>1</v>
      </c>
      <c r="Q3666" s="9">
        <v>1</v>
      </c>
      <c r="AL3666" s="9">
        <v>1</v>
      </c>
      <c r="AP3666" s="9">
        <v>1</v>
      </c>
      <c r="BK3666" s="9">
        <v>5</v>
      </c>
    </row>
    <row r="3667" spans="1:64">
      <c r="A3667" t="s">
        <v>5503</v>
      </c>
      <c r="B3667" t="s">
        <v>5504</v>
      </c>
      <c r="C3667" t="s">
        <v>8</v>
      </c>
      <c r="D3667" t="s">
        <v>821</v>
      </c>
      <c r="E3667">
        <f>SUM(G3667:KW3667)</f>
        <v>6</v>
      </c>
      <c r="F3667" s="4"/>
      <c r="BK3667" s="9">
        <v>4</v>
      </c>
      <c r="BL3667" s="9">
        <v>2</v>
      </c>
    </row>
    <row r="3668" spans="1:64">
      <c r="A3668" t="s">
        <v>5522</v>
      </c>
      <c r="B3668" t="s">
        <v>5523</v>
      </c>
      <c r="C3668" t="s">
        <v>8</v>
      </c>
      <c r="D3668" t="s">
        <v>821</v>
      </c>
      <c r="E3668">
        <f>SUM(G3668:KW3668)</f>
        <v>6</v>
      </c>
      <c r="F3668" s="4"/>
      <c r="BC3668" s="9">
        <v>1</v>
      </c>
      <c r="BK3668" s="9">
        <v>5</v>
      </c>
    </row>
    <row r="3669" spans="1:64">
      <c r="A3669" t="s">
        <v>1628</v>
      </c>
      <c r="B3669" t="s">
        <v>1629</v>
      </c>
      <c r="C3669" t="s">
        <v>8</v>
      </c>
      <c r="D3669" t="s">
        <v>821</v>
      </c>
      <c r="E3669">
        <f>SUM(G3669:KW3669)</f>
        <v>11</v>
      </c>
      <c r="F3669" s="4"/>
      <c r="M3669" s="9">
        <v>1</v>
      </c>
      <c r="AJ3669" s="9">
        <v>1</v>
      </c>
      <c r="AP3669" s="9">
        <v>1</v>
      </c>
      <c r="BC3669" s="9">
        <v>1</v>
      </c>
      <c r="BF3669" s="9">
        <v>1</v>
      </c>
      <c r="BK3669" s="9">
        <v>4</v>
      </c>
      <c r="BL3669" s="9">
        <v>2</v>
      </c>
    </row>
    <row r="3670" spans="1:64">
      <c r="A3670" t="s">
        <v>1630</v>
      </c>
      <c r="B3670" t="s">
        <v>1631</v>
      </c>
      <c r="C3670" t="s">
        <v>8</v>
      </c>
      <c r="D3670" t="s">
        <v>821</v>
      </c>
      <c r="E3670">
        <f>SUM(G3670:KW3670)</f>
        <v>11</v>
      </c>
      <c r="F3670" s="4"/>
      <c r="M3670" s="9">
        <v>1</v>
      </c>
      <c r="AJ3670" s="9">
        <v>1</v>
      </c>
      <c r="AP3670" s="9">
        <v>1</v>
      </c>
      <c r="BC3670" s="9">
        <v>1</v>
      </c>
      <c r="BF3670" s="9">
        <v>1</v>
      </c>
      <c r="BK3670" s="9">
        <v>4</v>
      </c>
      <c r="BL3670" s="9">
        <v>2</v>
      </c>
    </row>
    <row r="3671" spans="1:64">
      <c r="A3671" t="s">
        <v>5540</v>
      </c>
      <c r="B3671" t="s">
        <v>5541</v>
      </c>
      <c r="C3671" t="s">
        <v>8</v>
      </c>
      <c r="D3671" t="s">
        <v>821</v>
      </c>
      <c r="E3671">
        <f>SUM(G3671:KW3671)</f>
        <v>3</v>
      </c>
      <c r="F3671" s="4"/>
      <c r="AO3671" s="9">
        <v>1</v>
      </c>
      <c r="AZ3671" s="9">
        <v>1</v>
      </c>
      <c r="BD3671" s="9">
        <v>1</v>
      </c>
    </row>
    <row r="3672" spans="1:64">
      <c r="A3672" t="s">
        <v>219</v>
      </c>
      <c r="B3672" t="s">
        <v>724</v>
      </c>
      <c r="C3672" t="s">
        <v>8</v>
      </c>
      <c r="D3672" t="s">
        <v>821</v>
      </c>
      <c r="E3672">
        <f>SUM(G3672:KW3672)</f>
        <v>2</v>
      </c>
      <c r="F3672" s="4"/>
      <c r="AO3672" s="9">
        <v>1</v>
      </c>
      <c r="AZ3672" s="9">
        <v>1</v>
      </c>
    </row>
    <row r="3673" spans="1:64">
      <c r="A3673" t="s">
        <v>4726</v>
      </c>
      <c r="B3673" t="s">
        <v>4727</v>
      </c>
      <c r="C3673" t="s">
        <v>8</v>
      </c>
      <c r="D3673" t="s">
        <v>821</v>
      </c>
      <c r="E3673">
        <f>SUM(G3673:KW3673)</f>
        <v>9</v>
      </c>
      <c r="F3673" s="4"/>
      <c r="H3673" s="9">
        <v>1</v>
      </c>
      <c r="AO3673" s="9">
        <v>1</v>
      </c>
      <c r="AX3673" s="9">
        <v>1</v>
      </c>
      <c r="AY3673" s="9">
        <v>1</v>
      </c>
      <c r="BJ3673" s="9">
        <v>1</v>
      </c>
      <c r="BL3673" s="9">
        <v>4</v>
      </c>
    </row>
    <row r="3674" spans="1:64">
      <c r="A3674" t="s">
        <v>4724</v>
      </c>
      <c r="B3674" t="s">
        <v>4725</v>
      </c>
      <c r="C3674" t="s">
        <v>8</v>
      </c>
      <c r="D3674" t="s">
        <v>821</v>
      </c>
      <c r="E3674">
        <f>SUM(G3674:KW3674)</f>
        <v>9</v>
      </c>
      <c r="F3674" s="4"/>
      <c r="H3674" s="9">
        <v>1</v>
      </c>
      <c r="AO3674" s="9">
        <v>1</v>
      </c>
      <c r="AX3674" s="9">
        <v>1</v>
      </c>
      <c r="AY3674" s="9">
        <v>1</v>
      </c>
      <c r="BJ3674" s="9">
        <v>1</v>
      </c>
      <c r="BL3674" s="9">
        <v>4</v>
      </c>
    </row>
    <row r="3675" spans="1:64">
      <c r="A3675" t="s">
        <v>5140</v>
      </c>
      <c r="B3675" t="s">
        <v>5141</v>
      </c>
      <c r="C3675" t="s">
        <v>8</v>
      </c>
      <c r="D3675" t="s">
        <v>821</v>
      </c>
      <c r="E3675">
        <f>SUM(G3675:KW3675)</f>
        <v>7</v>
      </c>
      <c r="F3675" s="4"/>
      <c r="AW3675" s="9">
        <v>1</v>
      </c>
      <c r="BK3675" s="9">
        <v>4</v>
      </c>
      <c r="BL3675" s="9">
        <v>2</v>
      </c>
    </row>
    <row r="3676" spans="1:64">
      <c r="A3676" t="s">
        <v>5542</v>
      </c>
      <c r="B3676" t="s">
        <v>5543</v>
      </c>
      <c r="C3676" t="s">
        <v>8</v>
      </c>
      <c r="D3676" t="s">
        <v>821</v>
      </c>
      <c r="E3676">
        <f>SUM(G3676:KW3676)</f>
        <v>6</v>
      </c>
      <c r="F3676" s="4"/>
      <c r="BK3676" s="9">
        <v>4</v>
      </c>
      <c r="BL3676" s="9">
        <v>2</v>
      </c>
    </row>
    <row r="3677" spans="1:64">
      <c r="A3677" t="s">
        <v>5614</v>
      </c>
      <c r="B3677" t="s">
        <v>5615</v>
      </c>
      <c r="C3677" t="s">
        <v>8</v>
      </c>
      <c r="D3677" t="s">
        <v>821</v>
      </c>
      <c r="E3677">
        <f>SUM(G3677:KW3677)</f>
        <v>1</v>
      </c>
      <c r="F3677" s="4"/>
      <c r="AW3677" s="9">
        <v>1</v>
      </c>
    </row>
    <row r="3678" spans="1:64">
      <c r="A3678" t="s">
        <v>5616</v>
      </c>
      <c r="B3678" t="s">
        <v>5617</v>
      </c>
      <c r="C3678" t="s">
        <v>8</v>
      </c>
      <c r="D3678" t="s">
        <v>821</v>
      </c>
      <c r="E3678">
        <f>SUM(G3678:KW3678)</f>
        <v>1</v>
      </c>
      <c r="F3678" s="4"/>
      <c r="AW3678" s="9">
        <v>1</v>
      </c>
    </row>
    <row r="3679" spans="1:64">
      <c r="A3679" t="s">
        <v>1774</v>
      </c>
      <c r="B3679" t="s">
        <v>1775</v>
      </c>
      <c r="C3679" t="s">
        <v>8</v>
      </c>
      <c r="D3679" t="s">
        <v>821</v>
      </c>
      <c r="E3679">
        <f>SUM(G3679:KW3679)</f>
        <v>10</v>
      </c>
      <c r="F3679" s="4"/>
      <c r="M3679" s="9">
        <v>2</v>
      </c>
      <c r="N3679" s="9">
        <v>3</v>
      </c>
      <c r="O3679" s="9">
        <v>1</v>
      </c>
      <c r="Q3679" s="9">
        <v>1</v>
      </c>
      <c r="T3679" s="9">
        <v>2</v>
      </c>
      <c r="BD3679" s="9">
        <v>1</v>
      </c>
    </row>
    <row r="3680" spans="1:64">
      <c r="A3680" t="s">
        <v>5156</v>
      </c>
      <c r="B3680" t="s">
        <v>5157</v>
      </c>
      <c r="C3680" t="s">
        <v>8</v>
      </c>
      <c r="D3680" t="s">
        <v>821</v>
      </c>
      <c r="E3680">
        <f>SUM(G3680:KW3680)</f>
        <v>4</v>
      </c>
      <c r="F3680" s="4"/>
      <c r="M3680" s="9">
        <v>1</v>
      </c>
      <c r="N3680" s="9">
        <v>1</v>
      </c>
      <c r="O3680" s="9">
        <v>1</v>
      </c>
      <c r="BD3680" s="9">
        <v>1</v>
      </c>
    </row>
    <row r="3681" spans="1:64">
      <c r="A3681" t="s">
        <v>4708</v>
      </c>
      <c r="B3681" t="s">
        <v>4709</v>
      </c>
      <c r="C3681" t="s">
        <v>8</v>
      </c>
      <c r="D3681" t="s">
        <v>821</v>
      </c>
      <c r="E3681">
        <f>SUM(G3681:KW3681)</f>
        <v>2</v>
      </c>
      <c r="F3681" s="4"/>
      <c r="AQ3681" s="9">
        <v>1</v>
      </c>
      <c r="BJ3681" s="9">
        <v>1</v>
      </c>
    </row>
    <row r="3682" spans="1:64">
      <c r="A3682" t="s">
        <v>2102</v>
      </c>
      <c r="B3682" t="s">
        <v>2103</v>
      </c>
      <c r="C3682" t="s">
        <v>8</v>
      </c>
      <c r="D3682" t="s">
        <v>821</v>
      </c>
      <c r="E3682">
        <f>SUM(G3682:KW3682)</f>
        <v>3</v>
      </c>
      <c r="F3682" s="4"/>
      <c r="AB3682" s="9">
        <v>1</v>
      </c>
      <c r="AQ3682" s="9">
        <v>1</v>
      </c>
      <c r="BJ3682" s="9">
        <v>1</v>
      </c>
    </row>
    <row r="3683" spans="1:64">
      <c r="A3683" t="s">
        <v>1646</v>
      </c>
      <c r="B3683" t="s">
        <v>1647</v>
      </c>
      <c r="C3683" t="s">
        <v>8</v>
      </c>
      <c r="D3683" t="s">
        <v>821</v>
      </c>
      <c r="E3683">
        <f>SUM(G3683:KW3683)</f>
        <v>9</v>
      </c>
      <c r="F3683" s="4"/>
      <c r="H3683" s="9">
        <v>1</v>
      </c>
      <c r="AJ3683" s="9">
        <v>1</v>
      </c>
      <c r="AL3683" s="9">
        <v>1</v>
      </c>
      <c r="AP3683" s="9">
        <v>1</v>
      </c>
      <c r="BK3683" s="9">
        <v>5</v>
      </c>
    </row>
    <row r="3684" spans="1:64">
      <c r="A3684" t="s">
        <v>1944</v>
      </c>
      <c r="B3684" t="s">
        <v>1945</v>
      </c>
      <c r="C3684" t="s">
        <v>8</v>
      </c>
      <c r="D3684" t="s">
        <v>821</v>
      </c>
      <c r="E3684">
        <f>SUM(G3684:KW3684)</f>
        <v>9</v>
      </c>
      <c r="F3684" s="4"/>
      <c r="Q3684" s="9">
        <v>1</v>
      </c>
      <c r="AJ3684" s="9">
        <v>1</v>
      </c>
      <c r="AL3684" s="9">
        <v>1</v>
      </c>
      <c r="AP3684" s="9">
        <v>1</v>
      </c>
      <c r="BK3684" s="9">
        <v>5</v>
      </c>
    </row>
    <row r="3685" spans="1:64">
      <c r="A3685" t="s">
        <v>4720</v>
      </c>
      <c r="B3685" t="s">
        <v>4721</v>
      </c>
      <c r="C3685" t="s">
        <v>8</v>
      </c>
      <c r="D3685" t="s">
        <v>821</v>
      </c>
      <c r="E3685">
        <f>SUM(G3685:KW3685)</f>
        <v>6</v>
      </c>
      <c r="F3685" s="4"/>
      <c r="AP3685" s="9">
        <v>1</v>
      </c>
      <c r="BK3685" s="9">
        <v>5</v>
      </c>
    </row>
    <row r="3686" spans="1:64">
      <c r="A3686" t="s">
        <v>4718</v>
      </c>
      <c r="B3686" t="s">
        <v>4719</v>
      </c>
      <c r="C3686" t="s">
        <v>8</v>
      </c>
      <c r="D3686" t="s">
        <v>821</v>
      </c>
      <c r="E3686">
        <f>SUM(G3686:KW3686)</f>
        <v>7</v>
      </c>
      <c r="F3686" s="4"/>
      <c r="AJ3686" s="9">
        <v>1</v>
      </c>
      <c r="AP3686" s="9">
        <v>1</v>
      </c>
      <c r="BK3686" s="9">
        <v>5</v>
      </c>
    </row>
    <row r="3687" spans="1:64">
      <c r="A3687" t="s">
        <v>4722</v>
      </c>
      <c r="B3687" t="s">
        <v>4723</v>
      </c>
      <c r="C3687" t="s">
        <v>8</v>
      </c>
      <c r="D3687" t="s">
        <v>821</v>
      </c>
      <c r="E3687">
        <f>SUM(G3687:KW3687)</f>
        <v>2</v>
      </c>
      <c r="F3687" s="4"/>
      <c r="T3687" s="9">
        <v>1</v>
      </c>
      <c r="BK3687" s="9">
        <v>1</v>
      </c>
    </row>
    <row r="3688" spans="1:64">
      <c r="A3688" t="s">
        <v>4799</v>
      </c>
      <c r="B3688" t="s">
        <v>4800</v>
      </c>
      <c r="C3688" t="s">
        <v>8</v>
      </c>
      <c r="D3688" t="s">
        <v>821</v>
      </c>
      <c r="E3688">
        <f>SUM(G3688:KW3688)</f>
        <v>2</v>
      </c>
      <c r="F3688" s="4"/>
      <c r="T3688" s="9">
        <v>1</v>
      </c>
      <c r="BK3688" s="9">
        <v>1</v>
      </c>
    </row>
    <row r="3689" spans="1:64">
      <c r="A3689" t="s">
        <v>7489</v>
      </c>
      <c r="B3689" t="s">
        <v>7488</v>
      </c>
      <c r="C3689" t="s">
        <v>8</v>
      </c>
      <c r="D3689" t="s">
        <v>821</v>
      </c>
      <c r="E3689">
        <f>SUM(G3689:KW3689)</f>
        <v>0</v>
      </c>
    </row>
    <row r="3690" spans="1:64">
      <c r="A3690" t="s">
        <v>6431</v>
      </c>
      <c r="B3690" t="s">
        <v>6430</v>
      </c>
      <c r="C3690" t="s">
        <v>8</v>
      </c>
      <c r="D3690" t="s">
        <v>821</v>
      </c>
      <c r="E3690">
        <f>SUM(G3690:KW3690)</f>
        <v>0</v>
      </c>
    </row>
    <row r="3691" spans="1:64">
      <c r="A3691" t="s">
        <v>455</v>
      </c>
      <c r="B3691" t="s">
        <v>1658</v>
      </c>
      <c r="C3691" t="s">
        <v>8</v>
      </c>
      <c r="D3691" t="s">
        <v>821</v>
      </c>
      <c r="E3691">
        <f>SUM(G3691:KW3691)</f>
        <v>29</v>
      </c>
      <c r="F3691" s="4"/>
      <c r="M3691" s="9">
        <v>3</v>
      </c>
      <c r="N3691" s="9">
        <v>10</v>
      </c>
      <c r="O3691" s="9">
        <v>3</v>
      </c>
      <c r="Q3691" s="9">
        <v>5</v>
      </c>
      <c r="T3691" s="9">
        <v>2</v>
      </c>
      <c r="AQ3691" s="9">
        <v>1</v>
      </c>
      <c r="BA3691" s="9">
        <v>1</v>
      </c>
      <c r="BC3691" s="9">
        <v>1</v>
      </c>
      <c r="BD3691" s="9">
        <v>2</v>
      </c>
      <c r="BK3691" s="9">
        <v>1</v>
      </c>
    </row>
    <row r="3692" spans="1:64">
      <c r="A3692" t="s">
        <v>4920</v>
      </c>
      <c r="B3692" t="s">
        <v>4921</v>
      </c>
      <c r="C3692" t="s">
        <v>8</v>
      </c>
      <c r="D3692" t="s">
        <v>821</v>
      </c>
      <c r="E3692">
        <f>SUM(G3692:KW3692)</f>
        <v>14</v>
      </c>
      <c r="F3692" s="4"/>
      <c r="M3692" s="9">
        <v>2</v>
      </c>
      <c r="N3692" s="9">
        <v>1</v>
      </c>
      <c r="O3692" s="9">
        <v>3</v>
      </c>
      <c r="Q3692" s="9">
        <v>3</v>
      </c>
      <c r="T3692" s="9">
        <v>1</v>
      </c>
      <c r="AQ3692" s="9">
        <v>1</v>
      </c>
      <c r="BA3692" s="9">
        <v>1</v>
      </c>
      <c r="BC3692" s="9">
        <v>1</v>
      </c>
      <c r="BD3692" s="9">
        <v>1</v>
      </c>
    </row>
    <row r="3693" spans="1:64">
      <c r="A3693" t="s">
        <v>4185</v>
      </c>
      <c r="B3693" t="s">
        <v>4186</v>
      </c>
      <c r="C3693" t="s">
        <v>8</v>
      </c>
      <c r="D3693" t="s">
        <v>821</v>
      </c>
      <c r="E3693">
        <f>SUM(G3693:KW3693)</f>
        <v>10</v>
      </c>
      <c r="F3693" s="4"/>
      <c r="M3693" s="9">
        <v>1</v>
      </c>
      <c r="AP3693" s="9">
        <v>1</v>
      </c>
      <c r="AQ3693" s="9">
        <v>1</v>
      </c>
      <c r="BH3693" s="9">
        <v>1</v>
      </c>
      <c r="BK3693" s="9">
        <v>4</v>
      </c>
      <c r="BL3693" s="9">
        <v>2</v>
      </c>
    </row>
    <row r="3694" spans="1:64">
      <c r="A3694" t="s">
        <v>2191</v>
      </c>
      <c r="B3694" t="s">
        <v>2192</v>
      </c>
      <c r="C3694" t="s">
        <v>8</v>
      </c>
      <c r="D3694" t="s">
        <v>821</v>
      </c>
      <c r="E3694">
        <f>SUM(G3694:KW3694)</f>
        <v>5</v>
      </c>
      <c r="F3694" s="4"/>
      <c r="M3694" s="9">
        <v>1</v>
      </c>
      <c r="AP3694" s="9">
        <v>1</v>
      </c>
      <c r="AQ3694" s="9">
        <v>2</v>
      </c>
      <c r="BH3694" s="9">
        <v>1</v>
      </c>
    </row>
    <row r="3695" spans="1:64">
      <c r="A3695" t="s">
        <v>1678</v>
      </c>
      <c r="B3695" t="s">
        <v>1679</v>
      </c>
      <c r="C3695" t="s">
        <v>8</v>
      </c>
      <c r="D3695" t="s">
        <v>821</v>
      </c>
      <c r="E3695">
        <f>SUM(G3695:KW3695)</f>
        <v>11</v>
      </c>
      <c r="F3695" s="4"/>
      <c r="G3695" s="9">
        <v>1</v>
      </c>
      <c r="L3695" s="9">
        <v>1</v>
      </c>
      <c r="AJ3695" s="9">
        <v>1</v>
      </c>
      <c r="AL3695" s="9">
        <v>1</v>
      </c>
      <c r="AP3695" s="9">
        <v>1</v>
      </c>
      <c r="BK3695" s="9">
        <v>4</v>
      </c>
      <c r="BL3695" s="9">
        <v>2</v>
      </c>
    </row>
    <row r="3696" spans="1:64">
      <c r="A3696" t="s">
        <v>1692</v>
      </c>
      <c r="B3696" t="s">
        <v>1693</v>
      </c>
      <c r="C3696" t="s">
        <v>8</v>
      </c>
      <c r="D3696" t="s">
        <v>821</v>
      </c>
      <c r="E3696">
        <f>SUM(G3696:KW3696)</f>
        <v>10</v>
      </c>
      <c r="F3696" s="4"/>
      <c r="L3696" s="9">
        <v>1</v>
      </c>
      <c r="AJ3696" s="9">
        <v>1</v>
      </c>
      <c r="AL3696" s="9">
        <v>1</v>
      </c>
      <c r="AO3696" s="9">
        <v>1</v>
      </c>
      <c r="BK3696" s="9">
        <v>4</v>
      </c>
      <c r="BL3696" s="9">
        <v>2</v>
      </c>
    </row>
    <row r="3697" spans="1:64">
      <c r="A3697" t="s">
        <v>1688</v>
      </c>
      <c r="B3697" t="s">
        <v>1689</v>
      </c>
      <c r="C3697" t="s">
        <v>8</v>
      </c>
      <c r="D3697" t="s">
        <v>821</v>
      </c>
      <c r="E3697">
        <f>SUM(G3697:KW3697)</f>
        <v>3</v>
      </c>
      <c r="F3697" s="4"/>
      <c r="L3697" s="9">
        <v>1</v>
      </c>
      <c r="O3697" s="9">
        <v>1</v>
      </c>
      <c r="AP3697" s="9">
        <v>1</v>
      </c>
    </row>
    <row r="3698" spans="1:64">
      <c r="A3698" t="s">
        <v>1690</v>
      </c>
      <c r="B3698" t="s">
        <v>1691</v>
      </c>
      <c r="C3698" t="s">
        <v>8</v>
      </c>
      <c r="D3698" t="s">
        <v>821</v>
      </c>
      <c r="E3698">
        <f>SUM(G3698:KW3698)</f>
        <v>4</v>
      </c>
      <c r="F3698" s="4"/>
      <c r="M3698" s="9">
        <v>1</v>
      </c>
      <c r="O3698" s="9">
        <v>1</v>
      </c>
      <c r="AJ3698" s="9">
        <v>1</v>
      </c>
      <c r="AP3698" s="9">
        <v>1</v>
      </c>
    </row>
    <row r="3699" spans="1:64">
      <c r="A3699" t="s">
        <v>4616</v>
      </c>
      <c r="B3699" t="s">
        <v>4617</v>
      </c>
      <c r="C3699" t="s">
        <v>8</v>
      </c>
      <c r="D3699" t="s">
        <v>821</v>
      </c>
      <c r="E3699">
        <f>SUM(G3699:KW3699)</f>
        <v>5</v>
      </c>
      <c r="F3699" s="4"/>
      <c r="T3699" s="9">
        <v>3</v>
      </c>
      <c r="BK3699" s="9">
        <v>2</v>
      </c>
    </row>
    <row r="3700" spans="1:64">
      <c r="A3700" t="s">
        <v>4614</v>
      </c>
      <c r="B3700" t="s">
        <v>4615</v>
      </c>
      <c r="C3700" t="s">
        <v>8</v>
      </c>
      <c r="D3700" t="s">
        <v>821</v>
      </c>
      <c r="E3700">
        <f>SUM(G3700:KW3700)</f>
        <v>5</v>
      </c>
      <c r="F3700" s="4"/>
      <c r="T3700" s="9">
        <v>2</v>
      </c>
      <c r="AW3700" s="9">
        <v>1</v>
      </c>
      <c r="AX3700" s="9">
        <v>1</v>
      </c>
      <c r="BK3700" s="9">
        <v>1</v>
      </c>
    </row>
    <row r="3701" spans="1:64">
      <c r="A3701" t="s">
        <v>7379</v>
      </c>
      <c r="B3701" t="s">
        <v>11185</v>
      </c>
      <c r="C3701" t="s">
        <v>8</v>
      </c>
      <c r="D3701" t="s">
        <v>821</v>
      </c>
      <c r="E3701">
        <f>SUM(G3701:KW3701)</f>
        <v>0</v>
      </c>
    </row>
    <row r="3702" spans="1:64">
      <c r="A3702" t="s">
        <v>8428</v>
      </c>
      <c r="B3702" t="s">
        <v>8427</v>
      </c>
      <c r="C3702" t="s">
        <v>8</v>
      </c>
      <c r="D3702" t="s">
        <v>821</v>
      </c>
      <c r="E3702">
        <f>SUM(G3702:KW3702)</f>
        <v>3</v>
      </c>
      <c r="AE3702" s="9">
        <v>2</v>
      </c>
      <c r="AI3702" s="9">
        <v>1</v>
      </c>
    </row>
    <row r="3703" spans="1:64">
      <c r="A3703" t="s">
        <v>7858</v>
      </c>
      <c r="B3703" t="s">
        <v>7857</v>
      </c>
      <c r="C3703" t="s">
        <v>8</v>
      </c>
      <c r="D3703" t="s">
        <v>821</v>
      </c>
      <c r="E3703">
        <f>SUM(G3703:KW3703)</f>
        <v>124</v>
      </c>
      <c r="AZ3703" s="9">
        <v>1</v>
      </c>
      <c r="BA3703" s="9">
        <v>5</v>
      </c>
      <c r="BB3703" s="9">
        <v>2</v>
      </c>
      <c r="BC3703" s="7">
        <v>23</v>
      </c>
      <c r="BD3703" s="9">
        <v>15</v>
      </c>
      <c r="BE3703" s="9">
        <v>6</v>
      </c>
      <c r="BF3703" s="9">
        <v>6</v>
      </c>
      <c r="BG3703" s="9">
        <v>19</v>
      </c>
      <c r="BH3703" s="9">
        <v>11</v>
      </c>
      <c r="BI3703" s="7">
        <v>21</v>
      </c>
      <c r="BJ3703" s="9">
        <v>6</v>
      </c>
      <c r="BK3703" s="9">
        <v>2</v>
      </c>
      <c r="BL3703" s="9">
        <v>7</v>
      </c>
    </row>
    <row r="3704" spans="1:64">
      <c r="A3704" t="s">
        <v>7022</v>
      </c>
      <c r="B3704" t="s">
        <v>10313</v>
      </c>
      <c r="C3704" t="s">
        <v>8</v>
      </c>
      <c r="D3704" t="s">
        <v>821</v>
      </c>
      <c r="E3704">
        <f>SUM(G3704:KW3704)</f>
        <v>0</v>
      </c>
    </row>
    <row r="3705" spans="1:64">
      <c r="A3705" t="s">
        <v>8430</v>
      </c>
      <c r="B3705" t="s">
        <v>8429</v>
      </c>
      <c r="C3705" t="s">
        <v>8</v>
      </c>
      <c r="D3705" t="s">
        <v>821</v>
      </c>
      <c r="E3705">
        <f>SUM(G3705:KW3705)</f>
        <v>3</v>
      </c>
      <c r="AE3705" s="9">
        <v>2</v>
      </c>
      <c r="AI3705" s="9">
        <v>1</v>
      </c>
    </row>
    <row r="3706" spans="1:64">
      <c r="A3706" t="s">
        <v>7021</v>
      </c>
      <c r="B3706" t="s">
        <v>10314</v>
      </c>
      <c r="C3706" t="s">
        <v>8</v>
      </c>
      <c r="D3706" t="s">
        <v>821</v>
      </c>
      <c r="E3706">
        <f>SUM(G3706:KW3706)</f>
        <v>0</v>
      </c>
    </row>
    <row r="3707" spans="1:64">
      <c r="A3707" t="s">
        <v>8182</v>
      </c>
      <c r="B3707" t="s">
        <v>10145</v>
      </c>
      <c r="C3707" t="s">
        <v>8</v>
      </c>
      <c r="D3707" t="s">
        <v>825</v>
      </c>
      <c r="E3707">
        <f>SUM(G3707:KW3707)</f>
        <v>12</v>
      </c>
      <c r="K3707" s="9">
        <v>1</v>
      </c>
      <c r="L3707" s="9">
        <v>1</v>
      </c>
      <c r="AE3707" s="9">
        <v>3</v>
      </c>
      <c r="AI3707" s="9">
        <v>1</v>
      </c>
      <c r="BK3707" s="9">
        <v>4</v>
      </c>
      <c r="BL3707" s="9">
        <v>2</v>
      </c>
    </row>
    <row r="3708" spans="1:64">
      <c r="A3708" t="s">
        <v>8088</v>
      </c>
      <c r="B3708" t="s">
        <v>10153</v>
      </c>
      <c r="C3708" t="s">
        <v>8</v>
      </c>
      <c r="D3708" t="s">
        <v>825</v>
      </c>
      <c r="E3708">
        <f>SUM(G3708:KW3708)</f>
        <v>334</v>
      </c>
      <c r="G3708" s="9">
        <v>11</v>
      </c>
      <c r="H3708" s="7">
        <v>34</v>
      </c>
      <c r="I3708" s="7">
        <v>126</v>
      </c>
      <c r="J3708" s="7">
        <v>60</v>
      </c>
      <c r="K3708" s="7">
        <v>58</v>
      </c>
      <c r="L3708" s="9">
        <v>16</v>
      </c>
      <c r="Q3708" s="9">
        <v>1</v>
      </c>
      <c r="X3708" s="9">
        <v>3</v>
      </c>
      <c r="AM3708" s="9">
        <v>1</v>
      </c>
      <c r="AN3708" s="9">
        <v>2</v>
      </c>
      <c r="AR3708" s="9">
        <v>3</v>
      </c>
      <c r="AV3708" s="9">
        <v>19</v>
      </c>
    </row>
    <row r="3709" spans="1:64">
      <c r="A3709" t="s">
        <v>7024</v>
      </c>
      <c r="B3709" t="s">
        <v>10942</v>
      </c>
      <c r="C3709" t="s">
        <v>8</v>
      </c>
      <c r="D3709" t="s">
        <v>825</v>
      </c>
      <c r="E3709">
        <f>SUM(G3709:KW3709)</f>
        <v>0</v>
      </c>
    </row>
    <row r="3710" spans="1:64">
      <c r="A3710" t="s">
        <v>7023</v>
      </c>
      <c r="B3710" t="s">
        <v>10943</v>
      </c>
      <c r="C3710" t="s">
        <v>8</v>
      </c>
      <c r="D3710" t="s">
        <v>825</v>
      </c>
      <c r="E3710">
        <f>SUM(G3710:KW3710)</f>
        <v>0</v>
      </c>
    </row>
    <row r="3711" spans="1:64">
      <c r="A3711" t="s">
        <v>456</v>
      </c>
      <c r="B3711" t="s">
        <v>659</v>
      </c>
      <c r="C3711" t="s">
        <v>8</v>
      </c>
      <c r="D3711" t="s">
        <v>821</v>
      </c>
      <c r="E3711">
        <f>SUM(G3711:KW3711)</f>
        <v>20</v>
      </c>
      <c r="F3711" s="4"/>
      <c r="M3711" s="9">
        <v>2</v>
      </c>
      <c r="O3711" s="9">
        <v>1</v>
      </c>
      <c r="AJ3711" s="9">
        <v>2</v>
      </c>
      <c r="AL3711" s="9">
        <v>2</v>
      </c>
      <c r="AP3711" s="9">
        <v>2</v>
      </c>
      <c r="BA3711" s="9">
        <v>2</v>
      </c>
      <c r="BC3711" s="9">
        <v>1</v>
      </c>
      <c r="BD3711" s="9">
        <v>1</v>
      </c>
      <c r="BE3711" s="9">
        <v>1</v>
      </c>
      <c r="BH3711" s="9">
        <v>1</v>
      </c>
      <c r="BJ3711" s="9">
        <v>1</v>
      </c>
      <c r="BK3711" s="9">
        <v>2</v>
      </c>
      <c r="BL3711" s="9">
        <v>2</v>
      </c>
    </row>
    <row r="3712" spans="1:64">
      <c r="A3712" t="s">
        <v>1781</v>
      </c>
      <c r="B3712" t="s">
        <v>7605</v>
      </c>
      <c r="C3712" t="s">
        <v>8</v>
      </c>
      <c r="D3712" t="s">
        <v>821</v>
      </c>
      <c r="E3712">
        <f>SUM(G3712:KW3712)</f>
        <v>10</v>
      </c>
      <c r="F3712" s="4"/>
      <c r="M3712" s="9">
        <v>1</v>
      </c>
      <c r="AJ3712" s="9">
        <v>1</v>
      </c>
      <c r="AL3712" s="9">
        <v>1</v>
      </c>
      <c r="AP3712" s="9">
        <v>1</v>
      </c>
      <c r="BK3712" s="9">
        <v>4</v>
      </c>
      <c r="BL3712" s="9">
        <v>2</v>
      </c>
    </row>
    <row r="3713" spans="1:64">
      <c r="A3713" t="s">
        <v>443</v>
      </c>
      <c r="B3713" t="s">
        <v>7907</v>
      </c>
      <c r="C3713" t="s">
        <v>8</v>
      </c>
      <c r="D3713" t="s">
        <v>825</v>
      </c>
      <c r="E3713">
        <f>SUM(G3713:KW3713)</f>
        <v>1</v>
      </c>
      <c r="F3713" s="4"/>
      <c r="BE3713" s="9">
        <v>1</v>
      </c>
    </row>
    <row r="3714" spans="1:64">
      <c r="A3714" t="s">
        <v>5332</v>
      </c>
      <c r="B3714" t="s">
        <v>7908</v>
      </c>
      <c r="C3714" t="s">
        <v>8</v>
      </c>
      <c r="D3714" t="s">
        <v>825</v>
      </c>
      <c r="E3714">
        <f>SUM(G3714:KW3714)</f>
        <v>0</v>
      </c>
      <c r="F3714" s="4"/>
    </row>
    <row r="3715" spans="1:64">
      <c r="A3715" t="s">
        <v>6091</v>
      </c>
      <c r="B3715" t="s">
        <v>8580</v>
      </c>
      <c r="C3715" t="s">
        <v>8</v>
      </c>
      <c r="D3715" t="s">
        <v>825</v>
      </c>
      <c r="E3715">
        <f>SUM(G3715:KW3715)</f>
        <v>7</v>
      </c>
      <c r="BK3715" s="9">
        <v>5</v>
      </c>
      <c r="BL3715" s="9">
        <v>2</v>
      </c>
    </row>
    <row r="3716" spans="1:64">
      <c r="A3716" t="s">
        <v>1642</v>
      </c>
      <c r="B3716" t="s">
        <v>7969</v>
      </c>
      <c r="C3716" t="s">
        <v>8</v>
      </c>
      <c r="D3716" t="s">
        <v>825</v>
      </c>
      <c r="E3716">
        <f>SUM(G3716:KW3716)</f>
        <v>8</v>
      </c>
      <c r="F3716" s="4"/>
      <c r="BG3716" s="9">
        <v>1</v>
      </c>
      <c r="BK3716" s="9">
        <v>5</v>
      </c>
      <c r="BL3716" s="9">
        <v>2</v>
      </c>
    </row>
    <row r="3717" spans="1:64">
      <c r="A3717" t="s">
        <v>349</v>
      </c>
      <c r="B3717" t="s">
        <v>7965</v>
      </c>
      <c r="C3717" t="s">
        <v>8</v>
      </c>
      <c r="D3717" t="s">
        <v>825</v>
      </c>
      <c r="E3717">
        <f>SUM(G3717:KW3717)</f>
        <v>1</v>
      </c>
      <c r="F3717" s="4"/>
      <c r="BL3717" s="9">
        <v>1</v>
      </c>
    </row>
    <row r="3718" spans="1:64">
      <c r="A3718" t="s">
        <v>6608</v>
      </c>
      <c r="B3718" t="s">
        <v>6607</v>
      </c>
      <c r="C3718" t="s">
        <v>182</v>
      </c>
      <c r="D3718" t="s">
        <v>821</v>
      </c>
      <c r="E3718">
        <f>SUM(G3718:KW3718)</f>
        <v>0</v>
      </c>
    </row>
    <row r="3719" spans="1:64">
      <c r="A3719" t="s">
        <v>6380</v>
      </c>
      <c r="B3719" t="s">
        <v>6379</v>
      </c>
      <c r="C3719" t="s">
        <v>182</v>
      </c>
      <c r="D3719" t="s">
        <v>821</v>
      </c>
      <c r="E3719">
        <f>SUM(G3719:KW3719)</f>
        <v>2</v>
      </c>
      <c r="AN3719" s="9">
        <v>1</v>
      </c>
      <c r="AU3719" s="9">
        <v>1</v>
      </c>
    </row>
    <row r="3720" spans="1:64">
      <c r="A3720" t="s">
        <v>6312</v>
      </c>
      <c r="B3720" t="s">
        <v>6311</v>
      </c>
      <c r="C3720" t="s">
        <v>182</v>
      </c>
      <c r="D3720" t="s">
        <v>821</v>
      </c>
      <c r="E3720">
        <f>SUM(G3720:KW3720)</f>
        <v>3</v>
      </c>
      <c r="AG3720" s="9">
        <v>1</v>
      </c>
      <c r="BE3720" s="9">
        <v>2</v>
      </c>
    </row>
    <row r="3721" spans="1:64">
      <c r="A3721" t="s">
        <v>7508</v>
      </c>
      <c r="B3721" t="s">
        <v>7507</v>
      </c>
      <c r="C3721" t="s">
        <v>182</v>
      </c>
      <c r="D3721" t="s">
        <v>821</v>
      </c>
      <c r="E3721">
        <f>SUM(G3721:KW3721)</f>
        <v>1</v>
      </c>
      <c r="BB3721" s="9">
        <v>1</v>
      </c>
    </row>
    <row r="3722" spans="1:64">
      <c r="A3722" t="s">
        <v>7542</v>
      </c>
      <c r="B3722" t="s">
        <v>7541</v>
      </c>
      <c r="C3722" t="s">
        <v>182</v>
      </c>
      <c r="D3722" t="s">
        <v>821</v>
      </c>
      <c r="E3722">
        <f>SUM(G3722:KW3722)</f>
        <v>0</v>
      </c>
    </row>
    <row r="3723" spans="1:64">
      <c r="A3723" t="s">
        <v>7506</v>
      </c>
      <c r="B3723" t="s">
        <v>7505</v>
      </c>
      <c r="C3723" t="s">
        <v>182</v>
      </c>
      <c r="D3723" t="s">
        <v>821</v>
      </c>
      <c r="E3723">
        <f>SUM(G3723:KW3723)</f>
        <v>1</v>
      </c>
      <c r="BB3723" s="9">
        <v>1</v>
      </c>
    </row>
    <row r="3724" spans="1:64">
      <c r="A3724" t="s">
        <v>6499</v>
      </c>
      <c r="B3724" t="s">
        <v>6498</v>
      </c>
      <c r="C3724" t="s">
        <v>182</v>
      </c>
      <c r="D3724" t="s">
        <v>821</v>
      </c>
      <c r="E3724">
        <f>SUM(G3724:KW3724)</f>
        <v>0</v>
      </c>
    </row>
    <row r="3725" spans="1:64">
      <c r="A3725" t="s">
        <v>6495</v>
      </c>
      <c r="B3725" t="s">
        <v>6494</v>
      </c>
      <c r="C3725" t="s">
        <v>182</v>
      </c>
      <c r="D3725" t="s">
        <v>821</v>
      </c>
      <c r="E3725">
        <f>SUM(G3725:KW3725)</f>
        <v>0</v>
      </c>
    </row>
    <row r="3726" spans="1:64">
      <c r="A3726" t="s">
        <v>5054</v>
      </c>
      <c r="B3726" t="s">
        <v>5055</v>
      </c>
      <c r="C3726" t="s">
        <v>182</v>
      </c>
      <c r="D3726" t="s">
        <v>821</v>
      </c>
      <c r="E3726">
        <f>SUM(G3726:KW3726)</f>
        <v>0</v>
      </c>
      <c r="F3726" s="4"/>
    </row>
    <row r="3727" spans="1:64">
      <c r="A3727" t="s">
        <v>5058</v>
      </c>
      <c r="B3727" t="s">
        <v>5059</v>
      </c>
      <c r="C3727" t="s">
        <v>182</v>
      </c>
      <c r="D3727" t="s">
        <v>821</v>
      </c>
      <c r="E3727">
        <f>SUM(G3727:KW3727)</f>
        <v>0</v>
      </c>
      <c r="F3727" s="4"/>
    </row>
    <row r="3728" spans="1:64">
      <c r="A3728" t="s">
        <v>1786</v>
      </c>
      <c r="B3728" t="s">
        <v>1787</v>
      </c>
      <c r="C3728" t="s">
        <v>182</v>
      </c>
      <c r="D3728" t="s">
        <v>821</v>
      </c>
      <c r="E3728">
        <f>SUM(G3728:KW3728)</f>
        <v>0</v>
      </c>
      <c r="F3728" s="4"/>
    </row>
    <row r="3729" spans="1:54">
      <c r="A3729" t="s">
        <v>5061</v>
      </c>
      <c r="B3729" t="s">
        <v>5062</v>
      </c>
      <c r="C3729" t="s">
        <v>182</v>
      </c>
      <c r="D3729" t="s">
        <v>821</v>
      </c>
      <c r="E3729">
        <f>SUM(G3729:KW3729)</f>
        <v>0</v>
      </c>
      <c r="F3729" s="4"/>
    </row>
    <row r="3730" spans="1:54">
      <c r="A3730" t="s">
        <v>5056</v>
      </c>
      <c r="B3730" t="s">
        <v>5057</v>
      </c>
      <c r="C3730" t="s">
        <v>182</v>
      </c>
      <c r="D3730" t="s">
        <v>821</v>
      </c>
      <c r="E3730">
        <f>SUM(G3730:KW3730)</f>
        <v>0</v>
      </c>
      <c r="F3730" s="4"/>
    </row>
    <row r="3731" spans="1:54">
      <c r="A3731" t="s">
        <v>5052</v>
      </c>
      <c r="B3731" t="s">
        <v>5053</v>
      </c>
      <c r="C3731" t="s">
        <v>182</v>
      </c>
      <c r="D3731" t="s">
        <v>821</v>
      </c>
      <c r="E3731">
        <f>SUM(G3731:KW3731)</f>
        <v>0</v>
      </c>
      <c r="F3731" s="4"/>
    </row>
    <row r="3732" spans="1:54">
      <c r="A3732" t="s">
        <v>6729</v>
      </c>
      <c r="B3732" t="s">
        <v>6728</v>
      </c>
      <c r="C3732" t="s">
        <v>182</v>
      </c>
      <c r="D3732" t="s">
        <v>821</v>
      </c>
      <c r="E3732">
        <f>SUM(G3732:KW3732)</f>
        <v>0</v>
      </c>
    </row>
    <row r="3733" spans="1:54">
      <c r="A3733" t="s">
        <v>6444</v>
      </c>
      <c r="B3733" t="s">
        <v>6443</v>
      </c>
      <c r="C3733" t="s">
        <v>182</v>
      </c>
      <c r="D3733" t="s">
        <v>821</v>
      </c>
      <c r="E3733">
        <f>SUM(G3733:KW3733)</f>
        <v>0</v>
      </c>
    </row>
    <row r="3734" spans="1:54">
      <c r="A3734" t="s">
        <v>6507</v>
      </c>
      <c r="B3734" t="s">
        <v>6506</v>
      </c>
      <c r="C3734" t="s">
        <v>182</v>
      </c>
      <c r="D3734" t="s">
        <v>821</v>
      </c>
      <c r="E3734">
        <f>SUM(G3734:KW3734)</f>
        <v>0</v>
      </c>
    </row>
    <row r="3735" spans="1:54">
      <c r="A3735" t="s">
        <v>6438</v>
      </c>
      <c r="B3735" t="s">
        <v>6437</v>
      </c>
      <c r="C3735" t="s">
        <v>182</v>
      </c>
      <c r="D3735" t="s">
        <v>821</v>
      </c>
      <c r="E3735">
        <f>SUM(G3735:KW3735)</f>
        <v>3</v>
      </c>
      <c r="Y3735" s="9">
        <v>2</v>
      </c>
      <c r="AF3735" s="9">
        <v>1</v>
      </c>
    </row>
    <row r="3736" spans="1:54">
      <c r="A3736" t="s">
        <v>6348</v>
      </c>
      <c r="B3736" t="s">
        <v>6347</v>
      </c>
      <c r="C3736" t="s">
        <v>182</v>
      </c>
      <c r="D3736" t="s">
        <v>821</v>
      </c>
      <c r="E3736">
        <f>SUM(G3736:KW3736)</f>
        <v>5</v>
      </c>
      <c r="L3736" s="9">
        <v>2</v>
      </c>
      <c r="N3736" s="9">
        <v>3</v>
      </c>
    </row>
    <row r="3737" spans="1:54">
      <c r="A3737" t="s">
        <v>7229</v>
      </c>
      <c r="B3737" t="s">
        <v>7228</v>
      </c>
      <c r="C3737" t="s">
        <v>182</v>
      </c>
      <c r="D3737" t="s">
        <v>821</v>
      </c>
      <c r="E3737">
        <f>SUM(G3737:KW3737)</f>
        <v>1</v>
      </c>
      <c r="S3737" s="9">
        <v>1</v>
      </c>
    </row>
    <row r="3738" spans="1:54">
      <c r="A3738" t="s">
        <v>330</v>
      </c>
      <c r="B3738" t="s">
        <v>612</v>
      </c>
      <c r="C3738" t="s">
        <v>182</v>
      </c>
      <c r="D3738" t="s">
        <v>821</v>
      </c>
      <c r="E3738">
        <f>SUM(G3738:KW3738)</f>
        <v>1</v>
      </c>
      <c r="F3738" s="4"/>
      <c r="BB3738" s="9">
        <v>1</v>
      </c>
    </row>
    <row r="3739" spans="1:54">
      <c r="A3739" t="s">
        <v>6360</v>
      </c>
      <c r="B3739" t="s">
        <v>6359</v>
      </c>
      <c r="C3739" t="s">
        <v>182</v>
      </c>
      <c r="D3739" t="s">
        <v>821</v>
      </c>
      <c r="E3739">
        <f>SUM(G3739:KW3739)</f>
        <v>4</v>
      </c>
      <c r="L3739" s="9">
        <v>1</v>
      </c>
      <c r="N3739" s="9">
        <v>3</v>
      </c>
    </row>
    <row r="3740" spans="1:54">
      <c r="A3740" t="s">
        <v>290</v>
      </c>
      <c r="B3740" t="s">
        <v>595</v>
      </c>
      <c r="C3740" t="s">
        <v>182</v>
      </c>
      <c r="D3740" t="s">
        <v>821</v>
      </c>
      <c r="E3740">
        <f>SUM(G3740:KW3740)</f>
        <v>1</v>
      </c>
      <c r="F3740" s="4"/>
      <c r="BB3740" s="9">
        <v>1</v>
      </c>
    </row>
    <row r="3741" spans="1:54">
      <c r="A3741" t="s">
        <v>6352</v>
      </c>
      <c r="B3741" t="s">
        <v>6351</v>
      </c>
      <c r="C3741" t="s">
        <v>182</v>
      </c>
      <c r="D3741" t="s">
        <v>821</v>
      </c>
      <c r="E3741">
        <f>SUM(G3741:KW3741)</f>
        <v>0</v>
      </c>
    </row>
    <row r="3742" spans="1:54">
      <c r="A3742" t="s">
        <v>6354</v>
      </c>
      <c r="B3742" t="s">
        <v>6353</v>
      </c>
      <c r="C3742" t="s">
        <v>182</v>
      </c>
      <c r="D3742" t="s">
        <v>821</v>
      </c>
      <c r="E3742">
        <f>SUM(G3742:KW3742)</f>
        <v>0</v>
      </c>
    </row>
    <row r="3743" spans="1:54">
      <c r="A3743" t="s">
        <v>7700</v>
      </c>
      <c r="B3743" t="s">
        <v>7699</v>
      </c>
      <c r="C3743" t="s">
        <v>182</v>
      </c>
      <c r="D3743" t="s">
        <v>821</v>
      </c>
      <c r="E3743">
        <f>SUM(G3743:KW3743)</f>
        <v>3</v>
      </c>
      <c r="R3743" s="9">
        <v>1</v>
      </c>
      <c r="Y3743" s="9">
        <v>1</v>
      </c>
      <c r="AF3743" s="9">
        <v>1</v>
      </c>
    </row>
    <row r="3744" spans="1:54">
      <c r="A3744" t="s">
        <v>7318</v>
      </c>
      <c r="B3744" t="s">
        <v>7317</v>
      </c>
      <c r="C3744" t="s">
        <v>182</v>
      </c>
      <c r="D3744" t="s">
        <v>821</v>
      </c>
      <c r="E3744">
        <f>SUM(G3744:KW3744)</f>
        <v>7</v>
      </c>
      <c r="AN3744" s="9">
        <v>3</v>
      </c>
      <c r="AU3744" s="9">
        <v>4</v>
      </c>
    </row>
    <row r="3745" spans="1:61">
      <c r="A3745" t="s">
        <v>7314</v>
      </c>
      <c r="B3745" t="s">
        <v>7313</v>
      </c>
      <c r="C3745" t="s">
        <v>150</v>
      </c>
      <c r="D3745" t="s">
        <v>821</v>
      </c>
      <c r="E3745">
        <f>SUM(G3745:KW3745)</f>
        <v>3</v>
      </c>
      <c r="AG3745" s="9">
        <v>3</v>
      </c>
    </row>
    <row r="3746" spans="1:61">
      <c r="A3746" t="s">
        <v>7510</v>
      </c>
      <c r="B3746" t="s">
        <v>7509</v>
      </c>
      <c r="C3746" t="s">
        <v>150</v>
      </c>
      <c r="D3746" t="s">
        <v>821</v>
      </c>
      <c r="E3746">
        <f>SUM(G3746:KW3746)</f>
        <v>3</v>
      </c>
      <c r="BB3746" s="9">
        <v>3</v>
      </c>
    </row>
    <row r="3747" spans="1:61">
      <c r="A3747" t="s">
        <v>7538</v>
      </c>
      <c r="B3747" t="s">
        <v>7537</v>
      </c>
      <c r="C3747" t="s">
        <v>182</v>
      </c>
      <c r="D3747" t="s">
        <v>821</v>
      </c>
      <c r="E3747">
        <f>SUM(G3747:KW3747)</f>
        <v>1</v>
      </c>
      <c r="BI3747" s="9">
        <v>1</v>
      </c>
    </row>
    <row r="3748" spans="1:61">
      <c r="A3748" t="s">
        <v>7544</v>
      </c>
      <c r="B3748" t="s">
        <v>7543</v>
      </c>
      <c r="C3748" t="s">
        <v>182</v>
      </c>
      <c r="D3748" t="s">
        <v>821</v>
      </c>
      <c r="E3748">
        <f>SUM(G3748:KW3748)</f>
        <v>1</v>
      </c>
      <c r="BI3748" s="9">
        <v>1</v>
      </c>
    </row>
    <row r="3749" spans="1:61">
      <c r="A3749" t="s">
        <v>5999</v>
      </c>
      <c r="B3749" t="s">
        <v>5998</v>
      </c>
      <c r="C3749" t="s">
        <v>150</v>
      </c>
      <c r="D3749" t="s">
        <v>821</v>
      </c>
      <c r="E3749">
        <f>SUM(G3749:KW3749)</f>
        <v>9</v>
      </c>
      <c r="F3749" s="4"/>
      <c r="BB3749" s="9">
        <v>9</v>
      </c>
    </row>
    <row r="3750" spans="1:61">
      <c r="A3750" t="s">
        <v>7795</v>
      </c>
      <c r="B3750" t="s">
        <v>7794</v>
      </c>
      <c r="C3750" t="s">
        <v>150</v>
      </c>
      <c r="D3750" t="s">
        <v>821</v>
      </c>
      <c r="E3750">
        <f>SUM(G3750:KW3750)</f>
        <v>0</v>
      </c>
    </row>
    <row r="3751" spans="1:61">
      <c r="A3751" t="s">
        <v>6497</v>
      </c>
      <c r="B3751" t="s">
        <v>6496</v>
      </c>
      <c r="C3751" t="s">
        <v>150</v>
      </c>
      <c r="D3751" t="s">
        <v>821</v>
      </c>
      <c r="E3751">
        <f>SUM(G3751:KW3751)</f>
        <v>0</v>
      </c>
    </row>
    <row r="3752" spans="1:61">
      <c r="A3752" t="s">
        <v>7580</v>
      </c>
      <c r="B3752" t="s">
        <v>7579</v>
      </c>
      <c r="C3752" t="s">
        <v>182</v>
      </c>
      <c r="D3752" t="s">
        <v>821</v>
      </c>
      <c r="E3752">
        <f>SUM(G3752:KW3752)</f>
        <v>1</v>
      </c>
      <c r="BI3752" s="9">
        <v>1</v>
      </c>
    </row>
    <row r="3753" spans="1:61">
      <c r="A3753" t="s">
        <v>6606</v>
      </c>
      <c r="B3753" t="s">
        <v>6605</v>
      </c>
      <c r="C3753" t="s">
        <v>182</v>
      </c>
      <c r="D3753" t="s">
        <v>821</v>
      </c>
      <c r="E3753">
        <f>SUM(G3753:KW3753)</f>
        <v>1</v>
      </c>
      <c r="BI3753" s="9">
        <v>1</v>
      </c>
    </row>
    <row r="3754" spans="1:61">
      <c r="A3754" t="s">
        <v>8426</v>
      </c>
      <c r="B3754" t="s">
        <v>8425</v>
      </c>
      <c r="C3754" t="s">
        <v>182</v>
      </c>
      <c r="D3754" t="s">
        <v>821</v>
      </c>
      <c r="E3754">
        <f>SUM(G3754:KW3754)</f>
        <v>0</v>
      </c>
    </row>
    <row r="3755" spans="1:61">
      <c r="A3755" t="s">
        <v>6273</v>
      </c>
      <c r="B3755" t="s">
        <v>6272</v>
      </c>
      <c r="C3755" t="s">
        <v>182</v>
      </c>
      <c r="D3755" t="s">
        <v>821</v>
      </c>
      <c r="E3755">
        <f>SUM(G3755:KW3755)</f>
        <v>0</v>
      </c>
    </row>
    <row r="3756" spans="1:61">
      <c r="A3756" t="s">
        <v>7807</v>
      </c>
      <c r="B3756" t="s">
        <v>7806</v>
      </c>
      <c r="C3756" t="s">
        <v>182</v>
      </c>
      <c r="D3756" t="s">
        <v>821</v>
      </c>
      <c r="E3756">
        <f>SUM(G3756:KW3756)</f>
        <v>0</v>
      </c>
    </row>
    <row r="3757" spans="1:61">
      <c r="A3757" t="s">
        <v>6448</v>
      </c>
      <c r="B3757" t="s">
        <v>6447</v>
      </c>
      <c r="C3757" t="s">
        <v>182</v>
      </c>
      <c r="D3757" t="s">
        <v>821</v>
      </c>
      <c r="E3757">
        <f>SUM(G3757:KW3757)</f>
        <v>0</v>
      </c>
    </row>
    <row r="3758" spans="1:61">
      <c r="A3758" t="s">
        <v>6442</v>
      </c>
      <c r="B3758" t="s">
        <v>6441</v>
      </c>
      <c r="C3758" t="s">
        <v>182</v>
      </c>
      <c r="D3758" t="s">
        <v>821</v>
      </c>
      <c r="E3758">
        <f>SUM(G3758:KW3758)</f>
        <v>0</v>
      </c>
    </row>
    <row r="3759" spans="1:61">
      <c r="A3759" t="s">
        <v>6505</v>
      </c>
      <c r="B3759" t="s">
        <v>6504</v>
      </c>
      <c r="C3759" t="s">
        <v>182</v>
      </c>
      <c r="D3759" t="s">
        <v>821</v>
      </c>
      <c r="E3759">
        <f>SUM(G3759:KW3759)</f>
        <v>0</v>
      </c>
    </row>
    <row r="3760" spans="1:61">
      <c r="A3760" t="s">
        <v>7195</v>
      </c>
      <c r="B3760" t="s">
        <v>7194</v>
      </c>
      <c r="C3760" t="s">
        <v>182</v>
      </c>
      <c r="D3760" t="s">
        <v>821</v>
      </c>
      <c r="E3760">
        <f>SUM(G3760:KW3760)</f>
        <v>2</v>
      </c>
      <c r="L3760" s="9">
        <v>1</v>
      </c>
      <c r="N3760" s="9">
        <v>1</v>
      </c>
    </row>
    <row r="3761" spans="1:61">
      <c r="A3761" t="s">
        <v>551</v>
      </c>
      <c r="B3761" t="s">
        <v>787</v>
      </c>
      <c r="C3761" t="s">
        <v>182</v>
      </c>
      <c r="D3761" t="s">
        <v>821</v>
      </c>
      <c r="E3761">
        <f>SUM(G3761:KW3761)</f>
        <v>4</v>
      </c>
      <c r="F3761" s="4"/>
      <c r="S3761" s="9">
        <v>3</v>
      </c>
      <c r="X3761" s="9">
        <v>1</v>
      </c>
    </row>
    <row r="3762" spans="1:61">
      <c r="A3762" t="s">
        <v>329</v>
      </c>
      <c r="B3762" t="s">
        <v>610</v>
      </c>
      <c r="C3762" t="s">
        <v>182</v>
      </c>
      <c r="D3762" t="s">
        <v>821</v>
      </c>
      <c r="E3762">
        <f>SUM(G3762:KW3762)</f>
        <v>1</v>
      </c>
      <c r="F3762" s="4"/>
      <c r="BB3762" s="9">
        <v>1</v>
      </c>
    </row>
    <row r="3763" spans="1:61">
      <c r="A3763" t="s">
        <v>7197</v>
      </c>
      <c r="B3763" t="s">
        <v>7196</v>
      </c>
      <c r="C3763" t="s">
        <v>182</v>
      </c>
      <c r="D3763" t="s">
        <v>821</v>
      </c>
      <c r="E3763">
        <f>SUM(G3763:KW3763)</f>
        <v>2</v>
      </c>
      <c r="L3763" s="9">
        <v>1</v>
      </c>
      <c r="N3763" s="9">
        <v>1</v>
      </c>
    </row>
    <row r="3764" spans="1:61">
      <c r="A3764" t="s">
        <v>327</v>
      </c>
      <c r="B3764" t="s">
        <v>608</v>
      </c>
      <c r="C3764" t="s">
        <v>182</v>
      </c>
      <c r="D3764" t="s">
        <v>821</v>
      </c>
      <c r="E3764">
        <f>SUM(G3764:KW3764)</f>
        <v>1</v>
      </c>
      <c r="F3764" s="4"/>
      <c r="BB3764" s="9">
        <v>1</v>
      </c>
    </row>
    <row r="3765" spans="1:61">
      <c r="A3765" t="s">
        <v>6501</v>
      </c>
      <c r="B3765" t="s">
        <v>6500</v>
      </c>
      <c r="C3765" t="s">
        <v>182</v>
      </c>
      <c r="D3765" t="s">
        <v>821</v>
      </c>
      <c r="E3765">
        <f>SUM(G3765:KW3765)</f>
        <v>0</v>
      </c>
    </row>
    <row r="3766" spans="1:61">
      <c r="A3766" t="s">
        <v>5930</v>
      </c>
      <c r="B3766" t="s">
        <v>5931</v>
      </c>
      <c r="C3766" t="s">
        <v>150</v>
      </c>
      <c r="D3766" t="s">
        <v>821</v>
      </c>
      <c r="E3766">
        <f>SUM(G3766:KW3766)</f>
        <v>1</v>
      </c>
      <c r="F3766" s="4"/>
      <c r="Z3766" s="9">
        <v>1</v>
      </c>
    </row>
    <row r="3767" spans="1:61">
      <c r="A3767" t="s">
        <v>6610</v>
      </c>
      <c r="B3767" t="s">
        <v>6609</v>
      </c>
      <c r="C3767" t="s">
        <v>182</v>
      </c>
      <c r="D3767" t="s">
        <v>821</v>
      </c>
      <c r="E3767">
        <f>SUM(G3767:KW3767)</f>
        <v>0</v>
      </c>
    </row>
    <row r="3768" spans="1:61">
      <c r="A3768" t="s">
        <v>7316</v>
      </c>
      <c r="B3768" t="s">
        <v>7315</v>
      </c>
      <c r="C3768" t="s">
        <v>182</v>
      </c>
      <c r="D3768" t="s">
        <v>821</v>
      </c>
      <c r="E3768">
        <f>SUM(G3768:KW3768)</f>
        <v>2</v>
      </c>
      <c r="AN3768" s="9">
        <v>1</v>
      </c>
      <c r="AU3768" s="9">
        <v>1</v>
      </c>
    </row>
    <row r="3769" spans="1:61">
      <c r="A3769" t="s">
        <v>2046</v>
      </c>
      <c r="B3769" t="s">
        <v>2047</v>
      </c>
      <c r="C3769" t="s">
        <v>182</v>
      </c>
      <c r="D3769" t="s">
        <v>821</v>
      </c>
      <c r="E3769">
        <f>SUM(G3769:KW3769)</f>
        <v>2</v>
      </c>
      <c r="F3769" s="4"/>
      <c r="AN3769" s="9">
        <v>1</v>
      </c>
      <c r="AU3769" s="9">
        <v>1</v>
      </c>
    </row>
    <row r="3770" spans="1:61">
      <c r="A3770" t="s">
        <v>7320</v>
      </c>
      <c r="B3770" t="s">
        <v>7319</v>
      </c>
      <c r="C3770" t="s">
        <v>182</v>
      </c>
      <c r="D3770" t="s">
        <v>821</v>
      </c>
      <c r="E3770">
        <f>SUM(G3770:KW3770)</f>
        <v>1</v>
      </c>
      <c r="AG3770" s="9">
        <v>1</v>
      </c>
    </row>
    <row r="3771" spans="1:61">
      <c r="A3771" t="s">
        <v>2049</v>
      </c>
      <c r="B3771" t="s">
        <v>2050</v>
      </c>
      <c r="C3771" t="s">
        <v>182</v>
      </c>
      <c r="D3771" t="s">
        <v>821</v>
      </c>
      <c r="E3771">
        <f>SUM(G3771:KW3771)</f>
        <v>2</v>
      </c>
      <c r="F3771" s="4"/>
      <c r="AG3771" s="9">
        <v>1</v>
      </c>
      <c r="BE3771" s="9">
        <v>1</v>
      </c>
    </row>
    <row r="3772" spans="1:61">
      <c r="A3772" t="s">
        <v>7512</v>
      </c>
      <c r="B3772" t="s">
        <v>7511</v>
      </c>
      <c r="C3772" t="s">
        <v>182</v>
      </c>
      <c r="D3772" t="s">
        <v>821</v>
      </c>
      <c r="E3772">
        <f>SUM(G3772:KW3772)</f>
        <v>1</v>
      </c>
      <c r="BB3772" s="9">
        <v>1</v>
      </c>
    </row>
    <row r="3773" spans="1:61">
      <c r="A3773" t="s">
        <v>7540</v>
      </c>
      <c r="B3773" t="s">
        <v>7539</v>
      </c>
      <c r="C3773" t="s">
        <v>182</v>
      </c>
      <c r="D3773" t="s">
        <v>821</v>
      </c>
      <c r="E3773">
        <f>SUM(G3773:KW3773)</f>
        <v>1</v>
      </c>
      <c r="BI3773" s="9">
        <v>1</v>
      </c>
    </row>
    <row r="3774" spans="1:61">
      <c r="A3774" t="s">
        <v>6001</v>
      </c>
      <c r="B3774" t="s">
        <v>6000</v>
      </c>
      <c r="C3774" t="s">
        <v>182</v>
      </c>
      <c r="D3774" t="s">
        <v>821</v>
      </c>
      <c r="E3774">
        <f>SUM(G3774:KW3774)</f>
        <v>1</v>
      </c>
      <c r="F3774" s="4"/>
      <c r="BB3774" s="9">
        <v>1</v>
      </c>
    </row>
    <row r="3775" spans="1:61">
      <c r="A3775" t="s">
        <v>1805</v>
      </c>
      <c r="B3775" t="s">
        <v>1806</v>
      </c>
      <c r="C3775" t="s">
        <v>182</v>
      </c>
      <c r="D3775" t="s">
        <v>821</v>
      </c>
      <c r="E3775">
        <f>SUM(G3775:KW3775)</f>
        <v>3</v>
      </c>
      <c r="F3775" s="4"/>
      <c r="BB3775" s="9">
        <v>3</v>
      </c>
    </row>
    <row r="3776" spans="1:61">
      <c r="A3776" t="s">
        <v>7793</v>
      </c>
      <c r="B3776" t="s">
        <v>7792</v>
      </c>
      <c r="C3776" t="s">
        <v>182</v>
      </c>
      <c r="D3776" t="s">
        <v>821</v>
      </c>
      <c r="E3776">
        <f>SUM(G3776:KW3776)</f>
        <v>0</v>
      </c>
    </row>
    <row r="3777" spans="1:61">
      <c r="A3777" t="s">
        <v>1819</v>
      </c>
      <c r="B3777" t="s">
        <v>1820</v>
      </c>
      <c r="C3777" t="s">
        <v>182</v>
      </c>
      <c r="D3777" t="s">
        <v>821</v>
      </c>
      <c r="E3777">
        <f>SUM(G3777:KW3777)</f>
        <v>0</v>
      </c>
      <c r="F3777" s="4"/>
    </row>
    <row r="3778" spans="1:61">
      <c r="A3778" t="s">
        <v>7791</v>
      </c>
      <c r="B3778" t="s">
        <v>7790</v>
      </c>
      <c r="C3778" t="s">
        <v>182</v>
      </c>
      <c r="D3778" t="s">
        <v>821</v>
      </c>
      <c r="E3778">
        <f>SUM(G3778:KW3778)</f>
        <v>0</v>
      </c>
    </row>
    <row r="3779" spans="1:61">
      <c r="A3779" t="s">
        <v>7578</v>
      </c>
      <c r="B3779" t="s">
        <v>7577</v>
      </c>
      <c r="C3779" t="s">
        <v>182</v>
      </c>
      <c r="D3779" t="s">
        <v>821</v>
      </c>
      <c r="E3779">
        <f>SUM(G3779:KW3779)</f>
        <v>1</v>
      </c>
      <c r="BI3779" s="9">
        <v>1</v>
      </c>
    </row>
    <row r="3780" spans="1:61">
      <c r="A3780" t="s">
        <v>1791</v>
      </c>
      <c r="B3780" t="s">
        <v>1792</v>
      </c>
      <c r="C3780" t="s">
        <v>182</v>
      </c>
      <c r="D3780" t="s">
        <v>821</v>
      </c>
      <c r="E3780">
        <f>SUM(G3780:KW3780)</f>
        <v>0</v>
      </c>
      <c r="F3780" s="4"/>
    </row>
    <row r="3781" spans="1:61">
      <c r="A3781" t="s">
        <v>1779</v>
      </c>
      <c r="B3781" t="s">
        <v>1780</v>
      </c>
      <c r="C3781" t="s">
        <v>182</v>
      </c>
      <c r="D3781" t="s">
        <v>819</v>
      </c>
      <c r="E3781">
        <f>SUM(G3781:KW3781)</f>
        <v>0</v>
      </c>
      <c r="F3781" s="4"/>
    </row>
    <row r="3782" spans="1:61">
      <c r="A3782" t="s">
        <v>1736</v>
      </c>
      <c r="B3782" t="s">
        <v>1737</v>
      </c>
      <c r="C3782" t="s">
        <v>182</v>
      </c>
      <c r="D3782" t="s">
        <v>821</v>
      </c>
      <c r="E3782">
        <f>SUM(G3782:KW3782)</f>
        <v>1</v>
      </c>
      <c r="F3782" s="4"/>
      <c r="AB3782" s="9">
        <v>1</v>
      </c>
    </row>
    <row r="3783" spans="1:61">
      <c r="A3783" t="s">
        <v>1728</v>
      </c>
      <c r="B3783" t="s">
        <v>1729</v>
      </c>
      <c r="C3783" t="s">
        <v>182</v>
      </c>
      <c r="D3783" t="s">
        <v>819</v>
      </c>
      <c r="E3783">
        <f>SUM(G3783:KW3783)</f>
        <v>2</v>
      </c>
      <c r="F3783" s="4"/>
      <c r="AB3783" s="9">
        <v>2</v>
      </c>
    </row>
    <row r="3784" spans="1:61">
      <c r="A3784" t="s">
        <v>7719</v>
      </c>
      <c r="B3784" t="s">
        <v>7718</v>
      </c>
      <c r="C3784" t="s">
        <v>182</v>
      </c>
      <c r="D3784" t="s">
        <v>821</v>
      </c>
      <c r="E3784">
        <f>SUM(G3784:KW3784)</f>
        <v>0</v>
      </c>
    </row>
    <row r="3785" spans="1:61">
      <c r="A3785" t="s">
        <v>2009</v>
      </c>
      <c r="B3785" t="s">
        <v>2010</v>
      </c>
      <c r="C3785" t="s">
        <v>182</v>
      </c>
      <c r="D3785" t="s">
        <v>821</v>
      </c>
      <c r="E3785">
        <f>SUM(G3785:KW3785)</f>
        <v>0</v>
      </c>
      <c r="F3785" s="4"/>
    </row>
    <row r="3786" spans="1:61">
      <c r="A3786" t="s">
        <v>7932</v>
      </c>
      <c r="B3786" t="s">
        <v>7931</v>
      </c>
      <c r="C3786" t="s">
        <v>182</v>
      </c>
      <c r="D3786" t="s">
        <v>819</v>
      </c>
      <c r="E3786">
        <f>SUM(G3786:KW3786)</f>
        <v>0</v>
      </c>
    </row>
    <row r="3787" spans="1:61">
      <c r="A3787" t="s">
        <v>7753</v>
      </c>
      <c r="B3787" t="s">
        <v>7752</v>
      </c>
      <c r="C3787" t="s">
        <v>182</v>
      </c>
      <c r="D3787" t="s">
        <v>821</v>
      </c>
      <c r="E3787">
        <f>SUM(G3787:KW3787)</f>
        <v>0</v>
      </c>
    </row>
    <row r="3788" spans="1:61">
      <c r="A3788" t="s">
        <v>7809</v>
      </c>
      <c r="B3788" t="s">
        <v>7808</v>
      </c>
      <c r="C3788" t="s">
        <v>182</v>
      </c>
      <c r="D3788" t="s">
        <v>821</v>
      </c>
      <c r="E3788">
        <f>SUM(G3788:KW3788)</f>
        <v>0</v>
      </c>
    </row>
    <row r="3789" spans="1:61">
      <c r="A3789" t="s">
        <v>6727</v>
      </c>
      <c r="B3789" t="s">
        <v>6726</v>
      </c>
      <c r="C3789" t="s">
        <v>182</v>
      </c>
      <c r="D3789" t="s">
        <v>821</v>
      </c>
      <c r="E3789">
        <f>SUM(G3789:KW3789)</f>
        <v>0</v>
      </c>
    </row>
    <row r="3790" spans="1:61">
      <c r="A3790" t="s">
        <v>6446</v>
      </c>
      <c r="B3790" t="s">
        <v>6445</v>
      </c>
      <c r="C3790" t="s">
        <v>182</v>
      </c>
      <c r="D3790" t="s">
        <v>821</v>
      </c>
      <c r="E3790">
        <f>SUM(G3790:KW3790)</f>
        <v>0</v>
      </c>
    </row>
    <row r="3791" spans="1:61">
      <c r="A3791" t="s">
        <v>6440</v>
      </c>
      <c r="B3791" t="s">
        <v>6439</v>
      </c>
      <c r="C3791" t="s">
        <v>182</v>
      </c>
      <c r="D3791" t="s">
        <v>821</v>
      </c>
      <c r="E3791">
        <f>SUM(G3791:KW3791)</f>
        <v>0</v>
      </c>
    </row>
    <row r="3792" spans="1:61">
      <c r="A3792" t="s">
        <v>6509</v>
      </c>
      <c r="B3792" t="s">
        <v>6508</v>
      </c>
      <c r="C3792" t="s">
        <v>182</v>
      </c>
      <c r="D3792" t="s">
        <v>821</v>
      </c>
      <c r="E3792">
        <f>SUM(G3792:KW3792)</f>
        <v>0</v>
      </c>
    </row>
    <row r="3793" spans="1:54">
      <c r="A3793" t="s">
        <v>6436</v>
      </c>
      <c r="B3793" t="s">
        <v>6435</v>
      </c>
      <c r="C3793" t="s">
        <v>182</v>
      </c>
      <c r="D3793" t="s">
        <v>821</v>
      </c>
      <c r="E3793">
        <f>SUM(G3793:KW3793)</f>
        <v>5</v>
      </c>
      <c r="Y3793" s="9">
        <v>2</v>
      </c>
      <c r="AF3793" s="9">
        <v>3</v>
      </c>
    </row>
    <row r="3794" spans="1:54">
      <c r="A3794" t="s">
        <v>7199</v>
      </c>
      <c r="B3794" t="s">
        <v>7198</v>
      </c>
      <c r="C3794" t="s">
        <v>182</v>
      </c>
      <c r="D3794" t="s">
        <v>821</v>
      </c>
      <c r="E3794">
        <f>SUM(G3794:KW3794)</f>
        <v>1</v>
      </c>
      <c r="L3794" s="9">
        <v>1</v>
      </c>
    </row>
    <row r="3795" spans="1:54">
      <c r="A3795" t="s">
        <v>1928</v>
      </c>
      <c r="B3795" t="s">
        <v>1929</v>
      </c>
      <c r="C3795" t="s">
        <v>182</v>
      </c>
      <c r="D3795" t="s">
        <v>821</v>
      </c>
      <c r="E3795">
        <f>SUM(G3795:KW3795)</f>
        <v>3</v>
      </c>
      <c r="F3795" s="4"/>
      <c r="L3795" s="9">
        <v>2</v>
      </c>
      <c r="N3795" s="9">
        <v>1</v>
      </c>
    </row>
    <row r="3796" spans="1:54">
      <c r="A3796" t="s">
        <v>552</v>
      </c>
      <c r="B3796" t="s">
        <v>788</v>
      </c>
      <c r="C3796" t="s">
        <v>182</v>
      </c>
      <c r="D3796" t="s">
        <v>821</v>
      </c>
      <c r="E3796">
        <f>SUM(G3796:KW3796)</f>
        <v>2</v>
      </c>
      <c r="F3796" s="4"/>
      <c r="S3796" s="9">
        <v>1</v>
      </c>
      <c r="X3796" s="9">
        <v>1</v>
      </c>
    </row>
    <row r="3797" spans="1:54">
      <c r="A3797" t="s">
        <v>6561</v>
      </c>
      <c r="B3797" t="s">
        <v>6560</v>
      </c>
      <c r="C3797" t="s">
        <v>182</v>
      </c>
      <c r="D3797" t="s">
        <v>821</v>
      </c>
      <c r="E3797">
        <f>SUM(G3797:KW3797)</f>
        <v>1</v>
      </c>
      <c r="V3797" s="9">
        <v>1</v>
      </c>
    </row>
    <row r="3798" spans="1:54">
      <c r="A3798" t="s">
        <v>331</v>
      </c>
      <c r="B3798" t="s">
        <v>611</v>
      </c>
      <c r="C3798" t="s">
        <v>182</v>
      </c>
      <c r="D3798" t="s">
        <v>821</v>
      </c>
      <c r="E3798">
        <f>SUM(G3798:KW3798)</f>
        <v>1</v>
      </c>
      <c r="F3798" s="4"/>
      <c r="BB3798" s="9">
        <v>1</v>
      </c>
    </row>
    <row r="3799" spans="1:54">
      <c r="A3799" t="s">
        <v>1930</v>
      </c>
      <c r="B3799" t="s">
        <v>1931</v>
      </c>
      <c r="C3799" t="s">
        <v>182</v>
      </c>
      <c r="D3799" t="s">
        <v>821</v>
      </c>
      <c r="E3799">
        <f>SUM(G3799:KW3799)</f>
        <v>0</v>
      </c>
      <c r="F3799" s="4"/>
    </row>
    <row r="3800" spans="1:54">
      <c r="A3800" t="s">
        <v>7201</v>
      </c>
      <c r="B3800" t="s">
        <v>7200</v>
      </c>
      <c r="C3800" t="s">
        <v>182</v>
      </c>
      <c r="D3800" t="s">
        <v>821</v>
      </c>
      <c r="E3800">
        <f>SUM(G3800:KW3800)</f>
        <v>1</v>
      </c>
      <c r="L3800" s="9">
        <v>1</v>
      </c>
    </row>
    <row r="3801" spans="1:54">
      <c r="A3801" t="s">
        <v>1922</v>
      </c>
      <c r="B3801" t="s">
        <v>1923</v>
      </c>
      <c r="C3801" t="s">
        <v>182</v>
      </c>
      <c r="D3801" t="s">
        <v>821</v>
      </c>
      <c r="E3801">
        <f>SUM(G3801:KW3801)</f>
        <v>4</v>
      </c>
      <c r="F3801" s="4"/>
      <c r="L3801" s="9">
        <v>2</v>
      </c>
      <c r="N3801" s="9">
        <v>2</v>
      </c>
    </row>
    <row r="3802" spans="1:54">
      <c r="A3802" t="s">
        <v>328</v>
      </c>
      <c r="B3802" t="s">
        <v>609</v>
      </c>
      <c r="C3802" t="s">
        <v>182</v>
      </c>
      <c r="D3802" t="s">
        <v>821</v>
      </c>
      <c r="E3802">
        <f>SUM(G3802:KW3802)</f>
        <v>1</v>
      </c>
      <c r="F3802" s="4"/>
      <c r="BB3802" s="9">
        <v>1</v>
      </c>
    </row>
    <row r="3803" spans="1:54">
      <c r="A3803" t="s">
        <v>6503</v>
      </c>
      <c r="B3803" t="s">
        <v>6502</v>
      </c>
      <c r="C3803" t="s">
        <v>182</v>
      </c>
      <c r="D3803" t="s">
        <v>821</v>
      </c>
      <c r="E3803">
        <f>SUM(G3803:KW3803)</f>
        <v>0</v>
      </c>
    </row>
    <row r="3804" spans="1:54">
      <c r="A3804" t="s">
        <v>1924</v>
      </c>
      <c r="B3804" t="s">
        <v>1925</v>
      </c>
      <c r="C3804" t="s">
        <v>182</v>
      </c>
      <c r="D3804" t="s">
        <v>821</v>
      </c>
      <c r="E3804">
        <f>SUM(G3804:KW3804)</f>
        <v>0</v>
      </c>
      <c r="F3804" s="4"/>
    </row>
    <row r="3805" spans="1:54">
      <c r="A3805" t="s">
        <v>1926</v>
      </c>
      <c r="B3805" t="s">
        <v>1927</v>
      </c>
      <c r="C3805" t="s">
        <v>182</v>
      </c>
      <c r="D3805" t="s">
        <v>821</v>
      </c>
      <c r="E3805">
        <f>SUM(G3805:KW3805)</f>
        <v>0</v>
      </c>
      <c r="F3805" s="4"/>
    </row>
    <row r="3806" spans="1:54">
      <c r="A3806" t="s">
        <v>1932</v>
      </c>
      <c r="B3806" t="s">
        <v>1933</v>
      </c>
      <c r="C3806" t="s">
        <v>182</v>
      </c>
      <c r="D3806" t="s">
        <v>821</v>
      </c>
      <c r="E3806">
        <f>SUM(G3806:KW3806)</f>
        <v>2</v>
      </c>
      <c r="F3806" s="4"/>
      <c r="Z3806" s="9">
        <v>2</v>
      </c>
    </row>
    <row r="3807" spans="1:54">
      <c r="A3807" t="s">
        <v>7572</v>
      </c>
      <c r="B3807" t="s">
        <v>7571</v>
      </c>
      <c r="C3807" t="s">
        <v>182</v>
      </c>
      <c r="D3807" t="s">
        <v>821</v>
      </c>
      <c r="E3807">
        <f>SUM(G3807:KW3807)</f>
        <v>5</v>
      </c>
      <c r="R3807" s="9">
        <v>1</v>
      </c>
      <c r="Y3807" s="9">
        <v>2</v>
      </c>
      <c r="AF3807" s="9">
        <v>2</v>
      </c>
    </row>
    <row r="3808" spans="1:54">
      <c r="A3808" t="s">
        <v>2134</v>
      </c>
      <c r="B3808" t="s">
        <v>2135</v>
      </c>
      <c r="C3808" t="s">
        <v>182</v>
      </c>
      <c r="D3808" t="s">
        <v>821</v>
      </c>
      <c r="E3808">
        <f>SUM(G3808:KW3808)</f>
        <v>2</v>
      </c>
      <c r="F3808" s="4"/>
      <c r="AQ3808" s="9">
        <v>2</v>
      </c>
    </row>
    <row r="3809" spans="1:61">
      <c r="A3809" t="s">
        <v>6131</v>
      </c>
      <c r="B3809" t="s">
        <v>6130</v>
      </c>
      <c r="C3809" t="s">
        <v>182</v>
      </c>
      <c r="D3809" t="s">
        <v>821</v>
      </c>
      <c r="E3809">
        <f>SUM(G3809:KW3809)</f>
        <v>0</v>
      </c>
    </row>
    <row r="3810" spans="1:61">
      <c r="A3810" t="s">
        <v>6259</v>
      </c>
      <c r="B3810" t="s">
        <v>6258</v>
      </c>
      <c r="C3810" t="s">
        <v>182</v>
      </c>
      <c r="D3810" t="s">
        <v>821</v>
      </c>
      <c r="E3810">
        <f>SUM(G3810:KW3810)</f>
        <v>0</v>
      </c>
    </row>
    <row r="3811" spans="1:61">
      <c r="A3811" t="s">
        <v>8060</v>
      </c>
      <c r="B3811" t="s">
        <v>13948</v>
      </c>
      <c r="C3811" t="s">
        <v>150</v>
      </c>
      <c r="D3811" t="s">
        <v>825</v>
      </c>
      <c r="E3811">
        <f>SUM(G3811:KW3811)</f>
        <v>0</v>
      </c>
    </row>
    <row r="3812" spans="1:61">
      <c r="A3812" t="s">
        <v>256</v>
      </c>
      <c r="B3812" t="s">
        <v>14356</v>
      </c>
      <c r="C3812" t="s">
        <v>150</v>
      </c>
      <c r="D3812" t="s">
        <v>821</v>
      </c>
      <c r="E3812">
        <f>SUM(G3812:KW3812)</f>
        <v>50</v>
      </c>
      <c r="F3812" s="4"/>
      <c r="J3812" s="9">
        <v>1</v>
      </c>
      <c r="L3812" s="9">
        <v>3</v>
      </c>
      <c r="M3812" s="9">
        <v>1</v>
      </c>
      <c r="N3812" s="9">
        <v>2</v>
      </c>
      <c r="P3812" s="9">
        <v>1</v>
      </c>
      <c r="S3812" s="9">
        <v>1</v>
      </c>
      <c r="X3812" s="9">
        <v>1</v>
      </c>
      <c r="Y3812" s="9">
        <v>1</v>
      </c>
      <c r="Z3812" s="9">
        <v>2</v>
      </c>
      <c r="AA3812" s="9">
        <v>1</v>
      </c>
      <c r="AB3812" s="9">
        <v>1</v>
      </c>
      <c r="AC3812" s="9">
        <v>1</v>
      </c>
      <c r="AF3812" s="9">
        <v>2</v>
      </c>
      <c r="AG3812" s="9">
        <v>3</v>
      </c>
      <c r="AJ3812" s="9">
        <v>4</v>
      </c>
      <c r="AL3812" s="9">
        <v>4</v>
      </c>
      <c r="AN3812" s="9">
        <v>1</v>
      </c>
      <c r="AQ3812" s="9">
        <v>1</v>
      </c>
      <c r="AR3812" s="9">
        <v>1</v>
      </c>
      <c r="AU3812" s="9">
        <v>8</v>
      </c>
      <c r="BB3812" s="9">
        <v>5</v>
      </c>
      <c r="BF3812" s="9">
        <v>1</v>
      </c>
      <c r="BI3812" s="9">
        <v>4</v>
      </c>
    </row>
    <row r="3813" spans="1:61">
      <c r="A3813" t="s">
        <v>6711</v>
      </c>
      <c r="B3813" t="s">
        <v>13363</v>
      </c>
      <c r="C3813" t="s">
        <v>150</v>
      </c>
      <c r="D3813" t="s">
        <v>825</v>
      </c>
      <c r="E3813">
        <f>SUM(G3813:KW3813)</f>
        <v>1</v>
      </c>
      <c r="BF3813" s="9">
        <v>1</v>
      </c>
    </row>
    <row r="3814" spans="1:61">
      <c r="A3814" t="s">
        <v>255</v>
      </c>
      <c r="B3814" t="s">
        <v>14369</v>
      </c>
      <c r="C3814" t="s">
        <v>150</v>
      </c>
      <c r="D3814" t="s">
        <v>821</v>
      </c>
      <c r="E3814">
        <f>SUM(G3814:KW3814)</f>
        <v>31</v>
      </c>
      <c r="F3814" s="4"/>
      <c r="J3814" s="9">
        <v>1</v>
      </c>
      <c r="L3814" s="9">
        <v>1</v>
      </c>
      <c r="M3814" s="9">
        <v>1</v>
      </c>
      <c r="N3814" s="9">
        <v>1</v>
      </c>
      <c r="P3814" s="9">
        <v>1</v>
      </c>
      <c r="S3814" s="9">
        <v>1</v>
      </c>
      <c r="X3814" s="9">
        <v>1</v>
      </c>
      <c r="Y3814" s="9">
        <v>1</v>
      </c>
      <c r="Z3814" s="9">
        <v>2</v>
      </c>
      <c r="AA3814" s="9">
        <v>1</v>
      </c>
      <c r="AB3814" s="9">
        <v>1</v>
      </c>
      <c r="AC3814" s="9">
        <v>1</v>
      </c>
      <c r="AF3814" s="9">
        <v>2</v>
      </c>
      <c r="AG3814" s="9">
        <v>1</v>
      </c>
      <c r="AJ3814" s="9">
        <v>1</v>
      </c>
      <c r="AL3814" s="9">
        <v>1</v>
      </c>
      <c r="AN3814" s="9">
        <v>1</v>
      </c>
      <c r="AR3814" s="9">
        <v>1</v>
      </c>
      <c r="AS3814" s="9">
        <v>1</v>
      </c>
      <c r="AU3814" s="9">
        <v>2</v>
      </c>
      <c r="BB3814" s="9">
        <v>1</v>
      </c>
      <c r="BF3814" s="9">
        <v>1</v>
      </c>
      <c r="BI3814" s="9">
        <v>6</v>
      </c>
    </row>
    <row r="3815" spans="1:61">
      <c r="A3815" t="s">
        <v>8061</v>
      </c>
      <c r="B3815" t="s">
        <v>13951</v>
      </c>
      <c r="C3815" t="s">
        <v>150</v>
      </c>
      <c r="D3815" t="s">
        <v>825</v>
      </c>
      <c r="E3815">
        <f>SUM(G3815:KW3815)</f>
        <v>0</v>
      </c>
    </row>
    <row r="3816" spans="1:61">
      <c r="A3816" t="s">
        <v>6480</v>
      </c>
      <c r="B3816" t="s">
        <v>6479</v>
      </c>
      <c r="C3816" t="s">
        <v>150</v>
      </c>
      <c r="D3816" t="s">
        <v>821</v>
      </c>
      <c r="E3816">
        <f>SUM(G3816:KW3816)</f>
        <v>2</v>
      </c>
      <c r="AR3816" s="9">
        <v>2</v>
      </c>
    </row>
    <row r="3817" spans="1:61">
      <c r="A3817" t="s">
        <v>524</v>
      </c>
      <c r="B3817" t="s">
        <v>710</v>
      </c>
      <c r="C3817" t="s">
        <v>150</v>
      </c>
      <c r="D3817" t="s">
        <v>821</v>
      </c>
      <c r="E3817">
        <f>SUM(G3817:KW3817)</f>
        <v>2</v>
      </c>
      <c r="F3817" s="4"/>
      <c r="AQ3817" s="9">
        <v>1</v>
      </c>
      <c r="AR3817" s="9">
        <v>1</v>
      </c>
    </row>
    <row r="3818" spans="1:61">
      <c r="A3818" t="s">
        <v>525</v>
      </c>
      <c r="B3818" t="s">
        <v>711</v>
      </c>
      <c r="C3818" t="s">
        <v>150</v>
      </c>
      <c r="D3818" t="s">
        <v>821</v>
      </c>
      <c r="E3818">
        <f>SUM(G3818:KW3818)</f>
        <v>0</v>
      </c>
      <c r="F3818" s="4"/>
    </row>
    <row r="3819" spans="1:61">
      <c r="A3819" t="s">
        <v>7191</v>
      </c>
      <c r="B3819" t="s">
        <v>7190</v>
      </c>
      <c r="C3819" t="s">
        <v>150</v>
      </c>
      <c r="D3819" t="s">
        <v>821</v>
      </c>
      <c r="E3819">
        <f>SUM(G3819:KW3819)</f>
        <v>3</v>
      </c>
      <c r="AR3819" s="9">
        <v>2</v>
      </c>
      <c r="BF3819" s="9">
        <v>1</v>
      </c>
    </row>
    <row r="3820" spans="1:61">
      <c r="A3820" t="s">
        <v>7193</v>
      </c>
      <c r="B3820" t="s">
        <v>7192</v>
      </c>
      <c r="C3820" t="s">
        <v>150</v>
      </c>
      <c r="D3820" t="s">
        <v>821</v>
      </c>
      <c r="E3820">
        <f>SUM(G3820:KW3820)</f>
        <v>3</v>
      </c>
      <c r="AR3820" s="9">
        <v>2</v>
      </c>
      <c r="BF3820" s="9">
        <v>1</v>
      </c>
    </row>
    <row r="3821" spans="1:61">
      <c r="A3821" t="s">
        <v>8432</v>
      </c>
      <c r="B3821" t="s">
        <v>8431</v>
      </c>
      <c r="C3821" t="s">
        <v>150</v>
      </c>
      <c r="D3821" t="s">
        <v>821</v>
      </c>
      <c r="E3821">
        <f>SUM(G3821:KW3821)</f>
        <v>0</v>
      </c>
    </row>
    <row r="3822" spans="1:61">
      <c r="A3822" t="s">
        <v>5915</v>
      </c>
      <c r="B3822" t="s">
        <v>10785</v>
      </c>
      <c r="C3822" t="s">
        <v>150</v>
      </c>
      <c r="D3822" t="s">
        <v>821</v>
      </c>
      <c r="E3822">
        <f>SUM(G3822:KW3822)</f>
        <v>1</v>
      </c>
      <c r="F3822" s="4"/>
      <c r="U3822" s="9">
        <v>1</v>
      </c>
    </row>
    <row r="3823" spans="1:61">
      <c r="A3823" t="s">
        <v>6478</v>
      </c>
      <c r="B3823" t="s">
        <v>7175</v>
      </c>
      <c r="C3823" t="s">
        <v>150</v>
      </c>
      <c r="D3823" t="s">
        <v>821</v>
      </c>
      <c r="E3823">
        <f>SUM(G3823:KW3823)</f>
        <v>1</v>
      </c>
      <c r="AR3823" s="9">
        <v>1</v>
      </c>
    </row>
    <row r="3824" spans="1:61">
      <c r="A3824" t="s">
        <v>2600</v>
      </c>
      <c r="B3824" t="s">
        <v>2601</v>
      </c>
      <c r="C3824" t="s">
        <v>150</v>
      </c>
      <c r="D3824" t="s">
        <v>821</v>
      </c>
      <c r="E3824">
        <f>SUM(G3824:KW3824)</f>
        <v>2</v>
      </c>
      <c r="F3824" s="4"/>
      <c r="AA3824" s="9">
        <v>1</v>
      </c>
      <c r="AC3824" s="9">
        <v>1</v>
      </c>
    </row>
    <row r="3825" spans="1:58">
      <c r="A3825" t="s">
        <v>2602</v>
      </c>
      <c r="B3825" t="s">
        <v>11681</v>
      </c>
      <c r="C3825" t="s">
        <v>150</v>
      </c>
      <c r="D3825" t="s">
        <v>821</v>
      </c>
      <c r="E3825">
        <f>SUM(G3825:KW3825)</f>
        <v>0</v>
      </c>
      <c r="F3825" s="4"/>
    </row>
    <row r="3826" spans="1:58">
      <c r="A3826" t="s">
        <v>2603</v>
      </c>
      <c r="B3826" t="s">
        <v>2604</v>
      </c>
      <c r="C3826" t="s">
        <v>150</v>
      </c>
      <c r="D3826" t="s">
        <v>821</v>
      </c>
      <c r="E3826">
        <f>SUM(G3826:KW3826)</f>
        <v>0</v>
      </c>
      <c r="F3826" s="4"/>
    </row>
    <row r="3827" spans="1:58">
      <c r="A3827" t="s">
        <v>511</v>
      </c>
      <c r="B3827" t="s">
        <v>705</v>
      </c>
      <c r="C3827" t="s">
        <v>150</v>
      </c>
      <c r="D3827" t="s">
        <v>821</v>
      </c>
      <c r="E3827">
        <f>SUM(G3827:KW3827)</f>
        <v>9</v>
      </c>
      <c r="F3827" s="4"/>
      <c r="P3827" s="9">
        <v>1</v>
      </c>
      <c r="AA3827" s="9">
        <v>1</v>
      </c>
      <c r="AC3827" s="9">
        <v>1</v>
      </c>
      <c r="AL3827" s="9">
        <v>1</v>
      </c>
      <c r="AR3827" s="9">
        <v>3</v>
      </c>
      <c r="BB3827" s="9">
        <v>1</v>
      </c>
      <c r="BF3827" s="9">
        <v>1</v>
      </c>
    </row>
    <row r="3828" spans="1:58">
      <c r="A3828" t="s">
        <v>519</v>
      </c>
      <c r="B3828" t="s">
        <v>703</v>
      </c>
      <c r="C3828" t="s">
        <v>150</v>
      </c>
      <c r="D3828" t="s">
        <v>821</v>
      </c>
      <c r="E3828">
        <f>SUM(G3828:KW3828)</f>
        <v>4</v>
      </c>
      <c r="F3828" s="4">
        <v>100000915</v>
      </c>
      <c r="P3828" s="9">
        <v>1</v>
      </c>
      <c r="AA3828" s="9">
        <v>1</v>
      </c>
      <c r="AC3828" s="9">
        <v>1</v>
      </c>
      <c r="AL3828" s="9">
        <v>1</v>
      </c>
    </row>
    <row r="3829" spans="1:58">
      <c r="A3829" t="s">
        <v>510</v>
      </c>
      <c r="B3829" t="s">
        <v>707</v>
      </c>
      <c r="C3829" t="s">
        <v>150</v>
      </c>
      <c r="D3829" t="s">
        <v>821</v>
      </c>
      <c r="E3829">
        <f>SUM(G3829:KW3829)</f>
        <v>8</v>
      </c>
      <c r="F3829" s="4"/>
      <c r="P3829" s="9">
        <v>1</v>
      </c>
      <c r="AA3829" s="9">
        <v>1</v>
      </c>
      <c r="AC3829" s="9">
        <v>1</v>
      </c>
      <c r="AR3829" s="9">
        <v>3</v>
      </c>
      <c r="BB3829" s="9">
        <v>1</v>
      </c>
      <c r="BF3829" s="9">
        <v>1</v>
      </c>
    </row>
    <row r="3830" spans="1:58">
      <c r="A3830" t="s">
        <v>516</v>
      </c>
      <c r="B3830" t="s">
        <v>700</v>
      </c>
      <c r="C3830" t="s">
        <v>150</v>
      </c>
      <c r="D3830" t="s">
        <v>821</v>
      </c>
      <c r="E3830">
        <f>SUM(G3830:KW3830)</f>
        <v>3</v>
      </c>
      <c r="F3830" s="4"/>
      <c r="P3830" s="9">
        <v>1</v>
      </c>
      <c r="AA3830" s="9">
        <v>1</v>
      </c>
      <c r="AC3830" s="9">
        <v>1</v>
      </c>
    </row>
    <row r="3831" spans="1:58">
      <c r="A3831" t="s">
        <v>2574</v>
      </c>
      <c r="B3831" t="s">
        <v>2575</v>
      </c>
      <c r="C3831" t="s">
        <v>150</v>
      </c>
      <c r="D3831" t="s">
        <v>821</v>
      </c>
      <c r="E3831">
        <f>SUM(G3831:KW3831)</f>
        <v>2</v>
      </c>
      <c r="F3831" s="4"/>
      <c r="AO3831" s="9">
        <v>1</v>
      </c>
      <c r="AS3831" s="9">
        <v>1</v>
      </c>
    </row>
    <row r="3832" spans="1:58">
      <c r="A3832" t="s">
        <v>2572</v>
      </c>
      <c r="B3832" t="s">
        <v>2573</v>
      </c>
      <c r="C3832" t="s">
        <v>150</v>
      </c>
      <c r="D3832" t="s">
        <v>821</v>
      </c>
      <c r="E3832">
        <f>SUM(G3832:KW3832)</f>
        <v>3</v>
      </c>
      <c r="F3832" s="4"/>
      <c r="AO3832" s="9">
        <v>1</v>
      </c>
      <c r="AR3832" s="9">
        <v>1</v>
      </c>
      <c r="AS3832" s="9">
        <v>1</v>
      </c>
    </row>
    <row r="3833" spans="1:58">
      <c r="A3833" t="s">
        <v>2115</v>
      </c>
      <c r="B3833" t="s">
        <v>2116</v>
      </c>
      <c r="C3833" t="s">
        <v>150</v>
      </c>
      <c r="D3833" t="s">
        <v>821</v>
      </c>
      <c r="E3833">
        <f>SUM(G3833:KW3833)</f>
        <v>4</v>
      </c>
      <c r="F3833" s="4"/>
      <c r="AA3833" s="9">
        <v>2</v>
      </c>
      <c r="AC3833" s="9">
        <v>2</v>
      </c>
    </row>
    <row r="3834" spans="1:58">
      <c r="A3834" t="s">
        <v>2117</v>
      </c>
      <c r="B3834" t="s">
        <v>2118</v>
      </c>
      <c r="C3834" t="s">
        <v>150</v>
      </c>
      <c r="D3834" t="s">
        <v>821</v>
      </c>
      <c r="E3834">
        <f>SUM(G3834:KW3834)</f>
        <v>17</v>
      </c>
      <c r="F3834" s="4"/>
      <c r="AA3834" s="9">
        <v>7</v>
      </c>
      <c r="AC3834" s="9">
        <v>7</v>
      </c>
      <c r="BD3834" s="9">
        <v>3</v>
      </c>
    </row>
    <row r="3835" spans="1:58">
      <c r="A3835" t="s">
        <v>2570</v>
      </c>
      <c r="B3835" t="s">
        <v>2571</v>
      </c>
      <c r="C3835" t="s">
        <v>150</v>
      </c>
      <c r="D3835" t="s">
        <v>821</v>
      </c>
      <c r="E3835">
        <f>SUM(G3835:KW3835)</f>
        <v>0</v>
      </c>
      <c r="F3835" s="4"/>
    </row>
    <row r="3836" spans="1:58">
      <c r="A3836" t="s">
        <v>2568</v>
      </c>
      <c r="B3836" t="s">
        <v>2569</v>
      </c>
      <c r="C3836" t="s">
        <v>150</v>
      </c>
      <c r="D3836" t="s">
        <v>821</v>
      </c>
      <c r="E3836">
        <f>SUM(G3836:KW3836)</f>
        <v>0</v>
      </c>
      <c r="F3836" s="4"/>
    </row>
    <row r="3837" spans="1:58">
      <c r="A3837" t="s">
        <v>514</v>
      </c>
      <c r="B3837" t="s">
        <v>706</v>
      </c>
      <c r="C3837" t="s">
        <v>150</v>
      </c>
      <c r="D3837" t="s">
        <v>821</v>
      </c>
      <c r="E3837">
        <f>SUM(G3837:KW3837)</f>
        <v>7</v>
      </c>
      <c r="F3837" s="4"/>
      <c r="P3837" s="9">
        <v>1</v>
      </c>
      <c r="AA3837" s="9">
        <v>1</v>
      </c>
      <c r="AC3837" s="9">
        <v>1</v>
      </c>
      <c r="AL3837" s="9">
        <v>1</v>
      </c>
      <c r="AR3837" s="9">
        <v>1</v>
      </c>
      <c r="BB3837" s="9">
        <v>1</v>
      </c>
      <c r="BF3837" s="9">
        <v>1</v>
      </c>
    </row>
    <row r="3838" spans="1:58">
      <c r="A3838" t="s">
        <v>512</v>
      </c>
      <c r="B3838" t="s">
        <v>704</v>
      </c>
      <c r="C3838" t="s">
        <v>150</v>
      </c>
      <c r="D3838" t="s">
        <v>821</v>
      </c>
      <c r="E3838">
        <f>SUM(G3838:KW3838)</f>
        <v>5</v>
      </c>
      <c r="F3838" s="4"/>
      <c r="P3838" s="9">
        <v>1</v>
      </c>
      <c r="AA3838" s="9">
        <v>1</v>
      </c>
      <c r="AC3838" s="9">
        <v>1</v>
      </c>
      <c r="AL3838" s="9">
        <v>1</v>
      </c>
      <c r="AR3838" s="9">
        <v>1</v>
      </c>
    </row>
    <row r="3839" spans="1:58">
      <c r="A3839" t="s">
        <v>513</v>
      </c>
      <c r="B3839" t="s">
        <v>708</v>
      </c>
      <c r="C3839" t="s">
        <v>150</v>
      </c>
      <c r="D3839" t="s">
        <v>821</v>
      </c>
      <c r="E3839">
        <f>SUM(G3839:KW3839)</f>
        <v>6</v>
      </c>
      <c r="F3839" s="4"/>
      <c r="P3839" s="9">
        <v>1</v>
      </c>
      <c r="AA3839" s="9">
        <v>1</v>
      </c>
      <c r="AC3839" s="9">
        <v>1</v>
      </c>
      <c r="AR3839" s="9">
        <v>1</v>
      </c>
      <c r="BB3839" s="9">
        <v>1</v>
      </c>
      <c r="BF3839" s="9">
        <v>1</v>
      </c>
    </row>
    <row r="3840" spans="1:58">
      <c r="A3840" t="s">
        <v>509</v>
      </c>
      <c r="B3840" t="s">
        <v>697</v>
      </c>
      <c r="C3840" t="s">
        <v>150</v>
      </c>
      <c r="D3840" t="s">
        <v>821</v>
      </c>
      <c r="E3840">
        <f>SUM(G3840:KW3840)</f>
        <v>4</v>
      </c>
      <c r="F3840" s="4"/>
      <c r="P3840" s="9">
        <v>1</v>
      </c>
      <c r="AA3840" s="9">
        <v>1</v>
      </c>
      <c r="AC3840" s="9">
        <v>1</v>
      </c>
      <c r="AR3840" s="9">
        <v>1</v>
      </c>
    </row>
    <row r="3841" spans="1:64">
      <c r="A3841" t="s">
        <v>1907</v>
      </c>
      <c r="B3841" t="s">
        <v>1908</v>
      </c>
      <c r="C3841" t="s">
        <v>150</v>
      </c>
      <c r="D3841" t="s">
        <v>825</v>
      </c>
      <c r="E3841">
        <f>SUM(G3841:KW3841)</f>
        <v>0</v>
      </c>
      <c r="F3841" s="4"/>
    </row>
    <row r="3842" spans="1:64">
      <c r="A3842" t="s">
        <v>2193</v>
      </c>
      <c r="B3842" t="s">
        <v>2194</v>
      </c>
      <c r="C3842" t="s">
        <v>150</v>
      </c>
      <c r="D3842" t="s">
        <v>821</v>
      </c>
      <c r="E3842">
        <f>SUM(G3842:KW3842)</f>
        <v>6</v>
      </c>
      <c r="F3842" s="4"/>
      <c r="AR3842" s="9">
        <v>3</v>
      </c>
      <c r="BF3842" s="9">
        <v>3</v>
      </c>
    </row>
    <row r="3843" spans="1:64">
      <c r="A3843" t="s">
        <v>2566</v>
      </c>
      <c r="B3843" t="s">
        <v>2567</v>
      </c>
      <c r="C3843" t="s">
        <v>150</v>
      </c>
      <c r="D3843" t="s">
        <v>821</v>
      </c>
      <c r="E3843">
        <f>SUM(G3843:KW3843)</f>
        <v>1</v>
      </c>
      <c r="F3843" s="4"/>
      <c r="AR3843" s="9">
        <v>1</v>
      </c>
    </row>
    <row r="3844" spans="1:64">
      <c r="A3844" t="s">
        <v>7562</v>
      </c>
      <c r="B3844" t="s">
        <v>7561</v>
      </c>
      <c r="C3844" t="s">
        <v>150</v>
      </c>
      <c r="D3844" t="s">
        <v>821</v>
      </c>
      <c r="E3844">
        <f>SUM(G3844:KW3844)</f>
        <v>1</v>
      </c>
      <c r="BD3844" s="9">
        <v>1</v>
      </c>
    </row>
    <row r="3845" spans="1:64">
      <c r="A3845" t="s">
        <v>1891</v>
      </c>
      <c r="B3845" t="s">
        <v>1892</v>
      </c>
      <c r="C3845" t="s">
        <v>150</v>
      </c>
      <c r="D3845" t="s">
        <v>821</v>
      </c>
      <c r="E3845">
        <f>SUM(G3845:KW3845)</f>
        <v>9</v>
      </c>
      <c r="F3845" s="4"/>
      <c r="AQ3845" s="9">
        <v>1</v>
      </c>
      <c r="AR3845" s="9">
        <v>8</v>
      </c>
    </row>
    <row r="3846" spans="1:64">
      <c r="A3846" t="s">
        <v>486</v>
      </c>
      <c r="B3846" t="s">
        <v>676</v>
      </c>
      <c r="C3846" t="s">
        <v>150</v>
      </c>
      <c r="D3846" t="s">
        <v>821</v>
      </c>
      <c r="E3846">
        <f>SUM(G3846:KW3846)</f>
        <v>4</v>
      </c>
      <c r="F3846" s="4"/>
      <c r="AQ3846" s="9">
        <v>1</v>
      </c>
      <c r="AR3846" s="9">
        <v>3</v>
      </c>
    </row>
    <row r="3847" spans="1:64">
      <c r="A3847" t="s">
        <v>1887</v>
      </c>
      <c r="B3847" t="s">
        <v>1888</v>
      </c>
      <c r="C3847" t="s">
        <v>150</v>
      </c>
      <c r="D3847" t="s">
        <v>821</v>
      </c>
      <c r="E3847">
        <f>SUM(G3847:KW3847)</f>
        <v>4</v>
      </c>
      <c r="F3847" s="4"/>
      <c r="V3847" s="9">
        <v>1</v>
      </c>
      <c r="AR3847" s="9">
        <v>1</v>
      </c>
      <c r="BB3847" s="9">
        <v>1</v>
      </c>
      <c r="BF3847" s="9">
        <v>1</v>
      </c>
    </row>
    <row r="3848" spans="1:64">
      <c r="A3848" t="s">
        <v>7565</v>
      </c>
      <c r="B3848" t="s">
        <v>7564</v>
      </c>
      <c r="C3848" t="s">
        <v>150</v>
      </c>
      <c r="D3848" t="s">
        <v>821</v>
      </c>
      <c r="E3848">
        <f>SUM(G3848:KW3848)</f>
        <v>1</v>
      </c>
      <c r="AS3848" s="9">
        <v>1</v>
      </c>
    </row>
    <row r="3849" spans="1:64">
      <c r="A3849" t="s">
        <v>1889</v>
      </c>
      <c r="B3849" t="s">
        <v>1890</v>
      </c>
      <c r="C3849" t="s">
        <v>150</v>
      </c>
      <c r="D3849" t="s">
        <v>821</v>
      </c>
      <c r="E3849">
        <f>SUM(G3849:KW3849)</f>
        <v>4</v>
      </c>
      <c r="F3849" s="4"/>
      <c r="V3849" s="9">
        <v>1</v>
      </c>
      <c r="AR3849" s="9">
        <v>1</v>
      </c>
      <c r="BB3849" s="9">
        <v>1</v>
      </c>
      <c r="BF3849" s="9">
        <v>1</v>
      </c>
    </row>
    <row r="3850" spans="1:64">
      <c r="A3850" t="s">
        <v>2397</v>
      </c>
      <c r="B3850" t="s">
        <v>2398</v>
      </c>
      <c r="C3850" t="s">
        <v>150</v>
      </c>
      <c r="D3850" t="s">
        <v>821</v>
      </c>
      <c r="E3850">
        <f>SUM(G3850:KW3850)</f>
        <v>1</v>
      </c>
      <c r="F3850" s="4"/>
      <c r="AS3850" s="9">
        <v>1</v>
      </c>
    </row>
    <row r="3851" spans="1:64">
      <c r="A3851" t="s">
        <v>3532</v>
      </c>
      <c r="B3851" t="s">
        <v>3533</v>
      </c>
      <c r="C3851" t="s">
        <v>150</v>
      </c>
      <c r="D3851" t="s">
        <v>821</v>
      </c>
      <c r="E3851">
        <f>SUM(G3851:KW3851)</f>
        <v>1</v>
      </c>
      <c r="F3851" s="4"/>
      <c r="AS3851" s="9">
        <v>1</v>
      </c>
    </row>
    <row r="3852" spans="1:64">
      <c r="A3852" t="s">
        <v>485</v>
      </c>
      <c r="B3852" t="s">
        <v>677</v>
      </c>
      <c r="C3852" t="s">
        <v>150</v>
      </c>
      <c r="D3852" t="s">
        <v>821</v>
      </c>
      <c r="E3852">
        <f>SUM(G3852:KW3852)</f>
        <v>4</v>
      </c>
      <c r="F3852" s="4"/>
      <c r="AQ3852" s="9">
        <v>1</v>
      </c>
      <c r="AR3852" s="9">
        <v>3</v>
      </c>
    </row>
    <row r="3853" spans="1:64">
      <c r="A3853" t="s">
        <v>1895</v>
      </c>
      <c r="B3853" t="s">
        <v>1896</v>
      </c>
      <c r="C3853" t="s">
        <v>150</v>
      </c>
      <c r="D3853" t="s">
        <v>821</v>
      </c>
      <c r="E3853">
        <f>SUM(G3853:KW3853)</f>
        <v>14</v>
      </c>
      <c r="F3853" s="4"/>
      <c r="AR3853" s="9">
        <v>10</v>
      </c>
      <c r="AS3853" s="9">
        <v>1</v>
      </c>
      <c r="BL3853" s="9">
        <v>3</v>
      </c>
    </row>
    <row r="3854" spans="1:64">
      <c r="A3854" t="s">
        <v>484</v>
      </c>
      <c r="B3854" t="s">
        <v>675</v>
      </c>
      <c r="C3854" t="s">
        <v>150</v>
      </c>
      <c r="D3854" t="s">
        <v>821</v>
      </c>
      <c r="E3854">
        <f>SUM(G3854:KW3854)</f>
        <v>5</v>
      </c>
      <c r="F3854" s="4"/>
      <c r="AQ3854" s="9">
        <v>1</v>
      </c>
      <c r="AR3854" s="9">
        <v>4</v>
      </c>
    </row>
    <row r="3855" spans="1:64">
      <c r="A3855" t="s">
        <v>253</v>
      </c>
      <c r="B3855" t="s">
        <v>15347</v>
      </c>
      <c r="C3855" t="s">
        <v>150</v>
      </c>
      <c r="D3855" t="s">
        <v>819</v>
      </c>
      <c r="E3855">
        <f>SUM(G3855:KW3855)</f>
        <v>49</v>
      </c>
      <c r="F3855" s="4"/>
      <c r="J3855" s="9">
        <v>3</v>
      </c>
      <c r="L3855" s="9">
        <v>3</v>
      </c>
      <c r="M3855" s="9">
        <v>1</v>
      </c>
      <c r="N3855" s="9">
        <v>3</v>
      </c>
      <c r="P3855" s="9">
        <v>4</v>
      </c>
      <c r="S3855" s="9">
        <v>3</v>
      </c>
      <c r="X3855" s="9">
        <v>2</v>
      </c>
      <c r="Y3855" s="9">
        <v>2</v>
      </c>
      <c r="Z3855" s="9">
        <v>1</v>
      </c>
      <c r="AA3855" s="9">
        <v>3</v>
      </c>
      <c r="AB3855" s="9">
        <v>1</v>
      </c>
      <c r="AC3855" s="9">
        <v>3</v>
      </c>
      <c r="AF3855" s="9">
        <v>2</v>
      </c>
      <c r="AG3855" s="9">
        <v>2</v>
      </c>
      <c r="AJ3855" s="9">
        <v>1</v>
      </c>
      <c r="AL3855" s="9">
        <v>1</v>
      </c>
      <c r="AN3855" s="9">
        <v>2</v>
      </c>
      <c r="AQ3855" s="9">
        <v>1</v>
      </c>
      <c r="AR3855" s="9">
        <v>3</v>
      </c>
      <c r="AU3855" s="9">
        <v>2</v>
      </c>
      <c r="BB3855" s="9">
        <v>2</v>
      </c>
      <c r="BF3855" s="9">
        <v>2</v>
      </c>
      <c r="BI3855" s="9">
        <v>2</v>
      </c>
    </row>
    <row r="3856" spans="1:64">
      <c r="A3856" t="s">
        <v>2513</v>
      </c>
      <c r="B3856" t="s">
        <v>2514</v>
      </c>
      <c r="C3856" t="s">
        <v>150</v>
      </c>
      <c r="D3856" t="s">
        <v>821</v>
      </c>
      <c r="E3856">
        <f>SUM(G3856:KW3856)</f>
        <v>0</v>
      </c>
      <c r="F3856" s="4"/>
    </row>
    <row r="3857" spans="1:58">
      <c r="A3857" t="s">
        <v>2584</v>
      </c>
      <c r="B3857" t="s">
        <v>2585</v>
      </c>
      <c r="C3857" t="s">
        <v>150</v>
      </c>
      <c r="D3857" t="s">
        <v>821</v>
      </c>
      <c r="E3857">
        <f>SUM(G3857:KW3857)</f>
        <v>1</v>
      </c>
      <c r="F3857" s="4"/>
      <c r="AR3857" s="9">
        <v>1</v>
      </c>
    </row>
    <row r="3858" spans="1:58">
      <c r="A3858" t="s">
        <v>2582</v>
      </c>
      <c r="B3858" t="s">
        <v>2583</v>
      </c>
      <c r="C3858" t="s">
        <v>150</v>
      </c>
      <c r="D3858" t="s">
        <v>821</v>
      </c>
      <c r="E3858">
        <f>SUM(G3858:KW3858)</f>
        <v>3</v>
      </c>
      <c r="F3858" s="4"/>
      <c r="O3858" s="9">
        <v>1</v>
      </c>
      <c r="P3858" s="9">
        <v>1</v>
      </c>
      <c r="AR3858" s="9">
        <v>1</v>
      </c>
    </row>
    <row r="3859" spans="1:58">
      <c r="A3859" t="s">
        <v>2197</v>
      </c>
      <c r="B3859" t="s">
        <v>2198</v>
      </c>
      <c r="C3859" t="s">
        <v>150</v>
      </c>
      <c r="D3859" t="s">
        <v>821</v>
      </c>
      <c r="E3859">
        <f>SUM(G3859:KW3859)</f>
        <v>0</v>
      </c>
      <c r="F3859" s="4"/>
    </row>
    <row r="3860" spans="1:58">
      <c r="A3860" t="s">
        <v>293</v>
      </c>
      <c r="B3860" t="s">
        <v>15342</v>
      </c>
      <c r="C3860" t="s">
        <v>150</v>
      </c>
      <c r="D3860" t="s">
        <v>819</v>
      </c>
      <c r="E3860">
        <f>SUM(G3860:KW3860)</f>
        <v>0</v>
      </c>
      <c r="F3860" s="4"/>
    </row>
    <row r="3861" spans="1:58">
      <c r="A3861" t="s">
        <v>522</v>
      </c>
      <c r="B3861" t="s">
        <v>12994</v>
      </c>
      <c r="C3861" t="s">
        <v>150</v>
      </c>
      <c r="D3861" t="s">
        <v>819</v>
      </c>
      <c r="E3861">
        <f>SUM(G3861:KW3861)</f>
        <v>7</v>
      </c>
      <c r="F3861" s="4"/>
      <c r="P3861" s="9">
        <v>1</v>
      </c>
      <c r="AA3861" s="9">
        <v>1</v>
      </c>
      <c r="AC3861" s="9">
        <v>1</v>
      </c>
      <c r="AL3861" s="9">
        <v>1</v>
      </c>
      <c r="AR3861" s="9">
        <v>1</v>
      </c>
      <c r="BB3861" s="9">
        <v>1</v>
      </c>
      <c r="BF3861" s="9">
        <v>1</v>
      </c>
    </row>
    <row r="3862" spans="1:58">
      <c r="A3862" t="s">
        <v>518</v>
      </c>
      <c r="B3862" t="s">
        <v>13908</v>
      </c>
      <c r="C3862" t="s">
        <v>150</v>
      </c>
      <c r="D3862" t="s">
        <v>819</v>
      </c>
      <c r="E3862">
        <f>SUM(G3862:KW3862)</f>
        <v>9</v>
      </c>
      <c r="F3862" s="4"/>
      <c r="O3862" s="9">
        <v>1</v>
      </c>
      <c r="P3862" s="9">
        <v>2</v>
      </c>
      <c r="AA3862" s="9">
        <v>1</v>
      </c>
      <c r="AC3862" s="9">
        <v>1</v>
      </c>
      <c r="AR3862" s="9">
        <v>1</v>
      </c>
      <c r="BB3862" s="9">
        <v>1</v>
      </c>
      <c r="BF3862" s="9">
        <v>2</v>
      </c>
    </row>
    <row r="3863" spans="1:58">
      <c r="A3863" t="s">
        <v>3530</v>
      </c>
      <c r="B3863" t="s">
        <v>3531</v>
      </c>
      <c r="C3863" t="s">
        <v>150</v>
      </c>
      <c r="D3863" t="s">
        <v>821</v>
      </c>
      <c r="E3863">
        <f>SUM(G3863:KW3863)</f>
        <v>0</v>
      </c>
      <c r="F3863" s="4"/>
    </row>
    <row r="3864" spans="1:58">
      <c r="A3864" t="s">
        <v>2580</v>
      </c>
      <c r="B3864" t="s">
        <v>2581</v>
      </c>
      <c r="C3864" t="s">
        <v>150</v>
      </c>
      <c r="D3864" t="s">
        <v>821</v>
      </c>
      <c r="E3864">
        <f>SUM(G3864:KW3864)</f>
        <v>1</v>
      </c>
      <c r="F3864" s="4"/>
      <c r="AR3864" s="9">
        <v>1</v>
      </c>
    </row>
    <row r="3865" spans="1:58">
      <c r="A3865" t="s">
        <v>3893</v>
      </c>
      <c r="B3865" t="s">
        <v>3894</v>
      </c>
      <c r="C3865" t="s">
        <v>150</v>
      </c>
      <c r="D3865" t="s">
        <v>821</v>
      </c>
      <c r="E3865">
        <f>SUM(G3865:KW3865)</f>
        <v>3</v>
      </c>
      <c r="F3865" s="4"/>
      <c r="O3865" s="9">
        <v>1</v>
      </c>
      <c r="P3865" s="9">
        <v>1</v>
      </c>
      <c r="AR3865" s="9">
        <v>1</v>
      </c>
    </row>
    <row r="3866" spans="1:58">
      <c r="A3866" t="s">
        <v>292</v>
      </c>
      <c r="B3866" t="s">
        <v>594</v>
      </c>
      <c r="C3866" t="s">
        <v>150</v>
      </c>
      <c r="D3866" t="s">
        <v>821</v>
      </c>
      <c r="E3866">
        <f>SUM(G3866:KW3866)</f>
        <v>0</v>
      </c>
      <c r="F3866" s="4"/>
    </row>
    <row r="3867" spans="1:58">
      <c r="A3867" t="s">
        <v>2564</v>
      </c>
      <c r="B3867" t="s">
        <v>2565</v>
      </c>
      <c r="C3867" t="s">
        <v>150</v>
      </c>
      <c r="D3867" t="s">
        <v>821</v>
      </c>
      <c r="E3867">
        <f>SUM(G3867:KW3867)</f>
        <v>0</v>
      </c>
      <c r="F3867" s="4"/>
    </row>
    <row r="3868" spans="1:58">
      <c r="A3868" t="s">
        <v>521</v>
      </c>
      <c r="B3868" t="s">
        <v>702</v>
      </c>
      <c r="C3868" t="s">
        <v>150</v>
      </c>
      <c r="D3868" t="s">
        <v>821</v>
      </c>
      <c r="E3868">
        <f>SUM(G3868:KW3868)</f>
        <v>8</v>
      </c>
      <c r="F3868" s="4"/>
      <c r="P3868" s="9">
        <v>1</v>
      </c>
      <c r="AA3868" s="9">
        <v>1</v>
      </c>
      <c r="AC3868" s="9">
        <v>1</v>
      </c>
      <c r="AL3868" s="9">
        <v>1</v>
      </c>
      <c r="AR3868" s="9">
        <v>1</v>
      </c>
      <c r="BB3868" s="9">
        <v>2</v>
      </c>
      <c r="BF3868" s="9">
        <v>1</v>
      </c>
    </row>
    <row r="3869" spans="1:58">
      <c r="A3869" t="s">
        <v>2547</v>
      </c>
      <c r="B3869" t="s">
        <v>2548</v>
      </c>
      <c r="C3869" t="s">
        <v>150</v>
      </c>
      <c r="D3869" t="s">
        <v>821</v>
      </c>
      <c r="E3869">
        <f>SUM(G3869:KW3869)</f>
        <v>1</v>
      </c>
      <c r="F3869" s="4"/>
      <c r="AS3869" s="9">
        <v>1</v>
      </c>
    </row>
    <row r="3870" spans="1:58">
      <c r="A3870" t="s">
        <v>517</v>
      </c>
      <c r="B3870" t="s">
        <v>699</v>
      </c>
      <c r="C3870" t="s">
        <v>150</v>
      </c>
      <c r="D3870" t="s">
        <v>821</v>
      </c>
      <c r="E3870">
        <f>SUM(G3870:KW3870)</f>
        <v>10</v>
      </c>
      <c r="F3870" s="4"/>
      <c r="O3870" s="9">
        <v>1</v>
      </c>
      <c r="P3870" s="9">
        <v>2</v>
      </c>
      <c r="AA3870" s="9">
        <v>1</v>
      </c>
      <c r="AC3870" s="9">
        <v>1</v>
      </c>
      <c r="AR3870" s="9">
        <v>1</v>
      </c>
      <c r="BB3870" s="9">
        <v>2</v>
      </c>
      <c r="BF3870" s="9">
        <v>2</v>
      </c>
    </row>
    <row r="3871" spans="1:58">
      <c r="A3871" t="s">
        <v>2545</v>
      </c>
      <c r="B3871" t="s">
        <v>2546</v>
      </c>
      <c r="C3871" t="s">
        <v>150</v>
      </c>
      <c r="D3871" t="s">
        <v>821</v>
      </c>
      <c r="E3871">
        <f>SUM(G3871:KW3871)</f>
        <v>3</v>
      </c>
      <c r="F3871" s="4"/>
      <c r="O3871" s="9">
        <v>1</v>
      </c>
      <c r="P3871" s="9">
        <v>1</v>
      </c>
      <c r="AR3871" s="9">
        <v>1</v>
      </c>
    </row>
    <row r="3872" spans="1:58">
      <c r="A3872" t="s">
        <v>6005</v>
      </c>
      <c r="B3872" t="s">
        <v>6004</v>
      </c>
      <c r="C3872" t="s">
        <v>150</v>
      </c>
      <c r="D3872" t="s">
        <v>821</v>
      </c>
      <c r="E3872">
        <f>SUM(G3872:KW3872)</f>
        <v>0</v>
      </c>
      <c r="F3872" s="4"/>
    </row>
    <row r="3873" spans="1:64">
      <c r="A3873" t="s">
        <v>1903</v>
      </c>
      <c r="B3873" t="s">
        <v>1904</v>
      </c>
      <c r="C3873" t="s">
        <v>150</v>
      </c>
      <c r="D3873" t="s">
        <v>821</v>
      </c>
      <c r="E3873">
        <f>SUM(G3873:KW3873)</f>
        <v>0</v>
      </c>
      <c r="F3873" s="4"/>
    </row>
    <row r="3874" spans="1:64">
      <c r="A3874" t="s">
        <v>7227</v>
      </c>
      <c r="B3874" t="s">
        <v>7226</v>
      </c>
      <c r="C3874" t="s">
        <v>150</v>
      </c>
      <c r="D3874" t="s">
        <v>821</v>
      </c>
      <c r="E3874">
        <f>SUM(G3874:KW3874)</f>
        <v>332</v>
      </c>
      <c r="J3874" s="9">
        <v>10</v>
      </c>
      <c r="L3874" s="9">
        <v>6</v>
      </c>
      <c r="N3874" s="9">
        <v>4</v>
      </c>
      <c r="P3874" s="9">
        <v>15</v>
      </c>
      <c r="S3874" s="9">
        <v>16</v>
      </c>
      <c r="V3874" s="9">
        <v>10</v>
      </c>
      <c r="X3874" s="9">
        <v>16</v>
      </c>
      <c r="Y3874" s="9">
        <v>8</v>
      </c>
      <c r="Z3874" s="9">
        <v>11</v>
      </c>
      <c r="AA3874" s="9">
        <v>10</v>
      </c>
      <c r="AB3874" s="9">
        <v>1</v>
      </c>
      <c r="AC3874" s="9">
        <v>10</v>
      </c>
      <c r="AF3874" s="9">
        <v>5</v>
      </c>
      <c r="AG3874" s="9">
        <v>3</v>
      </c>
      <c r="AI3874" s="9">
        <v>7</v>
      </c>
      <c r="AJ3874" s="9">
        <v>6</v>
      </c>
      <c r="AL3874" s="9">
        <v>5</v>
      </c>
      <c r="AN3874" s="9">
        <v>11</v>
      </c>
      <c r="AQ3874" s="9">
        <v>2</v>
      </c>
      <c r="AR3874" s="7">
        <v>73</v>
      </c>
      <c r="AS3874" s="9">
        <v>8</v>
      </c>
      <c r="AU3874" s="9">
        <v>7</v>
      </c>
      <c r="AX3874" s="9">
        <v>9</v>
      </c>
      <c r="AY3874" s="9">
        <v>2</v>
      </c>
      <c r="BB3874" s="9">
        <v>4</v>
      </c>
      <c r="BC3874" s="9">
        <v>9</v>
      </c>
      <c r="BD3874" s="9">
        <v>2</v>
      </c>
      <c r="BF3874" s="9">
        <v>3</v>
      </c>
      <c r="BH3874" s="9">
        <v>7</v>
      </c>
      <c r="BI3874" s="9">
        <v>7</v>
      </c>
      <c r="BJ3874" s="9">
        <v>10</v>
      </c>
      <c r="BK3874" s="7">
        <v>26</v>
      </c>
      <c r="BL3874" s="9">
        <v>9</v>
      </c>
    </row>
    <row r="3875" spans="1:64">
      <c r="A3875" t="s">
        <v>7221</v>
      </c>
      <c r="B3875" t="s">
        <v>7220</v>
      </c>
      <c r="C3875" t="s">
        <v>150</v>
      </c>
      <c r="D3875" t="s">
        <v>821</v>
      </c>
      <c r="E3875">
        <f>SUM(G3875:KW3875)</f>
        <v>233</v>
      </c>
      <c r="H3875" s="9">
        <v>11</v>
      </c>
      <c r="J3875" s="9">
        <v>13</v>
      </c>
      <c r="L3875" s="9">
        <v>5</v>
      </c>
      <c r="M3875" s="9">
        <v>7</v>
      </c>
      <c r="N3875" s="9">
        <v>4</v>
      </c>
      <c r="O3875" s="7">
        <v>24</v>
      </c>
      <c r="P3875" s="9">
        <v>16</v>
      </c>
      <c r="S3875" s="9">
        <v>13</v>
      </c>
      <c r="X3875" s="9">
        <v>12</v>
      </c>
      <c r="Y3875" s="9">
        <v>8</v>
      </c>
      <c r="Z3875" s="9">
        <v>5</v>
      </c>
      <c r="AA3875" s="9">
        <v>13</v>
      </c>
      <c r="AB3875" s="9">
        <v>1</v>
      </c>
      <c r="AC3875" s="9">
        <v>13</v>
      </c>
      <c r="AF3875" s="9">
        <v>11</v>
      </c>
      <c r="AG3875" s="9">
        <v>2</v>
      </c>
      <c r="AJ3875" s="9">
        <v>4</v>
      </c>
      <c r="AL3875" s="9">
        <v>2</v>
      </c>
      <c r="AN3875" s="9">
        <v>8</v>
      </c>
      <c r="AQ3875" s="9">
        <v>1</v>
      </c>
      <c r="AR3875" s="9">
        <v>8</v>
      </c>
      <c r="AS3875" s="9">
        <v>5</v>
      </c>
      <c r="AU3875" s="9">
        <v>6</v>
      </c>
      <c r="AY3875" s="9">
        <v>4</v>
      </c>
      <c r="BB3875" s="7">
        <v>25</v>
      </c>
      <c r="BE3875" s="9">
        <v>7</v>
      </c>
      <c r="BI3875" s="9">
        <v>5</v>
      </c>
    </row>
    <row r="3876" spans="1:64">
      <c r="A3876" t="s">
        <v>7231</v>
      </c>
      <c r="B3876" t="s">
        <v>7230</v>
      </c>
      <c r="C3876" t="s">
        <v>150</v>
      </c>
      <c r="D3876" t="s">
        <v>821</v>
      </c>
      <c r="E3876">
        <f>SUM(G3876:KW3876)</f>
        <v>28</v>
      </c>
      <c r="J3876" s="9">
        <v>1</v>
      </c>
      <c r="L3876" s="9">
        <v>1</v>
      </c>
      <c r="M3876" s="9">
        <v>1</v>
      </c>
      <c r="N3876" s="9">
        <v>1</v>
      </c>
      <c r="P3876" s="9">
        <v>1</v>
      </c>
      <c r="S3876" s="9">
        <v>1</v>
      </c>
      <c r="X3876" s="9">
        <v>1</v>
      </c>
      <c r="Y3876" s="9">
        <v>1</v>
      </c>
      <c r="Z3876" s="9">
        <v>2</v>
      </c>
      <c r="AA3876" s="9">
        <v>1</v>
      </c>
      <c r="AB3876" s="9">
        <v>1</v>
      </c>
      <c r="AC3876" s="9">
        <v>1</v>
      </c>
      <c r="AF3876" s="9">
        <v>2</v>
      </c>
      <c r="AG3876" s="9">
        <v>1</v>
      </c>
      <c r="AJ3876" s="9">
        <v>1</v>
      </c>
      <c r="AL3876" s="9">
        <v>1</v>
      </c>
      <c r="AN3876" s="9">
        <v>1</v>
      </c>
      <c r="AR3876" s="9">
        <v>1</v>
      </c>
      <c r="AS3876" s="9">
        <v>1</v>
      </c>
      <c r="AU3876" s="9">
        <v>2</v>
      </c>
      <c r="BB3876" s="9">
        <v>1</v>
      </c>
      <c r="BF3876" s="9">
        <v>1</v>
      </c>
      <c r="BI3876" s="9">
        <v>3</v>
      </c>
    </row>
    <row r="3877" spans="1:64">
      <c r="A3877" t="s">
        <v>252</v>
      </c>
      <c r="B3877" t="s">
        <v>597</v>
      </c>
      <c r="C3877" t="s">
        <v>150</v>
      </c>
      <c r="D3877" t="s">
        <v>821</v>
      </c>
      <c r="E3877">
        <f>SUM(G3877:KW3877)</f>
        <v>55</v>
      </c>
      <c r="F3877" s="4"/>
      <c r="J3877" s="9">
        <v>3</v>
      </c>
      <c r="L3877" s="9">
        <v>3</v>
      </c>
      <c r="M3877" s="9">
        <v>1</v>
      </c>
      <c r="N3877" s="9">
        <v>3</v>
      </c>
      <c r="P3877" s="9">
        <v>4</v>
      </c>
      <c r="S3877" s="9">
        <v>3</v>
      </c>
      <c r="X3877" s="9">
        <v>2</v>
      </c>
      <c r="Y3877" s="9">
        <v>2</v>
      </c>
      <c r="Z3877" s="9">
        <v>1</v>
      </c>
      <c r="AA3877" s="9">
        <v>3</v>
      </c>
      <c r="AB3877" s="9">
        <v>1</v>
      </c>
      <c r="AC3877" s="9">
        <v>3</v>
      </c>
      <c r="AF3877" s="9">
        <v>2</v>
      </c>
      <c r="AG3877" s="9">
        <v>2</v>
      </c>
      <c r="AJ3877" s="9">
        <v>1</v>
      </c>
      <c r="AL3877" s="9">
        <v>1</v>
      </c>
      <c r="AN3877" s="9">
        <v>2</v>
      </c>
      <c r="AQ3877" s="9">
        <v>1</v>
      </c>
      <c r="AR3877" s="9">
        <v>6</v>
      </c>
      <c r="AU3877" s="9">
        <v>2</v>
      </c>
      <c r="BB3877" s="9">
        <v>2</v>
      </c>
      <c r="BF3877" s="9">
        <v>5</v>
      </c>
      <c r="BI3877" s="9">
        <v>2</v>
      </c>
    </row>
    <row r="3878" spans="1:64">
      <c r="A3878" t="s">
        <v>251</v>
      </c>
      <c r="B3878" t="s">
        <v>596</v>
      </c>
      <c r="C3878" t="s">
        <v>150</v>
      </c>
      <c r="D3878" t="s">
        <v>821</v>
      </c>
      <c r="E3878">
        <f>SUM(G3878:KW3878)</f>
        <v>55</v>
      </c>
      <c r="F3878" s="4"/>
      <c r="J3878" s="9">
        <v>3</v>
      </c>
      <c r="L3878" s="9">
        <v>3</v>
      </c>
      <c r="M3878" s="9">
        <v>1</v>
      </c>
      <c r="N3878" s="9">
        <v>3</v>
      </c>
      <c r="P3878" s="9">
        <v>4</v>
      </c>
      <c r="S3878" s="9">
        <v>3</v>
      </c>
      <c r="X3878" s="9">
        <v>2</v>
      </c>
      <c r="Y3878" s="9">
        <v>2</v>
      </c>
      <c r="Z3878" s="9">
        <v>1</v>
      </c>
      <c r="AA3878" s="9">
        <v>3</v>
      </c>
      <c r="AB3878" s="9">
        <v>1</v>
      </c>
      <c r="AC3878" s="9">
        <v>3</v>
      </c>
      <c r="AF3878" s="9">
        <v>2</v>
      </c>
      <c r="AG3878" s="9">
        <v>2</v>
      </c>
      <c r="AJ3878" s="9">
        <v>1</v>
      </c>
      <c r="AL3878" s="9">
        <v>1</v>
      </c>
      <c r="AN3878" s="9">
        <v>2</v>
      </c>
      <c r="AQ3878" s="9">
        <v>1</v>
      </c>
      <c r="AR3878" s="9">
        <v>6</v>
      </c>
      <c r="AU3878" s="9">
        <v>2</v>
      </c>
      <c r="BB3878" s="9">
        <v>2</v>
      </c>
      <c r="BF3878" s="9">
        <v>5</v>
      </c>
      <c r="BI3878" s="9">
        <v>2</v>
      </c>
    </row>
    <row r="3879" spans="1:64">
      <c r="A3879" t="s">
        <v>1905</v>
      </c>
      <c r="B3879" t="s">
        <v>1906</v>
      </c>
      <c r="C3879" t="s">
        <v>150</v>
      </c>
      <c r="D3879" t="s">
        <v>821</v>
      </c>
      <c r="E3879">
        <f>SUM(G3879:KW3879)</f>
        <v>0</v>
      </c>
      <c r="F3879" s="4"/>
    </row>
    <row r="3880" spans="1:64">
      <c r="A3880" t="s">
        <v>291</v>
      </c>
      <c r="B3880" t="s">
        <v>593</v>
      </c>
      <c r="C3880" t="s">
        <v>150</v>
      </c>
      <c r="D3880" t="s">
        <v>821</v>
      </c>
      <c r="E3880">
        <f>SUM(G3880:KW3880)</f>
        <v>7</v>
      </c>
      <c r="F3880" s="4"/>
      <c r="V3880" s="9">
        <v>1</v>
      </c>
      <c r="AR3880" s="9">
        <v>3</v>
      </c>
      <c r="BB3880" s="9">
        <v>1</v>
      </c>
      <c r="BF3880" s="9">
        <v>2</v>
      </c>
    </row>
    <row r="3881" spans="1:64">
      <c r="A3881" t="s">
        <v>3526</v>
      </c>
      <c r="B3881" t="s">
        <v>3527</v>
      </c>
      <c r="C3881" t="s">
        <v>150</v>
      </c>
      <c r="D3881" t="s">
        <v>821</v>
      </c>
      <c r="E3881">
        <f>SUM(G3881:KW3881)</f>
        <v>3</v>
      </c>
      <c r="F3881" s="4"/>
      <c r="BB3881" s="9">
        <v>2</v>
      </c>
      <c r="BF3881" s="9">
        <v>1</v>
      </c>
    </row>
    <row r="3882" spans="1:64">
      <c r="A3882" t="s">
        <v>3524</v>
      </c>
      <c r="B3882" t="s">
        <v>3525</v>
      </c>
      <c r="C3882" t="s">
        <v>150</v>
      </c>
      <c r="D3882" t="s">
        <v>821</v>
      </c>
      <c r="E3882">
        <f>SUM(G3882:KW3882)</f>
        <v>3</v>
      </c>
      <c r="F3882" s="4"/>
      <c r="BB3882" s="9">
        <v>2</v>
      </c>
      <c r="BF3882" s="9">
        <v>1</v>
      </c>
    </row>
    <row r="3883" spans="1:64">
      <c r="A3883" t="s">
        <v>7245</v>
      </c>
      <c r="B3883" t="s">
        <v>7244</v>
      </c>
      <c r="C3883" t="s">
        <v>150</v>
      </c>
      <c r="D3883" t="s">
        <v>821</v>
      </c>
      <c r="E3883">
        <f>SUM(G3883:KW3883)</f>
        <v>65</v>
      </c>
      <c r="V3883" s="9">
        <v>2</v>
      </c>
      <c r="Z3883" s="9">
        <v>1</v>
      </c>
      <c r="AI3883" s="9">
        <v>1</v>
      </c>
      <c r="AQ3883" s="9">
        <v>1</v>
      </c>
      <c r="AR3883" s="7">
        <v>35</v>
      </c>
      <c r="AX3883" s="9">
        <v>1</v>
      </c>
      <c r="AY3883" s="9">
        <v>1</v>
      </c>
      <c r="BC3883" s="9">
        <v>1</v>
      </c>
      <c r="BD3883" s="9">
        <v>1</v>
      </c>
      <c r="BF3883" s="9">
        <v>7</v>
      </c>
      <c r="BH3883" s="9">
        <v>1</v>
      </c>
      <c r="BJ3883" s="9">
        <v>1</v>
      </c>
      <c r="BK3883" s="9">
        <v>9</v>
      </c>
      <c r="BL3883" s="9">
        <v>3</v>
      </c>
    </row>
    <row r="3884" spans="1:64">
      <c r="A3884" t="s">
        <v>7219</v>
      </c>
      <c r="B3884" t="s">
        <v>7218</v>
      </c>
      <c r="C3884" t="s">
        <v>150</v>
      </c>
      <c r="D3884" t="s">
        <v>821</v>
      </c>
      <c r="E3884">
        <f>SUM(G3884:KW3884)</f>
        <v>13</v>
      </c>
      <c r="H3884" s="9">
        <v>1</v>
      </c>
      <c r="O3884" s="9">
        <v>1</v>
      </c>
      <c r="AR3884" s="9">
        <v>1</v>
      </c>
      <c r="AY3884" s="9">
        <v>2</v>
      </c>
      <c r="BB3884" s="9">
        <v>3</v>
      </c>
      <c r="BE3884" s="9">
        <v>1</v>
      </c>
      <c r="BF3884" s="9">
        <v>4</v>
      </c>
    </row>
    <row r="3885" spans="1:64">
      <c r="A3885" t="s">
        <v>7223</v>
      </c>
      <c r="B3885" t="s">
        <v>7222</v>
      </c>
      <c r="C3885" t="s">
        <v>150</v>
      </c>
      <c r="D3885" t="s">
        <v>821</v>
      </c>
      <c r="E3885">
        <f>SUM(G3885:KW3885)</f>
        <v>28</v>
      </c>
      <c r="J3885" s="9">
        <v>1</v>
      </c>
      <c r="L3885" s="9">
        <v>1</v>
      </c>
      <c r="M3885" s="9">
        <v>1</v>
      </c>
      <c r="N3885" s="9">
        <v>1</v>
      </c>
      <c r="P3885" s="9">
        <v>1</v>
      </c>
      <c r="S3885" s="9">
        <v>1</v>
      </c>
      <c r="X3885" s="9">
        <v>1</v>
      </c>
      <c r="Y3885" s="9">
        <v>1</v>
      </c>
      <c r="Z3885" s="9">
        <v>2</v>
      </c>
      <c r="AA3885" s="9">
        <v>1</v>
      </c>
      <c r="AB3885" s="9">
        <v>1</v>
      </c>
      <c r="AC3885" s="9">
        <v>1</v>
      </c>
      <c r="AF3885" s="9">
        <v>2</v>
      </c>
      <c r="AG3885" s="9">
        <v>1</v>
      </c>
      <c r="AJ3885" s="9">
        <v>1</v>
      </c>
      <c r="AL3885" s="9">
        <v>1</v>
      </c>
      <c r="AN3885" s="9">
        <v>1</v>
      </c>
      <c r="AQ3885" s="9">
        <v>1</v>
      </c>
      <c r="AR3885" s="9">
        <v>1</v>
      </c>
      <c r="AU3885" s="9">
        <v>2</v>
      </c>
      <c r="BB3885" s="9">
        <v>1</v>
      </c>
      <c r="BF3885" s="9">
        <v>1</v>
      </c>
      <c r="BI3885" s="9">
        <v>3</v>
      </c>
    </row>
    <row r="3886" spans="1:64">
      <c r="A3886" t="s">
        <v>3579</v>
      </c>
      <c r="B3886" t="s">
        <v>3580</v>
      </c>
      <c r="C3886" t="s">
        <v>150</v>
      </c>
      <c r="D3886" t="s">
        <v>821</v>
      </c>
      <c r="E3886">
        <f>SUM(G3886:KW3886)</f>
        <v>0</v>
      </c>
      <c r="F3886" s="4"/>
    </row>
    <row r="3887" spans="1:64">
      <c r="A3887" t="s">
        <v>5253</v>
      </c>
      <c r="B3887" t="s">
        <v>5254</v>
      </c>
      <c r="C3887" t="s">
        <v>150</v>
      </c>
      <c r="D3887" t="s">
        <v>821</v>
      </c>
      <c r="E3887">
        <f>SUM(G3887:KW3887)</f>
        <v>2</v>
      </c>
      <c r="F3887" s="4"/>
      <c r="AA3887" s="9">
        <v>1</v>
      </c>
      <c r="AC3887" s="9">
        <v>1</v>
      </c>
    </row>
    <row r="3888" spans="1:64">
      <c r="A3888" t="s">
        <v>5553</v>
      </c>
      <c r="B3888" t="s">
        <v>5554</v>
      </c>
      <c r="C3888" t="s">
        <v>150</v>
      </c>
      <c r="D3888" t="s">
        <v>821</v>
      </c>
      <c r="E3888">
        <f>SUM(G3888:KW3888)</f>
        <v>0</v>
      </c>
      <c r="F3888" s="4"/>
    </row>
    <row r="3889" spans="1:64">
      <c r="A3889" t="s">
        <v>7239</v>
      </c>
      <c r="B3889" t="s">
        <v>7238</v>
      </c>
      <c r="C3889" t="s">
        <v>150</v>
      </c>
      <c r="D3889" t="s">
        <v>821</v>
      </c>
      <c r="E3889">
        <f>SUM(G3889:KW3889)</f>
        <v>0</v>
      </c>
    </row>
    <row r="3890" spans="1:64">
      <c r="A3890" t="s">
        <v>7279</v>
      </c>
      <c r="B3890" t="s">
        <v>7278</v>
      </c>
      <c r="C3890" t="s">
        <v>150</v>
      </c>
      <c r="D3890" t="s">
        <v>821</v>
      </c>
      <c r="E3890">
        <f>SUM(G3890:KW3890)</f>
        <v>0</v>
      </c>
    </row>
    <row r="3891" spans="1:64">
      <c r="A3891" t="s">
        <v>7604</v>
      </c>
      <c r="B3891" t="s">
        <v>7603</v>
      </c>
      <c r="C3891" t="s">
        <v>150</v>
      </c>
      <c r="D3891" t="s">
        <v>821</v>
      </c>
      <c r="E3891">
        <f>SUM(G3891:KW3891)</f>
        <v>1</v>
      </c>
      <c r="AB3891" s="9">
        <v>1</v>
      </c>
    </row>
    <row r="3892" spans="1:64">
      <c r="A3892" t="s">
        <v>7241</v>
      </c>
      <c r="B3892" t="s">
        <v>7240</v>
      </c>
      <c r="C3892" t="s">
        <v>150</v>
      </c>
      <c r="D3892" t="s">
        <v>821</v>
      </c>
      <c r="E3892">
        <f>SUM(G3892:KW3892)</f>
        <v>2</v>
      </c>
      <c r="AB3892" s="9">
        <v>1</v>
      </c>
      <c r="BE3892" s="9">
        <v>1</v>
      </c>
    </row>
    <row r="3893" spans="1:64">
      <c r="A3893" t="s">
        <v>289</v>
      </c>
      <c r="B3893" t="s">
        <v>598</v>
      </c>
      <c r="C3893" t="s">
        <v>150</v>
      </c>
      <c r="D3893" t="s">
        <v>821</v>
      </c>
      <c r="E3893">
        <f>SUM(G3893:KW3893)</f>
        <v>0</v>
      </c>
      <c r="F3893" s="4"/>
    </row>
    <row r="3894" spans="1:64">
      <c r="A3894" t="s">
        <v>520</v>
      </c>
      <c r="B3894" t="s">
        <v>701</v>
      </c>
      <c r="C3894" t="s">
        <v>150</v>
      </c>
      <c r="D3894" t="s">
        <v>821</v>
      </c>
      <c r="E3894">
        <f>SUM(G3894:KW3894)</f>
        <v>7</v>
      </c>
      <c r="F3894" s="4"/>
      <c r="P3894" s="9">
        <v>1</v>
      </c>
      <c r="AA3894" s="9">
        <v>1</v>
      </c>
      <c r="AC3894" s="9">
        <v>1</v>
      </c>
      <c r="AL3894" s="9">
        <v>1</v>
      </c>
      <c r="BB3894" s="9">
        <v>2</v>
      </c>
      <c r="BF3894" s="9">
        <v>1</v>
      </c>
    </row>
    <row r="3895" spans="1:64">
      <c r="A3895" t="s">
        <v>515</v>
      </c>
      <c r="B3895" t="s">
        <v>698</v>
      </c>
      <c r="C3895" t="s">
        <v>150</v>
      </c>
      <c r="D3895" t="s">
        <v>821</v>
      </c>
      <c r="E3895">
        <f>SUM(G3895:KW3895)</f>
        <v>6</v>
      </c>
      <c r="F3895" s="4"/>
      <c r="P3895" s="9">
        <v>1</v>
      </c>
      <c r="AA3895" s="9">
        <v>1</v>
      </c>
      <c r="AC3895" s="9">
        <v>1</v>
      </c>
      <c r="BB3895" s="9">
        <v>1</v>
      </c>
      <c r="BF3895" s="9">
        <v>2</v>
      </c>
    </row>
    <row r="3896" spans="1:64">
      <c r="A3896" t="s">
        <v>7243</v>
      </c>
      <c r="B3896" t="s">
        <v>7242</v>
      </c>
      <c r="C3896" t="s">
        <v>150</v>
      </c>
      <c r="D3896" t="s">
        <v>821</v>
      </c>
      <c r="E3896">
        <f>SUM(G3896:KW3896)</f>
        <v>63</v>
      </c>
      <c r="V3896" s="9">
        <v>1</v>
      </c>
      <c r="Z3896" s="9">
        <v>1</v>
      </c>
      <c r="AB3896" s="9">
        <v>1</v>
      </c>
      <c r="AI3896" s="9">
        <v>1</v>
      </c>
      <c r="AQ3896" s="9">
        <v>1</v>
      </c>
      <c r="AR3896" s="7">
        <v>35</v>
      </c>
      <c r="AX3896" s="9">
        <v>1</v>
      </c>
      <c r="AY3896" s="9">
        <v>1</v>
      </c>
      <c r="BC3896" s="9">
        <v>1</v>
      </c>
      <c r="BD3896" s="9">
        <v>1</v>
      </c>
      <c r="BF3896" s="9">
        <v>5</v>
      </c>
      <c r="BH3896" s="9">
        <v>1</v>
      </c>
      <c r="BJ3896" s="9">
        <v>1</v>
      </c>
      <c r="BK3896" s="9">
        <v>9</v>
      </c>
      <c r="BL3896" s="9">
        <v>3</v>
      </c>
    </row>
    <row r="3897" spans="1:64">
      <c r="A3897" t="s">
        <v>7217</v>
      </c>
      <c r="B3897" t="s">
        <v>7216</v>
      </c>
      <c r="C3897" t="s">
        <v>150</v>
      </c>
      <c r="D3897" t="s">
        <v>821</v>
      </c>
      <c r="E3897">
        <f>SUM(G3897:KW3897)</f>
        <v>14</v>
      </c>
      <c r="H3897" s="9">
        <v>1</v>
      </c>
      <c r="O3897" s="9">
        <v>1</v>
      </c>
      <c r="AB3897" s="9">
        <v>1</v>
      </c>
      <c r="AR3897" s="9">
        <v>1</v>
      </c>
      <c r="AY3897" s="9">
        <v>2</v>
      </c>
      <c r="BB3897" s="9">
        <v>2</v>
      </c>
      <c r="BE3897" s="9">
        <v>1</v>
      </c>
      <c r="BF3897" s="9">
        <v>5</v>
      </c>
    </row>
    <row r="3898" spans="1:64">
      <c r="A3898" t="s">
        <v>7225</v>
      </c>
      <c r="B3898" t="s">
        <v>7224</v>
      </c>
      <c r="C3898" t="s">
        <v>150</v>
      </c>
      <c r="D3898" t="s">
        <v>821</v>
      </c>
      <c r="E3898">
        <f>SUM(G3898:KW3898)</f>
        <v>28</v>
      </c>
      <c r="J3898" s="9">
        <v>1</v>
      </c>
      <c r="L3898" s="9">
        <v>1</v>
      </c>
      <c r="M3898" s="9">
        <v>1</v>
      </c>
      <c r="N3898" s="9">
        <v>1</v>
      </c>
      <c r="P3898" s="9">
        <v>1</v>
      </c>
      <c r="S3898" s="9">
        <v>1</v>
      </c>
      <c r="X3898" s="9">
        <v>1</v>
      </c>
      <c r="Y3898" s="9">
        <v>1</v>
      </c>
      <c r="Z3898" s="9">
        <v>2</v>
      </c>
      <c r="AA3898" s="9">
        <v>1</v>
      </c>
      <c r="AB3898" s="9">
        <v>1</v>
      </c>
      <c r="AC3898" s="9">
        <v>1</v>
      </c>
      <c r="AF3898" s="9">
        <v>2</v>
      </c>
      <c r="AG3898" s="9">
        <v>1</v>
      </c>
      <c r="AJ3898" s="9">
        <v>1</v>
      </c>
      <c r="AL3898" s="9">
        <v>1</v>
      </c>
      <c r="AN3898" s="9">
        <v>1</v>
      </c>
      <c r="AQ3898" s="9">
        <v>1</v>
      </c>
      <c r="AR3898" s="9">
        <v>1</v>
      </c>
      <c r="AU3898" s="9">
        <v>2</v>
      </c>
      <c r="BB3898" s="9">
        <v>1</v>
      </c>
      <c r="BF3898" s="9">
        <v>1</v>
      </c>
      <c r="BI3898" s="9">
        <v>3</v>
      </c>
    </row>
    <row r="3899" spans="1:64">
      <c r="A3899" t="s">
        <v>3528</v>
      </c>
      <c r="B3899" t="s">
        <v>3529</v>
      </c>
      <c r="C3899" t="s">
        <v>150</v>
      </c>
      <c r="D3899" t="s">
        <v>821</v>
      </c>
      <c r="E3899">
        <f>SUM(G3899:KW3899)</f>
        <v>0</v>
      </c>
      <c r="F3899" s="4"/>
    </row>
    <row r="3900" spans="1:64">
      <c r="A3900" t="s">
        <v>2578</v>
      </c>
      <c r="B3900" t="s">
        <v>2579</v>
      </c>
      <c r="C3900" t="s">
        <v>150</v>
      </c>
      <c r="D3900" t="s">
        <v>821</v>
      </c>
      <c r="E3900">
        <f>SUM(G3900:KW3900)</f>
        <v>1</v>
      </c>
      <c r="F3900" s="4"/>
      <c r="AR3900" s="9">
        <v>1</v>
      </c>
    </row>
    <row r="3901" spans="1:64">
      <c r="A3901" t="s">
        <v>2576</v>
      </c>
      <c r="B3901" t="s">
        <v>2577</v>
      </c>
      <c r="C3901" t="s">
        <v>150</v>
      </c>
      <c r="D3901" t="s">
        <v>821</v>
      </c>
      <c r="E3901">
        <f>SUM(G3901:KW3901)</f>
        <v>3</v>
      </c>
      <c r="F3901" s="4"/>
      <c r="O3901" s="9">
        <v>1</v>
      </c>
      <c r="P3901" s="9">
        <v>1</v>
      </c>
      <c r="AR3901" s="9">
        <v>1</v>
      </c>
    </row>
    <row r="3902" spans="1:64">
      <c r="A3902" t="s">
        <v>1041</v>
      </c>
      <c r="B3902" t="s">
        <v>1042</v>
      </c>
      <c r="C3902" t="s">
        <v>182</v>
      </c>
      <c r="D3902" t="s">
        <v>821</v>
      </c>
      <c r="E3902">
        <f>SUM(G3902:KW3902)</f>
        <v>1</v>
      </c>
      <c r="F3902" s="4"/>
      <c r="AK3902" s="9">
        <v>1</v>
      </c>
    </row>
    <row r="3903" spans="1:64">
      <c r="A3903" t="s">
        <v>5036</v>
      </c>
      <c r="B3903" t="s">
        <v>5037</v>
      </c>
      <c r="C3903" t="s">
        <v>182</v>
      </c>
      <c r="D3903" t="s">
        <v>821</v>
      </c>
      <c r="E3903">
        <f>SUM(G3903:KW3903)</f>
        <v>7</v>
      </c>
      <c r="F3903" s="4"/>
      <c r="AS3903" s="9">
        <v>1</v>
      </c>
      <c r="AY3903" s="9">
        <v>1</v>
      </c>
      <c r="AZ3903" s="9">
        <v>1</v>
      </c>
      <c r="BA3903" s="9">
        <v>1</v>
      </c>
      <c r="BB3903" s="9">
        <v>1</v>
      </c>
      <c r="BE3903" s="9">
        <v>1</v>
      </c>
      <c r="BG3903" s="9">
        <v>1</v>
      </c>
    </row>
    <row r="3904" spans="1:64">
      <c r="A3904" t="s">
        <v>2403</v>
      </c>
      <c r="B3904" t="s">
        <v>2404</v>
      </c>
      <c r="C3904" t="s">
        <v>182</v>
      </c>
      <c r="D3904" t="s">
        <v>821</v>
      </c>
      <c r="E3904">
        <f>SUM(G3904:KW3904)</f>
        <v>20</v>
      </c>
      <c r="F3904" s="4"/>
      <c r="Z3904" s="7">
        <v>20</v>
      </c>
    </row>
    <row r="3905" spans="1:64">
      <c r="A3905" t="s">
        <v>7354</v>
      </c>
      <c r="B3905" t="s">
        <v>7353</v>
      </c>
      <c r="C3905" t="s">
        <v>182</v>
      </c>
      <c r="D3905" t="s">
        <v>821</v>
      </c>
      <c r="E3905">
        <f>SUM(G3905:KW3905)</f>
        <v>5</v>
      </c>
      <c r="Y3905" s="9">
        <v>1</v>
      </c>
      <c r="AA3905" s="9">
        <v>1</v>
      </c>
      <c r="AB3905" s="9">
        <v>1</v>
      </c>
      <c r="AC3905" s="9">
        <v>1</v>
      </c>
      <c r="AK3905" s="9">
        <v>1</v>
      </c>
    </row>
    <row r="3906" spans="1:64">
      <c r="A3906" t="s">
        <v>7356</v>
      </c>
      <c r="B3906" t="s">
        <v>7355</v>
      </c>
      <c r="C3906" t="s">
        <v>182</v>
      </c>
      <c r="D3906" t="s">
        <v>821</v>
      </c>
      <c r="E3906">
        <f>SUM(G3906:KW3906)</f>
        <v>7</v>
      </c>
      <c r="H3906" s="9">
        <v>1</v>
      </c>
      <c r="Y3906" s="9">
        <v>1</v>
      </c>
      <c r="AH3906" s="9">
        <v>1</v>
      </c>
      <c r="BD3906" s="9">
        <v>2</v>
      </c>
      <c r="BE3906" s="9">
        <v>1</v>
      </c>
      <c r="BI3906" s="9">
        <v>1</v>
      </c>
    </row>
    <row r="3907" spans="1:64">
      <c r="A3907" t="s">
        <v>7366</v>
      </c>
      <c r="B3907" t="s">
        <v>7365</v>
      </c>
      <c r="C3907" t="s">
        <v>182</v>
      </c>
      <c r="D3907" t="s">
        <v>821</v>
      </c>
      <c r="E3907">
        <f>SUM(G3907:KW3907)</f>
        <v>5</v>
      </c>
      <c r="Y3907" s="9">
        <v>1</v>
      </c>
      <c r="AA3907" s="9">
        <v>1</v>
      </c>
      <c r="AC3907" s="9">
        <v>1</v>
      </c>
      <c r="AG3907" s="9">
        <v>1</v>
      </c>
      <c r="AN3907" s="9">
        <v>1</v>
      </c>
    </row>
    <row r="3908" spans="1:64">
      <c r="A3908" t="s">
        <v>7360</v>
      </c>
      <c r="B3908" t="s">
        <v>7359</v>
      </c>
      <c r="C3908" t="s">
        <v>182</v>
      </c>
      <c r="D3908" t="s">
        <v>821</v>
      </c>
      <c r="E3908">
        <f>SUM(G3908:KW3908)</f>
        <v>2</v>
      </c>
      <c r="Y3908" s="9">
        <v>1</v>
      </c>
      <c r="AK3908" s="9">
        <v>1</v>
      </c>
    </row>
    <row r="3909" spans="1:64">
      <c r="A3909" t="s">
        <v>7364</v>
      </c>
      <c r="B3909" t="s">
        <v>7363</v>
      </c>
      <c r="C3909" t="s">
        <v>182</v>
      </c>
      <c r="D3909" t="s">
        <v>821</v>
      </c>
      <c r="E3909">
        <f>SUM(G3909:KW3909)</f>
        <v>2</v>
      </c>
      <c r="Y3909" s="9">
        <v>1</v>
      </c>
      <c r="AI3909" s="9">
        <v>1</v>
      </c>
    </row>
    <row r="3910" spans="1:64">
      <c r="A3910" t="s">
        <v>7342</v>
      </c>
      <c r="B3910" t="s">
        <v>7341</v>
      </c>
      <c r="C3910" t="s">
        <v>182</v>
      </c>
      <c r="D3910" t="s">
        <v>821</v>
      </c>
      <c r="E3910">
        <f>SUM(G3910:KW3910)</f>
        <v>2</v>
      </c>
      <c r="Y3910" s="9">
        <v>1</v>
      </c>
      <c r="AK3910" s="9">
        <v>1</v>
      </c>
    </row>
    <row r="3911" spans="1:64">
      <c r="A3911" t="s">
        <v>7340</v>
      </c>
      <c r="B3911" t="s">
        <v>7339</v>
      </c>
      <c r="C3911" t="s">
        <v>182</v>
      </c>
      <c r="D3911" t="s">
        <v>821</v>
      </c>
      <c r="E3911">
        <f>SUM(G3911:KW3911)</f>
        <v>5</v>
      </c>
      <c r="X3911" s="9">
        <v>1</v>
      </c>
      <c r="AB3911" s="9">
        <v>1</v>
      </c>
      <c r="AI3911" s="9">
        <v>1</v>
      </c>
      <c r="AK3911" s="9">
        <v>1</v>
      </c>
      <c r="AO3911" s="9">
        <v>1</v>
      </c>
    </row>
    <row r="3912" spans="1:64">
      <c r="A3912" t="s">
        <v>7362</v>
      </c>
      <c r="B3912" t="s">
        <v>7361</v>
      </c>
      <c r="C3912" t="s">
        <v>182</v>
      </c>
      <c r="D3912" t="s">
        <v>821</v>
      </c>
      <c r="E3912">
        <f>SUM(G3912:KW3912)</f>
        <v>2</v>
      </c>
      <c r="AB3912" s="9">
        <v>1</v>
      </c>
      <c r="AK3912" s="9">
        <v>1</v>
      </c>
    </row>
    <row r="3913" spans="1:64">
      <c r="A3913" t="s">
        <v>834</v>
      </c>
      <c r="B3913" t="s">
        <v>835</v>
      </c>
      <c r="C3913" t="s">
        <v>182</v>
      </c>
      <c r="D3913" t="s">
        <v>821</v>
      </c>
      <c r="E3913">
        <f>SUM(G3913:KW3913)</f>
        <v>1</v>
      </c>
      <c r="F3913" s="4"/>
      <c r="AK3913" s="9">
        <v>1</v>
      </c>
    </row>
    <row r="3914" spans="1:64">
      <c r="A3914" t="s">
        <v>828</v>
      </c>
      <c r="B3914" t="s">
        <v>829</v>
      </c>
      <c r="C3914" t="s">
        <v>182</v>
      </c>
      <c r="D3914" t="s">
        <v>821</v>
      </c>
      <c r="E3914">
        <f>SUM(G3914:KW3914)</f>
        <v>5</v>
      </c>
      <c r="F3914" s="4"/>
      <c r="X3914" s="9">
        <v>1</v>
      </c>
      <c r="AB3914" s="9">
        <v>1</v>
      </c>
      <c r="AI3914" s="9">
        <v>1</v>
      </c>
      <c r="AJ3914" s="9">
        <v>1</v>
      </c>
      <c r="AN3914" s="9">
        <v>1</v>
      </c>
    </row>
    <row r="3915" spans="1:64">
      <c r="A3915" t="s">
        <v>7338</v>
      </c>
      <c r="B3915" t="s">
        <v>7337</v>
      </c>
      <c r="C3915" t="s">
        <v>182</v>
      </c>
      <c r="D3915" t="s">
        <v>821</v>
      </c>
      <c r="E3915">
        <f>SUM(G3915:KW3915)</f>
        <v>5</v>
      </c>
      <c r="Y3915" s="9">
        <v>1</v>
      </c>
      <c r="Z3915" s="9">
        <v>2</v>
      </c>
      <c r="AA3915" s="9">
        <v>1</v>
      </c>
      <c r="AC3915" s="9">
        <v>1</v>
      </c>
    </row>
    <row r="3916" spans="1:64">
      <c r="A3916" t="s">
        <v>214</v>
      </c>
      <c r="B3916" t="s">
        <v>671</v>
      </c>
      <c r="C3916" t="s">
        <v>182</v>
      </c>
      <c r="D3916" t="s">
        <v>821</v>
      </c>
      <c r="E3916">
        <f>SUM(G3916:KW3916)</f>
        <v>9</v>
      </c>
      <c r="F3916" s="4"/>
      <c r="T3916" s="9">
        <v>1</v>
      </c>
      <c r="AV3916" s="9">
        <v>1</v>
      </c>
      <c r="AY3916" s="9">
        <v>1</v>
      </c>
      <c r="AZ3916" s="9">
        <v>1</v>
      </c>
      <c r="BA3916" s="9">
        <v>1</v>
      </c>
      <c r="BB3916" s="9">
        <v>1</v>
      </c>
      <c r="BD3916" s="9">
        <v>1</v>
      </c>
      <c r="BE3916" s="9">
        <v>1</v>
      </c>
      <c r="BF3916" s="9">
        <v>1</v>
      </c>
    </row>
    <row r="3917" spans="1:64">
      <c r="A3917" t="s">
        <v>7352</v>
      </c>
      <c r="B3917" t="s">
        <v>7351</v>
      </c>
      <c r="C3917" t="s">
        <v>182</v>
      </c>
      <c r="D3917" t="s">
        <v>821</v>
      </c>
      <c r="E3917">
        <f>SUM(G3917:KW3917)</f>
        <v>1</v>
      </c>
      <c r="AK3917" s="9">
        <v>1</v>
      </c>
    </row>
    <row r="3918" spans="1:64">
      <c r="A3918" t="s">
        <v>1014</v>
      </c>
      <c r="B3918" t="s">
        <v>1015</v>
      </c>
      <c r="C3918" t="s">
        <v>182</v>
      </c>
      <c r="D3918" t="s">
        <v>821</v>
      </c>
      <c r="E3918">
        <f>SUM(G3918:KW3918)</f>
        <v>1</v>
      </c>
      <c r="F3918" s="4"/>
      <c r="AK3918" s="9">
        <v>1</v>
      </c>
    </row>
    <row r="3919" spans="1:64">
      <c r="A3919" t="s">
        <v>830</v>
      </c>
      <c r="B3919" t="s">
        <v>831</v>
      </c>
      <c r="C3919" t="s">
        <v>182</v>
      </c>
      <c r="D3919" t="s">
        <v>821</v>
      </c>
      <c r="E3919">
        <f>SUM(G3919:KW3919)</f>
        <v>5</v>
      </c>
      <c r="F3919" s="4"/>
      <c r="Y3919" s="9">
        <v>1</v>
      </c>
      <c r="Z3919" s="9">
        <v>1</v>
      </c>
      <c r="AD3919" s="9">
        <v>1</v>
      </c>
      <c r="AK3919" s="9">
        <v>1</v>
      </c>
      <c r="AO3919" s="9">
        <v>1</v>
      </c>
    </row>
    <row r="3920" spans="1:64">
      <c r="A3920" t="s">
        <v>1705</v>
      </c>
      <c r="B3920" t="s">
        <v>1706</v>
      </c>
      <c r="C3920" t="s">
        <v>182</v>
      </c>
      <c r="D3920" t="s">
        <v>821</v>
      </c>
      <c r="E3920">
        <f>SUM(G3920:KW3920)</f>
        <v>18</v>
      </c>
      <c r="F3920" s="4"/>
      <c r="N3920" s="9">
        <v>1</v>
      </c>
      <c r="AN3920" s="9">
        <v>1</v>
      </c>
      <c r="AV3920" s="9">
        <v>1</v>
      </c>
      <c r="AW3920" s="9">
        <v>1</v>
      </c>
      <c r="AX3920" s="9">
        <v>1</v>
      </c>
      <c r="AY3920" s="9">
        <v>1</v>
      </c>
      <c r="AZ3920" s="9">
        <v>1</v>
      </c>
      <c r="BA3920" s="9">
        <v>1</v>
      </c>
      <c r="BB3920" s="9">
        <v>1</v>
      </c>
      <c r="BC3920" s="9">
        <v>1</v>
      </c>
      <c r="BD3920" s="9">
        <v>1</v>
      </c>
      <c r="BE3920" s="9">
        <v>1</v>
      </c>
      <c r="BF3920" s="9">
        <v>1</v>
      </c>
      <c r="BH3920" s="9">
        <v>1</v>
      </c>
      <c r="BI3920" s="9">
        <v>1</v>
      </c>
      <c r="BJ3920" s="9">
        <v>1</v>
      </c>
      <c r="BL3920" s="9">
        <v>2</v>
      </c>
    </row>
    <row r="3921" spans="1:61">
      <c r="A3921" t="s">
        <v>7344</v>
      </c>
      <c r="B3921" t="s">
        <v>7343</v>
      </c>
      <c r="C3921" t="s">
        <v>182</v>
      </c>
      <c r="D3921" t="s">
        <v>821</v>
      </c>
      <c r="E3921">
        <f>SUM(G3921:KW3921)</f>
        <v>1</v>
      </c>
      <c r="AK3921" s="9">
        <v>1</v>
      </c>
    </row>
    <row r="3922" spans="1:61">
      <c r="A3922" t="s">
        <v>1010</v>
      </c>
      <c r="B3922" t="s">
        <v>1011</v>
      </c>
      <c r="C3922" t="s">
        <v>182</v>
      </c>
      <c r="D3922" t="s">
        <v>821</v>
      </c>
      <c r="E3922">
        <f>SUM(G3922:KW3922)</f>
        <v>2</v>
      </c>
      <c r="F3922" s="4"/>
      <c r="X3922" s="9">
        <v>1</v>
      </c>
      <c r="AH3922" s="9">
        <v>1</v>
      </c>
    </row>
    <row r="3923" spans="1:61">
      <c r="A3923" t="s">
        <v>2195</v>
      </c>
      <c r="B3923" t="s">
        <v>2196</v>
      </c>
      <c r="C3923" t="s">
        <v>182</v>
      </c>
      <c r="D3923" t="s">
        <v>821</v>
      </c>
      <c r="E3923">
        <f>SUM(G3923:KW3923)</f>
        <v>3</v>
      </c>
      <c r="F3923" s="4"/>
      <c r="Y3923" s="9">
        <v>1</v>
      </c>
      <c r="AD3923" s="9">
        <v>1</v>
      </c>
      <c r="AK3923" s="9">
        <v>1</v>
      </c>
    </row>
    <row r="3924" spans="1:61">
      <c r="A3924" t="s">
        <v>7289</v>
      </c>
      <c r="B3924" t="s">
        <v>7288</v>
      </c>
      <c r="C3924" t="s">
        <v>182</v>
      </c>
      <c r="D3924" t="s">
        <v>821</v>
      </c>
      <c r="E3924">
        <f>SUM(G3924:KW3924)</f>
        <v>10</v>
      </c>
      <c r="Y3924" s="9">
        <v>1</v>
      </c>
      <c r="Z3924" s="9">
        <v>1</v>
      </c>
      <c r="AA3924" s="9">
        <v>1</v>
      </c>
      <c r="AB3924" s="9">
        <v>1</v>
      </c>
      <c r="AC3924" s="9">
        <v>1</v>
      </c>
      <c r="AD3924" s="9">
        <v>1</v>
      </c>
      <c r="AH3924" s="9">
        <v>1</v>
      </c>
      <c r="AI3924" s="9">
        <v>1</v>
      </c>
      <c r="AK3924" s="9">
        <v>1</v>
      </c>
      <c r="AO3924" s="9">
        <v>1</v>
      </c>
    </row>
    <row r="3925" spans="1:61">
      <c r="A3925" t="s">
        <v>7291</v>
      </c>
      <c r="B3925" t="s">
        <v>7290</v>
      </c>
      <c r="C3925" t="s">
        <v>182</v>
      </c>
      <c r="D3925" t="s">
        <v>821</v>
      </c>
      <c r="E3925">
        <f>SUM(G3925:KW3925)</f>
        <v>1</v>
      </c>
      <c r="AM3925" s="9">
        <v>1</v>
      </c>
    </row>
    <row r="3926" spans="1:61">
      <c r="A3926" t="s">
        <v>7346</v>
      </c>
      <c r="B3926" t="s">
        <v>7345</v>
      </c>
      <c r="C3926" t="s">
        <v>182</v>
      </c>
      <c r="D3926" t="s">
        <v>821</v>
      </c>
      <c r="E3926">
        <f>SUM(G3926:KW3926)</f>
        <v>4</v>
      </c>
      <c r="Y3926" s="9">
        <v>1</v>
      </c>
      <c r="AB3926" s="9">
        <v>1</v>
      </c>
      <c r="AH3926" s="9">
        <v>1</v>
      </c>
      <c r="AN3926" s="9">
        <v>1</v>
      </c>
    </row>
    <row r="3927" spans="1:61">
      <c r="A3927" t="s">
        <v>7815</v>
      </c>
      <c r="B3927" t="s">
        <v>7814</v>
      </c>
      <c r="C3927" t="s">
        <v>150</v>
      </c>
      <c r="D3927" t="s">
        <v>821</v>
      </c>
      <c r="E3927">
        <f>SUM(G3927:KW3927)</f>
        <v>0</v>
      </c>
    </row>
    <row r="3928" spans="1:61">
      <c r="A3928" t="s">
        <v>7812</v>
      </c>
      <c r="B3928" t="s">
        <v>7811</v>
      </c>
      <c r="C3928" t="s">
        <v>150</v>
      </c>
      <c r="D3928" t="s">
        <v>821</v>
      </c>
      <c r="E3928">
        <f>SUM(G3928:KW3928)</f>
        <v>0</v>
      </c>
    </row>
    <row r="3929" spans="1:61">
      <c r="A3929" t="s">
        <v>7813</v>
      </c>
      <c r="B3929" t="s">
        <v>11672</v>
      </c>
      <c r="C3929" t="s">
        <v>150</v>
      </c>
      <c r="D3929" t="s">
        <v>821</v>
      </c>
      <c r="E3929">
        <f>SUM(G3929:KW3929)</f>
        <v>0</v>
      </c>
    </row>
    <row r="3930" spans="1:61">
      <c r="A3930" t="s">
        <v>2509</v>
      </c>
      <c r="B3930" t="s">
        <v>2510</v>
      </c>
      <c r="C3930" t="s">
        <v>150</v>
      </c>
      <c r="D3930" t="s">
        <v>821</v>
      </c>
      <c r="E3930">
        <f>SUM(G3930:KW3930)</f>
        <v>0</v>
      </c>
      <c r="F3930" s="4"/>
    </row>
    <row r="3931" spans="1:61">
      <c r="A3931" t="s">
        <v>8499</v>
      </c>
      <c r="B3931" t="s">
        <v>10053</v>
      </c>
      <c r="C3931" t="s">
        <v>182</v>
      </c>
      <c r="D3931" t="s">
        <v>821</v>
      </c>
      <c r="E3931">
        <f>SUM(G3931:KW3931)</f>
        <v>1</v>
      </c>
      <c r="BI3931" s="9">
        <v>1</v>
      </c>
    </row>
    <row r="3932" spans="1:61">
      <c r="A3932" t="s">
        <v>3649</v>
      </c>
      <c r="B3932" t="s">
        <v>3650</v>
      </c>
      <c r="C3932" t="s">
        <v>182</v>
      </c>
      <c r="D3932" t="s">
        <v>821</v>
      </c>
      <c r="E3932">
        <f>SUM(G3932:KW3932)</f>
        <v>2</v>
      </c>
      <c r="F3932" s="4"/>
      <c r="N3932" s="9">
        <v>1</v>
      </c>
      <c r="AV3932" s="9">
        <v>1</v>
      </c>
    </row>
    <row r="3933" spans="1:61">
      <c r="A3933" t="s">
        <v>4618</v>
      </c>
      <c r="B3933" t="s">
        <v>4619</v>
      </c>
      <c r="C3933" t="s">
        <v>182</v>
      </c>
      <c r="D3933" t="s">
        <v>821</v>
      </c>
      <c r="E3933">
        <f>SUM(G3933:KW3933)</f>
        <v>2</v>
      </c>
      <c r="F3933" s="4"/>
      <c r="N3933" s="9">
        <v>1</v>
      </c>
      <c r="AV3933" s="9">
        <v>1</v>
      </c>
    </row>
    <row r="3934" spans="1:61">
      <c r="A3934" t="s">
        <v>3621</v>
      </c>
      <c r="B3934" t="s">
        <v>3622</v>
      </c>
      <c r="C3934" t="s">
        <v>182</v>
      </c>
      <c r="D3934" t="s">
        <v>821</v>
      </c>
      <c r="E3934">
        <f>SUM(G3934:KW3934)</f>
        <v>2</v>
      </c>
      <c r="F3934" s="4"/>
      <c r="N3934" s="9">
        <v>1</v>
      </c>
      <c r="AV3934" s="9">
        <v>1</v>
      </c>
    </row>
    <row r="3935" spans="1:61">
      <c r="A3935" t="s">
        <v>4574</v>
      </c>
      <c r="B3935" t="s">
        <v>4575</v>
      </c>
      <c r="C3935" t="s">
        <v>182</v>
      </c>
      <c r="D3935" t="s">
        <v>821</v>
      </c>
      <c r="E3935">
        <f>SUM(G3935:KW3935)</f>
        <v>2</v>
      </c>
      <c r="F3935" s="4"/>
      <c r="N3935" s="9">
        <v>1</v>
      </c>
      <c r="AV3935" s="9">
        <v>1</v>
      </c>
    </row>
    <row r="3936" spans="1:61">
      <c r="A3936" t="s">
        <v>3776</v>
      </c>
      <c r="B3936" t="s">
        <v>3777</v>
      </c>
      <c r="C3936" t="s">
        <v>182</v>
      </c>
      <c r="D3936" t="s">
        <v>821</v>
      </c>
      <c r="E3936">
        <f>SUM(G3936:KW3936)</f>
        <v>2</v>
      </c>
      <c r="F3936" s="4"/>
      <c r="W3936" s="9">
        <v>1</v>
      </c>
      <c r="AV3936" s="9">
        <v>1</v>
      </c>
    </row>
    <row r="3937" spans="1:48">
      <c r="A3937" t="s">
        <v>3778</v>
      </c>
      <c r="B3937" t="s">
        <v>3779</v>
      </c>
      <c r="C3937" t="s">
        <v>182</v>
      </c>
      <c r="D3937" t="s">
        <v>821</v>
      </c>
      <c r="E3937">
        <f>SUM(G3937:KW3937)</f>
        <v>2</v>
      </c>
      <c r="F3937" s="4"/>
      <c r="W3937" s="9">
        <v>1</v>
      </c>
      <c r="AV3937" s="9">
        <v>1</v>
      </c>
    </row>
    <row r="3938" spans="1:48">
      <c r="A3938" t="s">
        <v>4632</v>
      </c>
      <c r="B3938" t="s">
        <v>4633</v>
      </c>
      <c r="C3938" t="s">
        <v>182</v>
      </c>
      <c r="D3938" t="s">
        <v>821</v>
      </c>
      <c r="E3938">
        <f>SUM(G3938:KW3938)</f>
        <v>2</v>
      </c>
      <c r="F3938" s="4"/>
      <c r="N3938" s="9">
        <v>1</v>
      </c>
      <c r="AR3938" s="9">
        <v>1</v>
      </c>
    </row>
    <row r="3939" spans="1:48">
      <c r="A3939" t="s">
        <v>4630</v>
      </c>
      <c r="B3939" t="s">
        <v>4631</v>
      </c>
      <c r="C3939" t="s">
        <v>182</v>
      </c>
      <c r="D3939" t="s">
        <v>821</v>
      </c>
      <c r="E3939">
        <f>SUM(G3939:KW3939)</f>
        <v>2</v>
      </c>
      <c r="F3939" s="4"/>
      <c r="N3939" s="9">
        <v>1</v>
      </c>
      <c r="AR3939" s="9">
        <v>1</v>
      </c>
    </row>
    <row r="3940" spans="1:48">
      <c r="A3940" t="s">
        <v>4636</v>
      </c>
      <c r="B3940" t="s">
        <v>4637</v>
      </c>
      <c r="C3940" t="s">
        <v>182</v>
      </c>
      <c r="D3940" t="s">
        <v>821</v>
      </c>
      <c r="E3940">
        <f>SUM(G3940:KW3940)</f>
        <v>1</v>
      </c>
      <c r="F3940" s="4"/>
      <c r="AV3940" s="9">
        <v>1</v>
      </c>
    </row>
    <row r="3941" spans="1:48">
      <c r="A3941" t="s">
        <v>4634</v>
      </c>
      <c r="B3941" t="s">
        <v>4635</v>
      </c>
      <c r="C3941" t="s">
        <v>182</v>
      </c>
      <c r="D3941" t="s">
        <v>821</v>
      </c>
      <c r="E3941">
        <f>SUM(G3941:KW3941)</f>
        <v>1</v>
      </c>
      <c r="F3941" s="4"/>
      <c r="AV3941" s="9">
        <v>1</v>
      </c>
    </row>
    <row r="3942" spans="1:48">
      <c r="A3942" t="s">
        <v>4628</v>
      </c>
      <c r="B3942" t="s">
        <v>4629</v>
      </c>
      <c r="C3942" t="s">
        <v>182</v>
      </c>
      <c r="D3942" t="s">
        <v>821</v>
      </c>
      <c r="E3942">
        <f>SUM(G3942:KW3942)</f>
        <v>3</v>
      </c>
      <c r="F3942" s="4"/>
      <c r="AP3942" s="9">
        <v>2</v>
      </c>
      <c r="AV3942" s="9">
        <v>1</v>
      </c>
    </row>
    <row r="3943" spans="1:48">
      <c r="A3943" t="s">
        <v>4626</v>
      </c>
      <c r="B3943" t="s">
        <v>4627</v>
      </c>
      <c r="C3943" t="s">
        <v>182</v>
      </c>
      <c r="D3943" t="s">
        <v>821</v>
      </c>
      <c r="E3943">
        <f>SUM(G3943:KW3943)</f>
        <v>2</v>
      </c>
      <c r="F3943" s="4"/>
      <c r="AP3943" s="9">
        <v>1</v>
      </c>
      <c r="AV3943" s="9">
        <v>1</v>
      </c>
    </row>
    <row r="3944" spans="1:48">
      <c r="A3944" t="s">
        <v>5144</v>
      </c>
      <c r="B3944" t="s">
        <v>5145</v>
      </c>
      <c r="C3944" t="s">
        <v>182</v>
      </c>
      <c r="D3944" t="s">
        <v>821</v>
      </c>
      <c r="E3944">
        <f>SUM(G3944:KW3944)</f>
        <v>1</v>
      </c>
      <c r="F3944" s="4"/>
      <c r="N3944" s="9">
        <v>1</v>
      </c>
    </row>
    <row r="3945" spans="1:48">
      <c r="A3945" t="s">
        <v>5142</v>
      </c>
      <c r="B3945" t="s">
        <v>5143</v>
      </c>
      <c r="C3945" t="s">
        <v>182</v>
      </c>
      <c r="D3945" t="s">
        <v>821</v>
      </c>
      <c r="E3945">
        <f>SUM(G3945:KW3945)</f>
        <v>1</v>
      </c>
      <c r="F3945" s="4"/>
      <c r="N3945" s="9">
        <v>1</v>
      </c>
    </row>
    <row r="3946" spans="1:48">
      <c r="A3946" t="s">
        <v>2619</v>
      </c>
      <c r="B3946" t="s">
        <v>2620</v>
      </c>
      <c r="C3946" t="s">
        <v>182</v>
      </c>
      <c r="D3946" t="s">
        <v>821</v>
      </c>
      <c r="E3946">
        <f>SUM(G3946:KW3946)</f>
        <v>2</v>
      </c>
      <c r="F3946" s="4"/>
      <c r="W3946" s="9">
        <v>1</v>
      </c>
      <c r="AV3946" s="9">
        <v>1</v>
      </c>
    </row>
    <row r="3947" spans="1:48">
      <c r="A3947" t="s">
        <v>3782</v>
      </c>
      <c r="B3947" t="s">
        <v>3783</v>
      </c>
      <c r="C3947" t="s">
        <v>182</v>
      </c>
      <c r="D3947" t="s">
        <v>821</v>
      </c>
      <c r="E3947">
        <f>SUM(G3947:KW3947)</f>
        <v>2</v>
      </c>
      <c r="F3947" s="4"/>
      <c r="W3947" s="9">
        <v>1</v>
      </c>
      <c r="AV3947" s="9">
        <v>1</v>
      </c>
    </row>
    <row r="3948" spans="1:48">
      <c r="A3948" t="s">
        <v>4622</v>
      </c>
      <c r="B3948" t="s">
        <v>4623</v>
      </c>
      <c r="C3948" t="s">
        <v>182</v>
      </c>
      <c r="D3948" t="s">
        <v>821</v>
      </c>
      <c r="E3948">
        <f>SUM(G3948:KW3948)</f>
        <v>2</v>
      </c>
      <c r="F3948" s="4"/>
      <c r="N3948" s="9">
        <v>1</v>
      </c>
      <c r="AV3948" s="9">
        <v>1</v>
      </c>
    </row>
    <row r="3949" spans="1:48">
      <c r="A3949" t="s">
        <v>4620</v>
      </c>
      <c r="B3949" t="s">
        <v>4621</v>
      </c>
      <c r="C3949" t="s">
        <v>182</v>
      </c>
      <c r="D3949" t="s">
        <v>821</v>
      </c>
      <c r="E3949">
        <f>SUM(G3949:KW3949)</f>
        <v>2</v>
      </c>
      <c r="F3949" s="4"/>
      <c r="N3949" s="9">
        <v>1</v>
      </c>
      <c r="AV3949" s="9">
        <v>1</v>
      </c>
    </row>
    <row r="3950" spans="1:48">
      <c r="A3950" t="s">
        <v>3653</v>
      </c>
      <c r="B3950" t="s">
        <v>3654</v>
      </c>
      <c r="C3950" t="s">
        <v>182</v>
      </c>
      <c r="D3950" t="s">
        <v>821</v>
      </c>
      <c r="E3950">
        <f>SUM(G3950:KW3950)</f>
        <v>2</v>
      </c>
      <c r="F3950" s="4"/>
      <c r="N3950" s="9">
        <v>1</v>
      </c>
      <c r="AV3950" s="9">
        <v>1</v>
      </c>
    </row>
    <row r="3951" spans="1:48">
      <c r="A3951" t="s">
        <v>3651</v>
      </c>
      <c r="B3951" t="s">
        <v>3652</v>
      </c>
      <c r="C3951" t="s">
        <v>182</v>
      </c>
      <c r="D3951" t="s">
        <v>821</v>
      </c>
      <c r="E3951">
        <f>SUM(G3951:KW3951)</f>
        <v>2</v>
      </c>
      <c r="F3951" s="4"/>
      <c r="N3951" s="9">
        <v>1</v>
      </c>
      <c r="AV3951" s="9">
        <v>1</v>
      </c>
    </row>
    <row r="3952" spans="1:48">
      <c r="A3952" t="s">
        <v>3601</v>
      </c>
      <c r="B3952" t="s">
        <v>3602</v>
      </c>
      <c r="C3952" t="s">
        <v>182</v>
      </c>
      <c r="D3952" t="s">
        <v>821</v>
      </c>
      <c r="E3952">
        <f>SUM(G3952:KW3952)</f>
        <v>2</v>
      </c>
      <c r="F3952" s="4"/>
      <c r="N3952" s="9">
        <v>1</v>
      </c>
      <c r="AR3952" s="9">
        <v>1</v>
      </c>
    </row>
    <row r="3953" spans="1:64">
      <c r="A3953" t="s">
        <v>4590</v>
      </c>
      <c r="B3953" t="s">
        <v>4591</v>
      </c>
      <c r="C3953" t="s">
        <v>182</v>
      </c>
      <c r="D3953" t="s">
        <v>821</v>
      </c>
      <c r="E3953">
        <f>SUM(G3953:KW3953)</f>
        <v>2</v>
      </c>
      <c r="F3953" s="4"/>
      <c r="N3953" s="9">
        <v>1</v>
      </c>
      <c r="AR3953" s="9">
        <v>1</v>
      </c>
    </row>
    <row r="3954" spans="1:64">
      <c r="A3954" t="s">
        <v>4638</v>
      </c>
      <c r="B3954" t="s">
        <v>4639</v>
      </c>
      <c r="C3954" t="s">
        <v>182</v>
      </c>
      <c r="D3954" t="s">
        <v>821</v>
      </c>
      <c r="E3954">
        <f>SUM(G3954:KW3954)</f>
        <v>3</v>
      </c>
      <c r="F3954" s="4"/>
      <c r="Q3954" s="9">
        <v>1</v>
      </c>
      <c r="AW3954" s="9">
        <v>1</v>
      </c>
      <c r="AX3954" s="9">
        <v>1</v>
      </c>
    </row>
    <row r="3955" spans="1:64">
      <c r="A3955" t="s">
        <v>4640</v>
      </c>
      <c r="B3955" t="s">
        <v>4641</v>
      </c>
      <c r="C3955" t="s">
        <v>182</v>
      </c>
      <c r="D3955" t="s">
        <v>821</v>
      </c>
      <c r="E3955">
        <f>SUM(G3955:KW3955)</f>
        <v>1</v>
      </c>
      <c r="F3955" s="4"/>
      <c r="Q3955" s="9">
        <v>1</v>
      </c>
    </row>
    <row r="3956" spans="1:64">
      <c r="A3956" t="s">
        <v>4624</v>
      </c>
      <c r="B3956" t="s">
        <v>4625</v>
      </c>
      <c r="C3956" t="s">
        <v>182</v>
      </c>
      <c r="D3956" t="s">
        <v>821</v>
      </c>
      <c r="E3956">
        <f>SUM(G3956:KW3956)</f>
        <v>8</v>
      </c>
      <c r="F3956" s="4"/>
      <c r="Q3956" s="9">
        <v>1</v>
      </c>
      <c r="AR3956" s="9">
        <v>2</v>
      </c>
      <c r="AW3956" s="9">
        <v>2</v>
      </c>
      <c r="AX3956" s="9">
        <v>1</v>
      </c>
      <c r="BA3956" s="9">
        <v>1</v>
      </c>
      <c r="BK3956" s="9">
        <v>1</v>
      </c>
    </row>
    <row r="3957" spans="1:64">
      <c r="A3957" t="s">
        <v>3817</v>
      </c>
      <c r="B3957" t="s">
        <v>3818</v>
      </c>
      <c r="C3957" t="s">
        <v>182</v>
      </c>
      <c r="D3957" t="s">
        <v>821</v>
      </c>
      <c r="E3957">
        <f>SUM(G3957:KW3957)</f>
        <v>2</v>
      </c>
      <c r="F3957" s="4"/>
      <c r="W3957" s="9">
        <v>1</v>
      </c>
      <c r="AW3957" s="9">
        <v>1</v>
      </c>
    </row>
    <row r="3958" spans="1:64">
      <c r="A3958" t="s">
        <v>3815</v>
      </c>
      <c r="B3958" t="s">
        <v>3816</v>
      </c>
      <c r="C3958" t="s">
        <v>182</v>
      </c>
      <c r="D3958" t="s">
        <v>821</v>
      </c>
      <c r="E3958">
        <f>SUM(G3958:KW3958)</f>
        <v>2</v>
      </c>
      <c r="F3958" s="4"/>
      <c r="W3958" s="9">
        <v>1</v>
      </c>
      <c r="AW3958" s="9">
        <v>1</v>
      </c>
    </row>
    <row r="3959" spans="1:64">
      <c r="A3959" t="s">
        <v>7702</v>
      </c>
      <c r="B3959" t="s">
        <v>7701</v>
      </c>
      <c r="C3959" t="s">
        <v>182</v>
      </c>
      <c r="D3959" t="s">
        <v>821</v>
      </c>
      <c r="E3959">
        <f>SUM(G3959:KW3959)</f>
        <v>0</v>
      </c>
    </row>
    <row r="3960" spans="1:64">
      <c r="A3960" t="s">
        <v>2021</v>
      </c>
      <c r="B3960" t="s">
        <v>2022</v>
      </c>
      <c r="C3960" t="s">
        <v>129</v>
      </c>
      <c r="D3960" t="s">
        <v>821</v>
      </c>
      <c r="E3960">
        <f>SUM(G3960:KW3960)</f>
        <v>2</v>
      </c>
      <c r="F3960" s="4"/>
      <c r="BK3960" s="9">
        <v>2</v>
      </c>
    </row>
    <row r="3961" spans="1:64">
      <c r="A3961" t="s">
        <v>541</v>
      </c>
      <c r="B3961" t="s">
        <v>779</v>
      </c>
      <c r="C3961" t="s">
        <v>129</v>
      </c>
      <c r="D3961" t="s">
        <v>821</v>
      </c>
      <c r="E3961">
        <f>SUM(G3961:KW3961)</f>
        <v>0</v>
      </c>
      <c r="F3961" s="4"/>
    </row>
    <row r="3962" spans="1:64">
      <c r="A3962" t="s">
        <v>128</v>
      </c>
      <c r="B3962" t="s">
        <v>767</v>
      </c>
      <c r="C3962" t="s">
        <v>129</v>
      </c>
      <c r="D3962" t="s">
        <v>821</v>
      </c>
      <c r="E3962">
        <f>SUM(G3962:KW3962)</f>
        <v>2</v>
      </c>
      <c r="F3962" s="4"/>
      <c r="BF3962" s="9">
        <v>2</v>
      </c>
    </row>
    <row r="3963" spans="1:64">
      <c r="A3963" t="s">
        <v>6089</v>
      </c>
      <c r="B3963" t="s">
        <v>6088</v>
      </c>
      <c r="C3963" t="s">
        <v>129</v>
      </c>
      <c r="D3963" t="s">
        <v>821</v>
      </c>
      <c r="E3963">
        <f>SUM(G3963:KW3963)</f>
        <v>2</v>
      </c>
      <c r="AF3963" s="9">
        <v>1</v>
      </c>
      <c r="AS3963" s="9">
        <v>1</v>
      </c>
    </row>
    <row r="3964" spans="1:64">
      <c r="A3964" t="s">
        <v>913</v>
      </c>
      <c r="B3964" t="s">
        <v>914</v>
      </c>
      <c r="C3964" t="s">
        <v>182</v>
      </c>
      <c r="D3964" t="s">
        <v>821</v>
      </c>
      <c r="E3964">
        <f>SUM(G3964:KW3964)</f>
        <v>0</v>
      </c>
      <c r="F3964" s="4"/>
    </row>
    <row r="3965" spans="1:64">
      <c r="A3965" t="s">
        <v>181</v>
      </c>
      <c r="B3965" t="s">
        <v>5951</v>
      </c>
      <c r="C3965" t="s">
        <v>182</v>
      </c>
      <c r="D3965" t="s">
        <v>821</v>
      </c>
      <c r="E3965">
        <f>SUM(G3965:KW3965)</f>
        <v>1724</v>
      </c>
      <c r="F3965" s="4">
        <v>100000749</v>
      </c>
      <c r="G3965" s="7">
        <v>21</v>
      </c>
      <c r="H3965" s="9">
        <v>18</v>
      </c>
      <c r="I3965" s="7">
        <v>276</v>
      </c>
      <c r="J3965" s="7">
        <v>108</v>
      </c>
      <c r="K3965" s="9">
        <v>1</v>
      </c>
      <c r="L3965" s="9">
        <v>3</v>
      </c>
      <c r="M3965" s="9">
        <v>3</v>
      </c>
      <c r="N3965" s="9">
        <v>7</v>
      </c>
      <c r="O3965" s="9">
        <v>4</v>
      </c>
      <c r="P3965" s="9">
        <v>11</v>
      </c>
      <c r="Q3965" s="9">
        <v>8</v>
      </c>
      <c r="R3965" s="9">
        <v>13</v>
      </c>
      <c r="S3965" s="7">
        <v>24</v>
      </c>
      <c r="T3965" s="9">
        <v>9</v>
      </c>
      <c r="U3965" s="9">
        <v>17</v>
      </c>
      <c r="V3965" s="7">
        <v>39</v>
      </c>
      <c r="W3965" s="7">
        <v>168</v>
      </c>
      <c r="X3965" s="7">
        <v>170</v>
      </c>
      <c r="Y3965" s="7">
        <v>72</v>
      </c>
      <c r="Z3965" s="7">
        <v>36</v>
      </c>
      <c r="AA3965" s="9">
        <v>7</v>
      </c>
      <c r="AC3965" s="9">
        <v>7</v>
      </c>
      <c r="AD3965" s="9">
        <v>11</v>
      </c>
      <c r="AE3965" s="9">
        <v>19</v>
      </c>
      <c r="AF3965" s="9">
        <v>8</v>
      </c>
      <c r="AG3965" s="9">
        <v>2</v>
      </c>
      <c r="AI3965" s="9">
        <v>1</v>
      </c>
      <c r="AJ3965" s="9">
        <v>19</v>
      </c>
      <c r="AK3965" s="9">
        <v>3</v>
      </c>
      <c r="AL3965" s="9">
        <v>11</v>
      </c>
      <c r="AM3965" s="7">
        <v>169</v>
      </c>
      <c r="AN3965" s="7">
        <v>85</v>
      </c>
      <c r="AO3965" s="7">
        <v>60</v>
      </c>
      <c r="AP3965" s="9">
        <v>10</v>
      </c>
      <c r="AQ3965" s="9">
        <v>19</v>
      </c>
      <c r="AR3965" s="9">
        <v>17</v>
      </c>
      <c r="AT3965" s="9">
        <v>16</v>
      </c>
      <c r="AU3965" s="7">
        <v>40</v>
      </c>
      <c r="AV3965" s="9">
        <v>12</v>
      </c>
      <c r="AW3965" s="9">
        <v>10</v>
      </c>
      <c r="AX3965" s="9">
        <v>18</v>
      </c>
      <c r="AY3965" s="7">
        <v>139</v>
      </c>
      <c r="AZ3965" s="7">
        <v>33</v>
      </c>
    </row>
    <row r="3966" spans="1:64">
      <c r="A3966" t="s">
        <v>917</v>
      </c>
      <c r="B3966" t="s">
        <v>918</v>
      </c>
      <c r="C3966" t="s">
        <v>182</v>
      </c>
      <c r="D3966" t="s">
        <v>821</v>
      </c>
      <c r="E3966">
        <f>SUM(G3966:KW3966)</f>
        <v>4</v>
      </c>
      <c r="F3966" s="4"/>
      <c r="BF3966" s="9">
        <v>1</v>
      </c>
      <c r="BL3966" s="9">
        <v>3</v>
      </c>
    </row>
    <row r="3967" spans="1:64">
      <c r="A3967" t="s">
        <v>259</v>
      </c>
      <c r="B3967" t="s">
        <v>575</v>
      </c>
      <c r="C3967" t="s">
        <v>182</v>
      </c>
      <c r="D3967" t="s">
        <v>821</v>
      </c>
      <c r="E3967">
        <f>SUM(G3967:KW3967)</f>
        <v>2</v>
      </c>
      <c r="F3967" s="15" t="s">
        <v>6213</v>
      </c>
      <c r="BL3967" s="9">
        <v>2</v>
      </c>
    </row>
    <row r="3968" spans="1:64">
      <c r="A3968" t="s">
        <v>927</v>
      </c>
      <c r="B3968" t="s">
        <v>928</v>
      </c>
      <c r="C3968" t="s">
        <v>929</v>
      </c>
      <c r="D3968" t="s">
        <v>821</v>
      </c>
      <c r="E3968">
        <f>SUM(G3968:KW3968)</f>
        <v>8</v>
      </c>
      <c r="F3968" s="4"/>
      <c r="BG3968" s="9">
        <v>1</v>
      </c>
      <c r="BH3968" s="9">
        <v>2</v>
      </c>
      <c r="BJ3968" s="9">
        <v>3</v>
      </c>
      <c r="BK3968" s="9">
        <v>2</v>
      </c>
    </row>
    <row r="3969" spans="1:64">
      <c r="A3969" t="s">
        <v>2025</v>
      </c>
      <c r="B3969" t="s">
        <v>2026</v>
      </c>
      <c r="C3969" t="s">
        <v>129</v>
      </c>
      <c r="D3969" t="s">
        <v>821</v>
      </c>
      <c r="E3969">
        <f>SUM(G3969:KW3969)</f>
        <v>2</v>
      </c>
      <c r="F3969" s="4"/>
      <c r="BK3969" s="9">
        <v>2</v>
      </c>
    </row>
    <row r="3970" spans="1:64">
      <c r="A3970" t="s">
        <v>2028</v>
      </c>
      <c r="B3970" t="s">
        <v>2029</v>
      </c>
      <c r="C3970" t="s">
        <v>129</v>
      </c>
      <c r="D3970" t="s">
        <v>821</v>
      </c>
      <c r="E3970">
        <f>SUM(G3970:KW3970)</f>
        <v>2</v>
      </c>
      <c r="F3970" s="4"/>
      <c r="AH3970" s="9">
        <v>1</v>
      </c>
      <c r="BD3970" s="9">
        <v>1</v>
      </c>
    </row>
    <row r="3971" spans="1:64">
      <c r="A3971" t="s">
        <v>130</v>
      </c>
      <c r="B3971" t="s">
        <v>768</v>
      </c>
      <c r="C3971" t="s">
        <v>129</v>
      </c>
      <c r="D3971" t="s">
        <v>821</v>
      </c>
      <c r="E3971">
        <f>SUM(G3971:KW3971)</f>
        <v>1</v>
      </c>
      <c r="F3971" s="4"/>
      <c r="AR3971" s="9">
        <v>1</v>
      </c>
    </row>
    <row r="3972" spans="1:64">
      <c r="A3972" t="s">
        <v>562</v>
      </c>
      <c r="B3972" t="s">
        <v>791</v>
      </c>
      <c r="C3972" t="s">
        <v>129</v>
      </c>
      <c r="D3972" t="s">
        <v>821</v>
      </c>
      <c r="E3972">
        <f>SUM(G3972:KW3972)</f>
        <v>30</v>
      </c>
      <c r="F3972" s="4"/>
      <c r="G3972" s="9">
        <v>3</v>
      </c>
      <c r="H3972" s="9">
        <v>3</v>
      </c>
      <c r="T3972" s="9">
        <v>5</v>
      </c>
      <c r="U3972" s="9">
        <v>5</v>
      </c>
      <c r="V3972" s="9">
        <v>9</v>
      </c>
      <c r="W3972" s="9">
        <v>3</v>
      </c>
      <c r="AS3972" s="9">
        <v>1</v>
      </c>
      <c r="BL3972" s="9">
        <v>1</v>
      </c>
    </row>
    <row r="3973" spans="1:64">
      <c r="A3973" t="s">
        <v>5361</v>
      </c>
      <c r="B3973" t="s">
        <v>5362</v>
      </c>
      <c r="C3973" t="s">
        <v>542</v>
      </c>
      <c r="D3973" t="s">
        <v>821</v>
      </c>
      <c r="E3973">
        <f>SUM(G3973:KW3973)</f>
        <v>1</v>
      </c>
      <c r="F3973" s="4"/>
      <c r="BJ3973" s="9">
        <v>1</v>
      </c>
    </row>
    <row r="3974" spans="1:64">
      <c r="A3974" t="s">
        <v>2108</v>
      </c>
      <c r="B3974" t="s">
        <v>2109</v>
      </c>
      <c r="C3974" t="s">
        <v>1288</v>
      </c>
      <c r="D3974" t="s">
        <v>821</v>
      </c>
      <c r="E3974">
        <f>SUM(G3974:KW3974)</f>
        <v>0</v>
      </c>
      <c r="F3974" s="4"/>
    </row>
    <row r="3975" spans="1:64">
      <c r="A3975" t="s">
        <v>2023</v>
      </c>
      <c r="B3975" t="s">
        <v>2024</v>
      </c>
      <c r="C3975" t="s">
        <v>129</v>
      </c>
      <c r="D3975" t="s">
        <v>821</v>
      </c>
      <c r="E3975">
        <f>SUM(G3975:KW3975)</f>
        <v>2</v>
      </c>
      <c r="F3975" s="4"/>
      <c r="BK3975" s="9">
        <v>2</v>
      </c>
    </row>
    <row r="3976" spans="1:64">
      <c r="A3976" t="s">
        <v>5244</v>
      </c>
      <c r="B3976" t="s">
        <v>5245</v>
      </c>
      <c r="C3976" t="s">
        <v>129</v>
      </c>
      <c r="D3976" t="s">
        <v>821</v>
      </c>
      <c r="E3976">
        <f>SUM(G3976:KW3976)</f>
        <v>1</v>
      </c>
      <c r="F3976" s="4"/>
      <c r="AI3976" s="9">
        <v>1</v>
      </c>
    </row>
    <row r="3977" spans="1:64">
      <c r="A3977" t="s">
        <v>5038</v>
      </c>
      <c r="B3977" t="s">
        <v>5039</v>
      </c>
      <c r="C3977" t="s">
        <v>129</v>
      </c>
      <c r="D3977" t="s">
        <v>821</v>
      </c>
      <c r="E3977">
        <f>SUM(G3977:KW3977)</f>
        <v>2</v>
      </c>
      <c r="F3977" s="4"/>
      <c r="BE3977" s="9">
        <v>1</v>
      </c>
      <c r="BL3977" s="9">
        <v>1</v>
      </c>
    </row>
    <row r="3978" spans="1:64">
      <c r="A3978" t="s">
        <v>6024</v>
      </c>
      <c r="B3978" t="s">
        <v>6023</v>
      </c>
      <c r="C3978" t="s">
        <v>129</v>
      </c>
      <c r="D3978" t="s">
        <v>821</v>
      </c>
      <c r="E3978">
        <f>SUM(G3978:KW3978)</f>
        <v>0</v>
      </c>
      <c r="F3978" s="4"/>
    </row>
    <row r="3979" spans="1:64">
      <c r="A3979" t="s">
        <v>4293</v>
      </c>
      <c r="B3979" t="s">
        <v>4294</v>
      </c>
      <c r="C3979" t="s">
        <v>17</v>
      </c>
      <c r="D3979" t="s">
        <v>821</v>
      </c>
      <c r="E3979">
        <f>SUM(G3979:KW3979)</f>
        <v>1</v>
      </c>
      <c r="F3979" s="4"/>
      <c r="K3979" s="9">
        <v>1</v>
      </c>
    </row>
    <row r="3980" spans="1:64">
      <c r="A3980" t="s">
        <v>408</v>
      </c>
      <c r="B3980" t="s">
        <v>641</v>
      </c>
      <c r="C3980" t="s">
        <v>182</v>
      </c>
      <c r="D3980" t="s">
        <v>821</v>
      </c>
      <c r="E3980">
        <f>SUM(G3980:KW3980)</f>
        <v>1</v>
      </c>
      <c r="F3980" s="4"/>
      <c r="BK3980" s="9">
        <v>1</v>
      </c>
    </row>
    <row r="3981" spans="1:64">
      <c r="A3981" t="s">
        <v>407</v>
      </c>
      <c r="B3981" t="s">
        <v>640</v>
      </c>
      <c r="C3981" t="s">
        <v>182</v>
      </c>
      <c r="D3981" t="s">
        <v>821</v>
      </c>
      <c r="E3981">
        <f>SUM(G3981:KW3981)</f>
        <v>1</v>
      </c>
      <c r="F3981" s="4"/>
      <c r="BK3981" s="9">
        <v>1</v>
      </c>
    </row>
    <row r="3982" spans="1:64">
      <c r="A3982" t="s">
        <v>406</v>
      </c>
      <c r="B3982" t="s">
        <v>639</v>
      </c>
      <c r="C3982" t="s">
        <v>182</v>
      </c>
      <c r="D3982" t="s">
        <v>821</v>
      </c>
      <c r="E3982">
        <f>SUM(G3982:KW3982)</f>
        <v>1</v>
      </c>
      <c r="F3982" s="4"/>
      <c r="BK3982" s="9">
        <v>1</v>
      </c>
    </row>
    <row r="3983" spans="1:64">
      <c r="A3983" t="s">
        <v>401</v>
      </c>
      <c r="B3983" t="s">
        <v>637</v>
      </c>
      <c r="C3983" t="s">
        <v>182</v>
      </c>
      <c r="D3983" t="s">
        <v>821</v>
      </c>
      <c r="E3983">
        <f>SUM(G3983:KW3983)</f>
        <v>0</v>
      </c>
      <c r="F3983" s="4"/>
    </row>
    <row r="3984" spans="1:64">
      <c r="A3984" t="s">
        <v>400</v>
      </c>
      <c r="B3984" t="s">
        <v>636</v>
      </c>
      <c r="C3984" t="s">
        <v>182</v>
      </c>
      <c r="D3984" t="s">
        <v>821</v>
      </c>
      <c r="E3984">
        <f>SUM(G3984:KW3984)</f>
        <v>0</v>
      </c>
      <c r="F3984" s="4"/>
    </row>
    <row r="3985" spans="1:6">
      <c r="A3985" t="s">
        <v>399</v>
      </c>
      <c r="B3985" t="s">
        <v>635</v>
      </c>
      <c r="C3985" t="s">
        <v>182</v>
      </c>
      <c r="D3985" t="s">
        <v>821</v>
      </c>
      <c r="E3985">
        <f>SUM(G3985:KW3985)</f>
        <v>0</v>
      </c>
      <c r="F3985" s="4"/>
    </row>
    <row r="3986" spans="1:6">
      <c r="A3986" t="s">
        <v>4911</v>
      </c>
      <c r="B3986" t="s">
        <v>4912</v>
      </c>
      <c r="C3986" t="s">
        <v>419</v>
      </c>
      <c r="D3986" t="s">
        <v>821</v>
      </c>
      <c r="E3986">
        <f>SUM(G3986:KW3986)</f>
        <v>0</v>
      </c>
      <c r="F3986" s="4"/>
    </row>
    <row r="3987" spans="1:6">
      <c r="A3987" t="s">
        <v>4909</v>
      </c>
      <c r="B3987" t="s">
        <v>4910</v>
      </c>
      <c r="C3987" t="s">
        <v>419</v>
      </c>
      <c r="D3987" t="s">
        <v>821</v>
      </c>
      <c r="E3987">
        <f>SUM(G3987:KW3987)</f>
        <v>0</v>
      </c>
      <c r="F3987" s="4"/>
    </row>
    <row r="3988" spans="1:6">
      <c r="A3988" t="s">
        <v>4899</v>
      </c>
      <c r="B3988" t="s">
        <v>4900</v>
      </c>
      <c r="C3988" t="s">
        <v>542</v>
      </c>
      <c r="D3988" t="s">
        <v>821</v>
      </c>
      <c r="E3988">
        <f>SUM(G3988:KW3988)</f>
        <v>0</v>
      </c>
      <c r="F3988" s="4"/>
    </row>
    <row r="3989" spans="1:6">
      <c r="A3989" t="s">
        <v>4897</v>
      </c>
      <c r="B3989" t="s">
        <v>4898</v>
      </c>
      <c r="C3989" t="s">
        <v>542</v>
      </c>
      <c r="D3989" t="s">
        <v>821</v>
      </c>
      <c r="E3989">
        <f>SUM(G3989:KW3989)</f>
        <v>0</v>
      </c>
      <c r="F3989" s="4"/>
    </row>
    <row r="3990" spans="1:6">
      <c r="A3990" t="s">
        <v>2981</v>
      </c>
      <c r="B3990" t="s">
        <v>10589</v>
      </c>
      <c r="C3990" t="s">
        <v>953</v>
      </c>
      <c r="D3990" t="s">
        <v>825</v>
      </c>
      <c r="E3990">
        <f>SUM(G3990:KW3990)</f>
        <v>0</v>
      </c>
      <c r="F3990" s="4"/>
    </row>
    <row r="3991" spans="1:6">
      <c r="A3991" t="s">
        <v>2975</v>
      </c>
      <c r="B3991" t="s">
        <v>10595</v>
      </c>
      <c r="C3991" t="s">
        <v>953</v>
      </c>
      <c r="D3991" t="s">
        <v>825</v>
      </c>
      <c r="E3991">
        <f>SUM(G3991:KW3991)</f>
        <v>0</v>
      </c>
      <c r="F3991" s="4"/>
    </row>
    <row r="3992" spans="1:6">
      <c r="A3992" t="s">
        <v>2979</v>
      </c>
      <c r="B3992" t="s">
        <v>10591</v>
      </c>
      <c r="C3992" t="s">
        <v>953</v>
      </c>
      <c r="D3992" t="s">
        <v>825</v>
      </c>
      <c r="E3992">
        <f>SUM(G3992:KW3992)</f>
        <v>0</v>
      </c>
      <c r="F3992" s="4"/>
    </row>
    <row r="3993" spans="1:6">
      <c r="A3993" t="s">
        <v>2977</v>
      </c>
      <c r="B3993" t="s">
        <v>10593</v>
      </c>
      <c r="C3993" t="s">
        <v>953</v>
      </c>
      <c r="D3993" t="s">
        <v>825</v>
      </c>
      <c r="E3993">
        <f>SUM(G3993:KW3993)</f>
        <v>0</v>
      </c>
      <c r="F3993" s="4"/>
    </row>
    <row r="3994" spans="1:6">
      <c r="A3994" t="s">
        <v>1663</v>
      </c>
      <c r="B3994" t="s">
        <v>11520</v>
      </c>
      <c r="C3994" t="s">
        <v>953</v>
      </c>
      <c r="D3994" t="s">
        <v>825</v>
      </c>
      <c r="E3994">
        <f>SUM(G3994:KW3994)</f>
        <v>0</v>
      </c>
      <c r="F3994" s="4"/>
    </row>
    <row r="3995" spans="1:6">
      <c r="A3995" t="s">
        <v>2973</v>
      </c>
      <c r="B3995" t="s">
        <v>10596</v>
      </c>
      <c r="C3995" t="s">
        <v>953</v>
      </c>
      <c r="D3995" t="s">
        <v>825</v>
      </c>
      <c r="E3995">
        <f>SUM(G3995:KW3995)</f>
        <v>0</v>
      </c>
      <c r="F3995" s="4"/>
    </row>
    <row r="3996" spans="1:6">
      <c r="A3996" t="s">
        <v>2967</v>
      </c>
      <c r="B3996" t="s">
        <v>10600</v>
      </c>
      <c r="C3996" t="s">
        <v>953</v>
      </c>
      <c r="D3996" t="s">
        <v>825</v>
      </c>
      <c r="E3996">
        <f>SUM(G3996:KW3996)</f>
        <v>0</v>
      </c>
      <c r="F3996" s="4"/>
    </row>
    <row r="3997" spans="1:6">
      <c r="A3997" t="s">
        <v>2971</v>
      </c>
      <c r="B3997" t="s">
        <v>10597</v>
      </c>
      <c r="C3997" t="s">
        <v>953</v>
      </c>
      <c r="D3997" t="s">
        <v>825</v>
      </c>
      <c r="E3997">
        <f>SUM(G3997:KW3997)</f>
        <v>0</v>
      </c>
      <c r="F3997" s="4"/>
    </row>
    <row r="3998" spans="1:6">
      <c r="A3998" t="s">
        <v>2969</v>
      </c>
      <c r="B3998" t="s">
        <v>10599</v>
      </c>
      <c r="C3998" t="s">
        <v>953</v>
      </c>
      <c r="D3998" t="s">
        <v>825</v>
      </c>
      <c r="E3998">
        <f>SUM(G3998:KW3998)</f>
        <v>0</v>
      </c>
      <c r="F3998" s="4"/>
    </row>
    <row r="3999" spans="1:6">
      <c r="A3999" t="s">
        <v>1687</v>
      </c>
      <c r="B3999" t="s">
        <v>11368</v>
      </c>
      <c r="C3999" t="s">
        <v>953</v>
      </c>
      <c r="D3999" t="s">
        <v>825</v>
      </c>
      <c r="E3999">
        <f>SUM(G3999:KW3999)</f>
        <v>0</v>
      </c>
      <c r="F3999" s="4"/>
    </row>
    <row r="4000" spans="1:6">
      <c r="A4000" t="s">
        <v>2985</v>
      </c>
      <c r="B4000" t="s">
        <v>10587</v>
      </c>
      <c r="C4000" t="s">
        <v>953</v>
      </c>
      <c r="D4000" t="s">
        <v>825</v>
      </c>
      <c r="E4000">
        <f>SUM(G4000:KW4000)</f>
        <v>0</v>
      </c>
      <c r="F4000" s="4"/>
    </row>
    <row r="4001" spans="1:6">
      <c r="A4001" t="s">
        <v>952</v>
      </c>
      <c r="B4001" t="s">
        <v>6027</v>
      </c>
      <c r="C4001" t="s">
        <v>953</v>
      </c>
      <c r="D4001" t="s">
        <v>825</v>
      </c>
      <c r="E4001">
        <f>SUM(G4001:KW4001)</f>
        <v>0</v>
      </c>
      <c r="F4001" s="4"/>
    </row>
    <row r="4002" spans="1:6">
      <c r="A4002" t="s">
        <v>2983</v>
      </c>
      <c r="B4002" t="s">
        <v>10588</v>
      </c>
      <c r="C4002" t="s">
        <v>953</v>
      </c>
      <c r="D4002" t="s">
        <v>825</v>
      </c>
      <c r="E4002">
        <f>SUM(G4002:KW4002)</f>
        <v>0</v>
      </c>
      <c r="F4002" s="4"/>
    </row>
    <row r="4003" spans="1:6">
      <c r="A4003" t="s">
        <v>1778</v>
      </c>
      <c r="B4003" t="s">
        <v>6026</v>
      </c>
      <c r="C4003" t="s">
        <v>953</v>
      </c>
      <c r="D4003" t="s">
        <v>825</v>
      </c>
      <c r="E4003">
        <f>SUM(G4003:KW4003)</f>
        <v>0</v>
      </c>
      <c r="F4003" s="4"/>
    </row>
    <row r="4004" spans="1:6">
      <c r="A4004" t="s">
        <v>2989</v>
      </c>
      <c r="B4004" t="s">
        <v>10584</v>
      </c>
      <c r="C4004" t="s">
        <v>953</v>
      </c>
      <c r="D4004" t="s">
        <v>825</v>
      </c>
      <c r="E4004">
        <f>SUM(G4004:KW4004)</f>
        <v>0</v>
      </c>
      <c r="F4004" s="4"/>
    </row>
    <row r="4005" spans="1:6">
      <c r="A4005" t="s">
        <v>2987</v>
      </c>
      <c r="B4005" t="s">
        <v>10586</v>
      </c>
      <c r="C4005" t="s">
        <v>953</v>
      </c>
      <c r="D4005" t="s">
        <v>825</v>
      </c>
      <c r="E4005">
        <f>SUM(G4005:KW4005)</f>
        <v>0</v>
      </c>
      <c r="F4005" s="4"/>
    </row>
    <row r="4006" spans="1:6">
      <c r="A4006" t="s">
        <v>1983</v>
      </c>
      <c r="B4006" t="s">
        <v>1984</v>
      </c>
      <c r="C4006" t="s">
        <v>480</v>
      </c>
      <c r="D4006" t="s">
        <v>821</v>
      </c>
      <c r="E4006">
        <f>SUM(G4006:KW4006)</f>
        <v>0</v>
      </c>
      <c r="F4006" s="4"/>
    </row>
    <row r="4007" spans="1:6">
      <c r="A4007" t="s">
        <v>3462</v>
      </c>
      <c r="B4007" t="s">
        <v>3463</v>
      </c>
      <c r="C4007" t="s">
        <v>480</v>
      </c>
      <c r="D4007" t="s">
        <v>825</v>
      </c>
      <c r="E4007">
        <f>SUM(G4007:KW4007)</f>
        <v>0</v>
      </c>
      <c r="F4007" s="4"/>
    </row>
    <row r="4008" spans="1:6">
      <c r="A4008" t="s">
        <v>3450</v>
      </c>
      <c r="B4008" t="s">
        <v>5787</v>
      </c>
      <c r="C4008" t="s">
        <v>480</v>
      </c>
      <c r="D4008" t="s">
        <v>825</v>
      </c>
      <c r="E4008">
        <f>SUM(G4008:KW4008)</f>
        <v>0</v>
      </c>
      <c r="F4008" s="4"/>
    </row>
    <row r="4009" spans="1:6">
      <c r="A4009" t="s">
        <v>3452</v>
      </c>
      <c r="B4009" t="s">
        <v>5786</v>
      </c>
      <c r="C4009" t="s">
        <v>480</v>
      </c>
      <c r="D4009" t="s">
        <v>825</v>
      </c>
      <c r="E4009">
        <f>SUM(G4009:KW4009)</f>
        <v>0</v>
      </c>
      <c r="F4009" s="4"/>
    </row>
    <row r="4010" spans="1:6">
      <c r="A4010" t="s">
        <v>3459</v>
      </c>
      <c r="B4010" t="s">
        <v>3460</v>
      </c>
      <c r="C4010" t="s">
        <v>480</v>
      </c>
      <c r="D4010" t="s">
        <v>825</v>
      </c>
      <c r="E4010">
        <f>SUM(G4010:KW4010)</f>
        <v>0</v>
      </c>
      <c r="F4010" s="4"/>
    </row>
    <row r="4011" spans="1:6">
      <c r="A4011" t="s">
        <v>3454</v>
      </c>
      <c r="B4011" t="s">
        <v>5785</v>
      </c>
      <c r="C4011" t="s">
        <v>480</v>
      </c>
      <c r="D4011" t="s">
        <v>825</v>
      </c>
      <c r="E4011">
        <f>SUM(G4011:KW4011)</f>
        <v>0</v>
      </c>
      <c r="F4011" s="4"/>
    </row>
    <row r="4012" spans="1:6">
      <c r="A4012" t="s">
        <v>3456</v>
      </c>
      <c r="B4012" t="s">
        <v>3457</v>
      </c>
      <c r="C4012" t="s">
        <v>480</v>
      </c>
      <c r="D4012" t="s">
        <v>825</v>
      </c>
      <c r="E4012">
        <f>SUM(G4012:KW4012)</f>
        <v>0</v>
      </c>
      <c r="F4012" s="4"/>
    </row>
    <row r="4013" spans="1:6">
      <c r="A4013" t="s">
        <v>3447</v>
      </c>
      <c r="B4013" t="s">
        <v>3448</v>
      </c>
      <c r="C4013" t="s">
        <v>480</v>
      </c>
      <c r="D4013" t="s">
        <v>825</v>
      </c>
      <c r="E4013">
        <f>SUM(G4013:KW4013)</f>
        <v>0</v>
      </c>
      <c r="F4013" s="4"/>
    </row>
    <row r="4014" spans="1:6">
      <c r="A4014" t="s">
        <v>3435</v>
      </c>
      <c r="B4014" t="s">
        <v>5788</v>
      </c>
      <c r="C4014" t="s">
        <v>480</v>
      </c>
      <c r="D4014" t="s">
        <v>825</v>
      </c>
      <c r="E4014">
        <f>SUM(G4014:KW4014)</f>
        <v>0</v>
      </c>
      <c r="F4014" s="4"/>
    </row>
    <row r="4015" spans="1:6">
      <c r="A4015" t="s">
        <v>3437</v>
      </c>
      <c r="B4015" t="s">
        <v>6184</v>
      </c>
      <c r="C4015" t="s">
        <v>480</v>
      </c>
      <c r="D4015" t="s">
        <v>825</v>
      </c>
      <c r="E4015">
        <f>SUM(G4015:KW4015)</f>
        <v>0</v>
      </c>
      <c r="F4015" s="4"/>
    </row>
    <row r="4016" spans="1:6">
      <c r="A4016" t="s">
        <v>3444</v>
      </c>
      <c r="B4016" t="s">
        <v>3445</v>
      </c>
      <c r="C4016" t="s">
        <v>480</v>
      </c>
      <c r="D4016" t="s">
        <v>825</v>
      </c>
      <c r="E4016">
        <f>SUM(G4016:KW4016)</f>
        <v>0</v>
      </c>
      <c r="F4016" s="4"/>
    </row>
    <row r="4017" spans="1:50">
      <c r="A4017" t="s">
        <v>3439</v>
      </c>
      <c r="B4017" t="s">
        <v>6057</v>
      </c>
      <c r="C4017" t="s">
        <v>480</v>
      </c>
      <c r="D4017" t="s">
        <v>825</v>
      </c>
      <c r="E4017">
        <f>SUM(G4017:KW4017)</f>
        <v>0</v>
      </c>
      <c r="F4017" s="4"/>
    </row>
    <row r="4018" spans="1:50">
      <c r="A4018" t="s">
        <v>3441</v>
      </c>
      <c r="B4018" t="s">
        <v>3442</v>
      </c>
      <c r="C4018" t="s">
        <v>480</v>
      </c>
      <c r="D4018" t="s">
        <v>825</v>
      </c>
      <c r="E4018">
        <f>SUM(G4018:KW4018)</f>
        <v>0</v>
      </c>
      <c r="F4018" s="4"/>
    </row>
    <row r="4019" spans="1:50">
      <c r="A4019" t="s">
        <v>3433</v>
      </c>
      <c r="B4019" t="s">
        <v>6290</v>
      </c>
      <c r="C4019" t="s">
        <v>480</v>
      </c>
      <c r="D4019" t="s">
        <v>825</v>
      </c>
      <c r="E4019">
        <f>SUM(G4019:KW4019)</f>
        <v>0</v>
      </c>
      <c r="F4019" s="4"/>
    </row>
    <row r="4020" spans="1:50">
      <c r="A4020" t="s">
        <v>3422</v>
      </c>
      <c r="B4020" t="s">
        <v>6287</v>
      </c>
      <c r="C4020" t="s">
        <v>480</v>
      </c>
      <c r="D4020" t="s">
        <v>825</v>
      </c>
      <c r="E4020">
        <f>SUM(G4020:KW4020)</f>
        <v>0</v>
      </c>
      <c r="F4020" s="4"/>
    </row>
    <row r="4021" spans="1:50">
      <c r="A4021" t="s">
        <v>3425</v>
      </c>
      <c r="B4021" t="s">
        <v>6182</v>
      </c>
      <c r="C4021" t="s">
        <v>480</v>
      </c>
      <c r="D4021" t="s">
        <v>825</v>
      </c>
      <c r="E4021">
        <f>SUM(G4021:KW4021)</f>
        <v>0</v>
      </c>
      <c r="F4021" s="4"/>
    </row>
    <row r="4022" spans="1:50">
      <c r="A4022" t="s">
        <v>7560</v>
      </c>
      <c r="B4022" t="s">
        <v>7559</v>
      </c>
      <c r="C4022" t="s">
        <v>480</v>
      </c>
      <c r="D4022" t="s">
        <v>821</v>
      </c>
      <c r="E4022">
        <f>SUM(G4022:KW4022)</f>
        <v>1</v>
      </c>
      <c r="AX4022" s="9">
        <v>1</v>
      </c>
    </row>
    <row r="4023" spans="1:50">
      <c r="A4023" t="s">
        <v>3431</v>
      </c>
      <c r="B4023" t="s">
        <v>6289</v>
      </c>
      <c r="C4023" t="s">
        <v>480</v>
      </c>
      <c r="D4023" t="s">
        <v>825</v>
      </c>
      <c r="E4023">
        <f>SUM(G4023:KW4023)</f>
        <v>0</v>
      </c>
      <c r="F4023" s="4"/>
    </row>
    <row r="4024" spans="1:50">
      <c r="A4024" t="s">
        <v>3427</v>
      </c>
      <c r="B4024" t="s">
        <v>6056</v>
      </c>
      <c r="C4024" t="s">
        <v>480</v>
      </c>
      <c r="D4024" t="s">
        <v>825</v>
      </c>
      <c r="E4024">
        <f>SUM(G4024:KW4024)</f>
        <v>0</v>
      </c>
      <c r="F4024" s="4"/>
    </row>
    <row r="4025" spans="1:50">
      <c r="A4025" t="s">
        <v>3429</v>
      </c>
      <c r="B4025" t="s">
        <v>6288</v>
      </c>
      <c r="C4025" t="s">
        <v>480</v>
      </c>
      <c r="D4025" t="s">
        <v>825</v>
      </c>
      <c r="E4025">
        <f>SUM(G4025:KW4025)</f>
        <v>0</v>
      </c>
      <c r="F4025" s="4"/>
    </row>
    <row r="4026" spans="1:50">
      <c r="A4026" t="s">
        <v>3419</v>
      </c>
      <c r="B4026" t="s">
        <v>10442</v>
      </c>
      <c r="C4026" t="s">
        <v>480</v>
      </c>
      <c r="D4026" t="s">
        <v>825</v>
      </c>
      <c r="E4026">
        <f>SUM(G4026:KW4026)</f>
        <v>0</v>
      </c>
      <c r="F4026" s="4"/>
    </row>
    <row r="4027" spans="1:50">
      <c r="A4027" t="s">
        <v>3408</v>
      </c>
      <c r="B4027" t="s">
        <v>10446</v>
      </c>
      <c r="C4027" t="s">
        <v>480</v>
      </c>
      <c r="D4027" t="s">
        <v>825</v>
      </c>
      <c r="E4027">
        <f>SUM(G4027:KW4027)</f>
        <v>0</v>
      </c>
      <c r="F4027" s="4"/>
    </row>
    <row r="4028" spans="1:50">
      <c r="A4028" t="s">
        <v>3410</v>
      </c>
      <c r="B4028" t="s">
        <v>6180</v>
      </c>
      <c r="C4028" t="s">
        <v>480</v>
      </c>
      <c r="D4028" t="s">
        <v>825</v>
      </c>
      <c r="E4028">
        <f>SUM(G4028:KW4028)</f>
        <v>0</v>
      </c>
      <c r="F4028" s="4"/>
    </row>
    <row r="4029" spans="1:50">
      <c r="A4029" t="s">
        <v>7409</v>
      </c>
      <c r="B4029" t="s">
        <v>7408</v>
      </c>
      <c r="C4029" t="s">
        <v>480</v>
      </c>
      <c r="D4029" t="s">
        <v>821</v>
      </c>
      <c r="E4029">
        <f>SUM(G4029:KW4029)</f>
        <v>1</v>
      </c>
      <c r="N4029" s="9">
        <v>1</v>
      </c>
    </row>
    <row r="4030" spans="1:50">
      <c r="A4030" t="s">
        <v>3417</v>
      </c>
      <c r="B4030" t="s">
        <v>10443</v>
      </c>
      <c r="C4030" t="s">
        <v>480</v>
      </c>
      <c r="D4030" t="s">
        <v>825</v>
      </c>
      <c r="E4030">
        <f>SUM(G4030:KW4030)</f>
        <v>0</v>
      </c>
      <c r="F4030" s="4"/>
    </row>
    <row r="4031" spans="1:50">
      <c r="A4031" t="s">
        <v>3413</v>
      </c>
      <c r="B4031" t="s">
        <v>6055</v>
      </c>
      <c r="C4031" t="s">
        <v>480</v>
      </c>
      <c r="D4031" t="s">
        <v>825</v>
      </c>
      <c r="E4031">
        <f>SUM(G4031:KW4031)</f>
        <v>0</v>
      </c>
      <c r="F4031" s="4"/>
    </row>
    <row r="4032" spans="1:50">
      <c r="A4032" t="s">
        <v>3415</v>
      </c>
      <c r="B4032" t="s">
        <v>10444</v>
      </c>
      <c r="C4032" t="s">
        <v>480</v>
      </c>
      <c r="D4032" t="s">
        <v>825</v>
      </c>
      <c r="E4032">
        <f>SUM(G4032:KW4032)</f>
        <v>0</v>
      </c>
      <c r="F4032" s="4"/>
    </row>
    <row r="4033" spans="1:6">
      <c r="A4033" t="s">
        <v>3405</v>
      </c>
      <c r="B4033" t="s">
        <v>3406</v>
      </c>
      <c r="C4033" t="s">
        <v>480</v>
      </c>
      <c r="D4033" t="s">
        <v>825</v>
      </c>
      <c r="E4033">
        <f>SUM(G4033:KW4033)</f>
        <v>0</v>
      </c>
      <c r="F4033" s="4"/>
    </row>
    <row r="4034" spans="1:6">
      <c r="A4034" t="s">
        <v>3393</v>
      </c>
      <c r="B4034" t="s">
        <v>5790</v>
      </c>
      <c r="C4034" t="s">
        <v>480</v>
      </c>
      <c r="D4034" t="s">
        <v>825</v>
      </c>
      <c r="E4034">
        <f>SUM(G4034:KW4034)</f>
        <v>0</v>
      </c>
      <c r="F4034" s="4"/>
    </row>
    <row r="4035" spans="1:6">
      <c r="A4035" t="s">
        <v>3395</v>
      </c>
      <c r="B4035" t="s">
        <v>6177</v>
      </c>
      <c r="C4035" t="s">
        <v>480</v>
      </c>
      <c r="D4035" t="s">
        <v>825</v>
      </c>
      <c r="E4035">
        <f>SUM(G4035:KW4035)</f>
        <v>0</v>
      </c>
      <c r="F4035" s="4"/>
    </row>
    <row r="4036" spans="1:6">
      <c r="A4036" t="s">
        <v>3402</v>
      </c>
      <c r="B4036" t="s">
        <v>3403</v>
      </c>
      <c r="C4036" t="s">
        <v>480</v>
      </c>
      <c r="D4036" t="s">
        <v>825</v>
      </c>
      <c r="E4036">
        <f>SUM(G4036:KW4036)</f>
        <v>0</v>
      </c>
      <c r="F4036" s="4"/>
    </row>
    <row r="4037" spans="1:6">
      <c r="A4037" t="s">
        <v>3397</v>
      </c>
      <c r="B4037" t="s">
        <v>6054</v>
      </c>
      <c r="C4037" t="s">
        <v>480</v>
      </c>
      <c r="D4037" t="s">
        <v>825</v>
      </c>
      <c r="E4037">
        <f>SUM(G4037:KW4037)</f>
        <v>0</v>
      </c>
      <c r="F4037" s="4"/>
    </row>
    <row r="4038" spans="1:6">
      <c r="A4038" t="s">
        <v>3399</v>
      </c>
      <c r="B4038" t="s">
        <v>3400</v>
      </c>
      <c r="C4038" t="s">
        <v>480</v>
      </c>
      <c r="D4038" t="s">
        <v>825</v>
      </c>
      <c r="E4038">
        <f>SUM(G4038:KW4038)</f>
        <v>0</v>
      </c>
      <c r="F4038" s="4"/>
    </row>
    <row r="4039" spans="1:6">
      <c r="A4039" t="s">
        <v>3391</v>
      </c>
      <c r="B4039" t="s">
        <v>10452</v>
      </c>
      <c r="C4039" t="s">
        <v>480</v>
      </c>
      <c r="D4039" t="s">
        <v>825</v>
      </c>
      <c r="E4039">
        <f>SUM(G4039:KW4039)</f>
        <v>0</v>
      </c>
      <c r="F4039" s="4"/>
    </row>
    <row r="4040" spans="1:6">
      <c r="A4040" t="s">
        <v>3380</v>
      </c>
      <c r="B4040" t="s">
        <v>5791</v>
      </c>
      <c r="C4040" t="s">
        <v>480</v>
      </c>
      <c r="D4040" t="s">
        <v>825</v>
      </c>
      <c r="E4040">
        <f>SUM(G4040:KW4040)</f>
        <v>0</v>
      </c>
      <c r="F4040" s="4"/>
    </row>
    <row r="4041" spans="1:6">
      <c r="A4041" t="s">
        <v>3382</v>
      </c>
      <c r="B4041" t="s">
        <v>6174</v>
      </c>
      <c r="C4041" t="s">
        <v>480</v>
      </c>
      <c r="D4041" t="s">
        <v>825</v>
      </c>
      <c r="E4041">
        <f>SUM(G4041:KW4041)</f>
        <v>0</v>
      </c>
      <c r="F4041" s="4"/>
    </row>
    <row r="4042" spans="1:6">
      <c r="A4042" t="s">
        <v>3389</v>
      </c>
      <c r="B4042" t="s">
        <v>10453</v>
      </c>
      <c r="C4042" t="s">
        <v>480</v>
      </c>
      <c r="D4042" t="s">
        <v>825</v>
      </c>
      <c r="E4042">
        <f>SUM(G4042:KW4042)</f>
        <v>0</v>
      </c>
      <c r="F4042" s="4"/>
    </row>
    <row r="4043" spans="1:6">
      <c r="A4043" t="s">
        <v>3384</v>
      </c>
      <c r="B4043" t="s">
        <v>6053</v>
      </c>
      <c r="C4043" t="s">
        <v>480</v>
      </c>
      <c r="D4043" t="s">
        <v>825</v>
      </c>
      <c r="E4043">
        <f>SUM(G4043:KW4043)</f>
        <v>0</v>
      </c>
      <c r="F4043" s="4"/>
    </row>
    <row r="4044" spans="1:6">
      <c r="A4044" t="s">
        <v>3387</v>
      </c>
      <c r="B4044" t="s">
        <v>10454</v>
      </c>
      <c r="C4044" t="s">
        <v>480</v>
      </c>
      <c r="D4044" t="s">
        <v>825</v>
      </c>
      <c r="E4044">
        <f>SUM(G4044:KW4044)</f>
        <v>0</v>
      </c>
      <c r="F4044" s="4"/>
    </row>
    <row r="4045" spans="1:6">
      <c r="A4045" t="s">
        <v>3377</v>
      </c>
      <c r="B4045" t="s">
        <v>3378</v>
      </c>
      <c r="C4045" t="s">
        <v>480</v>
      </c>
      <c r="D4045" t="s">
        <v>825</v>
      </c>
      <c r="E4045">
        <f>SUM(G4045:KW4045)</f>
        <v>0</v>
      </c>
      <c r="F4045" s="4"/>
    </row>
    <row r="4046" spans="1:6">
      <c r="A4046" t="s">
        <v>3365</v>
      </c>
      <c r="B4046" t="s">
        <v>5792</v>
      </c>
      <c r="C4046" t="s">
        <v>480</v>
      </c>
      <c r="D4046" t="s">
        <v>825</v>
      </c>
      <c r="E4046">
        <f>SUM(G4046:KW4046)</f>
        <v>0</v>
      </c>
      <c r="F4046" s="4"/>
    </row>
    <row r="4047" spans="1:6">
      <c r="A4047" t="s">
        <v>3367</v>
      </c>
      <c r="B4047" t="s">
        <v>6172</v>
      </c>
      <c r="C4047" t="s">
        <v>480</v>
      </c>
      <c r="D4047" t="s">
        <v>825</v>
      </c>
      <c r="E4047">
        <f>SUM(G4047:KW4047)</f>
        <v>0</v>
      </c>
      <c r="F4047" s="4"/>
    </row>
    <row r="4048" spans="1:6">
      <c r="A4048" t="s">
        <v>3374</v>
      </c>
      <c r="B4048" t="s">
        <v>3375</v>
      </c>
      <c r="C4048" t="s">
        <v>480</v>
      </c>
      <c r="D4048" t="s">
        <v>825</v>
      </c>
      <c r="E4048">
        <f>SUM(G4048:KW4048)</f>
        <v>0</v>
      </c>
      <c r="F4048" s="4"/>
    </row>
    <row r="4049" spans="1:6">
      <c r="A4049" t="s">
        <v>2726</v>
      </c>
      <c r="B4049" t="s">
        <v>10400</v>
      </c>
      <c r="C4049" t="s">
        <v>480</v>
      </c>
      <c r="D4049" t="s">
        <v>825</v>
      </c>
      <c r="E4049">
        <f>SUM(G4049:KW4049)</f>
        <v>0</v>
      </c>
      <c r="F4049" s="4"/>
    </row>
    <row r="4050" spans="1:6">
      <c r="A4050" t="s">
        <v>2724</v>
      </c>
      <c r="B4050" t="s">
        <v>10401</v>
      </c>
      <c r="C4050" t="s">
        <v>480</v>
      </c>
      <c r="D4050" t="s">
        <v>825</v>
      </c>
      <c r="E4050">
        <f>SUM(G4050:KW4050)</f>
        <v>0</v>
      </c>
      <c r="F4050" s="4"/>
    </row>
    <row r="4051" spans="1:6">
      <c r="A4051" t="s">
        <v>2722</v>
      </c>
      <c r="B4051" t="s">
        <v>10402</v>
      </c>
      <c r="C4051" t="s">
        <v>480</v>
      </c>
      <c r="D4051" t="s">
        <v>825</v>
      </c>
      <c r="E4051">
        <f>SUM(G4051:KW4051)</f>
        <v>0</v>
      </c>
      <c r="F4051" s="4"/>
    </row>
    <row r="4052" spans="1:6">
      <c r="A4052" t="s">
        <v>3369</v>
      </c>
      <c r="B4052" t="s">
        <v>6052</v>
      </c>
      <c r="C4052" t="s">
        <v>480</v>
      </c>
      <c r="D4052" t="s">
        <v>825</v>
      </c>
      <c r="E4052">
        <f>SUM(G4052:KW4052)</f>
        <v>0</v>
      </c>
      <c r="F4052" s="4"/>
    </row>
    <row r="4053" spans="1:6">
      <c r="A4053" t="s">
        <v>3371</v>
      </c>
      <c r="B4053" t="s">
        <v>3372</v>
      </c>
      <c r="C4053" t="s">
        <v>480</v>
      </c>
      <c r="D4053" t="s">
        <v>825</v>
      </c>
      <c r="E4053">
        <f>SUM(G4053:KW4053)</f>
        <v>0</v>
      </c>
      <c r="F4053" s="4"/>
    </row>
    <row r="4054" spans="1:6">
      <c r="A4054" t="s">
        <v>3362</v>
      </c>
      <c r="B4054" t="s">
        <v>10459</v>
      </c>
      <c r="C4054" t="s">
        <v>480</v>
      </c>
      <c r="D4054" t="s">
        <v>825</v>
      </c>
      <c r="E4054">
        <f>SUM(G4054:KW4054)</f>
        <v>0</v>
      </c>
      <c r="F4054" s="4"/>
    </row>
    <row r="4055" spans="1:6">
      <c r="A4055" t="s">
        <v>3352</v>
      </c>
      <c r="B4055" t="s">
        <v>10465</v>
      </c>
      <c r="C4055" t="s">
        <v>480</v>
      </c>
      <c r="D4055" t="s">
        <v>825</v>
      </c>
      <c r="E4055">
        <f>SUM(G4055:KW4055)</f>
        <v>0</v>
      </c>
      <c r="F4055" s="4"/>
    </row>
    <row r="4056" spans="1:6">
      <c r="A4056" t="s">
        <v>3354</v>
      </c>
      <c r="B4056" t="s">
        <v>6170</v>
      </c>
      <c r="C4056" t="s">
        <v>480</v>
      </c>
      <c r="D4056" t="s">
        <v>825</v>
      </c>
      <c r="E4056">
        <f>SUM(G4056:KW4056)</f>
        <v>0</v>
      </c>
      <c r="F4056" s="4"/>
    </row>
    <row r="4057" spans="1:6">
      <c r="A4057" t="s">
        <v>3360</v>
      </c>
      <c r="B4057" t="s">
        <v>10461</v>
      </c>
      <c r="C4057" t="s">
        <v>480</v>
      </c>
      <c r="D4057" t="s">
        <v>825</v>
      </c>
      <c r="E4057">
        <f>SUM(G4057:KW4057)</f>
        <v>0</v>
      </c>
      <c r="F4057" s="4"/>
    </row>
    <row r="4058" spans="1:6">
      <c r="A4058" t="s">
        <v>3356</v>
      </c>
      <c r="B4058" t="s">
        <v>6051</v>
      </c>
      <c r="C4058" t="s">
        <v>480</v>
      </c>
      <c r="D4058" t="s">
        <v>825</v>
      </c>
      <c r="E4058">
        <f>SUM(G4058:KW4058)</f>
        <v>0</v>
      </c>
      <c r="F4058" s="4"/>
    </row>
    <row r="4059" spans="1:6">
      <c r="A4059" t="s">
        <v>3358</v>
      </c>
      <c r="B4059" t="s">
        <v>10463</v>
      </c>
      <c r="C4059" t="s">
        <v>480</v>
      </c>
      <c r="D4059" t="s">
        <v>825</v>
      </c>
      <c r="E4059">
        <f>SUM(G4059:KW4059)</f>
        <v>0</v>
      </c>
      <c r="F4059" s="4"/>
    </row>
    <row r="4060" spans="1:6">
      <c r="A4060" t="s">
        <v>3350</v>
      </c>
      <c r="B4060" t="s">
        <v>10467</v>
      </c>
      <c r="C4060" t="s">
        <v>480</v>
      </c>
      <c r="D4060" t="s">
        <v>825</v>
      </c>
      <c r="E4060">
        <f>SUM(G4060:KW4060)</f>
        <v>0</v>
      </c>
      <c r="F4060" s="4"/>
    </row>
    <row r="4061" spans="1:6">
      <c r="A4061" t="s">
        <v>3340</v>
      </c>
      <c r="B4061" t="s">
        <v>10472</v>
      </c>
      <c r="C4061" t="s">
        <v>480</v>
      </c>
      <c r="D4061" t="s">
        <v>825</v>
      </c>
      <c r="E4061">
        <f>SUM(G4061:KW4061)</f>
        <v>0</v>
      </c>
      <c r="F4061" s="4"/>
    </row>
    <row r="4062" spans="1:6">
      <c r="A4062" t="s">
        <v>3342</v>
      </c>
      <c r="B4062" t="s">
        <v>6167</v>
      </c>
      <c r="C4062" t="s">
        <v>480</v>
      </c>
      <c r="D4062" t="s">
        <v>825</v>
      </c>
      <c r="E4062">
        <f>SUM(G4062:KW4062)</f>
        <v>0</v>
      </c>
      <c r="F4062" s="4"/>
    </row>
    <row r="4063" spans="1:6">
      <c r="A4063" t="s">
        <v>3348</v>
      </c>
      <c r="B4063" t="s">
        <v>10468</v>
      </c>
      <c r="C4063" t="s">
        <v>480</v>
      </c>
      <c r="D4063" t="s">
        <v>825</v>
      </c>
      <c r="E4063">
        <f>SUM(G4063:KW4063)</f>
        <v>0</v>
      </c>
      <c r="F4063" s="4"/>
    </row>
    <row r="4064" spans="1:6">
      <c r="A4064" t="s">
        <v>3344</v>
      </c>
      <c r="B4064" t="s">
        <v>6050</v>
      </c>
      <c r="C4064" t="s">
        <v>480</v>
      </c>
      <c r="D4064" t="s">
        <v>825</v>
      </c>
      <c r="E4064">
        <f>SUM(G4064:KW4064)</f>
        <v>0</v>
      </c>
      <c r="F4064" s="4"/>
    </row>
    <row r="4065" spans="1:6">
      <c r="A4065" t="s">
        <v>3346</v>
      </c>
      <c r="B4065" t="s">
        <v>10352</v>
      </c>
      <c r="C4065" t="s">
        <v>480</v>
      </c>
      <c r="D4065" t="s">
        <v>825</v>
      </c>
      <c r="E4065">
        <f>SUM(G4065:KW4065)</f>
        <v>0</v>
      </c>
      <c r="F4065" s="4"/>
    </row>
    <row r="4066" spans="1:6">
      <c r="A4066" t="s">
        <v>3338</v>
      </c>
      <c r="B4066" t="s">
        <v>10474</v>
      </c>
      <c r="C4066" t="s">
        <v>480</v>
      </c>
      <c r="D4066" t="s">
        <v>825</v>
      </c>
      <c r="E4066">
        <f>SUM(G4066:KW4066)</f>
        <v>0</v>
      </c>
      <c r="F4066" s="4"/>
    </row>
    <row r="4067" spans="1:6">
      <c r="A4067" t="s">
        <v>3328</v>
      </c>
      <c r="B4067" t="s">
        <v>10353</v>
      </c>
      <c r="C4067" t="s">
        <v>480</v>
      </c>
      <c r="D4067" t="s">
        <v>825</v>
      </c>
      <c r="E4067">
        <f>SUM(G4067:KW4067)</f>
        <v>0</v>
      </c>
      <c r="F4067" s="4"/>
    </row>
    <row r="4068" spans="1:6">
      <c r="A4068" t="s">
        <v>3330</v>
      </c>
      <c r="B4068" t="s">
        <v>6165</v>
      </c>
      <c r="C4068" t="s">
        <v>480</v>
      </c>
      <c r="D4068" t="s">
        <v>825</v>
      </c>
      <c r="E4068">
        <f>SUM(G4068:KW4068)</f>
        <v>0</v>
      </c>
      <c r="F4068" s="4"/>
    </row>
    <row r="4069" spans="1:6">
      <c r="A4069" t="s">
        <v>3336</v>
      </c>
      <c r="B4069" t="s">
        <v>10476</v>
      </c>
      <c r="C4069" t="s">
        <v>480</v>
      </c>
      <c r="D4069" t="s">
        <v>825</v>
      </c>
      <c r="E4069">
        <f>SUM(G4069:KW4069)</f>
        <v>0</v>
      </c>
      <c r="F4069" s="4"/>
    </row>
    <row r="4070" spans="1:6">
      <c r="A4070" t="s">
        <v>3332</v>
      </c>
      <c r="B4070" t="s">
        <v>6049</v>
      </c>
      <c r="C4070" t="s">
        <v>480</v>
      </c>
      <c r="D4070" t="s">
        <v>825</v>
      </c>
      <c r="E4070">
        <f>SUM(G4070:KW4070)</f>
        <v>0</v>
      </c>
      <c r="F4070" s="4"/>
    </row>
    <row r="4071" spans="1:6">
      <c r="A4071" t="s">
        <v>3334</v>
      </c>
      <c r="B4071" t="s">
        <v>10478</v>
      </c>
      <c r="C4071" t="s">
        <v>480</v>
      </c>
      <c r="D4071" t="s">
        <v>825</v>
      </c>
      <c r="E4071">
        <f>SUM(G4071:KW4071)</f>
        <v>0</v>
      </c>
      <c r="F4071" s="4"/>
    </row>
    <row r="4072" spans="1:6">
      <c r="A4072" t="s">
        <v>3326</v>
      </c>
      <c r="B4072" t="s">
        <v>10482</v>
      </c>
      <c r="C4072" t="s">
        <v>480</v>
      </c>
      <c r="D4072" t="s">
        <v>825</v>
      </c>
      <c r="E4072">
        <f>SUM(G4072:KW4072)</f>
        <v>0</v>
      </c>
      <c r="F4072" s="4"/>
    </row>
    <row r="4073" spans="1:6">
      <c r="A4073" t="s">
        <v>3315</v>
      </c>
      <c r="B4073" t="s">
        <v>5793</v>
      </c>
      <c r="C4073" t="s">
        <v>480</v>
      </c>
      <c r="D4073" t="s">
        <v>825</v>
      </c>
      <c r="E4073">
        <f>SUM(G4073:KW4073)</f>
        <v>0</v>
      </c>
      <c r="F4073" s="4"/>
    </row>
    <row r="4074" spans="1:6">
      <c r="A4074" t="s">
        <v>3317</v>
      </c>
      <c r="B4074" t="s">
        <v>6164</v>
      </c>
      <c r="C4074" t="s">
        <v>480</v>
      </c>
      <c r="D4074" t="s">
        <v>825</v>
      </c>
      <c r="E4074">
        <f>SUM(G4074:KW4074)</f>
        <v>0</v>
      </c>
      <c r="F4074" s="4"/>
    </row>
    <row r="4075" spans="1:6">
      <c r="A4075" t="s">
        <v>3324</v>
      </c>
      <c r="B4075" t="s">
        <v>10484</v>
      </c>
      <c r="C4075" t="s">
        <v>480</v>
      </c>
      <c r="D4075" t="s">
        <v>825</v>
      </c>
      <c r="E4075">
        <f>SUM(G4075:KW4075)</f>
        <v>0</v>
      </c>
      <c r="F4075" s="4"/>
    </row>
    <row r="4076" spans="1:6">
      <c r="A4076" t="s">
        <v>3319</v>
      </c>
      <c r="B4076" t="s">
        <v>6048</v>
      </c>
      <c r="C4076" t="s">
        <v>480</v>
      </c>
      <c r="D4076" t="s">
        <v>825</v>
      </c>
      <c r="E4076">
        <f>SUM(G4076:KW4076)</f>
        <v>0</v>
      </c>
      <c r="F4076" s="4"/>
    </row>
    <row r="4077" spans="1:6">
      <c r="A4077" t="s">
        <v>3321</v>
      </c>
      <c r="B4077" t="s">
        <v>10485</v>
      </c>
      <c r="C4077" t="s">
        <v>480</v>
      </c>
      <c r="D4077" t="s">
        <v>825</v>
      </c>
      <c r="E4077">
        <f>SUM(G4077:KW4077)</f>
        <v>0</v>
      </c>
      <c r="F4077" s="4"/>
    </row>
    <row r="4078" spans="1:6">
      <c r="A4078" t="s">
        <v>3303</v>
      </c>
      <c r="B4078" t="s">
        <v>6162</v>
      </c>
      <c r="C4078" t="s">
        <v>480</v>
      </c>
      <c r="D4078" t="s">
        <v>825</v>
      </c>
      <c r="E4078">
        <f>SUM(G4078:KW4078)</f>
        <v>0</v>
      </c>
      <c r="F4078" s="4"/>
    </row>
    <row r="4079" spans="1:6">
      <c r="A4079" t="s">
        <v>3306</v>
      </c>
      <c r="B4079" t="s">
        <v>6047</v>
      </c>
      <c r="C4079" t="s">
        <v>480</v>
      </c>
      <c r="D4079" t="s">
        <v>825</v>
      </c>
      <c r="E4079">
        <f>SUM(G4079:KW4079)</f>
        <v>0</v>
      </c>
      <c r="F4079" s="4"/>
    </row>
    <row r="4080" spans="1:6">
      <c r="A4080" t="s">
        <v>3299</v>
      </c>
      <c r="B4080" t="s">
        <v>10494</v>
      </c>
      <c r="C4080" t="s">
        <v>480</v>
      </c>
      <c r="D4080" t="s">
        <v>825</v>
      </c>
      <c r="E4080">
        <f>SUM(G4080:KW4080)</f>
        <v>0</v>
      </c>
      <c r="F4080" s="4"/>
    </row>
    <row r="4081" spans="1:6">
      <c r="A4081" t="s">
        <v>3289</v>
      </c>
      <c r="B4081" t="s">
        <v>10355</v>
      </c>
      <c r="C4081" t="s">
        <v>480</v>
      </c>
      <c r="D4081" t="s">
        <v>825</v>
      </c>
      <c r="E4081">
        <f>SUM(G4081:KW4081)</f>
        <v>0</v>
      </c>
      <c r="F4081" s="4"/>
    </row>
    <row r="4082" spans="1:6">
      <c r="A4082" t="s">
        <v>3287</v>
      </c>
      <c r="B4082" t="s">
        <v>6160</v>
      </c>
      <c r="C4082" t="s">
        <v>480</v>
      </c>
      <c r="D4082" t="s">
        <v>825</v>
      </c>
      <c r="E4082">
        <f>SUM(G4082:KW4082)</f>
        <v>0</v>
      </c>
      <c r="F4082" s="4"/>
    </row>
    <row r="4083" spans="1:6">
      <c r="A4083" t="s">
        <v>3293</v>
      </c>
      <c r="B4083" t="s">
        <v>10495</v>
      </c>
      <c r="C4083" t="s">
        <v>480</v>
      </c>
      <c r="D4083" t="s">
        <v>825</v>
      </c>
      <c r="E4083">
        <f>SUM(G4083:KW4083)</f>
        <v>0</v>
      </c>
      <c r="F4083" s="4"/>
    </row>
    <row r="4084" spans="1:6">
      <c r="A4084" t="s">
        <v>3296</v>
      </c>
      <c r="B4084" t="s">
        <v>6046</v>
      </c>
      <c r="C4084" t="s">
        <v>480</v>
      </c>
      <c r="D4084" t="s">
        <v>825</v>
      </c>
      <c r="E4084">
        <f>SUM(G4084:KW4084)</f>
        <v>0</v>
      </c>
      <c r="F4084" s="4"/>
    </row>
    <row r="4085" spans="1:6">
      <c r="A4085" t="s">
        <v>3290</v>
      </c>
      <c r="B4085" t="s">
        <v>10496</v>
      </c>
      <c r="C4085" t="s">
        <v>480</v>
      </c>
      <c r="D4085" t="s">
        <v>825</v>
      </c>
      <c r="E4085">
        <f>SUM(G4085:KW4085)</f>
        <v>0</v>
      </c>
      <c r="F4085" s="4"/>
    </row>
    <row r="4086" spans="1:6">
      <c r="A4086" t="s">
        <v>3284</v>
      </c>
      <c r="B4086" t="s">
        <v>3285</v>
      </c>
      <c r="C4086" t="s">
        <v>480</v>
      </c>
      <c r="D4086" t="s">
        <v>825</v>
      </c>
      <c r="E4086">
        <f>SUM(G4086:KW4086)</f>
        <v>0</v>
      </c>
      <c r="F4086" s="4"/>
    </row>
    <row r="4087" spans="1:6">
      <c r="A4087" t="s">
        <v>3274</v>
      </c>
      <c r="B4087" t="s">
        <v>5796</v>
      </c>
      <c r="C4087" t="s">
        <v>480</v>
      </c>
      <c r="D4087" t="s">
        <v>825</v>
      </c>
      <c r="E4087">
        <f>SUM(G4087:KW4087)</f>
        <v>0</v>
      </c>
      <c r="F4087" s="4"/>
    </row>
    <row r="4088" spans="1:6">
      <c r="A4088" t="s">
        <v>3272</v>
      </c>
      <c r="B4088" t="s">
        <v>6157</v>
      </c>
      <c r="C4088" t="s">
        <v>480</v>
      </c>
      <c r="D4088" t="s">
        <v>825</v>
      </c>
      <c r="E4088">
        <f>SUM(G4088:KW4088)</f>
        <v>0</v>
      </c>
      <c r="F4088" s="4"/>
    </row>
    <row r="4089" spans="1:6">
      <c r="A4089" t="s">
        <v>3279</v>
      </c>
      <c r="B4089" t="s">
        <v>3280</v>
      </c>
      <c r="C4089" t="s">
        <v>480</v>
      </c>
      <c r="D4089" t="s">
        <v>825</v>
      </c>
      <c r="E4089">
        <f>SUM(G4089:KW4089)</f>
        <v>0</v>
      </c>
      <c r="F4089" s="4"/>
    </row>
    <row r="4090" spans="1:6">
      <c r="A4090" t="s">
        <v>3282</v>
      </c>
      <c r="B4090" t="s">
        <v>10499</v>
      </c>
      <c r="C4090" t="s">
        <v>480</v>
      </c>
      <c r="D4090" t="s">
        <v>825</v>
      </c>
      <c r="E4090">
        <f>SUM(G4090:KW4090)</f>
        <v>0</v>
      </c>
      <c r="F4090" s="4"/>
    </row>
    <row r="4091" spans="1:6">
      <c r="A4091" t="s">
        <v>3276</v>
      </c>
      <c r="B4091" t="s">
        <v>3277</v>
      </c>
      <c r="C4091" t="s">
        <v>480</v>
      </c>
      <c r="D4091" t="s">
        <v>825</v>
      </c>
      <c r="E4091">
        <f>SUM(G4091:KW4091)</f>
        <v>0</v>
      </c>
      <c r="F4091" s="4"/>
    </row>
    <row r="4092" spans="1:6">
      <c r="A4092" t="s">
        <v>3269</v>
      </c>
      <c r="B4092" t="s">
        <v>3270</v>
      </c>
      <c r="C4092" t="s">
        <v>480</v>
      </c>
      <c r="D4092" t="s">
        <v>825</v>
      </c>
      <c r="E4092">
        <f>SUM(G4092:KW4092)</f>
        <v>0</v>
      </c>
      <c r="F4092" s="4"/>
    </row>
    <row r="4093" spans="1:6">
      <c r="A4093" t="s">
        <v>3258</v>
      </c>
      <c r="B4093" t="s">
        <v>5797</v>
      </c>
      <c r="C4093" t="s">
        <v>480</v>
      </c>
      <c r="D4093" t="s">
        <v>825</v>
      </c>
      <c r="E4093">
        <f>SUM(G4093:KW4093)</f>
        <v>0</v>
      </c>
      <c r="F4093" s="4"/>
    </row>
    <row r="4094" spans="1:6">
      <c r="A4094" t="s">
        <v>3256</v>
      </c>
      <c r="B4094" t="s">
        <v>6155</v>
      </c>
      <c r="C4094" t="s">
        <v>480</v>
      </c>
      <c r="D4094" t="s">
        <v>825</v>
      </c>
      <c r="E4094">
        <f>SUM(G4094:KW4094)</f>
        <v>0</v>
      </c>
      <c r="F4094" s="4"/>
    </row>
    <row r="4095" spans="1:6">
      <c r="A4095" t="s">
        <v>3263</v>
      </c>
      <c r="B4095" t="s">
        <v>3264</v>
      </c>
      <c r="C4095" t="s">
        <v>480</v>
      </c>
      <c r="D4095" t="s">
        <v>825</v>
      </c>
      <c r="E4095">
        <f>SUM(G4095:KW4095)</f>
        <v>0</v>
      </c>
      <c r="F4095" s="4"/>
    </row>
    <row r="4096" spans="1:6">
      <c r="A4096" t="s">
        <v>3266</v>
      </c>
      <c r="B4096" t="s">
        <v>6045</v>
      </c>
      <c r="C4096" t="s">
        <v>480</v>
      </c>
      <c r="D4096" t="s">
        <v>825</v>
      </c>
      <c r="E4096">
        <f>SUM(G4096:KW4096)</f>
        <v>0</v>
      </c>
      <c r="F4096" s="4"/>
    </row>
    <row r="4097" spans="1:6">
      <c r="A4097" t="s">
        <v>3260</v>
      </c>
      <c r="B4097" t="s">
        <v>3261</v>
      </c>
      <c r="C4097" t="s">
        <v>480</v>
      </c>
      <c r="D4097" t="s">
        <v>825</v>
      </c>
      <c r="E4097">
        <f>SUM(G4097:KW4097)</f>
        <v>0</v>
      </c>
      <c r="F4097" s="4"/>
    </row>
    <row r="4098" spans="1:6">
      <c r="A4098" t="s">
        <v>3254</v>
      </c>
      <c r="B4098" t="s">
        <v>6286</v>
      </c>
      <c r="C4098" t="s">
        <v>480</v>
      </c>
      <c r="D4098" t="s">
        <v>825</v>
      </c>
      <c r="E4098">
        <f>SUM(G4098:KW4098)</f>
        <v>0</v>
      </c>
      <c r="F4098" s="4"/>
    </row>
    <row r="4099" spans="1:6">
      <c r="A4099" t="s">
        <v>3246</v>
      </c>
      <c r="B4099" t="s">
        <v>6283</v>
      </c>
      <c r="C4099" t="s">
        <v>480</v>
      </c>
      <c r="D4099" t="s">
        <v>825</v>
      </c>
      <c r="E4099">
        <f>SUM(G4099:KW4099)</f>
        <v>0</v>
      </c>
      <c r="F4099" s="4"/>
    </row>
    <row r="4100" spans="1:6">
      <c r="A4100" t="s">
        <v>3244</v>
      </c>
      <c r="B4100" t="s">
        <v>6153</v>
      </c>
      <c r="C4100" t="s">
        <v>480</v>
      </c>
      <c r="D4100" t="s">
        <v>825</v>
      </c>
      <c r="E4100">
        <f>SUM(G4100:KW4100)</f>
        <v>0</v>
      </c>
      <c r="F4100" s="4"/>
    </row>
    <row r="4101" spans="1:6">
      <c r="A4101" t="s">
        <v>3250</v>
      </c>
      <c r="B4101" t="s">
        <v>6285</v>
      </c>
      <c r="C4101" t="s">
        <v>480</v>
      </c>
      <c r="D4101" t="s">
        <v>825</v>
      </c>
      <c r="E4101">
        <f>SUM(G4101:KW4101)</f>
        <v>0</v>
      </c>
      <c r="F4101" s="4"/>
    </row>
    <row r="4102" spans="1:6">
      <c r="A4102" t="s">
        <v>2719</v>
      </c>
      <c r="B4102" t="s">
        <v>10637</v>
      </c>
      <c r="C4102" t="s">
        <v>480</v>
      </c>
      <c r="D4102" t="s">
        <v>825</v>
      </c>
      <c r="E4102">
        <f>SUM(G4102:KW4102)</f>
        <v>0</v>
      </c>
      <c r="F4102" s="4"/>
    </row>
    <row r="4103" spans="1:6">
      <c r="A4103" t="s">
        <v>2717</v>
      </c>
      <c r="B4103" t="s">
        <v>10638</v>
      </c>
      <c r="C4103" t="s">
        <v>480</v>
      </c>
      <c r="D4103" t="s">
        <v>825</v>
      </c>
      <c r="E4103">
        <f>SUM(G4103:KW4103)</f>
        <v>0</v>
      </c>
      <c r="F4103" s="4"/>
    </row>
    <row r="4104" spans="1:6">
      <c r="A4104" t="s">
        <v>2714</v>
      </c>
      <c r="B4104" t="s">
        <v>10639</v>
      </c>
      <c r="C4104" t="s">
        <v>480</v>
      </c>
      <c r="D4104" t="s">
        <v>825</v>
      </c>
      <c r="E4104">
        <f>SUM(G4104:KW4104)</f>
        <v>0</v>
      </c>
      <c r="F4104" s="4"/>
    </row>
    <row r="4105" spans="1:6">
      <c r="A4105" t="s">
        <v>3252</v>
      </c>
      <c r="B4105" t="s">
        <v>6044</v>
      </c>
      <c r="C4105" t="s">
        <v>480</v>
      </c>
      <c r="D4105" t="s">
        <v>825</v>
      </c>
      <c r="E4105">
        <f>SUM(G4105:KW4105)</f>
        <v>0</v>
      </c>
      <c r="F4105" s="4"/>
    </row>
    <row r="4106" spans="1:6">
      <c r="A4106" t="s">
        <v>3248</v>
      </c>
      <c r="B4106" t="s">
        <v>6284</v>
      </c>
      <c r="C4106" t="s">
        <v>480</v>
      </c>
      <c r="D4106" t="s">
        <v>825</v>
      </c>
      <c r="E4106">
        <f>SUM(G4106:KW4106)</f>
        <v>0</v>
      </c>
      <c r="F4106" s="4"/>
    </row>
    <row r="4107" spans="1:6">
      <c r="A4107" t="s">
        <v>3242</v>
      </c>
      <c r="B4107" t="s">
        <v>10509</v>
      </c>
      <c r="C4107" t="s">
        <v>480</v>
      </c>
      <c r="D4107" t="s">
        <v>825</v>
      </c>
      <c r="E4107">
        <f>SUM(G4107:KW4107)</f>
        <v>0</v>
      </c>
      <c r="F4107" s="4"/>
    </row>
    <row r="4108" spans="1:6">
      <c r="A4108" t="s">
        <v>3234</v>
      </c>
      <c r="B4108" t="s">
        <v>10514</v>
      </c>
      <c r="C4108" t="s">
        <v>480</v>
      </c>
      <c r="D4108" t="s">
        <v>825</v>
      </c>
      <c r="E4108">
        <f>SUM(G4108:KW4108)</f>
        <v>0</v>
      </c>
      <c r="F4108" s="4"/>
    </row>
    <row r="4109" spans="1:6">
      <c r="A4109" t="s">
        <v>3231</v>
      </c>
      <c r="B4109" t="s">
        <v>6151</v>
      </c>
      <c r="C4109" t="s">
        <v>480</v>
      </c>
      <c r="D4109" t="s">
        <v>825</v>
      </c>
      <c r="E4109">
        <f>SUM(G4109:KW4109)</f>
        <v>0</v>
      </c>
      <c r="F4109" s="4"/>
    </row>
    <row r="4110" spans="1:6">
      <c r="A4110" t="s">
        <v>3238</v>
      </c>
      <c r="B4110" t="s">
        <v>10510</v>
      </c>
      <c r="C4110" t="s">
        <v>480</v>
      </c>
      <c r="D4110" t="s">
        <v>825</v>
      </c>
      <c r="E4110">
        <f>SUM(G4110:KW4110)</f>
        <v>0</v>
      </c>
      <c r="F4110" s="4"/>
    </row>
    <row r="4111" spans="1:6">
      <c r="A4111" t="s">
        <v>2963</v>
      </c>
      <c r="B4111" t="s">
        <v>10603</v>
      </c>
      <c r="C4111" t="s">
        <v>480</v>
      </c>
      <c r="D4111" t="s">
        <v>825</v>
      </c>
      <c r="E4111">
        <f>SUM(G4111:KW4111)</f>
        <v>0</v>
      </c>
      <c r="F4111" s="4"/>
    </row>
    <row r="4112" spans="1:6">
      <c r="A4112" t="s">
        <v>2961</v>
      </c>
      <c r="B4112" t="s">
        <v>10604</v>
      </c>
      <c r="C4112" t="s">
        <v>480</v>
      </c>
      <c r="D4112" t="s">
        <v>825</v>
      </c>
      <c r="E4112">
        <f>SUM(G4112:KW4112)</f>
        <v>0</v>
      </c>
      <c r="F4112" s="4"/>
    </row>
    <row r="4113" spans="1:63">
      <c r="A4113" t="s">
        <v>2959</v>
      </c>
      <c r="B4113" t="s">
        <v>10605</v>
      </c>
      <c r="C4113" t="s">
        <v>480</v>
      </c>
      <c r="D4113" t="s">
        <v>825</v>
      </c>
      <c r="E4113">
        <f>SUM(G4113:KW4113)</f>
        <v>0</v>
      </c>
      <c r="F4113" s="4"/>
    </row>
    <row r="4114" spans="1:63">
      <c r="A4114" t="s">
        <v>3240</v>
      </c>
      <c r="B4114" t="s">
        <v>6043</v>
      </c>
      <c r="C4114" t="s">
        <v>480</v>
      </c>
      <c r="D4114" t="s">
        <v>825</v>
      </c>
      <c r="E4114">
        <f>SUM(G4114:KW4114)</f>
        <v>0</v>
      </c>
      <c r="F4114" s="4"/>
    </row>
    <row r="4115" spans="1:63">
      <c r="A4115" t="s">
        <v>3236</v>
      </c>
      <c r="B4115" t="s">
        <v>10512</v>
      </c>
      <c r="C4115" t="s">
        <v>480</v>
      </c>
      <c r="D4115" t="s">
        <v>825</v>
      </c>
      <c r="E4115">
        <f>SUM(G4115:KW4115)</f>
        <v>0</v>
      </c>
      <c r="F4115" s="4"/>
    </row>
    <row r="4116" spans="1:63">
      <c r="A4116" t="s">
        <v>3227</v>
      </c>
      <c r="B4116" t="s">
        <v>3228</v>
      </c>
      <c r="C4116" t="s">
        <v>480</v>
      </c>
      <c r="D4116" t="s">
        <v>825</v>
      </c>
      <c r="E4116">
        <f>SUM(G4116:KW4116)</f>
        <v>0</v>
      </c>
      <c r="F4116" s="4"/>
    </row>
    <row r="4117" spans="1:63">
      <c r="A4117" t="s">
        <v>3216</v>
      </c>
      <c r="B4117" t="s">
        <v>5799</v>
      </c>
      <c r="C4117" t="s">
        <v>480</v>
      </c>
      <c r="D4117" t="s">
        <v>825</v>
      </c>
      <c r="E4117">
        <f>SUM(G4117:KW4117)</f>
        <v>0</v>
      </c>
      <c r="F4117" s="4"/>
    </row>
    <row r="4118" spans="1:63">
      <c r="A4118" t="s">
        <v>3214</v>
      </c>
      <c r="B4118" t="s">
        <v>6148</v>
      </c>
      <c r="C4118" t="s">
        <v>480</v>
      </c>
      <c r="D4118" t="s">
        <v>825</v>
      </c>
      <c r="E4118">
        <f>SUM(G4118:KW4118)</f>
        <v>0</v>
      </c>
      <c r="F4118" s="4"/>
    </row>
    <row r="4119" spans="1:63">
      <c r="A4119" t="s">
        <v>8054</v>
      </c>
      <c r="B4119" t="s">
        <v>8053</v>
      </c>
      <c r="C4119" t="s">
        <v>480</v>
      </c>
      <c r="D4119" t="s">
        <v>821</v>
      </c>
      <c r="E4119">
        <f>SUM(G4119:KW4119)</f>
        <v>3</v>
      </c>
      <c r="S4119" s="9">
        <v>1</v>
      </c>
      <c r="AK4119" s="9">
        <v>1</v>
      </c>
      <c r="AU4119" s="9">
        <v>1</v>
      </c>
    </row>
    <row r="4120" spans="1:63">
      <c r="A4120" t="s">
        <v>3222</v>
      </c>
      <c r="B4120" t="s">
        <v>3223</v>
      </c>
      <c r="C4120" t="s">
        <v>480</v>
      </c>
      <c r="D4120" t="s">
        <v>825</v>
      </c>
      <c r="E4120">
        <f>SUM(G4120:KW4120)</f>
        <v>0</v>
      </c>
      <c r="F4120" s="4"/>
    </row>
    <row r="4121" spans="1:63">
      <c r="A4121" t="s">
        <v>2711</v>
      </c>
      <c r="B4121" t="s">
        <v>10640</v>
      </c>
      <c r="C4121" t="s">
        <v>480</v>
      </c>
      <c r="D4121" t="s">
        <v>825</v>
      </c>
      <c r="E4121">
        <f>SUM(G4121:KW4121)</f>
        <v>0</v>
      </c>
      <c r="F4121" s="4"/>
    </row>
    <row r="4122" spans="1:63">
      <c r="A4122" t="s">
        <v>2709</v>
      </c>
      <c r="B4122" t="s">
        <v>10641</v>
      </c>
      <c r="C4122" t="s">
        <v>480</v>
      </c>
      <c r="D4122" t="s">
        <v>825</v>
      </c>
      <c r="E4122">
        <f>SUM(G4122:KW4122)</f>
        <v>0</v>
      </c>
      <c r="F4122" s="4"/>
    </row>
    <row r="4123" spans="1:63">
      <c r="A4123" t="s">
        <v>4705</v>
      </c>
      <c r="B4123" t="s">
        <v>14191</v>
      </c>
      <c r="C4123" t="s">
        <v>480</v>
      </c>
      <c r="D4123" t="s">
        <v>825</v>
      </c>
      <c r="E4123">
        <f>SUM(G4123:KW4123)</f>
        <v>22</v>
      </c>
      <c r="F4123" s="4"/>
      <c r="AR4123" s="9">
        <v>4</v>
      </c>
      <c r="AT4123" s="9">
        <v>8</v>
      </c>
      <c r="AU4123" s="9">
        <v>6</v>
      </c>
      <c r="AV4123" s="9">
        <v>1</v>
      </c>
      <c r="AX4123" s="9">
        <v>1</v>
      </c>
      <c r="BK4123" s="9">
        <v>2</v>
      </c>
    </row>
    <row r="4124" spans="1:63">
      <c r="A4124" t="s">
        <v>2707</v>
      </c>
      <c r="B4124" t="s">
        <v>10642</v>
      </c>
      <c r="C4124" t="s">
        <v>480</v>
      </c>
      <c r="D4124" t="s">
        <v>825</v>
      </c>
      <c r="E4124">
        <f>SUM(G4124:KW4124)</f>
        <v>0</v>
      </c>
      <c r="F4124" s="4"/>
    </row>
    <row r="4125" spans="1:63">
      <c r="A4125" t="s">
        <v>3225</v>
      </c>
      <c r="B4125" t="s">
        <v>6042</v>
      </c>
      <c r="C4125" t="s">
        <v>480</v>
      </c>
      <c r="D4125" t="s">
        <v>825</v>
      </c>
      <c r="E4125">
        <f>SUM(G4125:KW4125)</f>
        <v>0</v>
      </c>
      <c r="F4125" s="4"/>
    </row>
    <row r="4126" spans="1:63">
      <c r="A4126" t="s">
        <v>3219</v>
      </c>
      <c r="B4126" t="s">
        <v>3220</v>
      </c>
      <c r="C4126" t="s">
        <v>480</v>
      </c>
      <c r="D4126" t="s">
        <v>825</v>
      </c>
      <c r="E4126">
        <f>SUM(G4126:KW4126)</f>
        <v>0</v>
      </c>
      <c r="F4126" s="4"/>
    </row>
    <row r="4127" spans="1:63">
      <c r="A4127" t="s">
        <v>3212</v>
      </c>
      <c r="B4127" t="s">
        <v>10517</v>
      </c>
      <c r="C4127" t="s">
        <v>480</v>
      </c>
      <c r="D4127" t="s">
        <v>825</v>
      </c>
      <c r="E4127">
        <f>SUM(G4127:KW4127)</f>
        <v>0</v>
      </c>
      <c r="F4127" s="4"/>
    </row>
    <row r="4128" spans="1:63">
      <c r="A4128" t="s">
        <v>3204</v>
      </c>
      <c r="B4128" t="s">
        <v>10520</v>
      </c>
      <c r="C4128" t="s">
        <v>480</v>
      </c>
      <c r="D4128" t="s">
        <v>825</v>
      </c>
      <c r="E4128">
        <f>SUM(G4128:KW4128)</f>
        <v>0</v>
      </c>
      <c r="F4128" s="4"/>
    </row>
    <row r="4129" spans="1:6">
      <c r="A4129" t="s">
        <v>3202</v>
      </c>
      <c r="B4129" t="s">
        <v>6146</v>
      </c>
      <c r="C4129" t="s">
        <v>480</v>
      </c>
      <c r="D4129" t="s">
        <v>825</v>
      </c>
      <c r="E4129">
        <f>SUM(G4129:KW4129)</f>
        <v>0</v>
      </c>
      <c r="F4129" s="4"/>
    </row>
    <row r="4130" spans="1:6">
      <c r="A4130" t="s">
        <v>3208</v>
      </c>
      <c r="B4130" t="s">
        <v>10518</v>
      </c>
      <c r="C4130" t="s">
        <v>480</v>
      </c>
      <c r="D4130" t="s">
        <v>825</v>
      </c>
      <c r="E4130">
        <f>SUM(G4130:KW4130)</f>
        <v>0</v>
      </c>
      <c r="F4130" s="4"/>
    </row>
    <row r="4131" spans="1:6">
      <c r="A4131" t="s">
        <v>1766</v>
      </c>
      <c r="B4131" t="s">
        <v>10643</v>
      </c>
      <c r="C4131" t="s">
        <v>480</v>
      </c>
      <c r="D4131" t="s">
        <v>825</v>
      </c>
      <c r="E4131">
        <f>SUM(G4131:KW4131)</f>
        <v>0</v>
      </c>
      <c r="F4131" s="4"/>
    </row>
    <row r="4132" spans="1:6">
      <c r="A4132" t="s">
        <v>1767</v>
      </c>
      <c r="B4132" t="s">
        <v>10644</v>
      </c>
      <c r="C4132" t="s">
        <v>480</v>
      </c>
      <c r="D4132" t="s">
        <v>825</v>
      </c>
      <c r="E4132">
        <f>SUM(G4132:KW4132)</f>
        <v>0</v>
      </c>
      <c r="F4132" s="4"/>
    </row>
    <row r="4133" spans="1:6">
      <c r="A4133" t="s">
        <v>1765</v>
      </c>
      <c r="B4133" t="s">
        <v>10645</v>
      </c>
      <c r="C4133" t="s">
        <v>480</v>
      </c>
      <c r="D4133" t="s">
        <v>825</v>
      </c>
      <c r="E4133">
        <f>SUM(G4133:KW4133)</f>
        <v>0</v>
      </c>
      <c r="F4133" s="4"/>
    </row>
    <row r="4134" spans="1:6">
      <c r="A4134" t="s">
        <v>3210</v>
      </c>
      <c r="B4134" t="s">
        <v>6040</v>
      </c>
      <c r="C4134" t="s">
        <v>480</v>
      </c>
      <c r="D4134" t="s">
        <v>825</v>
      </c>
      <c r="E4134">
        <f>SUM(G4134:KW4134)</f>
        <v>0</v>
      </c>
      <c r="F4134" s="4"/>
    </row>
    <row r="4135" spans="1:6">
      <c r="A4135" t="s">
        <v>3206</v>
      </c>
      <c r="B4135" t="s">
        <v>10519</v>
      </c>
      <c r="C4135" t="s">
        <v>480</v>
      </c>
      <c r="D4135" t="s">
        <v>825</v>
      </c>
      <c r="E4135">
        <f>SUM(G4135:KW4135)</f>
        <v>0</v>
      </c>
      <c r="F4135" s="4"/>
    </row>
    <row r="4136" spans="1:6">
      <c r="A4136" t="s">
        <v>3200</v>
      </c>
      <c r="B4136" t="s">
        <v>10522</v>
      </c>
      <c r="C4136" t="s">
        <v>480</v>
      </c>
      <c r="D4136" t="s">
        <v>825</v>
      </c>
      <c r="E4136">
        <f>SUM(G4136:KW4136)</f>
        <v>0</v>
      </c>
      <c r="F4136" s="4"/>
    </row>
    <row r="4137" spans="1:6">
      <c r="A4137" t="s">
        <v>3191</v>
      </c>
      <c r="B4137" t="s">
        <v>10526</v>
      </c>
      <c r="C4137" t="s">
        <v>480</v>
      </c>
      <c r="D4137" t="s">
        <v>825</v>
      </c>
      <c r="E4137">
        <f>SUM(G4137:KW4137)</f>
        <v>0</v>
      </c>
      <c r="F4137" s="4"/>
    </row>
    <row r="4138" spans="1:6">
      <c r="A4138" t="s">
        <v>3189</v>
      </c>
      <c r="B4138" t="s">
        <v>6865</v>
      </c>
      <c r="C4138" t="s">
        <v>480</v>
      </c>
      <c r="D4138" t="s">
        <v>825</v>
      </c>
      <c r="E4138">
        <f>SUM(G4138:KW4138)</f>
        <v>0</v>
      </c>
      <c r="F4138" s="4"/>
    </row>
    <row r="4139" spans="1:6">
      <c r="A4139" t="s">
        <v>3196</v>
      </c>
      <c r="B4139" t="s">
        <v>10524</v>
      </c>
      <c r="C4139" t="s">
        <v>480</v>
      </c>
      <c r="D4139" t="s">
        <v>825</v>
      </c>
      <c r="E4139">
        <f>SUM(G4139:KW4139)</f>
        <v>0</v>
      </c>
      <c r="F4139" s="4"/>
    </row>
    <row r="4140" spans="1:6">
      <c r="A4140" t="s">
        <v>3198</v>
      </c>
      <c r="B4140" t="s">
        <v>6036</v>
      </c>
      <c r="C4140" t="s">
        <v>480</v>
      </c>
      <c r="D4140" t="s">
        <v>825</v>
      </c>
      <c r="E4140">
        <f>SUM(G4140:KW4140)</f>
        <v>0</v>
      </c>
      <c r="F4140" s="4"/>
    </row>
    <row r="4141" spans="1:6">
      <c r="A4141" t="s">
        <v>3193</v>
      </c>
      <c r="B4141" t="s">
        <v>10525</v>
      </c>
      <c r="C4141" t="s">
        <v>480</v>
      </c>
      <c r="D4141" t="s">
        <v>825</v>
      </c>
      <c r="E4141">
        <f>SUM(G4141:KW4141)</f>
        <v>0</v>
      </c>
      <c r="F4141" s="4"/>
    </row>
    <row r="4142" spans="1:6">
      <c r="A4142" t="s">
        <v>3187</v>
      </c>
      <c r="B4142" t="s">
        <v>6282</v>
      </c>
      <c r="C4142" t="s">
        <v>480</v>
      </c>
      <c r="D4142" t="s">
        <v>825</v>
      </c>
      <c r="E4142">
        <f>SUM(G4142:KW4142)</f>
        <v>0</v>
      </c>
      <c r="F4142" s="4"/>
    </row>
    <row r="4143" spans="1:6">
      <c r="A4143" t="s">
        <v>3179</v>
      </c>
      <c r="B4143" t="s">
        <v>6279</v>
      </c>
      <c r="C4143" t="s">
        <v>480</v>
      </c>
      <c r="D4143" t="s">
        <v>825</v>
      </c>
      <c r="E4143">
        <f>SUM(G4143:KW4143)</f>
        <v>0</v>
      </c>
      <c r="F4143" s="4"/>
    </row>
    <row r="4144" spans="1:6">
      <c r="A4144" t="s">
        <v>3177</v>
      </c>
      <c r="B4144" t="s">
        <v>6868</v>
      </c>
      <c r="C4144" t="s">
        <v>480</v>
      </c>
      <c r="D4144" t="s">
        <v>825</v>
      </c>
      <c r="E4144">
        <f>SUM(G4144:KW4144)</f>
        <v>0</v>
      </c>
      <c r="F4144" s="4"/>
    </row>
    <row r="4145" spans="1:6">
      <c r="A4145" t="s">
        <v>3183</v>
      </c>
      <c r="B4145" t="s">
        <v>6281</v>
      </c>
      <c r="C4145" t="s">
        <v>480</v>
      </c>
      <c r="D4145" t="s">
        <v>825</v>
      </c>
      <c r="E4145">
        <f>SUM(G4145:KW4145)</f>
        <v>0</v>
      </c>
      <c r="F4145" s="4"/>
    </row>
    <row r="4146" spans="1:6">
      <c r="A4146" t="s">
        <v>3185</v>
      </c>
      <c r="B4146" t="s">
        <v>6035</v>
      </c>
      <c r="C4146" t="s">
        <v>480</v>
      </c>
      <c r="D4146" t="s">
        <v>825</v>
      </c>
      <c r="E4146">
        <f>SUM(G4146:KW4146)</f>
        <v>0</v>
      </c>
      <c r="F4146" s="4"/>
    </row>
    <row r="4147" spans="1:6">
      <c r="A4147" t="s">
        <v>3181</v>
      </c>
      <c r="B4147" t="s">
        <v>6280</v>
      </c>
      <c r="C4147" t="s">
        <v>480</v>
      </c>
      <c r="D4147" t="s">
        <v>825</v>
      </c>
      <c r="E4147">
        <f>SUM(G4147:KW4147)</f>
        <v>0</v>
      </c>
      <c r="F4147" s="4"/>
    </row>
    <row r="4148" spans="1:6">
      <c r="A4148" t="s">
        <v>3174</v>
      </c>
      <c r="B4148" t="s">
        <v>10360</v>
      </c>
      <c r="C4148" t="s">
        <v>480</v>
      </c>
      <c r="D4148" t="s">
        <v>825</v>
      </c>
      <c r="E4148">
        <f>SUM(G4148:KW4148)</f>
        <v>0</v>
      </c>
      <c r="F4148" s="4"/>
    </row>
    <row r="4149" spans="1:6">
      <c r="A4149" t="s">
        <v>3166</v>
      </c>
      <c r="B4149" t="s">
        <v>10363</v>
      </c>
      <c r="C4149" t="s">
        <v>480</v>
      </c>
      <c r="D4149" t="s">
        <v>825</v>
      </c>
      <c r="E4149">
        <f>SUM(G4149:KW4149)</f>
        <v>0</v>
      </c>
      <c r="F4149" s="4"/>
    </row>
    <row r="4150" spans="1:6">
      <c r="A4150" t="s">
        <v>3164</v>
      </c>
      <c r="B4150" t="s">
        <v>6870</v>
      </c>
      <c r="C4150" t="s">
        <v>480</v>
      </c>
      <c r="D4150" t="s">
        <v>825</v>
      </c>
      <c r="E4150">
        <f>SUM(G4150:KW4150)</f>
        <v>0</v>
      </c>
      <c r="F4150" s="4"/>
    </row>
    <row r="4151" spans="1:6">
      <c r="A4151" t="s">
        <v>3170</v>
      </c>
      <c r="B4151" t="s">
        <v>10361</v>
      </c>
      <c r="C4151" t="s">
        <v>480</v>
      </c>
      <c r="D4151" t="s">
        <v>825</v>
      </c>
      <c r="E4151">
        <f>SUM(G4151:KW4151)</f>
        <v>0</v>
      </c>
      <c r="F4151" s="4"/>
    </row>
    <row r="4152" spans="1:6">
      <c r="A4152" t="s">
        <v>3172</v>
      </c>
      <c r="B4152" t="s">
        <v>6034</v>
      </c>
      <c r="C4152" t="s">
        <v>480</v>
      </c>
      <c r="D4152" t="s">
        <v>825</v>
      </c>
      <c r="E4152">
        <f>SUM(G4152:KW4152)</f>
        <v>0</v>
      </c>
      <c r="F4152" s="4"/>
    </row>
    <row r="4153" spans="1:6">
      <c r="A4153" t="s">
        <v>3168</v>
      </c>
      <c r="B4153" t="s">
        <v>10362</v>
      </c>
      <c r="C4153" t="s">
        <v>480</v>
      </c>
      <c r="D4153" t="s">
        <v>825</v>
      </c>
      <c r="E4153">
        <f>SUM(G4153:KW4153)</f>
        <v>0</v>
      </c>
      <c r="F4153" s="4"/>
    </row>
    <row r="4154" spans="1:6">
      <c r="A4154" t="s">
        <v>3162</v>
      </c>
      <c r="B4154" t="s">
        <v>10531</v>
      </c>
      <c r="C4154" t="s">
        <v>480</v>
      </c>
      <c r="D4154" t="s">
        <v>825</v>
      </c>
      <c r="E4154">
        <f>SUM(G4154:KW4154)</f>
        <v>0</v>
      </c>
      <c r="F4154" s="4"/>
    </row>
    <row r="4155" spans="1:6">
      <c r="A4155" t="s">
        <v>3152</v>
      </c>
      <c r="B4155" t="s">
        <v>10534</v>
      </c>
      <c r="C4155" t="s">
        <v>480</v>
      </c>
      <c r="D4155" t="s">
        <v>825</v>
      </c>
      <c r="E4155">
        <f>SUM(G4155:KW4155)</f>
        <v>0</v>
      </c>
      <c r="F4155" s="4"/>
    </row>
    <row r="4156" spans="1:6">
      <c r="A4156" t="s">
        <v>3150</v>
      </c>
      <c r="B4156" t="s">
        <v>6872</v>
      </c>
      <c r="C4156" t="s">
        <v>480</v>
      </c>
      <c r="D4156" t="s">
        <v>825</v>
      </c>
      <c r="E4156">
        <f>SUM(G4156:KW4156)</f>
        <v>0</v>
      </c>
      <c r="F4156" s="4"/>
    </row>
    <row r="4157" spans="1:6">
      <c r="A4157" t="s">
        <v>3156</v>
      </c>
      <c r="B4157" t="s">
        <v>10532</v>
      </c>
      <c r="C4157" t="s">
        <v>480</v>
      </c>
      <c r="D4157" t="s">
        <v>825</v>
      </c>
      <c r="E4157">
        <f>SUM(G4157:KW4157)</f>
        <v>0</v>
      </c>
      <c r="F4157" s="4"/>
    </row>
    <row r="4158" spans="1:6">
      <c r="A4158" t="s">
        <v>3159</v>
      </c>
      <c r="B4158" t="s">
        <v>6033</v>
      </c>
      <c r="C4158" t="s">
        <v>480</v>
      </c>
      <c r="D4158" t="s">
        <v>825</v>
      </c>
      <c r="E4158">
        <f>SUM(G4158:KW4158)</f>
        <v>0</v>
      </c>
      <c r="F4158" s="4"/>
    </row>
    <row r="4159" spans="1:6">
      <c r="A4159" t="s">
        <v>3154</v>
      </c>
      <c r="B4159" t="s">
        <v>10533</v>
      </c>
      <c r="C4159" t="s">
        <v>480</v>
      </c>
      <c r="D4159" t="s">
        <v>825</v>
      </c>
      <c r="E4159">
        <f>SUM(G4159:KW4159)</f>
        <v>0</v>
      </c>
      <c r="F4159" s="4"/>
    </row>
    <row r="4160" spans="1:6">
      <c r="A4160" t="s">
        <v>3146</v>
      </c>
      <c r="B4160" t="s">
        <v>10537</v>
      </c>
      <c r="C4160" t="s">
        <v>480</v>
      </c>
      <c r="D4160" t="s">
        <v>825</v>
      </c>
      <c r="E4160">
        <f>SUM(G4160:KW4160)</f>
        <v>0</v>
      </c>
      <c r="F4160" s="4"/>
    </row>
    <row r="4161" spans="1:6">
      <c r="A4161" t="s">
        <v>3137</v>
      </c>
      <c r="B4161" t="s">
        <v>10365</v>
      </c>
      <c r="C4161" t="s">
        <v>480</v>
      </c>
      <c r="D4161" t="s">
        <v>825</v>
      </c>
      <c r="E4161">
        <f>SUM(G4161:KW4161)</f>
        <v>0</v>
      </c>
      <c r="F4161" s="4"/>
    </row>
    <row r="4162" spans="1:6">
      <c r="A4162" t="s">
        <v>3135</v>
      </c>
      <c r="B4162" t="s">
        <v>6875</v>
      </c>
      <c r="C4162" t="s">
        <v>480</v>
      </c>
      <c r="D4162" t="s">
        <v>825</v>
      </c>
      <c r="E4162">
        <f>SUM(G4162:KW4162)</f>
        <v>0</v>
      </c>
      <c r="F4162" s="4"/>
    </row>
    <row r="4163" spans="1:6">
      <c r="A4163" t="s">
        <v>3141</v>
      </c>
      <c r="B4163" t="s">
        <v>10541</v>
      </c>
      <c r="C4163" t="s">
        <v>480</v>
      </c>
      <c r="D4163" t="s">
        <v>825</v>
      </c>
      <c r="E4163">
        <f>SUM(G4163:KW4163)</f>
        <v>0</v>
      </c>
      <c r="F4163" s="4"/>
    </row>
    <row r="4164" spans="1:6">
      <c r="A4164" t="s">
        <v>3143</v>
      </c>
      <c r="B4164" t="s">
        <v>6032</v>
      </c>
      <c r="C4164" t="s">
        <v>480</v>
      </c>
      <c r="D4164" t="s">
        <v>825</v>
      </c>
      <c r="E4164">
        <f>SUM(G4164:KW4164)</f>
        <v>0</v>
      </c>
      <c r="F4164" s="4"/>
    </row>
    <row r="4165" spans="1:6">
      <c r="A4165" t="s">
        <v>3139</v>
      </c>
      <c r="B4165" t="s">
        <v>10543</v>
      </c>
      <c r="C4165" t="s">
        <v>480</v>
      </c>
      <c r="D4165" t="s">
        <v>825</v>
      </c>
      <c r="E4165">
        <f>SUM(G4165:KW4165)</f>
        <v>0</v>
      </c>
      <c r="F4165" s="4"/>
    </row>
    <row r="4166" spans="1:6">
      <c r="A4166" t="s">
        <v>3132</v>
      </c>
      <c r="B4166" t="s">
        <v>3133</v>
      </c>
      <c r="C4166" t="s">
        <v>480</v>
      </c>
      <c r="D4166" t="s">
        <v>825</v>
      </c>
      <c r="E4166">
        <f>SUM(G4166:KW4166)</f>
        <v>0</v>
      </c>
      <c r="F4166" s="4"/>
    </row>
    <row r="4167" spans="1:6">
      <c r="A4167" t="s">
        <v>3121</v>
      </c>
      <c r="B4167" t="s">
        <v>5801</v>
      </c>
      <c r="C4167" t="s">
        <v>480</v>
      </c>
      <c r="D4167" t="s">
        <v>825</v>
      </c>
      <c r="E4167">
        <f>SUM(G4167:KW4167)</f>
        <v>0</v>
      </c>
      <c r="F4167" s="4"/>
    </row>
    <row r="4168" spans="1:6">
      <c r="A4168" t="s">
        <v>3119</v>
      </c>
      <c r="B4168" t="s">
        <v>6144</v>
      </c>
      <c r="C4168" t="s">
        <v>480</v>
      </c>
      <c r="D4168" t="s">
        <v>825</v>
      </c>
      <c r="E4168">
        <f>SUM(G4168:KW4168)</f>
        <v>0</v>
      </c>
      <c r="F4168" s="4"/>
    </row>
    <row r="4169" spans="1:6">
      <c r="A4169" t="s">
        <v>3127</v>
      </c>
      <c r="B4169" t="s">
        <v>3128</v>
      </c>
      <c r="C4169" t="s">
        <v>480</v>
      </c>
      <c r="D4169" t="s">
        <v>825</v>
      </c>
      <c r="E4169">
        <f>SUM(G4169:KW4169)</f>
        <v>0</v>
      </c>
      <c r="F4169" s="4"/>
    </row>
    <row r="4170" spans="1:6">
      <c r="A4170" t="s">
        <v>3130</v>
      </c>
      <c r="B4170" t="s">
        <v>6031</v>
      </c>
      <c r="C4170" t="s">
        <v>480</v>
      </c>
      <c r="D4170" t="s">
        <v>825</v>
      </c>
      <c r="E4170">
        <f>SUM(G4170:KW4170)</f>
        <v>0</v>
      </c>
      <c r="F4170" s="4"/>
    </row>
    <row r="4171" spans="1:6">
      <c r="A4171" t="s">
        <v>3124</v>
      </c>
      <c r="B4171" t="s">
        <v>3125</v>
      </c>
      <c r="C4171" t="s">
        <v>480</v>
      </c>
      <c r="D4171" t="s">
        <v>825</v>
      </c>
      <c r="E4171">
        <f>SUM(G4171:KW4171)</f>
        <v>0</v>
      </c>
      <c r="F4171" s="4"/>
    </row>
    <row r="4172" spans="1:6">
      <c r="A4172" t="s">
        <v>3117</v>
      </c>
      <c r="B4172" t="s">
        <v>10547</v>
      </c>
      <c r="C4172" t="s">
        <v>480</v>
      </c>
      <c r="D4172" t="s">
        <v>825</v>
      </c>
      <c r="E4172">
        <f>SUM(G4172:KW4172)</f>
        <v>0</v>
      </c>
      <c r="F4172" s="4"/>
    </row>
    <row r="4173" spans="1:6">
      <c r="A4173" t="s">
        <v>3109</v>
      </c>
      <c r="B4173" t="s">
        <v>10369</v>
      </c>
      <c r="C4173" t="s">
        <v>480</v>
      </c>
      <c r="D4173" t="s">
        <v>825</v>
      </c>
      <c r="E4173">
        <f>SUM(G4173:KW4173)</f>
        <v>0</v>
      </c>
      <c r="F4173" s="4"/>
    </row>
    <row r="4174" spans="1:6">
      <c r="A4174" t="s">
        <v>3107</v>
      </c>
      <c r="B4174" t="s">
        <v>6879</v>
      </c>
      <c r="C4174" t="s">
        <v>480</v>
      </c>
      <c r="D4174" t="s">
        <v>825</v>
      </c>
      <c r="E4174">
        <f>SUM(G4174:KW4174)</f>
        <v>0</v>
      </c>
      <c r="F4174" s="4"/>
    </row>
    <row r="4175" spans="1:6">
      <c r="A4175" t="s">
        <v>3113</v>
      </c>
      <c r="B4175" t="s">
        <v>10548</v>
      </c>
      <c r="C4175" t="s">
        <v>480</v>
      </c>
      <c r="D4175" t="s">
        <v>825</v>
      </c>
      <c r="E4175">
        <f>SUM(G4175:KW4175)</f>
        <v>0</v>
      </c>
      <c r="F4175" s="4"/>
    </row>
    <row r="4176" spans="1:6">
      <c r="A4176" t="s">
        <v>3115</v>
      </c>
      <c r="B4176" t="s">
        <v>6030</v>
      </c>
      <c r="C4176" t="s">
        <v>480</v>
      </c>
      <c r="D4176" t="s">
        <v>825</v>
      </c>
      <c r="E4176">
        <f>SUM(G4176:KW4176)</f>
        <v>0</v>
      </c>
      <c r="F4176" s="4"/>
    </row>
    <row r="4177" spans="1:6">
      <c r="A4177" t="s">
        <v>3111</v>
      </c>
      <c r="B4177" t="s">
        <v>10549</v>
      </c>
      <c r="C4177" t="s">
        <v>480</v>
      </c>
      <c r="D4177" t="s">
        <v>825</v>
      </c>
      <c r="E4177">
        <f>SUM(G4177:KW4177)</f>
        <v>0</v>
      </c>
      <c r="F4177" s="4"/>
    </row>
    <row r="4178" spans="1:6">
      <c r="A4178" t="s">
        <v>3105</v>
      </c>
      <c r="B4178" t="s">
        <v>10370</v>
      </c>
      <c r="C4178" t="s">
        <v>480</v>
      </c>
      <c r="D4178" t="s">
        <v>825</v>
      </c>
      <c r="E4178">
        <f>SUM(G4178:KW4178)</f>
        <v>0</v>
      </c>
      <c r="F4178" s="4"/>
    </row>
    <row r="4179" spans="1:6">
      <c r="A4179" t="s">
        <v>3097</v>
      </c>
      <c r="B4179" t="s">
        <v>10373</v>
      </c>
      <c r="C4179" t="s">
        <v>480</v>
      </c>
      <c r="D4179" t="s">
        <v>825</v>
      </c>
      <c r="E4179">
        <f>SUM(G4179:KW4179)</f>
        <v>0</v>
      </c>
      <c r="F4179" s="4"/>
    </row>
    <row r="4180" spans="1:6">
      <c r="A4180" t="s">
        <v>3095</v>
      </c>
      <c r="B4180" t="s">
        <v>6881</v>
      </c>
      <c r="C4180" t="s">
        <v>480</v>
      </c>
      <c r="D4180" t="s">
        <v>825</v>
      </c>
      <c r="E4180">
        <f>SUM(G4180:KW4180)</f>
        <v>0</v>
      </c>
      <c r="F4180" s="4"/>
    </row>
    <row r="4181" spans="1:6">
      <c r="A4181" t="s">
        <v>3101</v>
      </c>
      <c r="B4181" t="s">
        <v>10371</v>
      </c>
      <c r="C4181" t="s">
        <v>480</v>
      </c>
      <c r="D4181" t="s">
        <v>825</v>
      </c>
      <c r="E4181">
        <f>SUM(G4181:KW4181)</f>
        <v>0</v>
      </c>
      <c r="F4181" s="4"/>
    </row>
    <row r="4182" spans="1:6">
      <c r="A4182" t="s">
        <v>2699</v>
      </c>
      <c r="B4182" t="s">
        <v>10646</v>
      </c>
      <c r="C4182" t="s">
        <v>480</v>
      </c>
      <c r="D4182" t="s">
        <v>825</v>
      </c>
      <c r="E4182">
        <f>SUM(G4182:KW4182)</f>
        <v>0</v>
      </c>
      <c r="F4182" s="4"/>
    </row>
    <row r="4183" spans="1:6">
      <c r="A4183" t="s">
        <v>2697</v>
      </c>
      <c r="B4183" t="s">
        <v>10648</v>
      </c>
      <c r="C4183" t="s">
        <v>480</v>
      </c>
      <c r="D4183" t="s">
        <v>825</v>
      </c>
      <c r="E4183">
        <f>SUM(G4183:KW4183)</f>
        <v>0</v>
      </c>
      <c r="F4183" s="4"/>
    </row>
    <row r="4184" spans="1:6">
      <c r="A4184" t="s">
        <v>2695</v>
      </c>
      <c r="B4184" t="s">
        <v>10650</v>
      </c>
      <c r="C4184" t="s">
        <v>480</v>
      </c>
      <c r="D4184" t="s">
        <v>825</v>
      </c>
      <c r="E4184">
        <f>SUM(G4184:KW4184)</f>
        <v>0</v>
      </c>
      <c r="F4184" s="4"/>
    </row>
    <row r="4185" spans="1:6">
      <c r="A4185" t="s">
        <v>3103</v>
      </c>
      <c r="B4185" t="s">
        <v>6029</v>
      </c>
      <c r="C4185" t="s">
        <v>480</v>
      </c>
      <c r="D4185" t="s">
        <v>825</v>
      </c>
      <c r="E4185">
        <f>SUM(G4185:KW4185)</f>
        <v>0</v>
      </c>
      <c r="F4185" s="4"/>
    </row>
    <row r="4186" spans="1:6">
      <c r="A4186" t="s">
        <v>3099</v>
      </c>
      <c r="B4186" t="s">
        <v>10372</v>
      </c>
      <c r="C4186" t="s">
        <v>480</v>
      </c>
      <c r="D4186" t="s">
        <v>825</v>
      </c>
      <c r="E4186">
        <f>SUM(G4186:KW4186)</f>
        <v>0</v>
      </c>
      <c r="F4186" s="4"/>
    </row>
    <row r="4187" spans="1:6">
      <c r="A4187" t="s">
        <v>3078</v>
      </c>
      <c r="B4187" t="s">
        <v>3079</v>
      </c>
      <c r="C4187" t="s">
        <v>480</v>
      </c>
      <c r="D4187" t="s">
        <v>825</v>
      </c>
      <c r="E4187">
        <f>SUM(G4187:KW4187)</f>
        <v>0</v>
      </c>
      <c r="F4187" s="4"/>
    </row>
    <row r="4188" spans="1:6">
      <c r="A4188" t="s">
        <v>3065</v>
      </c>
      <c r="B4188" t="s">
        <v>5804</v>
      </c>
      <c r="C4188" t="s">
        <v>480</v>
      </c>
      <c r="D4188" t="s">
        <v>825</v>
      </c>
      <c r="E4188">
        <f>SUM(G4188:KW4188)</f>
        <v>0</v>
      </c>
      <c r="F4188" s="4"/>
    </row>
    <row r="4189" spans="1:6">
      <c r="A4189" t="s">
        <v>3067</v>
      </c>
      <c r="B4189" t="s">
        <v>10374</v>
      </c>
      <c r="C4189" t="s">
        <v>480</v>
      </c>
      <c r="D4189" t="s">
        <v>825</v>
      </c>
      <c r="E4189">
        <f>SUM(G4189:KW4189)</f>
        <v>0</v>
      </c>
      <c r="F4189" s="4"/>
    </row>
    <row r="4190" spans="1:6">
      <c r="A4190" t="s">
        <v>3074</v>
      </c>
      <c r="B4190" t="s">
        <v>3075</v>
      </c>
      <c r="C4190" t="s">
        <v>480</v>
      </c>
      <c r="D4190" t="s">
        <v>825</v>
      </c>
      <c r="E4190">
        <f>SUM(G4190:KW4190)</f>
        <v>0</v>
      </c>
      <c r="F4190" s="4"/>
    </row>
    <row r="4191" spans="1:6">
      <c r="A4191" t="s">
        <v>3069</v>
      </c>
      <c r="B4191" t="s">
        <v>10563</v>
      </c>
      <c r="C4191" t="s">
        <v>480</v>
      </c>
      <c r="D4191" t="s">
        <v>825</v>
      </c>
      <c r="E4191">
        <f>SUM(G4191:KW4191)</f>
        <v>0</v>
      </c>
      <c r="F4191" s="4"/>
    </row>
    <row r="4192" spans="1:6">
      <c r="A4192" t="s">
        <v>3071</v>
      </c>
      <c r="B4192" t="s">
        <v>3072</v>
      </c>
      <c r="C4192" t="s">
        <v>480</v>
      </c>
      <c r="D4192" t="s">
        <v>825</v>
      </c>
      <c r="E4192">
        <f>SUM(G4192:KW4192)</f>
        <v>0</v>
      </c>
      <c r="F4192" s="4"/>
    </row>
    <row r="4193" spans="1:6">
      <c r="A4193" t="s">
        <v>3063</v>
      </c>
      <c r="B4193" t="s">
        <v>6818</v>
      </c>
      <c r="C4193" t="s">
        <v>480</v>
      </c>
      <c r="D4193" t="s">
        <v>825</v>
      </c>
      <c r="E4193">
        <f>SUM(G4193:KW4193)</f>
        <v>0</v>
      </c>
      <c r="F4193" s="4"/>
    </row>
    <row r="4194" spans="1:6">
      <c r="A4194" t="s">
        <v>3053</v>
      </c>
      <c r="B4194" t="s">
        <v>6821</v>
      </c>
      <c r="C4194" t="s">
        <v>480</v>
      </c>
      <c r="D4194" t="s">
        <v>825</v>
      </c>
      <c r="E4194">
        <f>SUM(G4194:KW4194)</f>
        <v>0</v>
      </c>
      <c r="F4194" s="4"/>
    </row>
    <row r="4195" spans="1:6">
      <c r="A4195" t="s">
        <v>3055</v>
      </c>
      <c r="B4195" t="s">
        <v>6887</v>
      </c>
      <c r="C4195" t="s">
        <v>480</v>
      </c>
      <c r="D4195" t="s">
        <v>825</v>
      </c>
      <c r="E4195">
        <f>SUM(G4195:KW4195)</f>
        <v>0</v>
      </c>
      <c r="F4195" s="4"/>
    </row>
    <row r="4196" spans="1:6">
      <c r="A4196" t="s">
        <v>3061</v>
      </c>
      <c r="B4196" t="s">
        <v>6819</v>
      </c>
      <c r="C4196" t="s">
        <v>480</v>
      </c>
      <c r="D4196" t="s">
        <v>825</v>
      </c>
      <c r="E4196">
        <f>SUM(G4196:KW4196)</f>
        <v>0</v>
      </c>
      <c r="F4196" s="4"/>
    </row>
    <row r="4197" spans="1:6">
      <c r="A4197" t="s">
        <v>3057</v>
      </c>
      <c r="B4197" t="s">
        <v>10375</v>
      </c>
      <c r="C4197" t="s">
        <v>480</v>
      </c>
      <c r="D4197" t="s">
        <v>825</v>
      </c>
      <c r="E4197">
        <f>SUM(G4197:KW4197)</f>
        <v>0</v>
      </c>
      <c r="F4197" s="4"/>
    </row>
    <row r="4198" spans="1:6">
      <c r="A4198" t="s">
        <v>3059</v>
      </c>
      <c r="B4198" t="s">
        <v>6820</v>
      </c>
      <c r="C4198" t="s">
        <v>480</v>
      </c>
      <c r="D4198" t="s">
        <v>825</v>
      </c>
      <c r="E4198">
        <f>SUM(G4198:KW4198)</f>
        <v>0</v>
      </c>
      <c r="F4198" s="4"/>
    </row>
    <row r="4199" spans="1:6">
      <c r="A4199" t="s">
        <v>3050</v>
      </c>
      <c r="B4199" t="s">
        <v>5782</v>
      </c>
      <c r="C4199" t="s">
        <v>480</v>
      </c>
      <c r="D4199" t="s">
        <v>825</v>
      </c>
      <c r="E4199">
        <f>SUM(G4199:KW4199)</f>
        <v>0</v>
      </c>
      <c r="F4199" s="4"/>
    </row>
    <row r="4200" spans="1:6">
      <c r="A4200" t="s">
        <v>3040</v>
      </c>
      <c r="B4200" t="s">
        <v>5805</v>
      </c>
      <c r="C4200" t="s">
        <v>480</v>
      </c>
      <c r="D4200" t="s">
        <v>825</v>
      </c>
      <c r="E4200">
        <f>SUM(G4200:KW4200)</f>
        <v>0</v>
      </c>
      <c r="F4200" s="4"/>
    </row>
    <row r="4201" spans="1:6">
      <c r="A4201" t="s">
        <v>3042</v>
      </c>
      <c r="B4201" t="s">
        <v>6889</v>
      </c>
      <c r="C4201" t="s">
        <v>480</v>
      </c>
      <c r="D4201" t="s">
        <v>825</v>
      </c>
      <c r="E4201">
        <f>SUM(G4201:KW4201)</f>
        <v>0</v>
      </c>
      <c r="F4201" s="4"/>
    </row>
    <row r="4202" spans="1:6">
      <c r="A4202" t="s">
        <v>8116</v>
      </c>
      <c r="B4202" t="s">
        <v>8115</v>
      </c>
      <c r="C4202" t="s">
        <v>480</v>
      </c>
      <c r="D4202" t="s">
        <v>821</v>
      </c>
      <c r="E4202">
        <f>SUM(G4202:KW4202)</f>
        <v>0</v>
      </c>
    </row>
    <row r="4203" spans="1:6">
      <c r="A4203" t="s">
        <v>3048</v>
      </c>
      <c r="B4203" t="s">
        <v>5781</v>
      </c>
      <c r="C4203" t="s">
        <v>480</v>
      </c>
      <c r="D4203" t="s">
        <v>825</v>
      </c>
      <c r="E4203">
        <f>SUM(G4203:KW4203)</f>
        <v>0</v>
      </c>
      <c r="F4203" s="4"/>
    </row>
    <row r="4204" spans="1:6">
      <c r="A4204" t="s">
        <v>3044</v>
      </c>
      <c r="B4204" t="s">
        <v>6128</v>
      </c>
      <c r="C4204" t="s">
        <v>480</v>
      </c>
      <c r="D4204" t="s">
        <v>825</v>
      </c>
      <c r="E4204">
        <f>SUM(G4204:KW4204)</f>
        <v>0</v>
      </c>
      <c r="F4204" s="4"/>
    </row>
    <row r="4205" spans="1:6">
      <c r="A4205" t="s">
        <v>3046</v>
      </c>
      <c r="B4205" t="s">
        <v>5780</v>
      </c>
      <c r="C4205" t="s">
        <v>480</v>
      </c>
      <c r="D4205" t="s">
        <v>825</v>
      </c>
      <c r="E4205">
        <f>SUM(G4205:KW4205)</f>
        <v>0</v>
      </c>
      <c r="F4205" s="4"/>
    </row>
    <row r="4206" spans="1:6">
      <c r="A4206" t="s">
        <v>3037</v>
      </c>
      <c r="B4206" t="s">
        <v>3038</v>
      </c>
      <c r="C4206" t="s">
        <v>480</v>
      </c>
      <c r="D4206" t="s">
        <v>825</v>
      </c>
      <c r="E4206">
        <f>SUM(G4206:KW4206)</f>
        <v>0</v>
      </c>
      <c r="F4206" s="4"/>
    </row>
    <row r="4207" spans="1:6">
      <c r="A4207" t="s">
        <v>3025</v>
      </c>
      <c r="B4207" t="s">
        <v>5806</v>
      </c>
      <c r="C4207" t="s">
        <v>480</v>
      </c>
      <c r="D4207" t="s">
        <v>825</v>
      </c>
      <c r="E4207">
        <f>SUM(G4207:KW4207)</f>
        <v>0</v>
      </c>
      <c r="F4207" s="4"/>
    </row>
    <row r="4208" spans="1:6">
      <c r="A4208" t="s">
        <v>3027</v>
      </c>
      <c r="B4208" t="s">
        <v>6891</v>
      </c>
      <c r="C4208" t="s">
        <v>480</v>
      </c>
      <c r="D4208" t="s">
        <v>825</v>
      </c>
      <c r="E4208">
        <f>SUM(G4208:KW4208)</f>
        <v>0</v>
      </c>
      <c r="F4208" s="4"/>
    </row>
    <row r="4209" spans="1:6">
      <c r="A4209" t="s">
        <v>3034</v>
      </c>
      <c r="B4209" t="s">
        <v>3035</v>
      </c>
      <c r="C4209" t="s">
        <v>480</v>
      </c>
      <c r="D4209" t="s">
        <v>825</v>
      </c>
      <c r="E4209">
        <f>SUM(G4209:KW4209)</f>
        <v>0</v>
      </c>
      <c r="F4209" s="4"/>
    </row>
    <row r="4210" spans="1:6">
      <c r="A4210" t="s">
        <v>3029</v>
      </c>
      <c r="B4210" t="s">
        <v>10377</v>
      </c>
      <c r="C4210" t="s">
        <v>480</v>
      </c>
      <c r="D4210" t="s">
        <v>825</v>
      </c>
      <c r="E4210">
        <f>SUM(G4210:KW4210)</f>
        <v>0</v>
      </c>
      <c r="F4210" s="4"/>
    </row>
    <row r="4211" spans="1:6">
      <c r="A4211" t="s">
        <v>3031</v>
      </c>
      <c r="B4211" t="s">
        <v>3032</v>
      </c>
      <c r="C4211" t="s">
        <v>480</v>
      </c>
      <c r="D4211" t="s">
        <v>825</v>
      </c>
      <c r="E4211">
        <f>SUM(G4211:KW4211)</f>
        <v>0</v>
      </c>
      <c r="F4211" s="4"/>
    </row>
    <row r="4212" spans="1:6">
      <c r="A4212" t="s">
        <v>3023</v>
      </c>
      <c r="B4212" t="s">
        <v>6127</v>
      </c>
      <c r="C4212" t="s">
        <v>480</v>
      </c>
      <c r="D4212" t="s">
        <v>825</v>
      </c>
      <c r="E4212">
        <f>SUM(G4212:KW4212)</f>
        <v>0</v>
      </c>
      <c r="F4212" s="4"/>
    </row>
    <row r="4213" spans="1:6">
      <c r="A4213" t="s">
        <v>3011</v>
      </c>
      <c r="B4213" t="s">
        <v>6124</v>
      </c>
      <c r="C4213" t="s">
        <v>480</v>
      </c>
      <c r="D4213" t="s">
        <v>825</v>
      </c>
      <c r="E4213">
        <f>SUM(G4213:KW4213)</f>
        <v>0</v>
      </c>
      <c r="F4213" s="4"/>
    </row>
    <row r="4214" spans="1:6">
      <c r="A4214" t="s">
        <v>3014</v>
      </c>
      <c r="B4214" t="s">
        <v>6893</v>
      </c>
      <c r="C4214" t="s">
        <v>480</v>
      </c>
      <c r="D4214" t="s">
        <v>825</v>
      </c>
      <c r="E4214">
        <f>SUM(G4214:KW4214)</f>
        <v>0</v>
      </c>
      <c r="F4214" s="4"/>
    </row>
    <row r="4215" spans="1:6">
      <c r="A4215" t="s">
        <v>3021</v>
      </c>
      <c r="B4215" t="s">
        <v>6126</v>
      </c>
      <c r="C4215" t="s">
        <v>480</v>
      </c>
      <c r="D4215" t="s">
        <v>825</v>
      </c>
      <c r="E4215">
        <f>SUM(G4215:KW4215)</f>
        <v>0</v>
      </c>
      <c r="F4215" s="4"/>
    </row>
    <row r="4216" spans="1:6">
      <c r="A4216" t="s">
        <v>3017</v>
      </c>
      <c r="B4216" t="s">
        <v>10379</v>
      </c>
      <c r="C4216" t="s">
        <v>480</v>
      </c>
      <c r="D4216" t="s">
        <v>825</v>
      </c>
      <c r="E4216">
        <f>SUM(G4216:KW4216)</f>
        <v>0</v>
      </c>
      <c r="F4216" s="4"/>
    </row>
    <row r="4217" spans="1:6">
      <c r="A4217" t="s">
        <v>3019</v>
      </c>
      <c r="B4217" t="s">
        <v>6125</v>
      </c>
      <c r="C4217" t="s">
        <v>480</v>
      </c>
      <c r="D4217" t="s">
        <v>825</v>
      </c>
      <c r="E4217">
        <f>SUM(G4217:KW4217)</f>
        <v>0</v>
      </c>
      <c r="F4217" s="4"/>
    </row>
    <row r="4218" spans="1:6">
      <c r="A4218" t="s">
        <v>3008</v>
      </c>
      <c r="B4218" t="s">
        <v>3009</v>
      </c>
      <c r="C4218" t="s">
        <v>480</v>
      </c>
      <c r="D4218" t="s">
        <v>825</v>
      </c>
      <c r="E4218">
        <f>SUM(G4218:KW4218)</f>
        <v>0</v>
      </c>
      <c r="F4218" s="4"/>
    </row>
    <row r="4219" spans="1:6">
      <c r="A4219" t="s">
        <v>2995</v>
      </c>
      <c r="B4219" t="s">
        <v>5808</v>
      </c>
      <c r="C4219" t="s">
        <v>480</v>
      </c>
      <c r="D4219" t="s">
        <v>825</v>
      </c>
      <c r="E4219">
        <f>SUM(G4219:KW4219)</f>
        <v>0</v>
      </c>
      <c r="F4219" s="4"/>
    </row>
    <row r="4220" spans="1:6">
      <c r="A4220" t="s">
        <v>2997</v>
      </c>
      <c r="B4220" t="s">
        <v>6896</v>
      </c>
      <c r="C4220" t="s">
        <v>480</v>
      </c>
      <c r="D4220" t="s">
        <v>825</v>
      </c>
      <c r="E4220">
        <f>SUM(G4220:KW4220)</f>
        <v>0</v>
      </c>
      <c r="F4220" s="4"/>
    </row>
    <row r="4221" spans="1:6">
      <c r="A4221" t="s">
        <v>3005</v>
      </c>
      <c r="B4221" t="s">
        <v>3006</v>
      </c>
      <c r="C4221" t="s">
        <v>480</v>
      </c>
      <c r="D4221" t="s">
        <v>825</v>
      </c>
      <c r="E4221">
        <f>SUM(G4221:KW4221)</f>
        <v>0</v>
      </c>
      <c r="F4221" s="4"/>
    </row>
    <row r="4222" spans="1:6">
      <c r="A4222" t="s">
        <v>2999</v>
      </c>
      <c r="B4222" t="s">
        <v>10380</v>
      </c>
      <c r="C4222" t="s">
        <v>480</v>
      </c>
      <c r="D4222" t="s">
        <v>825</v>
      </c>
      <c r="E4222">
        <f>SUM(G4222:KW4222)</f>
        <v>0</v>
      </c>
      <c r="F4222" s="4"/>
    </row>
    <row r="4223" spans="1:6">
      <c r="A4223" t="s">
        <v>3002</v>
      </c>
      <c r="B4223" t="s">
        <v>3003</v>
      </c>
      <c r="C4223" t="s">
        <v>480</v>
      </c>
      <c r="D4223" t="s">
        <v>825</v>
      </c>
      <c r="E4223">
        <f>SUM(G4223:KW4223)</f>
        <v>0</v>
      </c>
      <c r="F4223" s="4"/>
    </row>
    <row r="4224" spans="1:6">
      <c r="A4224" t="s">
        <v>2993</v>
      </c>
      <c r="B4224" t="s">
        <v>10582</v>
      </c>
      <c r="C4224" t="s">
        <v>480</v>
      </c>
      <c r="D4224" t="s">
        <v>825</v>
      </c>
      <c r="E4224">
        <f>SUM(G4224:KW4224)</f>
        <v>0</v>
      </c>
      <c r="F4224" s="4"/>
    </row>
    <row r="4225" spans="1:48">
      <c r="A4225" t="s">
        <v>2982</v>
      </c>
      <c r="B4225" t="s">
        <v>10381</v>
      </c>
      <c r="C4225" t="s">
        <v>480</v>
      </c>
      <c r="D4225" t="s">
        <v>825</v>
      </c>
      <c r="E4225">
        <f>SUM(G4225:KW4225)</f>
        <v>0</v>
      </c>
      <c r="F4225" s="4"/>
    </row>
    <row r="4226" spans="1:48">
      <c r="A4226" t="s">
        <v>2984</v>
      </c>
      <c r="B4226" t="s">
        <v>6897</v>
      </c>
      <c r="C4226" t="s">
        <v>480</v>
      </c>
      <c r="D4226" t="s">
        <v>825</v>
      </c>
      <c r="E4226">
        <f>SUM(G4226:KW4226)</f>
        <v>0</v>
      </c>
      <c r="F4226" s="4"/>
    </row>
    <row r="4227" spans="1:48">
      <c r="A4227" t="s">
        <v>2990</v>
      </c>
      <c r="B4227" t="s">
        <v>10583</v>
      </c>
      <c r="C4227" t="s">
        <v>480</v>
      </c>
      <c r="D4227" t="s">
        <v>825</v>
      </c>
      <c r="E4227">
        <f>SUM(G4227:KW4227)</f>
        <v>0</v>
      </c>
      <c r="F4227" s="4"/>
    </row>
    <row r="4228" spans="1:48">
      <c r="A4228" t="s">
        <v>2986</v>
      </c>
      <c r="B4228" t="s">
        <v>6143</v>
      </c>
      <c r="C4228" t="s">
        <v>480</v>
      </c>
      <c r="D4228" t="s">
        <v>825</v>
      </c>
      <c r="E4228">
        <f>SUM(G4228:KW4228)</f>
        <v>0</v>
      </c>
      <c r="F4228" s="4"/>
    </row>
    <row r="4229" spans="1:48">
      <c r="A4229" t="s">
        <v>2988</v>
      </c>
      <c r="B4229" t="s">
        <v>10585</v>
      </c>
      <c r="C4229" t="s">
        <v>480</v>
      </c>
      <c r="D4229" t="s">
        <v>825</v>
      </c>
      <c r="E4229">
        <f>SUM(G4229:KW4229)</f>
        <v>0</v>
      </c>
      <c r="F4229" s="4"/>
    </row>
    <row r="4230" spans="1:48">
      <c r="A4230" t="s">
        <v>2980</v>
      </c>
      <c r="B4230" t="s">
        <v>10590</v>
      </c>
      <c r="C4230" t="s">
        <v>480</v>
      </c>
      <c r="D4230" t="s">
        <v>825</v>
      </c>
      <c r="E4230">
        <f>SUM(G4230:KW4230)</f>
        <v>0</v>
      </c>
      <c r="F4230" s="4"/>
    </row>
    <row r="4231" spans="1:48">
      <c r="A4231" t="s">
        <v>2970</v>
      </c>
      <c r="B4231" t="s">
        <v>10598</v>
      </c>
      <c r="C4231" t="s">
        <v>480</v>
      </c>
      <c r="D4231" t="s">
        <v>825</v>
      </c>
      <c r="E4231">
        <f>SUM(G4231:KW4231)</f>
        <v>0</v>
      </c>
      <c r="F4231" s="4"/>
    </row>
    <row r="4232" spans="1:48">
      <c r="A4232" t="s">
        <v>2972</v>
      </c>
      <c r="B4232" t="s">
        <v>6898</v>
      </c>
      <c r="C4232" t="s">
        <v>480</v>
      </c>
      <c r="D4232" t="s">
        <v>825</v>
      </c>
      <c r="E4232">
        <f>SUM(G4232:KW4232)</f>
        <v>0</v>
      </c>
      <c r="F4232" s="4"/>
    </row>
    <row r="4233" spans="1:48">
      <c r="A4233" t="s">
        <v>1517</v>
      </c>
      <c r="B4233" t="s">
        <v>1518</v>
      </c>
      <c r="C4233" t="s">
        <v>480</v>
      </c>
      <c r="D4233" t="s">
        <v>821</v>
      </c>
      <c r="E4233">
        <f>SUM(G4233:KW4233)</f>
        <v>1</v>
      </c>
      <c r="F4233" s="4"/>
      <c r="AV4233" s="9">
        <v>1</v>
      </c>
    </row>
    <row r="4234" spans="1:48">
      <c r="A4234" t="s">
        <v>2978</v>
      </c>
      <c r="B4234" t="s">
        <v>10592</v>
      </c>
      <c r="C4234" t="s">
        <v>480</v>
      </c>
      <c r="D4234" t="s">
        <v>825</v>
      </c>
      <c r="E4234">
        <f>SUM(G4234:KW4234)</f>
        <v>0</v>
      </c>
      <c r="F4234" s="4"/>
    </row>
    <row r="4235" spans="1:48">
      <c r="A4235" t="s">
        <v>2974</v>
      </c>
      <c r="B4235" t="s">
        <v>10382</v>
      </c>
      <c r="C4235" t="s">
        <v>480</v>
      </c>
      <c r="D4235" t="s">
        <v>825</v>
      </c>
      <c r="E4235">
        <f>SUM(G4235:KW4235)</f>
        <v>0</v>
      </c>
      <c r="F4235" s="4"/>
    </row>
    <row r="4236" spans="1:48">
      <c r="A4236" t="s">
        <v>2976</v>
      </c>
      <c r="B4236" t="s">
        <v>10594</v>
      </c>
      <c r="C4236" t="s">
        <v>480</v>
      </c>
      <c r="D4236" t="s">
        <v>825</v>
      </c>
      <c r="E4236">
        <f>SUM(G4236:KW4236)</f>
        <v>0</v>
      </c>
      <c r="F4236" s="4"/>
    </row>
    <row r="4237" spans="1:48">
      <c r="A4237" t="s">
        <v>7469</v>
      </c>
      <c r="B4237" t="s">
        <v>7468</v>
      </c>
      <c r="C4237" t="s">
        <v>480</v>
      </c>
      <c r="D4237" t="s">
        <v>821</v>
      </c>
      <c r="E4237">
        <f>SUM(G4237:KW4237)</f>
        <v>19</v>
      </c>
      <c r="AP4237" s="9">
        <v>19</v>
      </c>
    </row>
    <row r="4238" spans="1:48">
      <c r="A4238" t="s">
        <v>2968</v>
      </c>
      <c r="B4238" t="s">
        <v>10383</v>
      </c>
      <c r="C4238" t="s">
        <v>480</v>
      </c>
      <c r="D4238" t="s">
        <v>825</v>
      </c>
      <c r="E4238">
        <f>SUM(G4238:KW4238)</f>
        <v>0</v>
      </c>
      <c r="F4238" s="4"/>
    </row>
    <row r="4239" spans="1:48">
      <c r="A4239" t="s">
        <v>2960</v>
      </c>
      <c r="B4239" t="s">
        <v>10384</v>
      </c>
      <c r="C4239" t="s">
        <v>480</v>
      </c>
      <c r="D4239" t="s">
        <v>825</v>
      </c>
      <c r="E4239">
        <f>SUM(G4239:KW4239)</f>
        <v>0</v>
      </c>
      <c r="F4239" s="4"/>
    </row>
    <row r="4240" spans="1:48">
      <c r="A4240" t="s">
        <v>2962</v>
      </c>
      <c r="B4240" t="s">
        <v>6899</v>
      </c>
      <c r="C4240" t="s">
        <v>480</v>
      </c>
      <c r="D4240" t="s">
        <v>825</v>
      </c>
      <c r="E4240">
        <f>SUM(G4240:KW4240)</f>
        <v>0</v>
      </c>
      <c r="F4240" s="4"/>
    </row>
    <row r="4241" spans="1:41">
      <c r="A4241" t="s">
        <v>7454</v>
      </c>
      <c r="B4241" t="s">
        <v>7453</v>
      </c>
      <c r="C4241" t="s">
        <v>480</v>
      </c>
      <c r="D4241" t="s">
        <v>821</v>
      </c>
      <c r="E4241">
        <f>SUM(G4241:KW4241)</f>
        <v>1</v>
      </c>
      <c r="AO4241" s="9">
        <v>1</v>
      </c>
    </row>
    <row r="4242" spans="1:41">
      <c r="A4242" t="s">
        <v>2966</v>
      </c>
      <c r="B4242" t="s">
        <v>10601</v>
      </c>
      <c r="C4242" t="s">
        <v>480</v>
      </c>
      <c r="D4242" t="s">
        <v>825</v>
      </c>
      <c r="E4242">
        <f>SUM(G4242:KW4242)</f>
        <v>0</v>
      </c>
      <c r="F4242" s="4"/>
    </row>
    <row r="4243" spans="1:41">
      <c r="A4243" t="s">
        <v>2964</v>
      </c>
      <c r="B4243" t="s">
        <v>6123</v>
      </c>
      <c r="C4243" t="s">
        <v>480</v>
      </c>
      <c r="D4243" t="s">
        <v>825</v>
      </c>
      <c r="E4243">
        <f>SUM(G4243:KW4243)</f>
        <v>0</v>
      </c>
      <c r="F4243" s="4"/>
    </row>
    <row r="4244" spans="1:41">
      <c r="A4244" t="s">
        <v>2965</v>
      </c>
      <c r="B4244" t="s">
        <v>10602</v>
      </c>
      <c r="C4244" t="s">
        <v>480</v>
      </c>
      <c r="D4244" t="s">
        <v>825</v>
      </c>
      <c r="E4244">
        <f>SUM(G4244:KW4244)</f>
        <v>0</v>
      </c>
      <c r="F4244" s="4"/>
    </row>
    <row r="4245" spans="1:41">
      <c r="A4245" t="s">
        <v>2958</v>
      </c>
      <c r="B4245" t="s">
        <v>10606</v>
      </c>
      <c r="C4245" t="s">
        <v>480</v>
      </c>
      <c r="D4245" t="s">
        <v>825</v>
      </c>
      <c r="E4245">
        <f>SUM(G4245:KW4245)</f>
        <v>0</v>
      </c>
      <c r="F4245" s="4"/>
    </row>
    <row r="4246" spans="1:41">
      <c r="A4246" t="s">
        <v>2946</v>
      </c>
      <c r="B4246" t="s">
        <v>6274</v>
      </c>
      <c r="C4246" t="s">
        <v>480</v>
      </c>
      <c r="D4246" t="s">
        <v>825</v>
      </c>
      <c r="E4246">
        <f>SUM(G4246:KW4246)</f>
        <v>0</v>
      </c>
      <c r="F4246" s="4"/>
    </row>
    <row r="4247" spans="1:41">
      <c r="A4247" t="s">
        <v>2949</v>
      </c>
      <c r="B4247" t="s">
        <v>6901</v>
      </c>
      <c r="C4247" t="s">
        <v>480</v>
      </c>
      <c r="D4247" t="s">
        <v>825</v>
      </c>
      <c r="E4247">
        <f>SUM(G4247:KW4247)</f>
        <v>0</v>
      </c>
      <c r="F4247" s="4"/>
    </row>
    <row r="4248" spans="1:41">
      <c r="A4248" t="s">
        <v>2956</v>
      </c>
      <c r="B4248" t="s">
        <v>10607</v>
      </c>
      <c r="C4248" t="s">
        <v>480</v>
      </c>
      <c r="D4248" t="s">
        <v>825</v>
      </c>
      <c r="E4248">
        <f>SUM(G4248:KW4248)</f>
        <v>0</v>
      </c>
      <c r="F4248" s="4"/>
    </row>
    <row r="4249" spans="1:41">
      <c r="A4249" t="s">
        <v>2951</v>
      </c>
      <c r="B4249" t="s">
        <v>6122</v>
      </c>
      <c r="C4249" t="s">
        <v>480</v>
      </c>
      <c r="D4249" t="s">
        <v>825</v>
      </c>
      <c r="E4249">
        <f>SUM(G4249:KW4249)</f>
        <v>0</v>
      </c>
      <c r="F4249" s="4"/>
    </row>
    <row r="4250" spans="1:41">
      <c r="A4250" t="s">
        <v>2954</v>
      </c>
      <c r="B4250" t="s">
        <v>10608</v>
      </c>
      <c r="C4250" t="s">
        <v>480</v>
      </c>
      <c r="D4250" t="s">
        <v>825</v>
      </c>
      <c r="E4250">
        <f>SUM(G4250:KW4250)</f>
        <v>0</v>
      </c>
      <c r="F4250" s="4"/>
    </row>
    <row r="4251" spans="1:41">
      <c r="A4251" t="s">
        <v>2934</v>
      </c>
      <c r="B4251" t="s">
        <v>6903</v>
      </c>
      <c r="C4251" t="s">
        <v>480</v>
      </c>
      <c r="D4251" t="s">
        <v>825</v>
      </c>
      <c r="E4251">
        <f>SUM(G4251:KW4251)</f>
        <v>0</v>
      </c>
      <c r="F4251" s="4"/>
    </row>
    <row r="4252" spans="1:41">
      <c r="A4252" t="s">
        <v>2936</v>
      </c>
      <c r="B4252" t="s">
        <v>6121</v>
      </c>
      <c r="C4252" t="s">
        <v>480</v>
      </c>
      <c r="D4252" t="s">
        <v>825</v>
      </c>
      <c r="E4252">
        <f>SUM(G4252:KW4252)</f>
        <v>0</v>
      </c>
      <c r="F4252" s="4"/>
    </row>
    <row r="4253" spans="1:41">
      <c r="A4253" t="s">
        <v>2928</v>
      </c>
      <c r="B4253" t="s">
        <v>10612</v>
      </c>
      <c r="C4253" t="s">
        <v>480</v>
      </c>
      <c r="D4253" t="s">
        <v>825</v>
      </c>
      <c r="E4253">
        <f>SUM(G4253:KW4253)</f>
        <v>0</v>
      </c>
      <c r="F4253" s="4"/>
    </row>
    <row r="4254" spans="1:41">
      <c r="A4254" t="s">
        <v>2919</v>
      </c>
      <c r="B4254" t="s">
        <v>10617</v>
      </c>
      <c r="C4254" t="s">
        <v>480</v>
      </c>
      <c r="D4254" t="s">
        <v>825</v>
      </c>
      <c r="E4254">
        <f>SUM(G4254:KW4254)</f>
        <v>0</v>
      </c>
      <c r="F4254" s="4"/>
    </row>
    <row r="4255" spans="1:41">
      <c r="A4255" t="s">
        <v>2916</v>
      </c>
      <c r="B4255" t="s">
        <v>6905</v>
      </c>
      <c r="C4255" t="s">
        <v>480</v>
      </c>
      <c r="D4255" t="s">
        <v>825</v>
      </c>
      <c r="E4255">
        <f>SUM(G4255:KW4255)</f>
        <v>0</v>
      </c>
      <c r="F4255" s="4"/>
    </row>
    <row r="4256" spans="1:41">
      <c r="A4256" t="s">
        <v>2924</v>
      </c>
      <c r="B4256" t="s">
        <v>10614</v>
      </c>
      <c r="C4256" t="s">
        <v>480</v>
      </c>
      <c r="D4256" t="s">
        <v>825</v>
      </c>
      <c r="E4256">
        <f>SUM(G4256:KW4256)</f>
        <v>0</v>
      </c>
      <c r="F4256" s="4"/>
    </row>
    <row r="4257" spans="1:15">
      <c r="A4257" t="s">
        <v>2926</v>
      </c>
      <c r="B4257" t="s">
        <v>10613</v>
      </c>
      <c r="C4257" t="s">
        <v>480</v>
      </c>
      <c r="D4257" t="s">
        <v>825</v>
      </c>
      <c r="E4257">
        <f>SUM(G4257:KW4257)</f>
        <v>0</v>
      </c>
      <c r="F4257" s="4"/>
    </row>
    <row r="4258" spans="1:15">
      <c r="A4258" t="s">
        <v>2921</v>
      </c>
      <c r="B4258" t="s">
        <v>10615</v>
      </c>
      <c r="C4258" t="s">
        <v>480</v>
      </c>
      <c r="D4258" t="s">
        <v>825</v>
      </c>
      <c r="E4258">
        <f>SUM(G4258:KW4258)</f>
        <v>0</v>
      </c>
      <c r="F4258" s="4"/>
    </row>
    <row r="4259" spans="1:15">
      <c r="A4259" t="s">
        <v>2912</v>
      </c>
      <c r="B4259" t="s">
        <v>2913</v>
      </c>
      <c r="C4259" t="s">
        <v>480</v>
      </c>
      <c r="D4259" t="s">
        <v>825</v>
      </c>
      <c r="E4259">
        <f>SUM(G4259:KW4259)</f>
        <v>0</v>
      </c>
      <c r="F4259" s="4"/>
    </row>
    <row r="4260" spans="1:15">
      <c r="A4260" t="s">
        <v>2901</v>
      </c>
      <c r="B4260" t="s">
        <v>5813</v>
      </c>
      <c r="C4260" t="s">
        <v>480</v>
      </c>
      <c r="D4260" t="s">
        <v>825</v>
      </c>
      <c r="E4260">
        <f>SUM(G4260:KW4260)</f>
        <v>0</v>
      </c>
      <c r="F4260" s="4"/>
    </row>
    <row r="4261" spans="1:15">
      <c r="A4261" t="s">
        <v>2898</v>
      </c>
      <c r="B4261" t="s">
        <v>6907</v>
      </c>
      <c r="C4261" t="s">
        <v>480</v>
      </c>
      <c r="D4261" t="s">
        <v>825</v>
      </c>
      <c r="E4261">
        <f>SUM(G4261:KW4261)</f>
        <v>0</v>
      </c>
      <c r="F4261" s="4"/>
    </row>
    <row r="4262" spans="1:15">
      <c r="A4262" t="s">
        <v>2907</v>
      </c>
      <c r="B4262" t="s">
        <v>2908</v>
      </c>
      <c r="C4262" t="s">
        <v>480</v>
      </c>
      <c r="D4262" t="s">
        <v>825</v>
      </c>
      <c r="E4262">
        <f>SUM(G4262:KW4262)</f>
        <v>0</v>
      </c>
      <c r="F4262" s="4"/>
    </row>
    <row r="4263" spans="1:15">
      <c r="A4263" t="s">
        <v>2910</v>
      </c>
      <c r="B4263" t="s">
        <v>6025</v>
      </c>
      <c r="C4263" t="s">
        <v>480</v>
      </c>
      <c r="D4263" t="s">
        <v>825</v>
      </c>
      <c r="E4263">
        <f>SUM(G4263:KW4263)</f>
        <v>0</v>
      </c>
      <c r="F4263" s="4"/>
    </row>
    <row r="4264" spans="1:15">
      <c r="A4264" t="s">
        <v>2903</v>
      </c>
      <c r="B4264" t="s">
        <v>2904</v>
      </c>
      <c r="C4264" t="s">
        <v>480</v>
      </c>
      <c r="D4264" t="s">
        <v>825</v>
      </c>
      <c r="E4264">
        <f>SUM(G4264:KW4264)</f>
        <v>0</v>
      </c>
      <c r="F4264" s="4"/>
    </row>
    <row r="4265" spans="1:15">
      <c r="A4265" t="s">
        <v>2894</v>
      </c>
      <c r="B4265" t="s">
        <v>2895</v>
      </c>
      <c r="C4265" t="s">
        <v>480</v>
      </c>
      <c r="D4265" t="s">
        <v>825</v>
      </c>
      <c r="E4265">
        <f>SUM(G4265:KW4265)</f>
        <v>0</v>
      </c>
      <c r="F4265" s="4"/>
    </row>
    <row r="4266" spans="1:15">
      <c r="A4266" t="s">
        <v>2883</v>
      </c>
      <c r="B4266" t="s">
        <v>5816</v>
      </c>
      <c r="C4266" t="s">
        <v>480</v>
      </c>
      <c r="D4266" t="s">
        <v>825</v>
      </c>
      <c r="E4266">
        <f>SUM(G4266:KW4266)</f>
        <v>0</v>
      </c>
      <c r="F4266" s="4"/>
    </row>
    <row r="4267" spans="1:15">
      <c r="A4267" t="s">
        <v>2880</v>
      </c>
      <c r="B4267" t="s">
        <v>6909</v>
      </c>
      <c r="C4267" t="s">
        <v>480</v>
      </c>
      <c r="D4267" t="s">
        <v>825</v>
      </c>
      <c r="E4267">
        <f>SUM(G4267:KW4267)</f>
        <v>0</v>
      </c>
      <c r="F4267" s="4"/>
    </row>
    <row r="4268" spans="1:15">
      <c r="A4268" t="s">
        <v>6835</v>
      </c>
      <c r="B4268" t="s">
        <v>6834</v>
      </c>
      <c r="C4268" t="s">
        <v>480</v>
      </c>
      <c r="D4268" t="s">
        <v>821</v>
      </c>
      <c r="E4268">
        <f>SUM(G4268:KW4268)</f>
        <v>1</v>
      </c>
      <c r="O4268" s="9">
        <v>1</v>
      </c>
    </row>
    <row r="4269" spans="1:15">
      <c r="A4269" t="s">
        <v>2889</v>
      </c>
      <c r="B4269" t="s">
        <v>2890</v>
      </c>
      <c r="C4269" t="s">
        <v>480</v>
      </c>
      <c r="D4269" t="s">
        <v>825</v>
      </c>
      <c r="E4269">
        <f>SUM(G4269:KW4269)</f>
        <v>0</v>
      </c>
      <c r="F4269" s="4"/>
    </row>
    <row r="4270" spans="1:15">
      <c r="A4270" t="s">
        <v>2892</v>
      </c>
      <c r="B4270" t="s">
        <v>10387</v>
      </c>
      <c r="C4270" t="s">
        <v>480</v>
      </c>
      <c r="D4270" t="s">
        <v>825</v>
      </c>
      <c r="E4270">
        <f>SUM(G4270:KW4270)</f>
        <v>0</v>
      </c>
      <c r="F4270" s="4"/>
    </row>
    <row r="4271" spans="1:15">
      <c r="A4271" t="s">
        <v>2885</v>
      </c>
      <c r="B4271" t="s">
        <v>2886</v>
      </c>
      <c r="C4271" t="s">
        <v>480</v>
      </c>
      <c r="D4271" t="s">
        <v>825</v>
      </c>
      <c r="E4271">
        <f>SUM(G4271:KW4271)</f>
        <v>0</v>
      </c>
      <c r="F4271" s="4"/>
    </row>
    <row r="4272" spans="1:15">
      <c r="A4272" t="s">
        <v>2877</v>
      </c>
      <c r="B4272" t="s">
        <v>10388</v>
      </c>
      <c r="C4272" t="s">
        <v>480</v>
      </c>
      <c r="D4272" t="s">
        <v>825</v>
      </c>
      <c r="E4272">
        <f>SUM(G4272:KW4272)</f>
        <v>0</v>
      </c>
      <c r="F4272" s="4"/>
    </row>
    <row r="4273" spans="1:50">
      <c r="A4273" t="s">
        <v>2868</v>
      </c>
      <c r="B4273" t="s">
        <v>10391</v>
      </c>
      <c r="C4273" t="s">
        <v>480</v>
      </c>
      <c r="D4273" t="s">
        <v>825</v>
      </c>
      <c r="E4273">
        <f>SUM(G4273:KW4273)</f>
        <v>0</v>
      </c>
      <c r="F4273" s="4"/>
    </row>
    <row r="4274" spans="1:50">
      <c r="A4274" t="s">
        <v>2865</v>
      </c>
      <c r="B4274" t="s">
        <v>6910</v>
      </c>
      <c r="C4274" t="s">
        <v>480</v>
      </c>
      <c r="D4274" t="s">
        <v>825</v>
      </c>
      <c r="E4274">
        <f>SUM(G4274:KW4274)</f>
        <v>0</v>
      </c>
      <c r="F4274" s="4"/>
    </row>
    <row r="4275" spans="1:50">
      <c r="A4275" t="s">
        <v>2873</v>
      </c>
      <c r="B4275" t="s">
        <v>10389</v>
      </c>
      <c r="C4275" t="s">
        <v>480</v>
      </c>
      <c r="D4275" t="s">
        <v>825</v>
      </c>
      <c r="E4275">
        <f>SUM(G4275:KW4275)</f>
        <v>0</v>
      </c>
      <c r="F4275" s="4"/>
    </row>
    <row r="4276" spans="1:50">
      <c r="A4276" t="s">
        <v>3339</v>
      </c>
      <c r="B4276" t="s">
        <v>10473</v>
      </c>
      <c r="C4276" t="s">
        <v>480</v>
      </c>
      <c r="D4276" t="s">
        <v>825</v>
      </c>
      <c r="E4276">
        <f>SUM(G4276:KW4276)</f>
        <v>0</v>
      </c>
      <c r="F4276" s="4"/>
    </row>
    <row r="4277" spans="1:50">
      <c r="A4277" t="s">
        <v>3313</v>
      </c>
      <c r="B4277" t="s">
        <v>10488</v>
      </c>
      <c r="C4277" t="s">
        <v>480</v>
      </c>
      <c r="D4277" t="s">
        <v>825</v>
      </c>
      <c r="E4277">
        <f>SUM(G4277:KW4277)</f>
        <v>0</v>
      </c>
      <c r="F4277" s="4"/>
    </row>
    <row r="4278" spans="1:50">
      <c r="A4278" t="s">
        <v>2698</v>
      </c>
      <c r="B4278" t="s">
        <v>10647</v>
      </c>
      <c r="C4278" t="s">
        <v>480</v>
      </c>
      <c r="D4278" t="s">
        <v>825</v>
      </c>
      <c r="E4278">
        <f>SUM(G4278:KW4278)</f>
        <v>0</v>
      </c>
      <c r="F4278" s="4"/>
    </row>
    <row r="4279" spans="1:50">
      <c r="A4279" t="s">
        <v>2875</v>
      </c>
      <c r="B4279" t="s">
        <v>10618</v>
      </c>
      <c r="C4279" t="s">
        <v>480</v>
      </c>
      <c r="D4279" t="s">
        <v>825</v>
      </c>
      <c r="E4279">
        <f>SUM(G4279:KW4279)</f>
        <v>0</v>
      </c>
      <c r="F4279" s="4"/>
    </row>
    <row r="4280" spans="1:50">
      <c r="A4280" t="s">
        <v>2870</v>
      </c>
      <c r="B4280" t="s">
        <v>10390</v>
      </c>
      <c r="C4280" t="s">
        <v>480</v>
      </c>
      <c r="D4280" t="s">
        <v>825</v>
      </c>
      <c r="E4280">
        <f>SUM(G4280:KW4280)</f>
        <v>0</v>
      </c>
      <c r="F4280" s="4"/>
    </row>
    <row r="4281" spans="1:50">
      <c r="A4281" t="s">
        <v>7888</v>
      </c>
      <c r="B4281" t="s">
        <v>7887</v>
      </c>
      <c r="C4281" t="s">
        <v>480</v>
      </c>
      <c r="D4281" t="s">
        <v>821</v>
      </c>
      <c r="E4281">
        <f>SUM(G4281:KW4281)</f>
        <v>1</v>
      </c>
      <c r="AX4281" s="9">
        <v>1</v>
      </c>
    </row>
    <row r="4282" spans="1:50">
      <c r="A4282" t="s">
        <v>2862</v>
      </c>
      <c r="B4282" t="s">
        <v>10620</v>
      </c>
      <c r="C4282" t="s">
        <v>480</v>
      </c>
      <c r="D4282" t="s">
        <v>825</v>
      </c>
      <c r="E4282">
        <f>SUM(G4282:KW4282)</f>
        <v>0</v>
      </c>
      <c r="F4282" s="4"/>
    </row>
    <row r="4283" spans="1:50">
      <c r="A4283" t="s">
        <v>2853</v>
      </c>
      <c r="B4283" t="s">
        <v>10623</v>
      </c>
      <c r="C4283" t="s">
        <v>480</v>
      </c>
      <c r="D4283" t="s">
        <v>825</v>
      </c>
      <c r="E4283">
        <f>SUM(G4283:KW4283)</f>
        <v>0</v>
      </c>
      <c r="F4283" s="4"/>
    </row>
    <row r="4284" spans="1:50">
      <c r="A4284" t="s">
        <v>2850</v>
      </c>
      <c r="B4284" t="s">
        <v>6912</v>
      </c>
      <c r="C4284" t="s">
        <v>480</v>
      </c>
      <c r="D4284" t="s">
        <v>825</v>
      </c>
      <c r="E4284">
        <f>SUM(G4284:KW4284)</f>
        <v>0</v>
      </c>
      <c r="F4284" s="4"/>
    </row>
    <row r="4285" spans="1:50">
      <c r="A4285" t="s">
        <v>7878</v>
      </c>
      <c r="B4285" t="s">
        <v>7877</v>
      </c>
      <c r="C4285" t="s">
        <v>480</v>
      </c>
      <c r="D4285" t="s">
        <v>821</v>
      </c>
      <c r="E4285">
        <f>SUM(G4285:KW4285)</f>
        <v>1</v>
      </c>
      <c r="AX4285" s="9">
        <v>1</v>
      </c>
    </row>
    <row r="4286" spans="1:50">
      <c r="A4286" t="s">
        <v>2858</v>
      </c>
      <c r="B4286" t="s">
        <v>10621</v>
      </c>
      <c r="C4286" t="s">
        <v>480</v>
      </c>
      <c r="D4286" t="s">
        <v>825</v>
      </c>
      <c r="E4286">
        <f>SUM(G4286:KW4286)</f>
        <v>0</v>
      </c>
      <c r="F4286" s="4"/>
    </row>
    <row r="4287" spans="1:50">
      <c r="A4287" t="s">
        <v>2696</v>
      </c>
      <c r="B4287" t="s">
        <v>10649</v>
      </c>
      <c r="C4287" t="s">
        <v>480</v>
      </c>
      <c r="D4287" t="s">
        <v>825</v>
      </c>
      <c r="E4287">
        <f>SUM(G4287:KW4287)</f>
        <v>0</v>
      </c>
      <c r="F4287" s="4"/>
    </row>
    <row r="4288" spans="1:50">
      <c r="A4288" t="s">
        <v>3311</v>
      </c>
      <c r="B4288" t="s">
        <v>10490</v>
      </c>
      <c r="C4288" t="s">
        <v>480</v>
      </c>
      <c r="D4288" t="s">
        <v>825</v>
      </c>
      <c r="E4288">
        <f>SUM(G4288:KW4288)</f>
        <v>0</v>
      </c>
      <c r="F4288" s="4"/>
    </row>
    <row r="4289" spans="1:50">
      <c r="A4289" t="s">
        <v>3309</v>
      </c>
      <c r="B4289" t="s">
        <v>10492</v>
      </c>
      <c r="C4289" t="s">
        <v>480</v>
      </c>
      <c r="D4289" t="s">
        <v>825</v>
      </c>
      <c r="E4289">
        <f>SUM(G4289:KW4289)</f>
        <v>0</v>
      </c>
      <c r="F4289" s="4"/>
    </row>
    <row r="4290" spans="1:50">
      <c r="A4290" t="s">
        <v>2860</v>
      </c>
      <c r="B4290" t="s">
        <v>10392</v>
      </c>
      <c r="C4290" t="s">
        <v>480</v>
      </c>
      <c r="D4290" t="s">
        <v>825</v>
      </c>
      <c r="E4290">
        <f>SUM(G4290:KW4290)</f>
        <v>0</v>
      </c>
      <c r="F4290" s="4"/>
    </row>
    <row r="4291" spans="1:50">
      <c r="A4291" t="s">
        <v>2855</v>
      </c>
      <c r="B4291" t="s">
        <v>10622</v>
      </c>
      <c r="C4291" t="s">
        <v>480</v>
      </c>
      <c r="D4291" t="s">
        <v>825</v>
      </c>
      <c r="E4291">
        <f>SUM(G4291:KW4291)</f>
        <v>0</v>
      </c>
      <c r="F4291" s="4"/>
    </row>
    <row r="4292" spans="1:50">
      <c r="A4292" t="s">
        <v>2847</v>
      </c>
      <c r="B4292" t="s">
        <v>10624</v>
      </c>
      <c r="C4292" t="s">
        <v>480</v>
      </c>
      <c r="D4292" t="s">
        <v>825</v>
      </c>
      <c r="E4292">
        <f>SUM(G4292:KW4292)</f>
        <v>0</v>
      </c>
      <c r="F4292" s="4"/>
    </row>
    <row r="4293" spans="1:50">
      <c r="A4293" t="s">
        <v>2838</v>
      </c>
      <c r="B4293" t="s">
        <v>10395</v>
      </c>
      <c r="C4293" t="s">
        <v>480</v>
      </c>
      <c r="D4293" t="s">
        <v>825</v>
      </c>
      <c r="E4293">
        <f>SUM(G4293:KW4293)</f>
        <v>0</v>
      </c>
      <c r="F4293" s="4"/>
    </row>
    <row r="4294" spans="1:50">
      <c r="A4294" t="s">
        <v>2835</v>
      </c>
      <c r="B4294" t="s">
        <v>6914</v>
      </c>
      <c r="C4294" t="s">
        <v>480</v>
      </c>
      <c r="D4294" t="s">
        <v>825</v>
      </c>
      <c r="E4294">
        <f>SUM(G4294:KW4294)</f>
        <v>0</v>
      </c>
      <c r="F4294" s="4"/>
    </row>
    <row r="4295" spans="1:50">
      <c r="A4295" t="s">
        <v>7568</v>
      </c>
      <c r="B4295" t="s">
        <v>7567</v>
      </c>
      <c r="C4295" t="s">
        <v>480</v>
      </c>
      <c r="D4295" t="s">
        <v>821</v>
      </c>
      <c r="E4295">
        <f>SUM(G4295:KW4295)</f>
        <v>2</v>
      </c>
      <c r="AO4295" s="9">
        <v>1</v>
      </c>
      <c r="AX4295" s="9">
        <v>1</v>
      </c>
    </row>
    <row r="4296" spans="1:50">
      <c r="A4296" t="s">
        <v>2843</v>
      </c>
      <c r="B4296" t="s">
        <v>10625</v>
      </c>
      <c r="C4296" t="s">
        <v>480</v>
      </c>
      <c r="D4296" t="s">
        <v>825</v>
      </c>
      <c r="E4296">
        <f>SUM(G4296:KW4296)</f>
        <v>0</v>
      </c>
      <c r="F4296" s="4"/>
    </row>
    <row r="4297" spans="1:50">
      <c r="A4297" t="s">
        <v>1760</v>
      </c>
      <c r="B4297" t="s">
        <v>10536</v>
      </c>
      <c r="C4297" t="s">
        <v>480</v>
      </c>
      <c r="D4297" t="s">
        <v>825</v>
      </c>
      <c r="E4297">
        <f>SUM(G4297:KW4297)</f>
        <v>0</v>
      </c>
      <c r="F4297" s="4"/>
    </row>
    <row r="4298" spans="1:50">
      <c r="A4298" t="s">
        <v>1761</v>
      </c>
      <c r="B4298" t="s">
        <v>10539</v>
      </c>
      <c r="C4298" t="s">
        <v>480</v>
      </c>
      <c r="D4298" t="s">
        <v>825</v>
      </c>
      <c r="E4298">
        <f>SUM(G4298:KW4298)</f>
        <v>0</v>
      </c>
      <c r="F4298" s="4"/>
    </row>
    <row r="4299" spans="1:50">
      <c r="A4299" t="s">
        <v>1762</v>
      </c>
      <c r="B4299" t="s">
        <v>10609</v>
      </c>
      <c r="C4299" t="s">
        <v>480</v>
      </c>
      <c r="D4299" t="s">
        <v>825</v>
      </c>
      <c r="E4299">
        <f>SUM(G4299:KW4299)</f>
        <v>0</v>
      </c>
      <c r="F4299" s="4"/>
    </row>
    <row r="4300" spans="1:50">
      <c r="A4300" t="s">
        <v>2845</v>
      </c>
      <c r="B4300" t="s">
        <v>10394</v>
      </c>
      <c r="C4300" t="s">
        <v>480</v>
      </c>
      <c r="D4300" t="s">
        <v>825</v>
      </c>
      <c r="E4300">
        <f>SUM(G4300:KW4300)</f>
        <v>0</v>
      </c>
      <c r="F4300" s="4"/>
    </row>
    <row r="4301" spans="1:50">
      <c r="A4301" t="s">
        <v>2840</v>
      </c>
      <c r="B4301" t="s">
        <v>10626</v>
      </c>
      <c r="C4301" t="s">
        <v>480</v>
      </c>
      <c r="D4301" t="s">
        <v>825</v>
      </c>
      <c r="E4301">
        <f>SUM(G4301:KW4301)</f>
        <v>0</v>
      </c>
      <c r="F4301" s="4"/>
    </row>
    <row r="4302" spans="1:50">
      <c r="A4302" t="s">
        <v>2832</v>
      </c>
      <c r="B4302" t="s">
        <v>6822</v>
      </c>
      <c r="C4302" t="s">
        <v>480</v>
      </c>
      <c r="D4302" t="s">
        <v>825</v>
      </c>
      <c r="E4302">
        <f>SUM(G4302:KW4302)</f>
        <v>0</v>
      </c>
      <c r="F4302" s="4"/>
    </row>
    <row r="4303" spans="1:50">
      <c r="A4303" t="s">
        <v>2823</v>
      </c>
      <c r="B4303" t="s">
        <v>6825</v>
      </c>
      <c r="C4303" t="s">
        <v>480</v>
      </c>
      <c r="D4303" t="s">
        <v>825</v>
      </c>
      <c r="E4303">
        <f>SUM(G4303:KW4303)</f>
        <v>0</v>
      </c>
      <c r="F4303" s="4"/>
    </row>
    <row r="4304" spans="1:50">
      <c r="A4304" t="s">
        <v>2820</v>
      </c>
      <c r="B4304" t="s">
        <v>6916</v>
      </c>
      <c r="C4304" t="s">
        <v>480</v>
      </c>
      <c r="D4304" t="s">
        <v>825</v>
      </c>
      <c r="E4304">
        <f>SUM(G4304:KW4304)</f>
        <v>0</v>
      </c>
      <c r="F4304" s="4"/>
    </row>
    <row r="4305" spans="1:6">
      <c r="A4305" t="s">
        <v>7641</v>
      </c>
      <c r="B4305" t="s">
        <v>7640</v>
      </c>
      <c r="C4305" t="s">
        <v>480</v>
      </c>
      <c r="D4305" t="s">
        <v>821</v>
      </c>
      <c r="E4305">
        <f>SUM(G4305:KW4305)</f>
        <v>0</v>
      </c>
    </row>
    <row r="4306" spans="1:6">
      <c r="A4306" t="s">
        <v>2828</v>
      </c>
      <c r="B4306" t="s">
        <v>6823</v>
      </c>
      <c r="C4306" t="s">
        <v>480</v>
      </c>
      <c r="D4306" t="s">
        <v>825</v>
      </c>
      <c r="E4306">
        <f>SUM(G4306:KW4306)</f>
        <v>0</v>
      </c>
      <c r="F4306" s="4"/>
    </row>
    <row r="4307" spans="1:6">
      <c r="A4307" t="s">
        <v>2939</v>
      </c>
      <c r="B4307" t="s">
        <v>10610</v>
      </c>
      <c r="C4307" t="s">
        <v>480</v>
      </c>
      <c r="D4307" t="s">
        <v>825</v>
      </c>
      <c r="E4307">
        <f>SUM(G4307:KW4307)</f>
        <v>0</v>
      </c>
      <c r="F4307" s="4"/>
    </row>
    <row r="4308" spans="1:6">
      <c r="A4308" t="s">
        <v>2931</v>
      </c>
      <c r="B4308" t="s">
        <v>10611</v>
      </c>
      <c r="C4308" t="s">
        <v>480</v>
      </c>
      <c r="D4308" t="s">
        <v>825</v>
      </c>
      <c r="E4308">
        <f>SUM(G4308:KW4308)</f>
        <v>0</v>
      </c>
      <c r="F4308" s="4"/>
    </row>
    <row r="4309" spans="1:6">
      <c r="A4309" t="s">
        <v>2786</v>
      </c>
      <c r="B4309" t="s">
        <v>10628</v>
      </c>
      <c r="C4309" t="s">
        <v>480</v>
      </c>
      <c r="D4309" t="s">
        <v>825</v>
      </c>
      <c r="E4309">
        <f>SUM(G4309:KW4309)</f>
        <v>0</v>
      </c>
      <c r="F4309" s="4"/>
    </row>
    <row r="4310" spans="1:6">
      <c r="A4310" t="s">
        <v>2830</v>
      </c>
      <c r="B4310" t="s">
        <v>6119</v>
      </c>
      <c r="C4310" t="s">
        <v>480</v>
      </c>
      <c r="D4310" t="s">
        <v>825</v>
      </c>
      <c r="E4310">
        <f>SUM(G4310:KW4310)</f>
        <v>0</v>
      </c>
      <c r="F4310" s="4"/>
    </row>
    <row r="4311" spans="1:6">
      <c r="A4311" t="s">
        <v>2825</v>
      </c>
      <c r="B4311" t="s">
        <v>6824</v>
      </c>
      <c r="C4311" t="s">
        <v>480</v>
      </c>
      <c r="D4311" t="s">
        <v>825</v>
      </c>
      <c r="E4311">
        <f>SUM(G4311:KW4311)</f>
        <v>0</v>
      </c>
      <c r="F4311" s="4"/>
    </row>
    <row r="4312" spans="1:6">
      <c r="A4312" t="s">
        <v>2816</v>
      </c>
      <c r="B4312" t="s">
        <v>2817</v>
      </c>
      <c r="C4312" t="s">
        <v>480</v>
      </c>
      <c r="D4312" t="s">
        <v>825</v>
      </c>
      <c r="E4312">
        <f>SUM(G4312:KW4312)</f>
        <v>0</v>
      </c>
      <c r="F4312" s="4"/>
    </row>
    <row r="4313" spans="1:6">
      <c r="A4313" t="s">
        <v>2805</v>
      </c>
      <c r="B4313" t="s">
        <v>5826</v>
      </c>
      <c r="C4313" t="s">
        <v>480</v>
      </c>
      <c r="D4313" t="s">
        <v>825</v>
      </c>
      <c r="E4313">
        <f>SUM(G4313:KW4313)</f>
        <v>0</v>
      </c>
      <c r="F4313" s="4"/>
    </row>
    <row r="4314" spans="1:6">
      <c r="A4314" t="s">
        <v>2802</v>
      </c>
      <c r="B4314" t="s">
        <v>6917</v>
      </c>
      <c r="C4314" t="s">
        <v>480</v>
      </c>
      <c r="D4314" t="s">
        <v>825</v>
      </c>
      <c r="E4314">
        <f>SUM(G4314:KW4314)</f>
        <v>0</v>
      </c>
      <c r="F4314" s="4"/>
    </row>
    <row r="4315" spans="1:6">
      <c r="A4315" t="s">
        <v>2811</v>
      </c>
      <c r="B4315" t="s">
        <v>2812</v>
      </c>
      <c r="C4315" t="s">
        <v>480</v>
      </c>
      <c r="D4315" t="s">
        <v>825</v>
      </c>
      <c r="E4315">
        <f>SUM(G4315:KW4315)</f>
        <v>0</v>
      </c>
      <c r="F4315" s="4"/>
    </row>
    <row r="4316" spans="1:6">
      <c r="A4316" t="s">
        <v>2814</v>
      </c>
      <c r="B4316" t="s">
        <v>10396</v>
      </c>
      <c r="C4316" t="s">
        <v>480</v>
      </c>
      <c r="D4316" t="s">
        <v>825</v>
      </c>
      <c r="E4316">
        <f>SUM(G4316:KW4316)</f>
        <v>0</v>
      </c>
      <c r="F4316" s="4"/>
    </row>
    <row r="4317" spans="1:6">
      <c r="A4317" t="s">
        <v>2807</v>
      </c>
      <c r="B4317" t="s">
        <v>2808</v>
      </c>
      <c r="C4317" t="s">
        <v>480</v>
      </c>
      <c r="D4317" t="s">
        <v>825</v>
      </c>
      <c r="E4317">
        <f>SUM(G4317:KW4317)</f>
        <v>0</v>
      </c>
      <c r="F4317" s="4"/>
    </row>
    <row r="4318" spans="1:6">
      <c r="A4318" t="s">
        <v>2798</v>
      </c>
      <c r="B4318" t="s">
        <v>2799</v>
      </c>
      <c r="C4318" t="s">
        <v>480</v>
      </c>
      <c r="D4318" t="s">
        <v>825</v>
      </c>
      <c r="E4318">
        <f>SUM(G4318:KW4318)</f>
        <v>0</v>
      </c>
      <c r="F4318" s="4"/>
    </row>
    <row r="4319" spans="1:6">
      <c r="A4319" t="s">
        <v>2787</v>
      </c>
      <c r="B4319" t="s">
        <v>5830</v>
      </c>
      <c r="C4319" t="s">
        <v>480</v>
      </c>
      <c r="D4319" t="s">
        <v>825</v>
      </c>
      <c r="E4319">
        <f>SUM(G4319:KW4319)</f>
        <v>0</v>
      </c>
      <c r="F4319" s="4"/>
    </row>
    <row r="4320" spans="1:6">
      <c r="A4320" t="s">
        <v>2785</v>
      </c>
      <c r="B4320" t="s">
        <v>6918</v>
      </c>
      <c r="C4320" t="s">
        <v>480</v>
      </c>
      <c r="D4320" t="s">
        <v>825</v>
      </c>
      <c r="E4320">
        <f>SUM(G4320:KW4320)</f>
        <v>0</v>
      </c>
      <c r="F4320" s="4"/>
    </row>
    <row r="4321" spans="1:62">
      <c r="A4321" t="s">
        <v>7956</v>
      </c>
      <c r="B4321" t="s">
        <v>7955</v>
      </c>
      <c r="C4321" t="s">
        <v>480</v>
      </c>
      <c r="D4321" t="s">
        <v>821</v>
      </c>
      <c r="E4321">
        <f>SUM(G4321:KW4321)</f>
        <v>0</v>
      </c>
    </row>
    <row r="4322" spans="1:62">
      <c r="A4322" t="s">
        <v>2793</v>
      </c>
      <c r="B4322" t="s">
        <v>2794</v>
      </c>
      <c r="C4322" t="s">
        <v>480</v>
      </c>
      <c r="D4322" t="s">
        <v>825</v>
      </c>
      <c r="E4322">
        <f>SUM(G4322:KW4322)</f>
        <v>0</v>
      </c>
      <c r="F4322" s="4"/>
    </row>
    <row r="4323" spans="1:62">
      <c r="A4323" t="s">
        <v>2796</v>
      </c>
      <c r="B4323" t="s">
        <v>6118</v>
      </c>
      <c r="C4323" t="s">
        <v>480</v>
      </c>
      <c r="D4323" t="s">
        <v>825</v>
      </c>
      <c r="E4323">
        <f>SUM(G4323:KW4323)</f>
        <v>0</v>
      </c>
      <c r="F4323" s="4"/>
    </row>
    <row r="4324" spans="1:62">
      <c r="A4324" t="s">
        <v>2789</v>
      </c>
      <c r="B4324" t="s">
        <v>2790</v>
      </c>
      <c r="C4324" t="s">
        <v>480</v>
      </c>
      <c r="D4324" t="s">
        <v>825</v>
      </c>
      <c r="E4324">
        <f>SUM(G4324:KW4324)</f>
        <v>0</v>
      </c>
      <c r="F4324" s="4"/>
    </row>
    <row r="4325" spans="1:62">
      <c r="A4325" t="s">
        <v>2781</v>
      </c>
      <c r="B4325" t="s">
        <v>2782</v>
      </c>
      <c r="C4325" t="s">
        <v>480</v>
      </c>
      <c r="D4325" t="s">
        <v>825</v>
      </c>
      <c r="E4325">
        <f>SUM(G4325:KW4325)</f>
        <v>0</v>
      </c>
      <c r="F4325" s="4"/>
    </row>
    <row r="4326" spans="1:62">
      <c r="A4326" t="s">
        <v>2769</v>
      </c>
      <c r="B4326" t="s">
        <v>5833</v>
      </c>
      <c r="C4326" t="s">
        <v>480</v>
      </c>
      <c r="D4326" t="s">
        <v>825</v>
      </c>
      <c r="E4326">
        <f>SUM(G4326:KW4326)</f>
        <v>0</v>
      </c>
      <c r="F4326" s="4"/>
    </row>
    <row r="4327" spans="1:62">
      <c r="A4327" t="s">
        <v>2767</v>
      </c>
      <c r="B4327" t="s">
        <v>6919</v>
      </c>
      <c r="C4327" t="s">
        <v>480</v>
      </c>
      <c r="D4327" t="s">
        <v>825</v>
      </c>
      <c r="E4327">
        <f>SUM(G4327:KW4327)</f>
        <v>0</v>
      </c>
      <c r="F4327" s="4"/>
    </row>
    <row r="4328" spans="1:62">
      <c r="A4328" t="s">
        <v>1799</v>
      </c>
      <c r="B4328" t="s">
        <v>1800</v>
      </c>
      <c r="C4328" t="s">
        <v>480</v>
      </c>
      <c r="D4328" t="s">
        <v>821</v>
      </c>
      <c r="E4328">
        <f>SUM(G4328:KW4328)</f>
        <v>2</v>
      </c>
      <c r="F4328" s="4"/>
      <c r="BF4328" s="9">
        <v>1</v>
      </c>
      <c r="BJ4328" s="9">
        <v>1</v>
      </c>
    </row>
    <row r="4329" spans="1:62">
      <c r="A4329" t="s">
        <v>2775</v>
      </c>
      <c r="B4329" t="s">
        <v>2776</v>
      </c>
      <c r="C4329" t="s">
        <v>480</v>
      </c>
      <c r="D4329" t="s">
        <v>825</v>
      </c>
      <c r="E4329">
        <f>SUM(G4329:KW4329)</f>
        <v>0</v>
      </c>
      <c r="F4329" s="4"/>
    </row>
    <row r="4330" spans="1:62">
      <c r="A4330" t="s">
        <v>2778</v>
      </c>
      <c r="B4330" t="s">
        <v>6117</v>
      </c>
      <c r="C4330" t="s">
        <v>480</v>
      </c>
      <c r="D4330" t="s">
        <v>825</v>
      </c>
      <c r="E4330">
        <f>SUM(G4330:KW4330)</f>
        <v>0</v>
      </c>
      <c r="F4330" s="4"/>
    </row>
    <row r="4331" spans="1:62">
      <c r="A4331" t="s">
        <v>2772</v>
      </c>
      <c r="B4331" t="s">
        <v>2773</v>
      </c>
      <c r="C4331" t="s">
        <v>480</v>
      </c>
      <c r="D4331" t="s">
        <v>825</v>
      </c>
      <c r="E4331">
        <f>SUM(G4331:KW4331)</f>
        <v>0</v>
      </c>
      <c r="F4331" s="4"/>
    </row>
    <row r="4332" spans="1:62">
      <c r="A4332" t="s">
        <v>2764</v>
      </c>
      <c r="B4332" t="s">
        <v>6826</v>
      </c>
      <c r="C4332" t="s">
        <v>480</v>
      </c>
      <c r="D4332" t="s">
        <v>825</v>
      </c>
      <c r="E4332">
        <f>SUM(G4332:KW4332)</f>
        <v>0</v>
      </c>
      <c r="F4332" s="4"/>
    </row>
    <row r="4333" spans="1:62">
      <c r="A4333" t="s">
        <v>2754</v>
      </c>
      <c r="B4333" t="s">
        <v>6829</v>
      </c>
      <c r="C4333" t="s">
        <v>480</v>
      </c>
      <c r="D4333" t="s">
        <v>825</v>
      </c>
      <c r="E4333">
        <f>SUM(G4333:KW4333)</f>
        <v>0</v>
      </c>
      <c r="F4333" s="4"/>
    </row>
    <row r="4334" spans="1:62">
      <c r="A4334" t="s">
        <v>2752</v>
      </c>
      <c r="B4334" t="s">
        <v>6920</v>
      </c>
      <c r="C4334" t="s">
        <v>480</v>
      </c>
      <c r="D4334" t="s">
        <v>825</v>
      </c>
      <c r="E4334">
        <f>SUM(G4334:KW4334)</f>
        <v>0</v>
      </c>
      <c r="F4334" s="4"/>
    </row>
    <row r="4335" spans="1:62">
      <c r="A4335" t="s">
        <v>1801</v>
      </c>
      <c r="B4335" t="s">
        <v>1802</v>
      </c>
      <c r="C4335" t="s">
        <v>480</v>
      </c>
      <c r="D4335" t="s">
        <v>821</v>
      </c>
      <c r="E4335">
        <f>SUM(G4335:KW4335)</f>
        <v>0</v>
      </c>
      <c r="F4335" s="4"/>
    </row>
    <row r="4336" spans="1:62">
      <c r="A4336" t="s">
        <v>2759</v>
      </c>
      <c r="B4336" t="s">
        <v>6827</v>
      </c>
      <c r="C4336" t="s">
        <v>480</v>
      </c>
      <c r="D4336" t="s">
        <v>825</v>
      </c>
      <c r="E4336">
        <f>SUM(G4336:KW4336)</f>
        <v>0</v>
      </c>
      <c r="F4336" s="4"/>
    </row>
    <row r="4337" spans="1:41">
      <c r="A4337" t="s">
        <v>2761</v>
      </c>
      <c r="B4337" t="s">
        <v>10397</v>
      </c>
      <c r="C4337" t="s">
        <v>480</v>
      </c>
      <c r="D4337" t="s">
        <v>825</v>
      </c>
      <c r="E4337">
        <f>SUM(G4337:KW4337)</f>
        <v>0</v>
      </c>
      <c r="F4337" s="4"/>
    </row>
    <row r="4338" spans="1:41">
      <c r="A4338" t="s">
        <v>2757</v>
      </c>
      <c r="B4338" t="s">
        <v>6828</v>
      </c>
      <c r="C4338" t="s">
        <v>480</v>
      </c>
      <c r="D4338" t="s">
        <v>825</v>
      </c>
      <c r="E4338">
        <f>SUM(G4338:KW4338)</f>
        <v>0</v>
      </c>
      <c r="F4338" s="4"/>
    </row>
    <row r="4339" spans="1:41">
      <c r="A4339" t="s">
        <v>2750</v>
      </c>
      <c r="B4339" t="s">
        <v>10629</v>
      </c>
      <c r="C4339" t="s">
        <v>480</v>
      </c>
      <c r="D4339" t="s">
        <v>825</v>
      </c>
      <c r="E4339">
        <f>SUM(G4339:KW4339)</f>
        <v>0</v>
      </c>
      <c r="F4339" s="4"/>
    </row>
    <row r="4340" spans="1:41">
      <c r="A4340" t="s">
        <v>2739</v>
      </c>
      <c r="B4340" t="s">
        <v>10399</v>
      </c>
      <c r="C4340" t="s">
        <v>480</v>
      </c>
      <c r="D4340" t="s">
        <v>825</v>
      </c>
      <c r="E4340">
        <f>SUM(G4340:KW4340)</f>
        <v>0</v>
      </c>
      <c r="F4340" s="4"/>
    </row>
    <row r="4341" spans="1:41">
      <c r="A4341" t="s">
        <v>2737</v>
      </c>
      <c r="B4341" t="s">
        <v>6921</v>
      </c>
      <c r="C4341" t="s">
        <v>480</v>
      </c>
      <c r="D4341" t="s">
        <v>825</v>
      </c>
      <c r="E4341">
        <f>SUM(G4341:KW4341)</f>
        <v>0</v>
      </c>
      <c r="F4341" s="4"/>
    </row>
    <row r="4342" spans="1:41">
      <c r="A4342" t="s">
        <v>2744</v>
      </c>
      <c r="B4342" t="s">
        <v>10630</v>
      </c>
      <c r="C4342" t="s">
        <v>480</v>
      </c>
      <c r="D4342" t="s">
        <v>825</v>
      </c>
      <c r="E4342">
        <f>SUM(G4342:KW4342)</f>
        <v>0</v>
      </c>
      <c r="F4342" s="4"/>
    </row>
    <row r="4343" spans="1:41">
      <c r="A4343" t="s">
        <v>2747</v>
      </c>
      <c r="B4343" t="s">
        <v>10398</v>
      </c>
      <c r="C4343" t="s">
        <v>480</v>
      </c>
      <c r="D4343" t="s">
        <v>825</v>
      </c>
      <c r="E4343">
        <f>SUM(G4343:KW4343)</f>
        <v>0</v>
      </c>
      <c r="F4343" s="4"/>
    </row>
    <row r="4344" spans="1:41">
      <c r="A4344" t="s">
        <v>2742</v>
      </c>
      <c r="B4344" t="s">
        <v>10631</v>
      </c>
      <c r="C4344" t="s">
        <v>480</v>
      </c>
      <c r="D4344" t="s">
        <v>825</v>
      </c>
      <c r="E4344">
        <f>SUM(G4344:KW4344)</f>
        <v>0</v>
      </c>
      <c r="F4344" s="4"/>
    </row>
    <row r="4345" spans="1:41">
      <c r="A4345" t="s">
        <v>2735</v>
      </c>
      <c r="B4345" t="s">
        <v>10632</v>
      </c>
      <c r="C4345" t="s">
        <v>480</v>
      </c>
      <c r="D4345" t="s">
        <v>825</v>
      </c>
      <c r="E4345">
        <f>SUM(G4345:KW4345)</f>
        <v>0</v>
      </c>
      <c r="F4345" s="4"/>
    </row>
    <row r="4346" spans="1:41">
      <c r="A4346" t="s">
        <v>2725</v>
      </c>
      <c r="B4346" t="s">
        <v>10636</v>
      </c>
      <c r="C4346" t="s">
        <v>480</v>
      </c>
      <c r="D4346" t="s">
        <v>825</v>
      </c>
      <c r="E4346">
        <f>SUM(G4346:KW4346)</f>
        <v>0</v>
      </c>
      <c r="F4346" s="4"/>
    </row>
    <row r="4347" spans="1:41">
      <c r="A4347" t="s">
        <v>2723</v>
      </c>
      <c r="B4347" t="s">
        <v>6922</v>
      </c>
      <c r="C4347" t="s">
        <v>480</v>
      </c>
      <c r="D4347" t="s">
        <v>825</v>
      </c>
      <c r="E4347">
        <f>SUM(G4347:KW4347)</f>
        <v>0</v>
      </c>
      <c r="F4347" s="4"/>
    </row>
    <row r="4348" spans="1:41">
      <c r="A4348" t="s">
        <v>1803</v>
      </c>
      <c r="B4348" t="s">
        <v>1804</v>
      </c>
      <c r="C4348" t="s">
        <v>480</v>
      </c>
      <c r="D4348" t="s">
        <v>821</v>
      </c>
      <c r="E4348">
        <f>SUM(G4348:KW4348)</f>
        <v>1</v>
      </c>
      <c r="F4348" s="4"/>
      <c r="AO4348" s="9">
        <v>1</v>
      </c>
    </row>
    <row r="4349" spans="1:41">
      <c r="A4349" t="s">
        <v>2729</v>
      </c>
      <c r="B4349" t="s">
        <v>10634</v>
      </c>
      <c r="C4349" t="s">
        <v>480</v>
      </c>
      <c r="D4349" t="s">
        <v>825</v>
      </c>
      <c r="E4349">
        <f>SUM(G4349:KW4349)</f>
        <v>0</v>
      </c>
      <c r="F4349" s="4"/>
    </row>
    <row r="4350" spans="1:41">
      <c r="A4350" t="s">
        <v>2732</v>
      </c>
      <c r="B4350" t="s">
        <v>10633</v>
      </c>
      <c r="C4350" t="s">
        <v>480</v>
      </c>
      <c r="D4350" t="s">
        <v>825</v>
      </c>
      <c r="E4350">
        <f>SUM(G4350:KW4350)</f>
        <v>0</v>
      </c>
      <c r="F4350" s="4"/>
    </row>
    <row r="4351" spans="1:41">
      <c r="A4351" t="s">
        <v>2727</v>
      </c>
      <c r="B4351" t="s">
        <v>10635</v>
      </c>
      <c r="C4351" t="s">
        <v>480</v>
      </c>
      <c r="D4351" t="s">
        <v>825</v>
      </c>
      <c r="E4351">
        <f>SUM(G4351:KW4351)</f>
        <v>0</v>
      </c>
      <c r="F4351" s="4"/>
    </row>
    <row r="4352" spans="1:41">
      <c r="A4352" t="s">
        <v>2720</v>
      </c>
      <c r="B4352" t="s">
        <v>2721</v>
      </c>
      <c r="C4352" t="s">
        <v>480</v>
      </c>
      <c r="D4352" t="s">
        <v>825</v>
      </c>
      <c r="E4352">
        <f>SUM(G4352:KW4352)</f>
        <v>0</v>
      </c>
      <c r="F4352" s="4"/>
    </row>
    <row r="4353" spans="1:6">
      <c r="A4353" t="s">
        <v>2710</v>
      </c>
      <c r="B4353" t="s">
        <v>5843</v>
      </c>
      <c r="C4353" t="s">
        <v>480</v>
      </c>
      <c r="D4353" t="s">
        <v>825</v>
      </c>
      <c r="E4353">
        <f>SUM(G4353:KW4353)</f>
        <v>0</v>
      </c>
      <c r="F4353" s="4"/>
    </row>
    <row r="4354" spans="1:6">
      <c r="A4354" t="s">
        <v>2708</v>
      </c>
      <c r="B4354" t="s">
        <v>6923</v>
      </c>
      <c r="C4354" t="s">
        <v>480</v>
      </c>
      <c r="D4354" t="s">
        <v>825</v>
      </c>
      <c r="E4354">
        <f>SUM(G4354:KW4354)</f>
        <v>0</v>
      </c>
      <c r="F4354" s="4"/>
    </row>
    <row r="4355" spans="1:6">
      <c r="A4355" t="s">
        <v>2715</v>
      </c>
      <c r="B4355" t="s">
        <v>2716</v>
      </c>
      <c r="C4355" t="s">
        <v>480</v>
      </c>
      <c r="D4355" t="s">
        <v>825</v>
      </c>
      <c r="E4355">
        <f>SUM(G4355:KW4355)</f>
        <v>0</v>
      </c>
      <c r="F4355" s="4"/>
    </row>
    <row r="4356" spans="1:6">
      <c r="A4356" t="s">
        <v>2718</v>
      </c>
      <c r="B4356" t="s">
        <v>10403</v>
      </c>
      <c r="C4356" t="s">
        <v>480</v>
      </c>
      <c r="D4356" t="s">
        <v>825</v>
      </c>
      <c r="E4356">
        <f>SUM(G4356:KW4356)</f>
        <v>0</v>
      </c>
      <c r="F4356" s="4"/>
    </row>
    <row r="4357" spans="1:6">
      <c r="A4357" t="s">
        <v>2712</v>
      </c>
      <c r="B4357" t="s">
        <v>2713</v>
      </c>
      <c r="C4357" t="s">
        <v>480</v>
      </c>
      <c r="D4357" t="s">
        <v>825</v>
      </c>
      <c r="E4357">
        <f>SUM(G4357:KW4357)</f>
        <v>0</v>
      </c>
      <c r="F4357" s="4"/>
    </row>
    <row r="4358" spans="1:6">
      <c r="A4358" t="s">
        <v>2705</v>
      </c>
      <c r="B4358" t="s">
        <v>2706</v>
      </c>
      <c r="C4358" t="s">
        <v>480</v>
      </c>
      <c r="D4358" t="s">
        <v>825</v>
      </c>
      <c r="E4358">
        <f>SUM(G4358:KW4358)</f>
        <v>0</v>
      </c>
      <c r="F4358" s="4"/>
    </row>
    <row r="4359" spans="1:6">
      <c r="A4359" t="s">
        <v>2957</v>
      </c>
      <c r="B4359" t="s">
        <v>5809</v>
      </c>
      <c r="C4359" t="s">
        <v>480</v>
      </c>
      <c r="D4359" t="s">
        <v>825</v>
      </c>
      <c r="E4359">
        <f>SUM(G4359:KW4359)</f>
        <v>0</v>
      </c>
      <c r="F4359" s="4"/>
    </row>
    <row r="4360" spans="1:6">
      <c r="A4360" t="s">
        <v>2955</v>
      </c>
      <c r="B4360" t="s">
        <v>6900</v>
      </c>
      <c r="C4360" t="s">
        <v>480</v>
      </c>
      <c r="D4360" t="s">
        <v>825</v>
      </c>
      <c r="E4360">
        <f>SUM(G4360:KW4360)</f>
        <v>0</v>
      </c>
      <c r="F4360" s="4"/>
    </row>
    <row r="4361" spans="1:6">
      <c r="A4361" t="s">
        <v>2702</v>
      </c>
      <c r="B4361" t="s">
        <v>2703</v>
      </c>
      <c r="C4361" t="s">
        <v>480</v>
      </c>
      <c r="D4361" t="s">
        <v>825</v>
      </c>
      <c r="E4361">
        <f>SUM(G4361:KW4361)</f>
        <v>0</v>
      </c>
      <c r="F4361" s="4"/>
    </row>
    <row r="4362" spans="1:6">
      <c r="A4362" t="s">
        <v>2704</v>
      </c>
      <c r="B4362" t="s">
        <v>6116</v>
      </c>
      <c r="C4362" t="s">
        <v>480</v>
      </c>
      <c r="D4362" t="s">
        <v>825</v>
      </c>
      <c r="E4362">
        <f>SUM(G4362:KW4362)</f>
        <v>0</v>
      </c>
      <c r="F4362" s="4"/>
    </row>
    <row r="4363" spans="1:6">
      <c r="A4363" t="s">
        <v>2700</v>
      </c>
      <c r="B4363" t="s">
        <v>2701</v>
      </c>
      <c r="C4363" t="s">
        <v>480</v>
      </c>
      <c r="D4363" t="s">
        <v>825</v>
      </c>
      <c r="E4363">
        <f>SUM(G4363:KW4363)</f>
        <v>0</v>
      </c>
      <c r="F4363" s="4"/>
    </row>
    <row r="4364" spans="1:6">
      <c r="A4364" t="s">
        <v>2952</v>
      </c>
      <c r="B4364" t="s">
        <v>2953</v>
      </c>
      <c r="C4364" t="s">
        <v>480</v>
      </c>
      <c r="D4364" t="s">
        <v>825</v>
      </c>
      <c r="E4364">
        <f>SUM(G4364:KW4364)</f>
        <v>0</v>
      </c>
      <c r="F4364" s="4"/>
    </row>
    <row r="4365" spans="1:6">
      <c r="A4365" t="s">
        <v>2941</v>
      </c>
      <c r="B4365" t="s">
        <v>5810</v>
      </c>
      <c r="C4365" t="s">
        <v>480</v>
      </c>
      <c r="D4365" t="s">
        <v>825</v>
      </c>
      <c r="E4365">
        <f>SUM(G4365:KW4365)</f>
        <v>0</v>
      </c>
      <c r="F4365" s="4"/>
    </row>
    <row r="4366" spans="1:6">
      <c r="A4366" t="s">
        <v>2940</v>
      </c>
      <c r="B4366" t="s">
        <v>6902</v>
      </c>
      <c r="C4366" t="s">
        <v>480</v>
      </c>
      <c r="D4366" t="s">
        <v>825</v>
      </c>
      <c r="E4366">
        <f>SUM(G4366:KW4366)</f>
        <v>0</v>
      </c>
      <c r="F4366" s="4"/>
    </row>
    <row r="4367" spans="1:6">
      <c r="A4367" t="s">
        <v>2947</v>
      </c>
      <c r="B4367" t="s">
        <v>2948</v>
      </c>
      <c r="C4367" t="s">
        <v>480</v>
      </c>
      <c r="D4367" t="s">
        <v>825</v>
      </c>
      <c r="E4367">
        <f>SUM(G4367:KW4367)</f>
        <v>0</v>
      </c>
      <c r="F4367" s="4"/>
    </row>
    <row r="4368" spans="1:6">
      <c r="A4368" t="s">
        <v>2950</v>
      </c>
      <c r="B4368" t="s">
        <v>10385</v>
      </c>
      <c r="C4368" t="s">
        <v>480</v>
      </c>
      <c r="D4368" t="s">
        <v>825</v>
      </c>
      <c r="E4368">
        <f>SUM(G4368:KW4368)</f>
        <v>0</v>
      </c>
      <c r="F4368" s="4"/>
    </row>
    <row r="4369" spans="1:58">
      <c r="A4369" t="s">
        <v>2944</v>
      </c>
      <c r="B4369" t="s">
        <v>2945</v>
      </c>
      <c r="C4369" t="s">
        <v>480</v>
      </c>
      <c r="D4369" t="s">
        <v>825</v>
      </c>
      <c r="E4369">
        <f>SUM(G4369:KW4369)</f>
        <v>0</v>
      </c>
      <c r="F4369" s="4"/>
    </row>
    <row r="4370" spans="1:58">
      <c r="A4370" t="s">
        <v>3175</v>
      </c>
      <c r="B4370" t="s">
        <v>3176</v>
      </c>
      <c r="C4370" t="s">
        <v>490</v>
      </c>
      <c r="D4370" t="s">
        <v>825</v>
      </c>
      <c r="E4370">
        <f>SUM(G4370:KW4370)</f>
        <v>0</v>
      </c>
      <c r="F4370" s="4"/>
    </row>
    <row r="4371" spans="1:58">
      <c r="A4371" t="s">
        <v>6951</v>
      </c>
      <c r="B4371" t="s">
        <v>6950</v>
      </c>
      <c r="C4371" t="s">
        <v>490</v>
      </c>
      <c r="D4371" t="s">
        <v>821</v>
      </c>
      <c r="E4371">
        <f>SUM(G4371:KW4371)</f>
        <v>0</v>
      </c>
    </row>
    <row r="4372" spans="1:58">
      <c r="A4372" t="s">
        <v>5703</v>
      </c>
      <c r="B4372" t="s">
        <v>5704</v>
      </c>
      <c r="C4372" t="s">
        <v>490</v>
      </c>
      <c r="D4372" t="s">
        <v>821</v>
      </c>
      <c r="E4372">
        <f>SUM(G4372:KW4372)</f>
        <v>4</v>
      </c>
      <c r="F4372" s="4"/>
      <c r="AK4372" s="9">
        <v>1</v>
      </c>
      <c r="AO4372" s="9">
        <v>3</v>
      </c>
    </row>
    <row r="4373" spans="1:58">
      <c r="A4373" t="s">
        <v>7574</v>
      </c>
      <c r="B4373" t="s">
        <v>7573</v>
      </c>
      <c r="C4373" t="s">
        <v>490</v>
      </c>
      <c r="D4373" t="s">
        <v>821</v>
      </c>
      <c r="E4373">
        <f>SUM(G4373:KW4373)</f>
        <v>2</v>
      </c>
      <c r="BF4373" s="9">
        <v>2</v>
      </c>
    </row>
    <row r="4374" spans="1:58">
      <c r="A4374" t="s">
        <v>7548</v>
      </c>
      <c r="B4374" t="s">
        <v>7547</v>
      </c>
      <c r="C4374" t="s">
        <v>490</v>
      </c>
      <c r="D4374" t="s">
        <v>821</v>
      </c>
      <c r="E4374">
        <f>SUM(G4374:KW4374)</f>
        <v>2</v>
      </c>
      <c r="AO4374" s="9">
        <v>1</v>
      </c>
      <c r="AV4374" s="9">
        <v>1</v>
      </c>
    </row>
    <row r="4375" spans="1:58">
      <c r="A4375" t="s">
        <v>7570</v>
      </c>
      <c r="B4375" t="s">
        <v>7569</v>
      </c>
      <c r="C4375" t="s">
        <v>490</v>
      </c>
      <c r="D4375" t="s">
        <v>821</v>
      </c>
      <c r="E4375">
        <f>SUM(G4375:KW4375)</f>
        <v>1</v>
      </c>
      <c r="BE4375" s="9">
        <v>1</v>
      </c>
    </row>
    <row r="4376" spans="1:58">
      <c r="A4376" t="s">
        <v>5907</v>
      </c>
      <c r="B4376" t="s">
        <v>5908</v>
      </c>
      <c r="C4376" t="s">
        <v>490</v>
      </c>
      <c r="D4376" t="s">
        <v>821</v>
      </c>
      <c r="E4376">
        <f>SUM(G4376:KW4376)</f>
        <v>4</v>
      </c>
      <c r="F4376" s="4"/>
      <c r="N4376" s="9">
        <v>1</v>
      </c>
      <c r="AK4376" s="9">
        <v>1</v>
      </c>
      <c r="AO4376" s="9">
        <v>2</v>
      </c>
    </row>
    <row r="4377" spans="1:58">
      <c r="A4377" t="s">
        <v>3030</v>
      </c>
      <c r="B4377" t="s">
        <v>10575</v>
      </c>
      <c r="C4377" t="s">
        <v>490</v>
      </c>
      <c r="D4377" t="s">
        <v>825</v>
      </c>
      <c r="E4377">
        <f>SUM(G4377:KW4377)</f>
        <v>0</v>
      </c>
      <c r="F4377" s="4"/>
    </row>
    <row r="4378" spans="1:58">
      <c r="A4378" t="s">
        <v>6949</v>
      </c>
      <c r="B4378" t="s">
        <v>6948</v>
      </c>
      <c r="C4378" t="s">
        <v>490</v>
      </c>
      <c r="D4378" t="s">
        <v>821</v>
      </c>
      <c r="E4378">
        <f>SUM(G4378:KW4378)</f>
        <v>0</v>
      </c>
    </row>
    <row r="4379" spans="1:58">
      <c r="A4379" t="s">
        <v>7383</v>
      </c>
      <c r="B4379" t="s">
        <v>7382</v>
      </c>
      <c r="C4379" t="s">
        <v>490</v>
      </c>
      <c r="D4379" t="s">
        <v>821</v>
      </c>
      <c r="E4379">
        <f>SUM(G4379:KW4379)</f>
        <v>2</v>
      </c>
      <c r="AO4379" s="9">
        <v>1</v>
      </c>
      <c r="AS4379" s="9">
        <v>1</v>
      </c>
    </row>
    <row r="4380" spans="1:58">
      <c r="A4380" t="s">
        <v>7385</v>
      </c>
      <c r="B4380" t="s">
        <v>7384</v>
      </c>
      <c r="C4380" t="s">
        <v>490</v>
      </c>
      <c r="D4380" t="s">
        <v>821</v>
      </c>
      <c r="E4380">
        <f>SUM(G4380:KW4380)</f>
        <v>2</v>
      </c>
      <c r="AO4380" s="9">
        <v>1</v>
      </c>
      <c r="AS4380" s="9">
        <v>1</v>
      </c>
    </row>
    <row r="4381" spans="1:58">
      <c r="A4381" t="s">
        <v>7387</v>
      </c>
      <c r="B4381" t="s">
        <v>7386</v>
      </c>
      <c r="C4381" t="s">
        <v>490</v>
      </c>
      <c r="D4381" t="s">
        <v>821</v>
      </c>
      <c r="E4381">
        <f>SUM(G4381:KW4381)</f>
        <v>2</v>
      </c>
      <c r="AO4381" s="9">
        <v>1</v>
      </c>
      <c r="AS4381" s="9">
        <v>1</v>
      </c>
    </row>
    <row r="4382" spans="1:58">
      <c r="A4382" t="s">
        <v>7389</v>
      </c>
      <c r="B4382" t="s">
        <v>7388</v>
      </c>
      <c r="C4382" t="s">
        <v>490</v>
      </c>
      <c r="D4382" t="s">
        <v>821</v>
      </c>
      <c r="E4382">
        <f>SUM(G4382:KW4382)</f>
        <v>2</v>
      </c>
      <c r="AO4382" s="9">
        <v>1</v>
      </c>
      <c r="AS4382" s="9">
        <v>1</v>
      </c>
    </row>
    <row r="4383" spans="1:58">
      <c r="A4383" t="s">
        <v>7391</v>
      </c>
      <c r="B4383" t="s">
        <v>7390</v>
      </c>
      <c r="C4383" t="s">
        <v>490</v>
      </c>
      <c r="D4383" t="s">
        <v>821</v>
      </c>
      <c r="E4383">
        <f>SUM(G4383:KW4383)</f>
        <v>2</v>
      </c>
      <c r="AO4383" s="9">
        <v>1</v>
      </c>
      <c r="AS4383" s="9">
        <v>1</v>
      </c>
    </row>
    <row r="4384" spans="1:58">
      <c r="A4384" t="s">
        <v>7393</v>
      </c>
      <c r="B4384" t="s">
        <v>7392</v>
      </c>
      <c r="C4384" t="s">
        <v>490</v>
      </c>
      <c r="D4384" t="s">
        <v>821</v>
      </c>
      <c r="E4384">
        <f>SUM(G4384:KW4384)</f>
        <v>2</v>
      </c>
      <c r="AO4384" s="9">
        <v>1</v>
      </c>
      <c r="AS4384" s="9">
        <v>1</v>
      </c>
    </row>
    <row r="4385" spans="1:45">
      <c r="A4385" t="s">
        <v>7399</v>
      </c>
      <c r="B4385" t="s">
        <v>7398</v>
      </c>
      <c r="C4385" t="s">
        <v>490</v>
      </c>
      <c r="D4385" t="s">
        <v>821</v>
      </c>
      <c r="E4385">
        <f>SUM(G4385:KW4385)</f>
        <v>2</v>
      </c>
      <c r="AO4385" s="9">
        <v>1</v>
      </c>
      <c r="AS4385" s="9">
        <v>1</v>
      </c>
    </row>
    <row r="4386" spans="1:45">
      <c r="A4386" t="s">
        <v>7395</v>
      </c>
      <c r="B4386" t="s">
        <v>7394</v>
      </c>
      <c r="C4386" t="s">
        <v>490</v>
      </c>
      <c r="D4386" t="s">
        <v>821</v>
      </c>
      <c r="E4386">
        <f>SUM(G4386:KW4386)</f>
        <v>2</v>
      </c>
      <c r="AO4386" s="9">
        <v>1</v>
      </c>
      <c r="AS4386" s="9">
        <v>1</v>
      </c>
    </row>
    <row r="4387" spans="1:45">
      <c r="A4387" t="s">
        <v>7397</v>
      </c>
      <c r="B4387" t="s">
        <v>7396</v>
      </c>
      <c r="C4387" t="s">
        <v>490</v>
      </c>
      <c r="D4387" t="s">
        <v>821</v>
      </c>
      <c r="E4387">
        <f>SUM(G4387:KW4387)</f>
        <v>2</v>
      </c>
      <c r="AO4387" s="9">
        <v>1</v>
      </c>
      <c r="AS4387" s="9">
        <v>1</v>
      </c>
    </row>
    <row r="4388" spans="1:45">
      <c r="A4388" t="s">
        <v>2126</v>
      </c>
      <c r="B4388" t="s">
        <v>2127</v>
      </c>
      <c r="C4388" t="s">
        <v>490</v>
      </c>
      <c r="D4388" t="s">
        <v>821</v>
      </c>
      <c r="E4388">
        <f>SUM(G4388:KW4388)</f>
        <v>0</v>
      </c>
      <c r="F4388" s="4"/>
    </row>
    <row r="4389" spans="1:45">
      <c r="A4389" t="s">
        <v>3201</v>
      </c>
      <c r="B4389" t="s">
        <v>6037</v>
      </c>
      <c r="C4389" t="s">
        <v>490</v>
      </c>
      <c r="D4389" t="s">
        <v>825</v>
      </c>
      <c r="E4389">
        <f>SUM(G4389:KW4389)</f>
        <v>0</v>
      </c>
      <c r="F4389" s="4"/>
    </row>
    <row r="4390" spans="1:45">
      <c r="A4390" t="s">
        <v>3207</v>
      </c>
      <c r="B4390" t="s">
        <v>6038</v>
      </c>
      <c r="C4390" t="s">
        <v>490</v>
      </c>
      <c r="D4390" t="s">
        <v>825</v>
      </c>
      <c r="E4390">
        <f>SUM(G4390:KW4390)</f>
        <v>0</v>
      </c>
      <c r="F4390" s="4"/>
    </row>
    <row r="4391" spans="1:45">
      <c r="A4391" t="s">
        <v>3205</v>
      </c>
      <c r="B4391" t="s">
        <v>6147</v>
      </c>
      <c r="C4391" t="s">
        <v>490</v>
      </c>
      <c r="D4391" t="s">
        <v>825</v>
      </c>
      <c r="E4391">
        <f>SUM(G4391:KW4391)</f>
        <v>0</v>
      </c>
      <c r="F4391" s="4"/>
    </row>
    <row r="4392" spans="1:45">
      <c r="A4392" t="s">
        <v>6935</v>
      </c>
      <c r="B4392" t="s">
        <v>6934</v>
      </c>
      <c r="C4392" t="s">
        <v>490</v>
      </c>
      <c r="D4392" t="s">
        <v>821</v>
      </c>
      <c r="E4392">
        <f>SUM(G4392:KW4392)</f>
        <v>0</v>
      </c>
    </row>
    <row r="4393" spans="1:45">
      <c r="A4393" t="s">
        <v>3211</v>
      </c>
      <c r="B4393" t="s">
        <v>6041</v>
      </c>
      <c r="C4393" t="s">
        <v>490</v>
      </c>
      <c r="D4393" t="s">
        <v>825</v>
      </c>
      <c r="E4393">
        <f>SUM(G4393:KW4393)</f>
        <v>0</v>
      </c>
      <c r="F4393" s="4"/>
    </row>
    <row r="4394" spans="1:45">
      <c r="A4394" t="s">
        <v>3203</v>
      </c>
      <c r="B4394" t="s">
        <v>10521</v>
      </c>
      <c r="C4394" t="s">
        <v>490</v>
      </c>
      <c r="D4394" t="s">
        <v>825</v>
      </c>
      <c r="E4394">
        <f>SUM(G4394:KW4394)</f>
        <v>0</v>
      </c>
      <c r="F4394" s="4"/>
    </row>
    <row r="4395" spans="1:45">
      <c r="A4395" t="s">
        <v>3209</v>
      </c>
      <c r="B4395" t="s">
        <v>6039</v>
      </c>
      <c r="C4395" t="s">
        <v>490</v>
      </c>
      <c r="D4395" t="s">
        <v>825</v>
      </c>
      <c r="E4395">
        <f>SUM(G4395:KW4395)</f>
        <v>0</v>
      </c>
      <c r="F4395" s="4"/>
    </row>
    <row r="4396" spans="1:45">
      <c r="A4396" t="s">
        <v>3194</v>
      </c>
      <c r="B4396" t="s">
        <v>3195</v>
      </c>
      <c r="C4396" t="s">
        <v>490</v>
      </c>
      <c r="D4396" t="s">
        <v>825</v>
      </c>
      <c r="E4396">
        <f>SUM(G4396:KW4396)</f>
        <v>0</v>
      </c>
      <c r="F4396" s="4"/>
    </row>
    <row r="4397" spans="1:45">
      <c r="A4397" t="s">
        <v>6937</v>
      </c>
      <c r="B4397" t="s">
        <v>6936</v>
      </c>
      <c r="C4397" t="s">
        <v>490</v>
      </c>
      <c r="D4397" t="s">
        <v>821</v>
      </c>
      <c r="E4397">
        <f>SUM(G4397:KW4397)</f>
        <v>0</v>
      </c>
    </row>
    <row r="4398" spans="1:45">
      <c r="A4398" t="s">
        <v>3178</v>
      </c>
      <c r="B4398" t="s">
        <v>10359</v>
      </c>
      <c r="C4398" t="s">
        <v>490</v>
      </c>
      <c r="D4398" t="s">
        <v>825</v>
      </c>
      <c r="E4398">
        <f>SUM(G4398:KW4398)</f>
        <v>0</v>
      </c>
      <c r="F4398" s="4"/>
    </row>
    <row r="4399" spans="1:45">
      <c r="A4399" t="s">
        <v>3184</v>
      </c>
      <c r="B4399" t="s">
        <v>6866</v>
      </c>
      <c r="C4399" t="s">
        <v>490</v>
      </c>
      <c r="D4399" t="s">
        <v>825</v>
      </c>
      <c r="E4399">
        <f>SUM(G4399:KW4399)</f>
        <v>0</v>
      </c>
      <c r="F4399" s="4"/>
    </row>
    <row r="4400" spans="1:45">
      <c r="A4400" t="s">
        <v>3182</v>
      </c>
      <c r="B4400" t="s">
        <v>6867</v>
      </c>
      <c r="C4400" t="s">
        <v>490</v>
      </c>
      <c r="D4400" t="s">
        <v>825</v>
      </c>
      <c r="E4400">
        <f>SUM(G4400:KW4400)</f>
        <v>0</v>
      </c>
      <c r="F4400" s="4"/>
    </row>
    <row r="4401" spans="1:6">
      <c r="A4401" t="s">
        <v>6939</v>
      </c>
      <c r="B4401" t="s">
        <v>6938</v>
      </c>
      <c r="C4401" t="s">
        <v>490</v>
      </c>
      <c r="D4401" t="s">
        <v>821</v>
      </c>
      <c r="E4401">
        <f>SUM(G4401:KW4401)</f>
        <v>0</v>
      </c>
    </row>
    <row r="4402" spans="1:6">
      <c r="A4402" t="s">
        <v>3188</v>
      </c>
      <c r="B4402" t="s">
        <v>10528</v>
      </c>
      <c r="C4402" t="s">
        <v>490</v>
      </c>
      <c r="D4402" t="s">
        <v>825</v>
      </c>
      <c r="E4402">
        <f>SUM(G4402:KW4402)</f>
        <v>0</v>
      </c>
      <c r="F4402" s="4"/>
    </row>
    <row r="4403" spans="1:6">
      <c r="A4403" t="s">
        <v>3180</v>
      </c>
      <c r="B4403" t="s">
        <v>10529</v>
      </c>
      <c r="C4403" t="s">
        <v>490</v>
      </c>
      <c r="D4403" t="s">
        <v>825</v>
      </c>
      <c r="E4403">
        <f>SUM(G4403:KW4403)</f>
        <v>0</v>
      </c>
      <c r="F4403" s="4"/>
    </row>
    <row r="4404" spans="1:6">
      <c r="A4404" t="s">
        <v>3186</v>
      </c>
      <c r="B4404" t="s">
        <v>10358</v>
      </c>
      <c r="C4404" t="s">
        <v>490</v>
      </c>
      <c r="D4404" t="s">
        <v>825</v>
      </c>
      <c r="E4404">
        <f>SUM(G4404:KW4404)</f>
        <v>0</v>
      </c>
      <c r="F4404" s="4"/>
    </row>
    <row r="4405" spans="1:6">
      <c r="A4405" t="s">
        <v>3058</v>
      </c>
      <c r="B4405" t="s">
        <v>10568</v>
      </c>
      <c r="C4405" t="s">
        <v>490</v>
      </c>
      <c r="D4405" t="s">
        <v>825</v>
      </c>
      <c r="E4405">
        <f>SUM(G4405:KW4405)</f>
        <v>0</v>
      </c>
      <c r="F4405" s="4"/>
    </row>
    <row r="4406" spans="1:6">
      <c r="A4406" t="s">
        <v>3064</v>
      </c>
      <c r="B4406" t="s">
        <v>10566</v>
      </c>
      <c r="C4406" t="s">
        <v>490</v>
      </c>
      <c r="D4406" t="s">
        <v>825</v>
      </c>
      <c r="E4406">
        <f>SUM(G4406:KW4406)</f>
        <v>0</v>
      </c>
      <c r="F4406" s="4"/>
    </row>
    <row r="4407" spans="1:6">
      <c r="A4407" t="s">
        <v>3062</v>
      </c>
      <c r="B4407" t="s">
        <v>6885</v>
      </c>
      <c r="C4407" t="s">
        <v>490</v>
      </c>
      <c r="D4407" t="s">
        <v>825</v>
      </c>
      <c r="E4407">
        <f>SUM(G4407:KW4407)</f>
        <v>0</v>
      </c>
      <c r="F4407" s="4"/>
    </row>
    <row r="4408" spans="1:6">
      <c r="A4408" t="s">
        <v>6943</v>
      </c>
      <c r="B4408" t="s">
        <v>6942</v>
      </c>
      <c r="C4408" t="s">
        <v>490</v>
      </c>
      <c r="D4408" t="s">
        <v>821</v>
      </c>
      <c r="E4408">
        <f>SUM(G4408:KW4408)</f>
        <v>0</v>
      </c>
    </row>
    <row r="4409" spans="1:6">
      <c r="A4409" t="s">
        <v>3068</v>
      </c>
      <c r="B4409" t="s">
        <v>10564</v>
      </c>
      <c r="C4409" t="s">
        <v>490</v>
      </c>
      <c r="D4409" t="s">
        <v>825</v>
      </c>
      <c r="E4409">
        <f>SUM(G4409:KW4409)</f>
        <v>0</v>
      </c>
      <c r="F4409" s="4"/>
    </row>
    <row r="4410" spans="1:6">
      <c r="A4410" t="s">
        <v>3060</v>
      </c>
      <c r="B4410" t="s">
        <v>10567</v>
      </c>
      <c r="C4410" t="s">
        <v>490</v>
      </c>
      <c r="D4410" t="s">
        <v>825</v>
      </c>
      <c r="E4410">
        <f>SUM(G4410:KW4410)</f>
        <v>0</v>
      </c>
      <c r="F4410" s="4"/>
    </row>
    <row r="4411" spans="1:6">
      <c r="A4411" t="s">
        <v>3066</v>
      </c>
      <c r="B4411" t="s">
        <v>10565</v>
      </c>
      <c r="C4411" t="s">
        <v>490</v>
      </c>
      <c r="D4411" t="s">
        <v>825</v>
      </c>
      <c r="E4411">
        <f>SUM(G4411:KW4411)</f>
        <v>0</v>
      </c>
      <c r="F4411" s="4"/>
    </row>
    <row r="4412" spans="1:6">
      <c r="A4412" t="s">
        <v>3051</v>
      </c>
      <c r="B4412" t="s">
        <v>3052</v>
      </c>
      <c r="C4412" t="s">
        <v>490</v>
      </c>
      <c r="D4412" t="s">
        <v>825</v>
      </c>
      <c r="E4412">
        <f>SUM(G4412:KW4412)</f>
        <v>0</v>
      </c>
      <c r="F4412" s="4"/>
    </row>
    <row r="4413" spans="1:6">
      <c r="A4413" t="s">
        <v>6945</v>
      </c>
      <c r="B4413" t="s">
        <v>6944</v>
      </c>
      <c r="C4413" t="s">
        <v>490</v>
      </c>
      <c r="D4413" t="s">
        <v>821</v>
      </c>
      <c r="E4413">
        <f>SUM(G4413:KW4413)</f>
        <v>0</v>
      </c>
    </row>
    <row r="4414" spans="1:6">
      <c r="A4414" t="s">
        <v>3033</v>
      </c>
      <c r="B4414" t="s">
        <v>10574</v>
      </c>
      <c r="C4414" t="s">
        <v>490</v>
      </c>
      <c r="D4414" t="s">
        <v>825</v>
      </c>
      <c r="E4414">
        <f>SUM(G4414:KW4414)</f>
        <v>0</v>
      </c>
      <c r="F4414" s="4"/>
    </row>
    <row r="4415" spans="1:6">
      <c r="A4415" t="s">
        <v>3041</v>
      </c>
      <c r="B4415" t="s">
        <v>10572</v>
      </c>
      <c r="C4415" t="s">
        <v>490</v>
      </c>
      <c r="D4415" t="s">
        <v>825</v>
      </c>
      <c r="E4415">
        <f>SUM(G4415:KW4415)</f>
        <v>0</v>
      </c>
      <c r="F4415" s="4"/>
    </row>
    <row r="4416" spans="1:6">
      <c r="A4416" t="s">
        <v>3039</v>
      </c>
      <c r="B4416" t="s">
        <v>6890</v>
      </c>
      <c r="C4416" t="s">
        <v>490</v>
      </c>
      <c r="D4416" t="s">
        <v>825</v>
      </c>
      <c r="E4416">
        <f>SUM(G4416:KW4416)</f>
        <v>0</v>
      </c>
      <c r="F4416" s="4"/>
    </row>
    <row r="4417" spans="1:41">
      <c r="A4417" t="s">
        <v>6947</v>
      </c>
      <c r="B4417" t="s">
        <v>6946</v>
      </c>
      <c r="C4417" t="s">
        <v>490</v>
      </c>
      <c r="D4417" t="s">
        <v>821</v>
      </c>
      <c r="E4417">
        <f>SUM(G4417:KW4417)</f>
        <v>1</v>
      </c>
      <c r="AO4417" s="9">
        <v>1</v>
      </c>
    </row>
    <row r="4418" spans="1:41">
      <c r="A4418" t="s">
        <v>3045</v>
      </c>
      <c r="B4418" t="s">
        <v>10571</v>
      </c>
      <c r="C4418" t="s">
        <v>490</v>
      </c>
      <c r="D4418" t="s">
        <v>825</v>
      </c>
      <c r="E4418">
        <f>SUM(G4418:KW4418)</f>
        <v>0</v>
      </c>
      <c r="F4418" s="4"/>
    </row>
    <row r="4419" spans="1:41">
      <c r="A4419" t="s">
        <v>3036</v>
      </c>
      <c r="B4419" t="s">
        <v>10573</v>
      </c>
      <c r="C4419" t="s">
        <v>490</v>
      </c>
      <c r="D4419" t="s">
        <v>825</v>
      </c>
      <c r="E4419">
        <f>SUM(G4419:KW4419)</f>
        <v>0</v>
      </c>
      <c r="F4419" s="4"/>
    </row>
    <row r="4420" spans="1:41">
      <c r="A4420" t="s">
        <v>3043</v>
      </c>
      <c r="B4420" t="s">
        <v>10376</v>
      </c>
      <c r="C4420" t="s">
        <v>490</v>
      </c>
      <c r="D4420" t="s">
        <v>825</v>
      </c>
      <c r="E4420">
        <f>SUM(G4420:KW4420)</f>
        <v>0</v>
      </c>
      <c r="F4420" s="4"/>
    </row>
    <row r="4421" spans="1:41">
      <c r="A4421" t="s">
        <v>3247</v>
      </c>
      <c r="B4421" t="s">
        <v>10506</v>
      </c>
      <c r="C4421" t="s">
        <v>490</v>
      </c>
      <c r="D4421" t="s">
        <v>825</v>
      </c>
      <c r="E4421">
        <f>SUM(G4421:KW4421)</f>
        <v>0</v>
      </c>
      <c r="F4421" s="4"/>
    </row>
    <row r="4422" spans="1:41">
      <c r="A4422" t="s">
        <v>3104</v>
      </c>
      <c r="B4422" t="s">
        <v>10552</v>
      </c>
      <c r="C4422" t="s">
        <v>490</v>
      </c>
      <c r="D4422" t="s">
        <v>825</v>
      </c>
      <c r="E4422">
        <f>SUM(G4422:KW4422)</f>
        <v>0</v>
      </c>
      <c r="F4422" s="4"/>
    </row>
    <row r="4423" spans="1:41">
      <c r="A4423" t="s">
        <v>3507</v>
      </c>
      <c r="B4423" t="s">
        <v>10425</v>
      </c>
      <c r="C4423" t="s">
        <v>490</v>
      </c>
      <c r="D4423" t="s">
        <v>825</v>
      </c>
      <c r="E4423">
        <f>SUM(G4423:KW4423)</f>
        <v>0</v>
      </c>
      <c r="F4423" s="4"/>
    </row>
    <row r="4424" spans="1:41">
      <c r="A4424" t="s">
        <v>3515</v>
      </c>
      <c r="B4424" t="s">
        <v>10423</v>
      </c>
      <c r="C4424" t="s">
        <v>490</v>
      </c>
      <c r="D4424" t="s">
        <v>825</v>
      </c>
      <c r="E4424">
        <f>SUM(G4424:KW4424)</f>
        <v>0</v>
      </c>
      <c r="F4424" s="4"/>
    </row>
    <row r="4425" spans="1:41">
      <c r="A4425" t="s">
        <v>3512</v>
      </c>
      <c r="B4425" t="s">
        <v>6191</v>
      </c>
      <c r="C4425" t="s">
        <v>490</v>
      </c>
      <c r="D4425" t="s">
        <v>825</v>
      </c>
      <c r="E4425">
        <f>SUM(G4425:KW4425)</f>
        <v>0</v>
      </c>
      <c r="F4425" s="4"/>
    </row>
    <row r="4426" spans="1:41">
      <c r="A4426" t="s">
        <v>6952</v>
      </c>
      <c r="B4426" t="s">
        <v>13613</v>
      </c>
      <c r="C4426" t="s">
        <v>490</v>
      </c>
      <c r="D4426" t="s">
        <v>825</v>
      </c>
      <c r="E4426">
        <f>SUM(G4426:KW4426)</f>
        <v>0</v>
      </c>
    </row>
    <row r="4427" spans="1:41">
      <c r="A4427" t="s">
        <v>3521</v>
      </c>
      <c r="B4427" t="s">
        <v>10421</v>
      </c>
      <c r="C4427" t="s">
        <v>490</v>
      </c>
      <c r="D4427" t="s">
        <v>825</v>
      </c>
      <c r="E4427">
        <f>SUM(G4427:KW4427)</f>
        <v>0</v>
      </c>
      <c r="F4427" s="4"/>
    </row>
    <row r="4428" spans="1:41">
      <c r="A4428" t="s">
        <v>3510</v>
      </c>
      <c r="B4428" t="s">
        <v>10424</v>
      </c>
      <c r="C4428" t="s">
        <v>490</v>
      </c>
      <c r="D4428" t="s">
        <v>825</v>
      </c>
      <c r="E4428">
        <f>SUM(G4428:KW4428)</f>
        <v>0</v>
      </c>
      <c r="F4428" s="4"/>
    </row>
    <row r="4429" spans="1:41">
      <c r="A4429" t="s">
        <v>3518</v>
      </c>
      <c r="B4429" t="s">
        <v>10422</v>
      </c>
      <c r="C4429" t="s">
        <v>490</v>
      </c>
      <c r="D4429" t="s">
        <v>825</v>
      </c>
      <c r="E4429">
        <f>SUM(G4429:KW4429)</f>
        <v>0</v>
      </c>
      <c r="F4429" s="4"/>
    </row>
    <row r="4430" spans="1:41">
      <c r="A4430" t="s">
        <v>3499</v>
      </c>
      <c r="B4430" t="s">
        <v>3500</v>
      </c>
      <c r="C4430" t="s">
        <v>490</v>
      </c>
      <c r="D4430" t="s">
        <v>825</v>
      </c>
      <c r="E4430">
        <f>SUM(G4430:KW4430)</f>
        <v>0</v>
      </c>
      <c r="F4430" s="4"/>
    </row>
    <row r="4431" spans="1:41">
      <c r="A4431" t="s">
        <v>3505</v>
      </c>
      <c r="B4431" t="s">
        <v>6190</v>
      </c>
      <c r="C4431" t="s">
        <v>490</v>
      </c>
      <c r="D4431" t="s">
        <v>825</v>
      </c>
      <c r="E4431">
        <f>SUM(G4431:KW4431)</f>
        <v>0</v>
      </c>
      <c r="F4431" s="4"/>
    </row>
    <row r="4432" spans="1:41">
      <c r="A4432" t="s">
        <v>6953</v>
      </c>
      <c r="B4432" t="s">
        <v>13614</v>
      </c>
      <c r="C4432" t="s">
        <v>490</v>
      </c>
      <c r="D4432" t="s">
        <v>825</v>
      </c>
      <c r="E4432">
        <f>SUM(G4432:KW4432)</f>
        <v>0</v>
      </c>
    </row>
    <row r="4433" spans="1:6">
      <c r="A4433" t="s">
        <v>3503</v>
      </c>
      <c r="B4433" t="s">
        <v>10427</v>
      </c>
      <c r="C4433" t="s">
        <v>490</v>
      </c>
      <c r="D4433" t="s">
        <v>825</v>
      </c>
      <c r="E4433">
        <f>SUM(G4433:KW4433)</f>
        <v>0</v>
      </c>
      <c r="F4433" s="4"/>
    </row>
    <row r="4434" spans="1:6">
      <c r="A4434" t="s">
        <v>3455</v>
      </c>
      <c r="B4434" t="s">
        <v>6186</v>
      </c>
      <c r="C4434" t="s">
        <v>490</v>
      </c>
      <c r="D4434" t="s">
        <v>825</v>
      </c>
      <c r="E4434">
        <f>SUM(G4434:KW4434)</f>
        <v>0</v>
      </c>
      <c r="F4434" s="4"/>
    </row>
    <row r="4435" spans="1:6">
      <c r="A4435" t="s">
        <v>6954</v>
      </c>
      <c r="B4435" t="s">
        <v>13615</v>
      </c>
      <c r="C4435" t="s">
        <v>490</v>
      </c>
      <c r="D4435" t="s">
        <v>825</v>
      </c>
      <c r="E4435">
        <f>SUM(G4435:KW4435)</f>
        <v>0</v>
      </c>
    </row>
    <row r="4436" spans="1:6">
      <c r="A4436" t="s">
        <v>3453</v>
      </c>
      <c r="B4436" t="s">
        <v>10431</v>
      </c>
      <c r="C4436" t="s">
        <v>490</v>
      </c>
      <c r="D4436" t="s">
        <v>825</v>
      </c>
      <c r="E4436">
        <f>SUM(G4436:KW4436)</f>
        <v>0</v>
      </c>
      <c r="F4436" s="4"/>
    </row>
    <row r="4437" spans="1:6">
      <c r="A4437" t="s">
        <v>3438</v>
      </c>
      <c r="B4437" t="s">
        <v>10436</v>
      </c>
      <c r="C4437" t="s">
        <v>490</v>
      </c>
      <c r="D4437" t="s">
        <v>825</v>
      </c>
      <c r="E4437">
        <f>SUM(G4437:KW4437)</f>
        <v>0</v>
      </c>
      <c r="F4437" s="4"/>
    </row>
    <row r="4438" spans="1:6">
      <c r="A4438" t="s">
        <v>3446</v>
      </c>
      <c r="B4438" t="s">
        <v>10434</v>
      </c>
      <c r="C4438" t="s">
        <v>490</v>
      </c>
      <c r="D4438" t="s">
        <v>825</v>
      </c>
      <c r="E4438">
        <f>SUM(G4438:KW4438)</f>
        <v>0</v>
      </c>
      <c r="F4438" s="4"/>
    </row>
    <row r="4439" spans="1:6">
      <c r="A4439" t="s">
        <v>3443</v>
      </c>
      <c r="B4439" t="s">
        <v>6185</v>
      </c>
      <c r="C4439" t="s">
        <v>490</v>
      </c>
      <c r="D4439" t="s">
        <v>825</v>
      </c>
      <c r="E4439">
        <f>SUM(G4439:KW4439)</f>
        <v>0</v>
      </c>
      <c r="F4439" s="4"/>
    </row>
    <row r="4440" spans="1:6">
      <c r="A4440" t="s">
        <v>6955</v>
      </c>
      <c r="B4440" t="s">
        <v>13616</v>
      </c>
      <c r="C4440" t="s">
        <v>490</v>
      </c>
      <c r="D4440" t="s">
        <v>825</v>
      </c>
      <c r="E4440">
        <f>SUM(G4440:KW4440)</f>
        <v>0</v>
      </c>
    </row>
    <row r="4441" spans="1:6">
      <c r="A4441" t="s">
        <v>3451</v>
      </c>
      <c r="B4441" t="s">
        <v>10432</v>
      </c>
      <c r="C4441" t="s">
        <v>490</v>
      </c>
      <c r="D4441" t="s">
        <v>825</v>
      </c>
      <c r="E4441">
        <f>SUM(G4441:KW4441)</f>
        <v>0</v>
      </c>
      <c r="F4441" s="4"/>
    </row>
    <row r="4442" spans="1:6">
      <c r="A4442" t="s">
        <v>3440</v>
      </c>
      <c r="B4442" t="s">
        <v>10435</v>
      </c>
      <c r="C4442" t="s">
        <v>490</v>
      </c>
      <c r="D4442" t="s">
        <v>825</v>
      </c>
      <c r="E4442">
        <f>SUM(G4442:KW4442)</f>
        <v>0</v>
      </c>
      <c r="F4442" s="4"/>
    </row>
    <row r="4443" spans="1:6">
      <c r="A4443" t="s">
        <v>3449</v>
      </c>
      <c r="B4443" t="s">
        <v>10433</v>
      </c>
      <c r="C4443" t="s">
        <v>490</v>
      </c>
      <c r="D4443" t="s">
        <v>825</v>
      </c>
      <c r="E4443">
        <f>SUM(G4443:KW4443)</f>
        <v>0</v>
      </c>
      <c r="F4443" s="4"/>
    </row>
    <row r="4444" spans="1:6">
      <c r="A4444" t="s">
        <v>3275</v>
      </c>
      <c r="B4444" t="s">
        <v>10500</v>
      </c>
      <c r="C4444" t="s">
        <v>490</v>
      </c>
      <c r="D4444" t="s">
        <v>825</v>
      </c>
      <c r="E4444">
        <f>SUM(G4444:KW4444)</f>
        <v>0</v>
      </c>
      <c r="F4444" s="4"/>
    </row>
    <row r="4445" spans="1:6">
      <c r="A4445" t="s">
        <v>3283</v>
      </c>
      <c r="B4445" t="s">
        <v>5795</v>
      </c>
      <c r="C4445" t="s">
        <v>490</v>
      </c>
      <c r="D4445" t="s">
        <v>825</v>
      </c>
      <c r="E4445">
        <f>SUM(G4445:KW4445)</f>
        <v>0</v>
      </c>
      <c r="F4445" s="4"/>
    </row>
    <row r="4446" spans="1:6">
      <c r="A4446" t="s">
        <v>3281</v>
      </c>
      <c r="B4446" t="s">
        <v>6159</v>
      </c>
      <c r="C4446" t="s">
        <v>490</v>
      </c>
      <c r="D4446" t="s">
        <v>825</v>
      </c>
      <c r="E4446">
        <f>SUM(G4446:KW4446)</f>
        <v>0</v>
      </c>
      <c r="F4446" s="4"/>
    </row>
    <row r="4447" spans="1:6">
      <c r="A4447" t="s">
        <v>3288</v>
      </c>
      <c r="B4447" t="s">
        <v>10497</v>
      </c>
      <c r="C4447" t="s">
        <v>490</v>
      </c>
      <c r="D4447" t="s">
        <v>825</v>
      </c>
      <c r="E4447">
        <f>SUM(G4447:KW4447)</f>
        <v>0</v>
      </c>
      <c r="F4447" s="4"/>
    </row>
    <row r="4448" spans="1:6">
      <c r="A4448" t="s">
        <v>3278</v>
      </c>
      <c r="B4448" t="s">
        <v>11109</v>
      </c>
      <c r="C4448" t="s">
        <v>490</v>
      </c>
      <c r="D4448" t="s">
        <v>825</v>
      </c>
      <c r="E4448">
        <f>SUM(G4448:KW4448)</f>
        <v>0</v>
      </c>
      <c r="F4448" s="4"/>
    </row>
    <row r="4449" spans="1:6">
      <c r="A4449" t="s">
        <v>3286</v>
      </c>
      <c r="B4449" t="s">
        <v>10498</v>
      </c>
      <c r="C4449" t="s">
        <v>490</v>
      </c>
      <c r="D4449" t="s">
        <v>825</v>
      </c>
      <c r="E4449">
        <f>SUM(G4449:KW4449)</f>
        <v>0</v>
      </c>
      <c r="F4449" s="4"/>
    </row>
    <row r="4450" spans="1:6">
      <c r="A4450" t="s">
        <v>3267</v>
      </c>
      <c r="B4450" t="s">
        <v>3268</v>
      </c>
      <c r="C4450" t="s">
        <v>490</v>
      </c>
      <c r="D4450" t="s">
        <v>825</v>
      </c>
      <c r="E4450">
        <f>SUM(G4450:KW4450)</f>
        <v>0</v>
      </c>
      <c r="F4450" s="4"/>
    </row>
    <row r="4451" spans="1:6">
      <c r="A4451" t="s">
        <v>3249</v>
      </c>
      <c r="B4451" t="s">
        <v>10357</v>
      </c>
      <c r="C4451" t="s">
        <v>490</v>
      </c>
      <c r="D4451" t="s">
        <v>825</v>
      </c>
      <c r="E4451">
        <f>SUM(G4451:KW4451)</f>
        <v>0</v>
      </c>
      <c r="F4451" s="4"/>
    </row>
    <row r="4452" spans="1:6">
      <c r="A4452" t="s">
        <v>3255</v>
      </c>
      <c r="B4452" t="s">
        <v>10356</v>
      </c>
      <c r="C4452" t="s">
        <v>490</v>
      </c>
      <c r="D4452" t="s">
        <v>825</v>
      </c>
      <c r="E4452">
        <f>SUM(G4452:KW4452)</f>
        <v>0</v>
      </c>
      <c r="F4452" s="4"/>
    </row>
    <row r="4453" spans="1:6">
      <c r="A4453" t="s">
        <v>3253</v>
      </c>
      <c r="B4453" t="s">
        <v>6154</v>
      </c>
      <c r="C4453" t="s">
        <v>490</v>
      </c>
      <c r="D4453" t="s">
        <v>825</v>
      </c>
      <c r="E4453">
        <f>SUM(G4453:KW4453)</f>
        <v>0</v>
      </c>
      <c r="F4453" s="4"/>
    </row>
    <row r="4454" spans="1:6">
      <c r="A4454" t="s">
        <v>3259</v>
      </c>
      <c r="B4454" t="s">
        <v>10503</v>
      </c>
      <c r="C4454" t="s">
        <v>490</v>
      </c>
      <c r="D4454" t="s">
        <v>825</v>
      </c>
      <c r="E4454">
        <f>SUM(G4454:KW4454)</f>
        <v>0</v>
      </c>
      <c r="F4454" s="4"/>
    </row>
    <row r="4455" spans="1:6">
      <c r="A4455" t="s">
        <v>3251</v>
      </c>
      <c r="B4455" t="s">
        <v>10505</v>
      </c>
      <c r="C4455" t="s">
        <v>490</v>
      </c>
      <c r="D4455" t="s">
        <v>825</v>
      </c>
      <c r="E4455">
        <f>SUM(G4455:KW4455)</f>
        <v>0</v>
      </c>
      <c r="F4455" s="4"/>
    </row>
    <row r="4456" spans="1:6">
      <c r="A4456" t="s">
        <v>3257</v>
      </c>
      <c r="B4456" t="s">
        <v>10504</v>
      </c>
      <c r="C4456" t="s">
        <v>490</v>
      </c>
      <c r="D4456" t="s">
        <v>825</v>
      </c>
      <c r="E4456">
        <f>SUM(G4456:KW4456)</f>
        <v>0</v>
      </c>
      <c r="F4456" s="4"/>
    </row>
    <row r="4457" spans="1:6">
      <c r="A4457" t="s">
        <v>3265</v>
      </c>
      <c r="B4457" t="s">
        <v>6156</v>
      </c>
      <c r="C4457" t="s">
        <v>490</v>
      </c>
      <c r="D4457" t="s">
        <v>825</v>
      </c>
      <c r="E4457">
        <f>SUM(G4457:KW4457)</f>
        <v>0</v>
      </c>
      <c r="F4457" s="4"/>
    </row>
    <row r="4458" spans="1:6">
      <c r="A4458" t="s">
        <v>3262</v>
      </c>
      <c r="B4458" t="s">
        <v>10502</v>
      </c>
      <c r="C4458" t="s">
        <v>490</v>
      </c>
      <c r="D4458" t="s">
        <v>825</v>
      </c>
      <c r="E4458">
        <f>SUM(G4458:KW4458)</f>
        <v>0</v>
      </c>
      <c r="F4458" s="4"/>
    </row>
    <row r="4459" spans="1:6">
      <c r="A4459" t="s">
        <v>3273</v>
      </c>
      <c r="B4459" t="s">
        <v>6158</v>
      </c>
      <c r="C4459" t="s">
        <v>490</v>
      </c>
      <c r="D4459" t="s">
        <v>825</v>
      </c>
      <c r="E4459">
        <f>SUM(G4459:KW4459)</f>
        <v>0</v>
      </c>
      <c r="F4459" s="4"/>
    </row>
    <row r="4460" spans="1:6">
      <c r="A4460" t="s">
        <v>3271</v>
      </c>
      <c r="B4460" t="s">
        <v>10501</v>
      </c>
      <c r="C4460" t="s">
        <v>490</v>
      </c>
      <c r="D4460" t="s">
        <v>825</v>
      </c>
      <c r="E4460">
        <f>SUM(G4460:KW4460)</f>
        <v>0</v>
      </c>
      <c r="F4460" s="4"/>
    </row>
    <row r="4461" spans="1:6">
      <c r="A4461" t="s">
        <v>3192</v>
      </c>
      <c r="B4461" t="s">
        <v>6864</v>
      </c>
      <c r="C4461" t="s">
        <v>490</v>
      </c>
      <c r="D4461" t="s">
        <v>825</v>
      </c>
      <c r="E4461">
        <f>SUM(G4461:KW4461)</f>
        <v>0</v>
      </c>
      <c r="F4461" s="4"/>
    </row>
    <row r="4462" spans="1:6">
      <c r="A4462" t="s">
        <v>3190</v>
      </c>
      <c r="B4462" t="s">
        <v>10527</v>
      </c>
      <c r="C4462" t="s">
        <v>490</v>
      </c>
      <c r="D4462" t="s">
        <v>825</v>
      </c>
      <c r="E4462">
        <f>SUM(G4462:KW4462)</f>
        <v>0</v>
      </c>
      <c r="F4462" s="4"/>
    </row>
    <row r="4463" spans="1:6">
      <c r="A4463" t="s">
        <v>3199</v>
      </c>
      <c r="B4463" t="s">
        <v>6145</v>
      </c>
      <c r="C4463" t="s">
        <v>490</v>
      </c>
      <c r="D4463" t="s">
        <v>825</v>
      </c>
      <c r="E4463">
        <f>SUM(G4463:KW4463)</f>
        <v>0</v>
      </c>
      <c r="F4463" s="4"/>
    </row>
    <row r="4464" spans="1:6">
      <c r="A4464" t="s">
        <v>3197</v>
      </c>
      <c r="B4464" t="s">
        <v>10523</v>
      </c>
      <c r="C4464" t="s">
        <v>490</v>
      </c>
      <c r="D4464" t="s">
        <v>825</v>
      </c>
      <c r="E4464">
        <f>SUM(G4464:KW4464)</f>
        <v>0</v>
      </c>
      <c r="F4464" s="4"/>
    </row>
    <row r="4465" spans="1:41">
      <c r="A4465" t="s">
        <v>3131</v>
      </c>
      <c r="B4465" t="s">
        <v>10366</v>
      </c>
      <c r="C4465" t="s">
        <v>490</v>
      </c>
      <c r="D4465" t="s">
        <v>825</v>
      </c>
      <c r="E4465">
        <f>SUM(G4465:KW4465)</f>
        <v>0</v>
      </c>
      <c r="F4465" s="4"/>
    </row>
    <row r="4466" spans="1:41">
      <c r="A4466" t="s">
        <v>3138</v>
      </c>
      <c r="B4466" t="s">
        <v>10544</v>
      </c>
      <c r="C4466" t="s">
        <v>490</v>
      </c>
      <c r="D4466" t="s">
        <v>825</v>
      </c>
      <c r="E4466">
        <f>SUM(G4466:KW4466)</f>
        <v>0</v>
      </c>
      <c r="F4466" s="4"/>
    </row>
    <row r="4467" spans="1:41">
      <c r="A4467" t="s">
        <v>3136</v>
      </c>
      <c r="B4467" t="s">
        <v>6874</v>
      </c>
      <c r="C4467" t="s">
        <v>490</v>
      </c>
      <c r="D4467" t="s">
        <v>825</v>
      </c>
      <c r="E4467">
        <f>SUM(G4467:KW4467)</f>
        <v>0</v>
      </c>
      <c r="F4467" s="4"/>
    </row>
    <row r="4468" spans="1:41">
      <c r="A4468" t="s">
        <v>3142</v>
      </c>
      <c r="B4468" t="s">
        <v>10540</v>
      </c>
      <c r="C4468" t="s">
        <v>490</v>
      </c>
      <c r="D4468" t="s">
        <v>825</v>
      </c>
      <c r="E4468">
        <f>SUM(G4468:KW4468)</f>
        <v>0</v>
      </c>
      <c r="F4468" s="4"/>
    </row>
    <row r="4469" spans="1:41">
      <c r="A4469" t="s">
        <v>3134</v>
      </c>
      <c r="B4469" t="s">
        <v>10545</v>
      </c>
      <c r="C4469" t="s">
        <v>490</v>
      </c>
      <c r="D4469" t="s">
        <v>825</v>
      </c>
      <c r="E4469">
        <f>SUM(G4469:KW4469)</f>
        <v>0</v>
      </c>
      <c r="F4469" s="4"/>
    </row>
    <row r="4470" spans="1:41">
      <c r="A4470" t="s">
        <v>3140</v>
      </c>
      <c r="B4470" t="s">
        <v>10542</v>
      </c>
      <c r="C4470" t="s">
        <v>490</v>
      </c>
      <c r="D4470" t="s">
        <v>825</v>
      </c>
      <c r="E4470">
        <f>SUM(G4470:KW4470)</f>
        <v>0</v>
      </c>
      <c r="F4470" s="4"/>
    </row>
    <row r="4471" spans="1:41">
      <c r="A4471" t="s">
        <v>3122</v>
      </c>
      <c r="B4471" t="s">
        <v>3123</v>
      </c>
      <c r="C4471" t="s">
        <v>490</v>
      </c>
      <c r="D4471" t="s">
        <v>825</v>
      </c>
      <c r="E4471">
        <f>SUM(G4471:KW4471)</f>
        <v>0</v>
      </c>
      <c r="F4471" s="4"/>
    </row>
    <row r="4472" spans="1:41">
      <c r="A4472" t="s">
        <v>3106</v>
      </c>
      <c r="B4472" t="s">
        <v>10551</v>
      </c>
      <c r="C4472" t="s">
        <v>490</v>
      </c>
      <c r="D4472" t="s">
        <v>825</v>
      </c>
      <c r="E4472">
        <f>SUM(G4472:KW4472)</f>
        <v>0</v>
      </c>
      <c r="F4472" s="4"/>
    </row>
    <row r="4473" spans="1:41">
      <c r="A4473" t="s">
        <v>3112</v>
      </c>
      <c r="B4473" t="s">
        <v>6557</v>
      </c>
      <c r="C4473" t="s">
        <v>490</v>
      </c>
      <c r="D4473" t="s">
        <v>825</v>
      </c>
      <c r="E4473">
        <f>SUM(G4473:KW4473)</f>
        <v>0</v>
      </c>
      <c r="F4473" s="4"/>
    </row>
    <row r="4474" spans="1:41">
      <c r="A4474" t="s">
        <v>3110</v>
      </c>
      <c r="B4474" t="s">
        <v>6878</v>
      </c>
      <c r="C4474" t="s">
        <v>490</v>
      </c>
      <c r="D4474" t="s">
        <v>825</v>
      </c>
      <c r="E4474">
        <f>SUM(G4474:KW4474)</f>
        <v>0</v>
      </c>
      <c r="F4474" s="4"/>
    </row>
    <row r="4475" spans="1:41">
      <c r="A4475" t="s">
        <v>6941</v>
      </c>
      <c r="B4475" t="s">
        <v>6940</v>
      </c>
      <c r="C4475" t="s">
        <v>490</v>
      </c>
      <c r="D4475" t="s">
        <v>821</v>
      </c>
      <c r="E4475">
        <f>SUM(G4475:KW4475)</f>
        <v>1</v>
      </c>
      <c r="AO4475" s="9">
        <v>1</v>
      </c>
    </row>
    <row r="4476" spans="1:41">
      <c r="A4476" t="s">
        <v>3116</v>
      </c>
      <c r="B4476" t="s">
        <v>10367</v>
      </c>
      <c r="C4476" t="s">
        <v>490</v>
      </c>
      <c r="D4476" t="s">
        <v>825</v>
      </c>
      <c r="E4476">
        <f>SUM(G4476:KW4476)</f>
        <v>0</v>
      </c>
      <c r="F4476" s="4"/>
    </row>
    <row r="4477" spans="1:41">
      <c r="A4477" t="s">
        <v>3108</v>
      </c>
      <c r="B4477" t="s">
        <v>10550</v>
      </c>
      <c r="C4477" t="s">
        <v>490</v>
      </c>
      <c r="D4477" t="s">
        <v>825</v>
      </c>
      <c r="E4477">
        <f>SUM(G4477:KW4477)</f>
        <v>0</v>
      </c>
      <c r="F4477" s="4"/>
    </row>
    <row r="4478" spans="1:41">
      <c r="A4478" t="s">
        <v>3114</v>
      </c>
      <c r="B4478" t="s">
        <v>10368</v>
      </c>
      <c r="C4478" t="s">
        <v>490</v>
      </c>
      <c r="D4478" t="s">
        <v>825</v>
      </c>
      <c r="E4478">
        <f>SUM(G4478:KW4478)</f>
        <v>0</v>
      </c>
      <c r="F4478" s="4"/>
    </row>
    <row r="4479" spans="1:41">
      <c r="A4479" t="s">
        <v>3120</v>
      </c>
      <c r="B4479" t="s">
        <v>6877</v>
      </c>
      <c r="C4479" t="s">
        <v>490</v>
      </c>
      <c r="D4479" t="s">
        <v>825</v>
      </c>
      <c r="E4479">
        <f>SUM(G4479:KW4479)</f>
        <v>0</v>
      </c>
      <c r="F4479" s="4"/>
    </row>
    <row r="4480" spans="1:41">
      <c r="A4480" t="s">
        <v>3118</v>
      </c>
      <c r="B4480" t="s">
        <v>11108</v>
      </c>
      <c r="C4480" t="s">
        <v>490</v>
      </c>
      <c r="D4480" t="s">
        <v>825</v>
      </c>
      <c r="E4480">
        <f>SUM(G4480:KW4480)</f>
        <v>0</v>
      </c>
      <c r="F4480" s="4"/>
    </row>
    <row r="4481" spans="1:6">
      <c r="A4481" t="s">
        <v>3129</v>
      </c>
      <c r="B4481" t="s">
        <v>6876</v>
      </c>
      <c r="C4481" t="s">
        <v>490</v>
      </c>
      <c r="D4481" t="s">
        <v>825</v>
      </c>
      <c r="E4481">
        <f>SUM(G4481:KW4481)</f>
        <v>0</v>
      </c>
      <c r="F4481" s="4"/>
    </row>
    <row r="4482" spans="1:6">
      <c r="A4482" t="s">
        <v>3126</v>
      </c>
      <c r="B4482" t="s">
        <v>10546</v>
      </c>
      <c r="C4482" t="s">
        <v>490</v>
      </c>
      <c r="D4482" t="s">
        <v>825</v>
      </c>
      <c r="E4482">
        <f>SUM(G4482:KW4482)</f>
        <v>0</v>
      </c>
      <c r="F4482" s="4"/>
    </row>
    <row r="4483" spans="1:6">
      <c r="A4483" t="s">
        <v>3049</v>
      </c>
      <c r="B4483" t="s">
        <v>6888</v>
      </c>
      <c r="C4483" t="s">
        <v>490</v>
      </c>
      <c r="D4483" t="s">
        <v>825</v>
      </c>
      <c r="E4483">
        <f>SUM(G4483:KW4483)</f>
        <v>0</v>
      </c>
      <c r="F4483" s="4"/>
    </row>
    <row r="4484" spans="1:6">
      <c r="A4484" t="s">
        <v>3047</v>
      </c>
      <c r="B4484" t="s">
        <v>10570</v>
      </c>
      <c r="C4484" t="s">
        <v>490</v>
      </c>
      <c r="D4484" t="s">
        <v>825</v>
      </c>
      <c r="E4484">
        <f>SUM(G4484:KW4484)</f>
        <v>0</v>
      </c>
      <c r="F4484" s="4"/>
    </row>
    <row r="4485" spans="1:6">
      <c r="A4485" t="s">
        <v>3056</v>
      </c>
      <c r="B4485" t="s">
        <v>6886</v>
      </c>
      <c r="C4485" t="s">
        <v>490</v>
      </c>
      <c r="D4485" t="s">
        <v>825</v>
      </c>
      <c r="E4485">
        <f>SUM(G4485:KW4485)</f>
        <v>0</v>
      </c>
      <c r="F4485" s="4"/>
    </row>
    <row r="4486" spans="1:6">
      <c r="A4486" t="s">
        <v>3054</v>
      </c>
      <c r="B4486" t="s">
        <v>10569</v>
      </c>
      <c r="C4486" t="s">
        <v>490</v>
      </c>
      <c r="D4486" t="s">
        <v>825</v>
      </c>
      <c r="E4486">
        <f>SUM(G4486:KW4486)</f>
        <v>0</v>
      </c>
      <c r="F4486" s="4"/>
    </row>
    <row r="4487" spans="1:6">
      <c r="A4487" t="s">
        <v>3392</v>
      </c>
      <c r="B4487" t="s">
        <v>10451</v>
      </c>
      <c r="C4487" t="s">
        <v>490</v>
      </c>
      <c r="D4487" t="s">
        <v>825</v>
      </c>
      <c r="E4487">
        <f>SUM(G4487:KW4487)</f>
        <v>0</v>
      </c>
      <c r="F4487" s="4"/>
    </row>
    <row r="4488" spans="1:6">
      <c r="A4488" t="s">
        <v>3398</v>
      </c>
      <c r="B4488" t="s">
        <v>10449</v>
      </c>
      <c r="C4488" t="s">
        <v>490</v>
      </c>
      <c r="D4488" t="s">
        <v>825</v>
      </c>
      <c r="E4488">
        <f>SUM(G4488:KW4488)</f>
        <v>0</v>
      </c>
      <c r="F4488" s="4"/>
    </row>
    <row r="4489" spans="1:6">
      <c r="A4489" t="s">
        <v>3396</v>
      </c>
      <c r="B4489" t="s">
        <v>6178</v>
      </c>
      <c r="C4489" t="s">
        <v>490</v>
      </c>
      <c r="D4489" t="s">
        <v>825</v>
      </c>
      <c r="E4489">
        <f>SUM(G4489:KW4489)</f>
        <v>0</v>
      </c>
      <c r="F4489" s="4"/>
    </row>
    <row r="4490" spans="1:6">
      <c r="A4490" t="s">
        <v>6956</v>
      </c>
      <c r="B4490" t="s">
        <v>13617</v>
      </c>
      <c r="C4490" t="s">
        <v>490</v>
      </c>
      <c r="D4490" t="s">
        <v>825</v>
      </c>
      <c r="E4490">
        <f>SUM(G4490:KW4490)</f>
        <v>0</v>
      </c>
    </row>
    <row r="4491" spans="1:6">
      <c r="A4491" t="s">
        <v>3404</v>
      </c>
      <c r="B4491" t="s">
        <v>10448</v>
      </c>
      <c r="C4491" t="s">
        <v>490</v>
      </c>
      <c r="D4491" t="s">
        <v>825</v>
      </c>
      <c r="E4491">
        <f>SUM(G4491:KW4491)</f>
        <v>0</v>
      </c>
      <c r="F4491" s="4"/>
    </row>
    <row r="4492" spans="1:6">
      <c r="A4492" t="s">
        <v>3394</v>
      </c>
      <c r="B4492" t="s">
        <v>10450</v>
      </c>
      <c r="C4492" t="s">
        <v>490</v>
      </c>
      <c r="D4492" t="s">
        <v>825</v>
      </c>
      <c r="E4492">
        <f>SUM(G4492:KW4492)</f>
        <v>0</v>
      </c>
      <c r="F4492" s="4"/>
    </row>
    <row r="4493" spans="1:6">
      <c r="A4493" t="s">
        <v>3401</v>
      </c>
      <c r="B4493" t="s">
        <v>10350</v>
      </c>
      <c r="C4493" t="s">
        <v>490</v>
      </c>
      <c r="D4493" t="s">
        <v>825</v>
      </c>
      <c r="E4493">
        <f>SUM(G4493:KW4493)</f>
        <v>0</v>
      </c>
      <c r="F4493" s="4"/>
    </row>
    <row r="4494" spans="1:6">
      <c r="A4494" t="s">
        <v>3385</v>
      </c>
      <c r="B4494" t="s">
        <v>3386</v>
      </c>
      <c r="C4494" t="s">
        <v>490</v>
      </c>
      <c r="D4494" t="s">
        <v>825</v>
      </c>
      <c r="E4494">
        <f>SUM(G4494:KW4494)</f>
        <v>0</v>
      </c>
      <c r="F4494" s="4"/>
    </row>
    <row r="4495" spans="1:6">
      <c r="A4495" t="s">
        <v>3366</v>
      </c>
      <c r="B4495" t="s">
        <v>10458</v>
      </c>
      <c r="C4495" t="s">
        <v>490</v>
      </c>
      <c r="D4495" t="s">
        <v>825</v>
      </c>
      <c r="E4495">
        <f>SUM(G4495:KW4495)</f>
        <v>0</v>
      </c>
      <c r="F4495" s="4"/>
    </row>
    <row r="4496" spans="1:6">
      <c r="A4496" t="s">
        <v>3373</v>
      </c>
      <c r="B4496" t="s">
        <v>10351</v>
      </c>
      <c r="C4496" t="s">
        <v>490</v>
      </c>
      <c r="D4496" t="s">
        <v>825</v>
      </c>
      <c r="E4496">
        <f>SUM(G4496:KW4496)</f>
        <v>0</v>
      </c>
      <c r="F4496" s="4"/>
    </row>
    <row r="4497" spans="1:48">
      <c r="A4497" t="s">
        <v>3370</v>
      </c>
      <c r="B4497" t="s">
        <v>6173</v>
      </c>
      <c r="C4497" t="s">
        <v>490</v>
      </c>
      <c r="D4497" t="s">
        <v>825</v>
      </c>
      <c r="E4497">
        <f>SUM(G4497:KW4497)</f>
        <v>0</v>
      </c>
      <c r="F4497" s="4"/>
    </row>
    <row r="4498" spans="1:48">
      <c r="A4498" t="s">
        <v>1490</v>
      </c>
      <c r="B4498" t="s">
        <v>1491</v>
      </c>
      <c r="C4498" t="s">
        <v>490</v>
      </c>
      <c r="D4498" t="s">
        <v>821</v>
      </c>
      <c r="E4498">
        <f>SUM(G4498:KW4498)</f>
        <v>1</v>
      </c>
      <c r="F4498" s="4"/>
      <c r="AV4498" s="9">
        <v>1</v>
      </c>
    </row>
    <row r="4499" spans="1:48">
      <c r="A4499" t="s">
        <v>3379</v>
      </c>
      <c r="B4499" t="s">
        <v>10456</v>
      </c>
      <c r="C4499" t="s">
        <v>490</v>
      </c>
      <c r="D4499" t="s">
        <v>825</v>
      </c>
      <c r="E4499">
        <f>SUM(G4499:KW4499)</f>
        <v>0</v>
      </c>
      <c r="F4499" s="4"/>
    </row>
    <row r="4500" spans="1:48">
      <c r="A4500" t="s">
        <v>3368</v>
      </c>
      <c r="B4500" t="s">
        <v>12777</v>
      </c>
      <c r="C4500" t="s">
        <v>490</v>
      </c>
      <c r="D4500" t="s">
        <v>825</v>
      </c>
      <c r="E4500">
        <f>SUM(G4500:KW4500)</f>
        <v>0</v>
      </c>
      <c r="F4500" s="4"/>
    </row>
    <row r="4501" spans="1:48">
      <c r="A4501" t="s">
        <v>3376</v>
      </c>
      <c r="B4501" t="s">
        <v>10457</v>
      </c>
      <c r="C4501" t="s">
        <v>490</v>
      </c>
      <c r="D4501" t="s">
        <v>825</v>
      </c>
      <c r="E4501">
        <f>SUM(G4501:KW4501)</f>
        <v>0</v>
      </c>
      <c r="F4501" s="4"/>
    </row>
    <row r="4502" spans="1:48">
      <c r="A4502" t="s">
        <v>3363</v>
      </c>
      <c r="B4502" t="s">
        <v>3364</v>
      </c>
      <c r="C4502" t="s">
        <v>490</v>
      </c>
      <c r="D4502" t="s">
        <v>825</v>
      </c>
      <c r="E4502">
        <f>SUM(G4502:KW4502)</f>
        <v>0</v>
      </c>
      <c r="F4502" s="4"/>
    </row>
    <row r="4503" spans="1:48">
      <c r="A4503" t="s">
        <v>3351</v>
      </c>
      <c r="B4503" t="s">
        <v>10466</v>
      </c>
      <c r="C4503" t="s">
        <v>490</v>
      </c>
      <c r="D4503" t="s">
        <v>825</v>
      </c>
      <c r="E4503">
        <f>SUM(G4503:KW4503)</f>
        <v>0</v>
      </c>
      <c r="F4503" s="4"/>
    </row>
    <row r="4504" spans="1:48">
      <c r="A4504" t="s">
        <v>3357</v>
      </c>
      <c r="B4504" t="s">
        <v>10464</v>
      </c>
      <c r="C4504" t="s">
        <v>490</v>
      </c>
      <c r="D4504" t="s">
        <v>825</v>
      </c>
      <c r="E4504">
        <f>SUM(G4504:KW4504)</f>
        <v>0</v>
      </c>
      <c r="F4504" s="4"/>
    </row>
    <row r="4505" spans="1:48">
      <c r="A4505" t="s">
        <v>3355</v>
      </c>
      <c r="B4505" t="s">
        <v>6171</v>
      </c>
      <c r="C4505" t="s">
        <v>490</v>
      </c>
      <c r="D4505" t="s">
        <v>825</v>
      </c>
      <c r="E4505">
        <f>SUM(G4505:KW4505)</f>
        <v>0</v>
      </c>
      <c r="F4505" s="4"/>
    </row>
    <row r="4506" spans="1:48">
      <c r="A4506" t="s">
        <v>1189</v>
      </c>
      <c r="B4506" t="s">
        <v>1190</v>
      </c>
      <c r="C4506" t="s">
        <v>490</v>
      </c>
      <c r="D4506" t="s">
        <v>821</v>
      </c>
      <c r="E4506">
        <f>SUM(G4506:KW4506)</f>
        <v>0</v>
      </c>
      <c r="F4506" s="4"/>
    </row>
    <row r="4507" spans="1:48">
      <c r="A4507" t="s">
        <v>3361</v>
      </c>
      <c r="B4507" t="s">
        <v>10460</v>
      </c>
      <c r="C4507" t="s">
        <v>490</v>
      </c>
      <c r="D4507" t="s">
        <v>825</v>
      </c>
      <c r="E4507">
        <f>SUM(G4507:KW4507)</f>
        <v>0</v>
      </c>
      <c r="F4507" s="4"/>
    </row>
    <row r="4508" spans="1:48">
      <c r="A4508" t="s">
        <v>3353</v>
      </c>
      <c r="B4508" t="s">
        <v>11110</v>
      </c>
      <c r="C4508" t="s">
        <v>490</v>
      </c>
      <c r="D4508" t="s">
        <v>825</v>
      </c>
      <c r="E4508">
        <f>SUM(G4508:KW4508)</f>
        <v>0</v>
      </c>
      <c r="F4508" s="4"/>
    </row>
    <row r="4509" spans="1:48">
      <c r="A4509" t="s">
        <v>3359</v>
      </c>
      <c r="B4509" t="s">
        <v>10462</v>
      </c>
      <c r="C4509" t="s">
        <v>490</v>
      </c>
      <c r="D4509" t="s">
        <v>825</v>
      </c>
      <c r="E4509">
        <f>SUM(G4509:KW4509)</f>
        <v>0</v>
      </c>
      <c r="F4509" s="4"/>
    </row>
    <row r="4510" spans="1:48">
      <c r="A4510" t="s">
        <v>3345</v>
      </c>
      <c r="B4510" t="s">
        <v>10470</v>
      </c>
      <c r="C4510" t="s">
        <v>490</v>
      </c>
      <c r="D4510" t="s">
        <v>825</v>
      </c>
      <c r="E4510">
        <f>SUM(G4510:KW4510)</f>
        <v>0</v>
      </c>
      <c r="F4510" s="4"/>
    </row>
    <row r="4511" spans="1:48">
      <c r="A4511" t="s">
        <v>3163</v>
      </c>
      <c r="B4511" t="s">
        <v>6275</v>
      </c>
      <c r="C4511" t="s">
        <v>490</v>
      </c>
      <c r="D4511" t="s">
        <v>825</v>
      </c>
      <c r="E4511">
        <f>SUM(G4511:KW4511)</f>
        <v>0</v>
      </c>
      <c r="F4511" s="4"/>
    </row>
    <row r="4512" spans="1:48">
      <c r="A4512" t="s">
        <v>3169</v>
      </c>
      <c r="B4512" t="s">
        <v>6276</v>
      </c>
      <c r="C4512" t="s">
        <v>490</v>
      </c>
      <c r="D4512" t="s">
        <v>825</v>
      </c>
      <c r="E4512">
        <f>SUM(G4512:KW4512)</f>
        <v>0</v>
      </c>
      <c r="F4512" s="4"/>
    </row>
    <row r="4513" spans="1:45">
      <c r="A4513" t="s">
        <v>3167</v>
      </c>
      <c r="B4513" t="s">
        <v>6869</v>
      </c>
      <c r="C4513" t="s">
        <v>490</v>
      </c>
      <c r="D4513" t="s">
        <v>825</v>
      </c>
      <c r="E4513">
        <f>SUM(G4513:KW4513)</f>
        <v>0</v>
      </c>
      <c r="F4513" s="4"/>
    </row>
    <row r="4514" spans="1:45">
      <c r="A4514" t="s">
        <v>3173</v>
      </c>
      <c r="B4514" t="s">
        <v>6278</v>
      </c>
      <c r="C4514" t="s">
        <v>490</v>
      </c>
      <c r="D4514" t="s">
        <v>825</v>
      </c>
      <c r="E4514">
        <f>SUM(G4514:KW4514)</f>
        <v>0</v>
      </c>
      <c r="F4514" s="4"/>
    </row>
    <row r="4515" spans="1:45">
      <c r="A4515" t="s">
        <v>3165</v>
      </c>
      <c r="B4515" t="s">
        <v>10530</v>
      </c>
      <c r="C4515" t="s">
        <v>490</v>
      </c>
      <c r="D4515" t="s">
        <v>825</v>
      </c>
      <c r="E4515">
        <f>SUM(G4515:KW4515)</f>
        <v>0</v>
      </c>
      <c r="F4515" s="4"/>
    </row>
    <row r="4516" spans="1:45">
      <c r="A4516" t="s">
        <v>3171</v>
      </c>
      <c r="B4516" t="s">
        <v>6277</v>
      </c>
      <c r="C4516" t="s">
        <v>490</v>
      </c>
      <c r="D4516" t="s">
        <v>825</v>
      </c>
      <c r="E4516">
        <f>SUM(G4516:KW4516)</f>
        <v>0</v>
      </c>
      <c r="F4516" s="4"/>
    </row>
    <row r="4517" spans="1:45">
      <c r="A4517" t="s">
        <v>3235</v>
      </c>
      <c r="B4517" t="s">
        <v>10513</v>
      </c>
      <c r="C4517" t="s">
        <v>490</v>
      </c>
      <c r="D4517" t="s">
        <v>825</v>
      </c>
      <c r="E4517">
        <f>SUM(G4517:KW4517)</f>
        <v>0</v>
      </c>
      <c r="F4517" s="4"/>
    </row>
    <row r="4518" spans="1:45">
      <c r="A4518" t="s">
        <v>3241</v>
      </c>
      <c r="B4518" t="s">
        <v>6129</v>
      </c>
      <c r="C4518" t="s">
        <v>490</v>
      </c>
      <c r="D4518" t="s">
        <v>825</v>
      </c>
      <c r="E4518">
        <f>SUM(G4518:KW4518)</f>
        <v>0</v>
      </c>
      <c r="F4518" s="4"/>
    </row>
    <row r="4519" spans="1:45">
      <c r="A4519" t="s">
        <v>3239</v>
      </c>
      <c r="B4519" t="s">
        <v>6152</v>
      </c>
      <c r="C4519" t="s">
        <v>490</v>
      </c>
      <c r="D4519" t="s">
        <v>825</v>
      </c>
      <c r="E4519">
        <f>SUM(G4519:KW4519)</f>
        <v>0</v>
      </c>
      <c r="F4519" s="4"/>
    </row>
    <row r="4520" spans="1:45">
      <c r="A4520" t="s">
        <v>3245</v>
      </c>
      <c r="B4520" t="s">
        <v>10507</v>
      </c>
      <c r="C4520" t="s">
        <v>490</v>
      </c>
      <c r="D4520" t="s">
        <v>825</v>
      </c>
      <c r="E4520">
        <f>SUM(G4520:KW4520)</f>
        <v>0</v>
      </c>
      <c r="F4520" s="4"/>
    </row>
    <row r="4521" spans="1:45">
      <c r="A4521" t="s">
        <v>3237</v>
      </c>
      <c r="B4521" t="s">
        <v>10511</v>
      </c>
      <c r="C4521" t="s">
        <v>490</v>
      </c>
      <c r="D4521" t="s">
        <v>825</v>
      </c>
      <c r="E4521">
        <f>SUM(G4521:KW4521)</f>
        <v>0</v>
      </c>
      <c r="F4521" s="4"/>
    </row>
    <row r="4522" spans="1:45">
      <c r="A4522" t="s">
        <v>3243</v>
      </c>
      <c r="B4522" t="s">
        <v>10508</v>
      </c>
      <c r="C4522" t="s">
        <v>490</v>
      </c>
      <c r="D4522" t="s">
        <v>825</v>
      </c>
      <c r="E4522">
        <f>SUM(G4522:KW4522)</f>
        <v>0</v>
      </c>
      <c r="F4522" s="4"/>
    </row>
    <row r="4523" spans="1:45">
      <c r="A4523" t="s">
        <v>7381</v>
      </c>
      <c r="B4523" t="s">
        <v>7380</v>
      </c>
      <c r="C4523" t="s">
        <v>490</v>
      </c>
      <c r="D4523" t="s">
        <v>821</v>
      </c>
      <c r="E4523">
        <f>SUM(G4523:KW4523)</f>
        <v>1</v>
      </c>
      <c r="AS4523" s="9">
        <v>1</v>
      </c>
    </row>
    <row r="4524" spans="1:45">
      <c r="A4524" t="s">
        <v>2081</v>
      </c>
      <c r="B4524" t="s">
        <v>2082</v>
      </c>
      <c r="C4524" t="s">
        <v>490</v>
      </c>
      <c r="D4524" t="s">
        <v>821</v>
      </c>
      <c r="E4524">
        <f>SUM(G4524:KW4524)</f>
        <v>0</v>
      </c>
      <c r="F4524" s="4"/>
    </row>
    <row r="4525" spans="1:45">
      <c r="A4525" t="s">
        <v>7614</v>
      </c>
      <c r="B4525" t="s">
        <v>7613</v>
      </c>
      <c r="C4525" t="s">
        <v>490</v>
      </c>
      <c r="D4525" t="s">
        <v>821</v>
      </c>
      <c r="E4525">
        <f>SUM(G4525:KW4525)</f>
        <v>1</v>
      </c>
      <c r="Z4525" s="9">
        <v>1</v>
      </c>
    </row>
    <row r="4526" spans="1:45">
      <c r="A4526" t="s">
        <v>2201</v>
      </c>
      <c r="B4526" t="s">
        <v>2202</v>
      </c>
      <c r="C4526" t="s">
        <v>490</v>
      </c>
      <c r="D4526" t="s">
        <v>821</v>
      </c>
      <c r="E4526">
        <f>SUM(G4526:KW4526)</f>
        <v>2</v>
      </c>
      <c r="F4526" s="4"/>
      <c r="N4526" s="9">
        <v>1</v>
      </c>
      <c r="AO4526" s="9">
        <v>1</v>
      </c>
    </row>
    <row r="4527" spans="1:45">
      <c r="A4527" t="s">
        <v>2421</v>
      </c>
      <c r="B4527" t="s">
        <v>2422</v>
      </c>
      <c r="C4527" t="s">
        <v>490</v>
      </c>
      <c r="D4527" t="s">
        <v>821</v>
      </c>
      <c r="E4527">
        <f>SUM(G4527:KW4527)</f>
        <v>2</v>
      </c>
      <c r="F4527" s="4"/>
      <c r="M4527" s="9">
        <v>1</v>
      </c>
      <c r="N4527" s="9">
        <v>1</v>
      </c>
    </row>
    <row r="4528" spans="1:45">
      <c r="A4528" t="s">
        <v>3018</v>
      </c>
      <c r="B4528" t="s">
        <v>10579</v>
      </c>
      <c r="C4528" t="s">
        <v>490</v>
      </c>
      <c r="D4528" t="s">
        <v>825</v>
      </c>
      <c r="E4528">
        <f>SUM(G4528:KW4528)</f>
        <v>0</v>
      </c>
      <c r="F4528" s="4"/>
    </row>
    <row r="4529" spans="1:6">
      <c r="A4529" t="s">
        <v>3024</v>
      </c>
      <c r="B4529" t="s">
        <v>10577</v>
      </c>
      <c r="C4529" t="s">
        <v>490</v>
      </c>
      <c r="D4529" t="s">
        <v>825</v>
      </c>
      <c r="E4529">
        <f>SUM(G4529:KW4529)</f>
        <v>0</v>
      </c>
      <c r="F4529" s="4"/>
    </row>
    <row r="4530" spans="1:6">
      <c r="A4530" t="s">
        <v>3022</v>
      </c>
      <c r="B4530" t="s">
        <v>6892</v>
      </c>
      <c r="C4530" t="s">
        <v>490</v>
      </c>
      <c r="D4530" t="s">
        <v>825</v>
      </c>
      <c r="E4530">
        <f>SUM(G4530:KW4530)</f>
        <v>0</v>
      </c>
      <c r="F4530" s="4"/>
    </row>
    <row r="4531" spans="1:6">
      <c r="A4531" t="s">
        <v>3028</v>
      </c>
      <c r="B4531" t="s">
        <v>10576</v>
      </c>
      <c r="C4531" t="s">
        <v>490</v>
      </c>
      <c r="D4531" t="s">
        <v>825</v>
      </c>
      <c r="E4531">
        <f>SUM(G4531:KW4531)</f>
        <v>0</v>
      </c>
      <c r="F4531" s="4"/>
    </row>
    <row r="4532" spans="1:6">
      <c r="A4532" t="s">
        <v>3020</v>
      </c>
      <c r="B4532" t="s">
        <v>10578</v>
      </c>
      <c r="C4532" t="s">
        <v>490</v>
      </c>
      <c r="D4532" t="s">
        <v>825</v>
      </c>
      <c r="E4532">
        <f>SUM(G4532:KW4532)</f>
        <v>0</v>
      </c>
      <c r="F4532" s="4"/>
    </row>
    <row r="4533" spans="1:6">
      <c r="A4533" t="s">
        <v>3026</v>
      </c>
      <c r="B4533" t="s">
        <v>10378</v>
      </c>
      <c r="C4533" t="s">
        <v>490</v>
      </c>
      <c r="D4533" t="s">
        <v>825</v>
      </c>
      <c r="E4533">
        <f>SUM(G4533:KW4533)</f>
        <v>0</v>
      </c>
      <c r="F4533" s="4"/>
    </row>
    <row r="4534" spans="1:6">
      <c r="A4534" t="s">
        <v>3092</v>
      </c>
      <c r="B4534" t="s">
        <v>10557</v>
      </c>
      <c r="C4534" t="s">
        <v>490</v>
      </c>
      <c r="D4534" t="s">
        <v>825</v>
      </c>
      <c r="E4534">
        <f>SUM(G4534:KW4534)</f>
        <v>0</v>
      </c>
      <c r="F4534" s="4"/>
    </row>
    <row r="4535" spans="1:6">
      <c r="A4535" t="s">
        <v>3098</v>
      </c>
      <c r="B4535" t="s">
        <v>5802</v>
      </c>
      <c r="C4535" t="s">
        <v>490</v>
      </c>
      <c r="D4535" t="s">
        <v>825</v>
      </c>
      <c r="E4535">
        <f>SUM(G4535:KW4535)</f>
        <v>0</v>
      </c>
      <c r="F4535" s="4"/>
    </row>
    <row r="4536" spans="1:6">
      <c r="A4536" t="s">
        <v>3096</v>
      </c>
      <c r="B4536" t="s">
        <v>6880</v>
      </c>
      <c r="C4536" t="s">
        <v>490</v>
      </c>
      <c r="D4536" t="s">
        <v>825</v>
      </c>
      <c r="E4536">
        <f>SUM(G4536:KW4536)</f>
        <v>0</v>
      </c>
      <c r="F4536" s="4"/>
    </row>
    <row r="4537" spans="1:6">
      <c r="A4537" t="s">
        <v>3102</v>
      </c>
      <c r="B4537" t="s">
        <v>10553</v>
      </c>
      <c r="C4537" t="s">
        <v>490</v>
      </c>
      <c r="D4537" t="s">
        <v>825</v>
      </c>
      <c r="E4537">
        <f>SUM(G4537:KW4537)</f>
        <v>0</v>
      </c>
      <c r="F4537" s="4"/>
    </row>
    <row r="4538" spans="1:6">
      <c r="A4538" t="s">
        <v>3094</v>
      </c>
      <c r="B4538" t="s">
        <v>10555</v>
      </c>
      <c r="C4538" t="s">
        <v>490</v>
      </c>
      <c r="D4538" t="s">
        <v>825</v>
      </c>
      <c r="E4538">
        <f>SUM(G4538:KW4538)</f>
        <v>0</v>
      </c>
      <c r="F4538" s="4"/>
    </row>
    <row r="4539" spans="1:6">
      <c r="A4539" t="s">
        <v>3100</v>
      </c>
      <c r="B4539" t="s">
        <v>10554</v>
      </c>
      <c r="C4539" t="s">
        <v>490</v>
      </c>
      <c r="D4539" t="s">
        <v>825</v>
      </c>
      <c r="E4539">
        <f>SUM(G4539:KW4539)</f>
        <v>0</v>
      </c>
      <c r="F4539" s="4"/>
    </row>
    <row r="4540" spans="1:6">
      <c r="A4540" t="s">
        <v>5905</v>
      </c>
      <c r="B4540" t="s">
        <v>5906</v>
      </c>
      <c r="C4540" t="s">
        <v>490</v>
      </c>
      <c r="D4540" t="s">
        <v>821</v>
      </c>
      <c r="E4540">
        <f>SUM(G4540:KW4540)</f>
        <v>0</v>
      </c>
      <c r="F4540" s="4"/>
    </row>
    <row r="4541" spans="1:6">
      <c r="A4541" t="s">
        <v>3480</v>
      </c>
      <c r="B4541" t="s">
        <v>3481</v>
      </c>
      <c r="C4541" t="s">
        <v>490</v>
      </c>
      <c r="D4541" t="s">
        <v>825</v>
      </c>
      <c r="E4541">
        <f>SUM(G4541:KW4541)</f>
        <v>0</v>
      </c>
      <c r="F4541" s="4"/>
    </row>
    <row r="4542" spans="1:6">
      <c r="A4542" t="s">
        <v>3490</v>
      </c>
      <c r="B4542" t="s">
        <v>5784</v>
      </c>
      <c r="C4542" t="s">
        <v>490</v>
      </c>
      <c r="D4542" t="s">
        <v>825</v>
      </c>
      <c r="E4542">
        <f>SUM(G4542:KW4542)</f>
        <v>0</v>
      </c>
      <c r="F4542" s="4"/>
    </row>
    <row r="4543" spans="1:6">
      <c r="A4543" t="s">
        <v>3487</v>
      </c>
      <c r="B4543" t="s">
        <v>6189</v>
      </c>
      <c r="C4543" t="s">
        <v>490</v>
      </c>
      <c r="D4543" t="s">
        <v>825</v>
      </c>
      <c r="E4543">
        <f>SUM(G4543:KW4543)</f>
        <v>0</v>
      </c>
      <c r="F4543" s="4"/>
    </row>
    <row r="4544" spans="1:6">
      <c r="A4544" t="s">
        <v>3495</v>
      </c>
      <c r="B4544" t="s">
        <v>3496</v>
      </c>
      <c r="C4544" t="s">
        <v>490</v>
      </c>
      <c r="D4544" t="s">
        <v>825</v>
      </c>
      <c r="E4544">
        <f>SUM(G4544:KW4544)</f>
        <v>0</v>
      </c>
      <c r="F4544" s="4"/>
    </row>
    <row r="4545" spans="1:32">
      <c r="A4545" t="s">
        <v>3484</v>
      </c>
      <c r="B4545" t="s">
        <v>10428</v>
      </c>
      <c r="C4545" t="s">
        <v>490</v>
      </c>
      <c r="D4545" t="s">
        <v>825</v>
      </c>
      <c r="E4545">
        <f>SUM(G4545:KW4545)</f>
        <v>0</v>
      </c>
      <c r="F4545" s="4"/>
    </row>
    <row r="4546" spans="1:32">
      <c r="A4546" t="s">
        <v>3492</v>
      </c>
      <c r="B4546" t="s">
        <v>3493</v>
      </c>
      <c r="C4546" t="s">
        <v>490</v>
      </c>
      <c r="D4546" t="s">
        <v>825</v>
      </c>
      <c r="E4546">
        <f>SUM(G4546:KW4546)</f>
        <v>0</v>
      </c>
      <c r="F4546" s="4"/>
    </row>
    <row r="4547" spans="1:32">
      <c r="A4547" t="s">
        <v>3464</v>
      </c>
      <c r="B4547" t="s">
        <v>10349</v>
      </c>
      <c r="C4547" t="s">
        <v>490</v>
      </c>
      <c r="D4547" t="s">
        <v>825</v>
      </c>
      <c r="E4547">
        <f>SUM(G4547:KW4547)</f>
        <v>0</v>
      </c>
      <c r="F4547" s="4"/>
    </row>
    <row r="4548" spans="1:32">
      <c r="A4548" t="s">
        <v>3472</v>
      </c>
      <c r="B4548" t="s">
        <v>10348</v>
      </c>
      <c r="C4548" t="s">
        <v>490</v>
      </c>
      <c r="D4548" t="s">
        <v>825</v>
      </c>
      <c r="E4548">
        <f>SUM(G4548:KW4548)</f>
        <v>0</v>
      </c>
      <c r="F4548" s="4"/>
    </row>
    <row r="4549" spans="1:32">
      <c r="A4549" t="s">
        <v>3469</v>
      </c>
      <c r="B4549" t="s">
        <v>6188</v>
      </c>
      <c r="C4549" t="s">
        <v>490</v>
      </c>
      <c r="D4549" t="s">
        <v>825</v>
      </c>
      <c r="E4549">
        <f>SUM(G4549:KW4549)</f>
        <v>0</v>
      </c>
      <c r="F4549" s="4"/>
    </row>
    <row r="4550" spans="1:32">
      <c r="A4550" t="s">
        <v>3477</v>
      </c>
      <c r="B4550" t="s">
        <v>10345</v>
      </c>
      <c r="C4550" t="s">
        <v>490</v>
      </c>
      <c r="D4550" t="s">
        <v>825</v>
      </c>
      <c r="E4550">
        <f>SUM(G4550:KW4550)</f>
        <v>0</v>
      </c>
      <c r="F4550" s="4"/>
    </row>
    <row r="4551" spans="1:32">
      <c r="A4551" t="s">
        <v>3467</v>
      </c>
      <c r="B4551" t="s">
        <v>10429</v>
      </c>
      <c r="C4551" t="s">
        <v>490</v>
      </c>
      <c r="D4551" t="s">
        <v>825</v>
      </c>
      <c r="E4551">
        <f>SUM(G4551:KW4551)</f>
        <v>0</v>
      </c>
      <c r="F4551" s="4"/>
    </row>
    <row r="4552" spans="1:32">
      <c r="A4552" t="s">
        <v>3474</v>
      </c>
      <c r="B4552" t="s">
        <v>10346</v>
      </c>
      <c r="C4552" t="s">
        <v>490</v>
      </c>
      <c r="D4552" t="s">
        <v>825</v>
      </c>
      <c r="E4552">
        <f>SUM(G4552:KW4552)</f>
        <v>0</v>
      </c>
      <c r="F4552" s="4"/>
    </row>
    <row r="4553" spans="1:32">
      <c r="A4553" t="s">
        <v>3461</v>
      </c>
      <c r="B4553" t="s">
        <v>6187</v>
      </c>
      <c r="C4553" t="s">
        <v>490</v>
      </c>
      <c r="D4553" t="s">
        <v>825</v>
      </c>
      <c r="E4553">
        <f>SUM(G4553:KW4553)</f>
        <v>0</v>
      </c>
      <c r="F4553" s="4"/>
    </row>
    <row r="4554" spans="1:32">
      <c r="A4554" t="s">
        <v>3458</v>
      </c>
      <c r="B4554" t="s">
        <v>10430</v>
      </c>
      <c r="C4554" t="s">
        <v>490</v>
      </c>
      <c r="D4554" t="s">
        <v>825</v>
      </c>
      <c r="E4554">
        <f>SUM(G4554:KW4554)</f>
        <v>0</v>
      </c>
      <c r="F4554" s="4"/>
    </row>
    <row r="4555" spans="1:32">
      <c r="A4555" t="s">
        <v>3093</v>
      </c>
      <c r="B4555" t="s">
        <v>10556</v>
      </c>
      <c r="C4555" t="s">
        <v>379</v>
      </c>
      <c r="D4555" t="s">
        <v>825</v>
      </c>
      <c r="E4555">
        <f>SUM(G4555:KW4555)</f>
        <v>0</v>
      </c>
      <c r="F4555" s="4"/>
    </row>
    <row r="4556" spans="1:32">
      <c r="A4556" t="s">
        <v>3083</v>
      </c>
      <c r="B4556" t="s">
        <v>10560</v>
      </c>
      <c r="C4556" t="s">
        <v>379</v>
      </c>
      <c r="D4556" t="s">
        <v>825</v>
      </c>
      <c r="E4556">
        <f>SUM(G4556:KW4556)</f>
        <v>0</v>
      </c>
      <c r="F4556" s="4"/>
    </row>
    <row r="4557" spans="1:32">
      <c r="A4557" t="s">
        <v>3081</v>
      </c>
      <c r="B4557" t="s">
        <v>6883</v>
      </c>
      <c r="C4557" t="s">
        <v>379</v>
      </c>
      <c r="D4557" t="s">
        <v>825</v>
      </c>
      <c r="E4557">
        <f>SUM(G4557:KW4557)</f>
        <v>0</v>
      </c>
      <c r="F4557" s="4"/>
    </row>
    <row r="4558" spans="1:32">
      <c r="A4558" t="s">
        <v>3088</v>
      </c>
      <c r="B4558" t="s">
        <v>10558</v>
      </c>
      <c r="C4558" t="s">
        <v>379</v>
      </c>
      <c r="D4558" t="s">
        <v>825</v>
      </c>
      <c r="E4558">
        <f>SUM(G4558:KW4558)</f>
        <v>0</v>
      </c>
      <c r="F4558" s="4"/>
    </row>
    <row r="4559" spans="1:32">
      <c r="A4559" t="s">
        <v>491</v>
      </c>
      <c r="B4559" t="s">
        <v>679</v>
      </c>
      <c r="C4559" t="s">
        <v>490</v>
      </c>
      <c r="D4559" t="s">
        <v>821</v>
      </c>
      <c r="E4559">
        <f>SUM(G4559:KW4559)</f>
        <v>2</v>
      </c>
      <c r="F4559" s="4"/>
      <c r="O4559" s="9">
        <v>1</v>
      </c>
      <c r="AF4559" s="9">
        <v>1</v>
      </c>
    </row>
    <row r="4560" spans="1:32">
      <c r="A4560" t="s">
        <v>3091</v>
      </c>
      <c r="B4560" t="s">
        <v>6028</v>
      </c>
      <c r="C4560" t="s">
        <v>379</v>
      </c>
      <c r="D4560" t="s">
        <v>825</v>
      </c>
      <c r="E4560">
        <f>SUM(G4560:KW4560)</f>
        <v>0</v>
      </c>
      <c r="F4560" s="4"/>
    </row>
    <row r="4561" spans="1:6">
      <c r="A4561" t="s">
        <v>3085</v>
      </c>
      <c r="B4561" t="s">
        <v>10559</v>
      </c>
      <c r="C4561" t="s">
        <v>379</v>
      </c>
      <c r="D4561" t="s">
        <v>825</v>
      </c>
      <c r="E4561">
        <f>SUM(G4561:KW4561)</f>
        <v>0</v>
      </c>
      <c r="F4561" s="4"/>
    </row>
    <row r="4562" spans="1:6">
      <c r="A4562" t="s">
        <v>3426</v>
      </c>
      <c r="B4562" t="s">
        <v>10441</v>
      </c>
      <c r="C4562" t="s">
        <v>490</v>
      </c>
      <c r="D4562" t="s">
        <v>825</v>
      </c>
      <c r="E4562">
        <f>SUM(G4562:KW4562)</f>
        <v>0</v>
      </c>
      <c r="F4562" s="4"/>
    </row>
    <row r="4563" spans="1:6">
      <c r="A4563" t="s">
        <v>3432</v>
      </c>
      <c r="B4563" t="s">
        <v>10439</v>
      </c>
      <c r="C4563" t="s">
        <v>490</v>
      </c>
      <c r="D4563" t="s">
        <v>825</v>
      </c>
      <c r="E4563">
        <f>SUM(G4563:KW4563)</f>
        <v>0</v>
      </c>
      <c r="F4563" s="4"/>
    </row>
    <row r="4564" spans="1:6">
      <c r="A4564" t="s">
        <v>3430</v>
      </c>
      <c r="B4564" t="s">
        <v>6183</v>
      </c>
      <c r="C4564" t="s">
        <v>490</v>
      </c>
      <c r="D4564" t="s">
        <v>825</v>
      </c>
      <c r="E4564">
        <f>SUM(G4564:KW4564)</f>
        <v>0</v>
      </c>
      <c r="F4564" s="4"/>
    </row>
    <row r="4565" spans="1:6">
      <c r="A4565" t="s">
        <v>3436</v>
      </c>
      <c r="B4565" t="s">
        <v>10437</v>
      </c>
      <c r="C4565" t="s">
        <v>490</v>
      </c>
      <c r="D4565" t="s">
        <v>825</v>
      </c>
      <c r="E4565">
        <f>SUM(G4565:KW4565)</f>
        <v>0</v>
      </c>
      <c r="F4565" s="4"/>
    </row>
    <row r="4566" spans="1:6">
      <c r="A4566" t="s">
        <v>3428</v>
      </c>
      <c r="B4566" t="s">
        <v>10440</v>
      </c>
      <c r="C4566" t="s">
        <v>490</v>
      </c>
      <c r="D4566" t="s">
        <v>825</v>
      </c>
      <c r="E4566">
        <f>SUM(G4566:KW4566)</f>
        <v>0</v>
      </c>
      <c r="F4566" s="4"/>
    </row>
    <row r="4567" spans="1:6">
      <c r="A4567" t="s">
        <v>3434</v>
      </c>
      <c r="B4567" t="s">
        <v>10438</v>
      </c>
      <c r="C4567" t="s">
        <v>490</v>
      </c>
      <c r="D4567" t="s">
        <v>825</v>
      </c>
      <c r="E4567">
        <f>SUM(G4567:KW4567)</f>
        <v>0</v>
      </c>
      <c r="F4567" s="4"/>
    </row>
    <row r="4568" spans="1:6">
      <c r="A4568" t="s">
        <v>3411</v>
      </c>
      <c r="B4568" t="s">
        <v>3412</v>
      </c>
      <c r="C4568" t="s">
        <v>490</v>
      </c>
      <c r="D4568" t="s">
        <v>825</v>
      </c>
      <c r="E4568">
        <f>SUM(G4568:KW4568)</f>
        <v>0</v>
      </c>
      <c r="F4568" s="4"/>
    </row>
    <row r="4569" spans="1:6">
      <c r="A4569" t="s">
        <v>3418</v>
      </c>
      <c r="B4569" t="s">
        <v>5789</v>
      </c>
      <c r="C4569" t="s">
        <v>490</v>
      </c>
      <c r="D4569" t="s">
        <v>825</v>
      </c>
      <c r="E4569">
        <f>SUM(G4569:KW4569)</f>
        <v>0</v>
      </c>
      <c r="F4569" s="4"/>
    </row>
    <row r="4570" spans="1:6">
      <c r="A4570" t="s">
        <v>3416</v>
      </c>
      <c r="B4570" t="s">
        <v>6181</v>
      </c>
      <c r="C4570" t="s">
        <v>490</v>
      </c>
      <c r="D4570" t="s">
        <v>825</v>
      </c>
      <c r="E4570">
        <f>SUM(G4570:KW4570)</f>
        <v>0</v>
      </c>
      <c r="F4570" s="4"/>
    </row>
    <row r="4571" spans="1:6">
      <c r="A4571" t="s">
        <v>3423</v>
      </c>
      <c r="B4571" t="s">
        <v>3424</v>
      </c>
      <c r="C4571" t="s">
        <v>490</v>
      </c>
      <c r="D4571" t="s">
        <v>825</v>
      </c>
      <c r="E4571">
        <f>SUM(G4571:KW4571)</f>
        <v>0</v>
      </c>
      <c r="F4571" s="4"/>
    </row>
    <row r="4572" spans="1:6">
      <c r="A4572" t="s">
        <v>3414</v>
      </c>
      <c r="B4572" t="s">
        <v>10445</v>
      </c>
      <c r="C4572" t="s">
        <v>490</v>
      </c>
      <c r="D4572" t="s">
        <v>825</v>
      </c>
      <c r="E4572">
        <f>SUM(G4572:KW4572)</f>
        <v>0</v>
      </c>
      <c r="F4572" s="4"/>
    </row>
    <row r="4573" spans="1:6">
      <c r="A4573" t="s">
        <v>3420</v>
      </c>
      <c r="B4573" t="s">
        <v>3421</v>
      </c>
      <c r="C4573" t="s">
        <v>490</v>
      </c>
      <c r="D4573" t="s">
        <v>825</v>
      </c>
      <c r="E4573">
        <f>SUM(G4573:KW4573)</f>
        <v>0</v>
      </c>
      <c r="F4573" s="4"/>
    </row>
    <row r="4574" spans="1:6">
      <c r="A4574" t="s">
        <v>3409</v>
      </c>
      <c r="B4574" t="s">
        <v>6179</v>
      </c>
      <c r="C4574" t="s">
        <v>490</v>
      </c>
      <c r="D4574" t="s">
        <v>825</v>
      </c>
      <c r="E4574">
        <f>SUM(G4574:KW4574)</f>
        <v>0</v>
      </c>
      <c r="F4574" s="4"/>
    </row>
    <row r="4575" spans="1:6">
      <c r="A4575" t="s">
        <v>3407</v>
      </c>
      <c r="B4575" t="s">
        <v>10447</v>
      </c>
      <c r="C4575" t="s">
        <v>490</v>
      </c>
      <c r="D4575" t="s">
        <v>825</v>
      </c>
      <c r="E4575">
        <f>SUM(G4575:KW4575)</f>
        <v>0</v>
      </c>
      <c r="F4575" s="4"/>
    </row>
    <row r="4576" spans="1:6">
      <c r="A4576" t="s">
        <v>2937</v>
      </c>
      <c r="B4576" t="s">
        <v>2938</v>
      </c>
      <c r="C4576" t="s">
        <v>379</v>
      </c>
      <c r="D4576" t="s">
        <v>825</v>
      </c>
      <c r="E4576">
        <f>SUM(G4576:KW4576)</f>
        <v>0</v>
      </c>
      <c r="F4576" s="4"/>
    </row>
    <row r="4577" spans="1:56">
      <c r="A4577" t="s">
        <v>2927</v>
      </c>
      <c r="B4577" t="s">
        <v>5811</v>
      </c>
      <c r="C4577" t="s">
        <v>379</v>
      </c>
      <c r="D4577" t="s">
        <v>825</v>
      </c>
      <c r="E4577">
        <f>SUM(G4577:KW4577)</f>
        <v>0</v>
      </c>
      <c r="F4577" s="4"/>
    </row>
    <row r="4578" spans="1:56">
      <c r="A4578" t="s">
        <v>2925</v>
      </c>
      <c r="B4578" t="s">
        <v>6904</v>
      </c>
      <c r="C4578" t="s">
        <v>379</v>
      </c>
      <c r="D4578" t="s">
        <v>825</v>
      </c>
      <c r="E4578">
        <f>SUM(G4578:KW4578)</f>
        <v>0</v>
      </c>
      <c r="F4578" s="4"/>
    </row>
    <row r="4579" spans="1:56">
      <c r="A4579" t="s">
        <v>2932</v>
      </c>
      <c r="B4579" t="s">
        <v>2933</v>
      </c>
      <c r="C4579" t="s">
        <v>379</v>
      </c>
      <c r="D4579" t="s">
        <v>825</v>
      </c>
      <c r="E4579">
        <f>SUM(G4579:KW4579)</f>
        <v>0</v>
      </c>
      <c r="F4579" s="4"/>
    </row>
    <row r="4580" spans="1:56">
      <c r="A4580" t="s">
        <v>2217</v>
      </c>
      <c r="B4580" t="s">
        <v>2218</v>
      </c>
      <c r="C4580" t="s">
        <v>490</v>
      </c>
      <c r="D4580" t="s">
        <v>821</v>
      </c>
      <c r="E4580">
        <f>SUM(G4580:KW4580)</f>
        <v>1</v>
      </c>
      <c r="F4580" s="4"/>
      <c r="V4580" s="9">
        <v>1</v>
      </c>
    </row>
    <row r="4581" spans="1:56">
      <c r="A4581" t="s">
        <v>2935</v>
      </c>
      <c r="B4581" t="s">
        <v>6120</v>
      </c>
      <c r="C4581" t="s">
        <v>379</v>
      </c>
      <c r="D4581" t="s">
        <v>825</v>
      </c>
      <c r="E4581">
        <f>SUM(G4581:KW4581)</f>
        <v>0</v>
      </c>
      <c r="F4581" s="4"/>
    </row>
    <row r="4582" spans="1:56">
      <c r="A4582" t="s">
        <v>2929</v>
      </c>
      <c r="B4582" t="s">
        <v>2930</v>
      </c>
      <c r="C4582" t="s">
        <v>379</v>
      </c>
      <c r="D4582" t="s">
        <v>825</v>
      </c>
      <c r="E4582">
        <f>SUM(G4582:KW4582)</f>
        <v>0</v>
      </c>
      <c r="F4582" s="4"/>
    </row>
    <row r="4583" spans="1:56">
      <c r="A4583" t="s">
        <v>7958</v>
      </c>
      <c r="B4583" t="s">
        <v>7957</v>
      </c>
      <c r="C4583" t="s">
        <v>490</v>
      </c>
      <c r="D4583" t="s">
        <v>821</v>
      </c>
      <c r="E4583">
        <f>SUM(G4583:KW4583)</f>
        <v>0</v>
      </c>
    </row>
    <row r="4584" spans="1:56">
      <c r="A4584" t="s">
        <v>2922</v>
      </c>
      <c r="B4584" t="s">
        <v>2923</v>
      </c>
      <c r="C4584" t="s">
        <v>379</v>
      </c>
      <c r="D4584" t="s">
        <v>825</v>
      </c>
      <c r="E4584">
        <f>SUM(G4584:KW4584)</f>
        <v>0</v>
      </c>
      <c r="F4584" s="4"/>
    </row>
    <row r="4585" spans="1:56">
      <c r="A4585" t="s">
        <v>2911</v>
      </c>
      <c r="B4585" t="s">
        <v>5812</v>
      </c>
      <c r="C4585" t="s">
        <v>379</v>
      </c>
      <c r="D4585" t="s">
        <v>825</v>
      </c>
      <c r="E4585">
        <f>SUM(G4585:KW4585)</f>
        <v>0</v>
      </c>
      <c r="F4585" s="4"/>
    </row>
    <row r="4586" spans="1:56">
      <c r="A4586" t="s">
        <v>2909</v>
      </c>
      <c r="B4586" t="s">
        <v>6906</v>
      </c>
      <c r="C4586" t="s">
        <v>379</v>
      </c>
      <c r="D4586" t="s">
        <v>825</v>
      </c>
      <c r="E4586">
        <f>SUM(G4586:KW4586)</f>
        <v>0</v>
      </c>
      <c r="F4586" s="4"/>
    </row>
    <row r="4587" spans="1:56">
      <c r="A4587" t="s">
        <v>2917</v>
      </c>
      <c r="B4587" t="s">
        <v>2918</v>
      </c>
      <c r="C4587" t="s">
        <v>379</v>
      </c>
      <c r="D4587" t="s">
        <v>825</v>
      </c>
      <c r="E4587">
        <f>SUM(G4587:KW4587)</f>
        <v>0</v>
      </c>
      <c r="F4587" s="4"/>
    </row>
    <row r="4588" spans="1:56">
      <c r="A4588" t="s">
        <v>1202</v>
      </c>
      <c r="B4588" t="s">
        <v>1203</v>
      </c>
      <c r="C4588" t="s">
        <v>490</v>
      </c>
      <c r="D4588" t="s">
        <v>821</v>
      </c>
      <c r="E4588">
        <f>SUM(G4588:KW4588)</f>
        <v>3</v>
      </c>
      <c r="F4588" s="4"/>
      <c r="AK4588" s="9">
        <v>1</v>
      </c>
      <c r="AO4588" s="9">
        <v>1</v>
      </c>
      <c r="AX4588" s="9">
        <v>1</v>
      </c>
    </row>
    <row r="4589" spans="1:56">
      <c r="A4589" t="s">
        <v>2920</v>
      </c>
      <c r="B4589" t="s">
        <v>10616</v>
      </c>
      <c r="C4589" t="s">
        <v>379</v>
      </c>
      <c r="D4589" t="s">
        <v>825</v>
      </c>
      <c r="E4589">
        <f>SUM(G4589:KW4589)</f>
        <v>0</v>
      </c>
      <c r="F4589" s="4"/>
    </row>
    <row r="4590" spans="1:56">
      <c r="A4590" t="s">
        <v>2914</v>
      </c>
      <c r="B4590" t="s">
        <v>2915</v>
      </c>
      <c r="C4590" t="s">
        <v>379</v>
      </c>
      <c r="D4590" t="s">
        <v>825</v>
      </c>
      <c r="E4590">
        <f>SUM(G4590:KW4590)</f>
        <v>0</v>
      </c>
      <c r="F4590" s="4"/>
    </row>
    <row r="4591" spans="1:56">
      <c r="A4591" t="s">
        <v>7954</v>
      </c>
      <c r="B4591" t="s">
        <v>7953</v>
      </c>
      <c r="C4591" t="s">
        <v>490</v>
      </c>
      <c r="D4591" t="s">
        <v>821</v>
      </c>
      <c r="E4591">
        <f>SUM(G4591:KW4591)</f>
        <v>0</v>
      </c>
    </row>
    <row r="4592" spans="1:56">
      <c r="A4592" t="s">
        <v>381</v>
      </c>
      <c r="B4592" t="s">
        <v>629</v>
      </c>
      <c r="C4592" t="s">
        <v>379</v>
      </c>
      <c r="D4592" t="s">
        <v>821</v>
      </c>
      <c r="E4592">
        <f>SUM(G4592:KW4592)</f>
        <v>2</v>
      </c>
      <c r="F4592" s="4"/>
      <c r="AB4592" s="9">
        <v>1</v>
      </c>
      <c r="BD4592" s="9">
        <v>1</v>
      </c>
    </row>
    <row r="4593" spans="1:6">
      <c r="A4593" t="s">
        <v>2405</v>
      </c>
      <c r="B4593" t="s">
        <v>5968</v>
      </c>
      <c r="C4593" t="s">
        <v>379</v>
      </c>
      <c r="D4593" t="s">
        <v>821</v>
      </c>
      <c r="E4593">
        <f>SUM(G4593:KW4593)</f>
        <v>0</v>
      </c>
      <c r="F4593" s="4"/>
    </row>
    <row r="4594" spans="1:6">
      <c r="A4594" t="s">
        <v>548</v>
      </c>
      <c r="B4594" t="s">
        <v>11396</v>
      </c>
      <c r="C4594" t="s">
        <v>379</v>
      </c>
      <c r="D4594" t="s">
        <v>821</v>
      </c>
      <c r="E4594">
        <f>SUM(G4594:KW4594)</f>
        <v>0</v>
      </c>
      <c r="F4594" s="4"/>
    </row>
    <row r="4595" spans="1:6">
      <c r="A4595" t="s">
        <v>2413</v>
      </c>
      <c r="B4595" t="s">
        <v>11383</v>
      </c>
      <c r="C4595" t="s">
        <v>379</v>
      </c>
      <c r="D4595" t="s">
        <v>821</v>
      </c>
      <c r="E4595">
        <f>SUM(G4595:KW4595)</f>
        <v>0</v>
      </c>
      <c r="F4595" s="4"/>
    </row>
    <row r="4596" spans="1:6">
      <c r="A4596" t="s">
        <v>2414</v>
      </c>
      <c r="B4596" t="s">
        <v>13374</v>
      </c>
      <c r="C4596" t="s">
        <v>379</v>
      </c>
      <c r="D4596" t="s">
        <v>825</v>
      </c>
      <c r="E4596">
        <f>SUM(G4596:KW4596)</f>
        <v>0</v>
      </c>
      <c r="F4596" s="4"/>
    </row>
    <row r="4597" spans="1:6">
      <c r="A4597" t="s">
        <v>2408</v>
      </c>
      <c r="B4597" t="s">
        <v>13373</v>
      </c>
      <c r="C4597" t="s">
        <v>379</v>
      </c>
      <c r="D4597" t="s">
        <v>821</v>
      </c>
      <c r="E4597">
        <f>SUM(G4597:KW4597)</f>
        <v>0</v>
      </c>
      <c r="F4597" s="4"/>
    </row>
    <row r="4598" spans="1:6">
      <c r="A4598" t="s">
        <v>3148</v>
      </c>
      <c r="B4598" t="s">
        <v>3149</v>
      </c>
      <c r="C4598" t="s">
        <v>490</v>
      </c>
      <c r="D4598" t="s">
        <v>825</v>
      </c>
      <c r="E4598">
        <f>SUM(G4598:KW4598)</f>
        <v>0</v>
      </c>
      <c r="F4598" s="4"/>
    </row>
    <row r="4599" spans="1:6">
      <c r="A4599" t="s">
        <v>3155</v>
      </c>
      <c r="B4599" t="s">
        <v>5800</v>
      </c>
      <c r="C4599" t="s">
        <v>490</v>
      </c>
      <c r="D4599" t="s">
        <v>825</v>
      </c>
      <c r="E4599">
        <f>SUM(G4599:KW4599)</f>
        <v>0</v>
      </c>
      <c r="F4599" s="4"/>
    </row>
    <row r="4600" spans="1:6">
      <c r="A4600" t="s">
        <v>3153</v>
      </c>
      <c r="B4600" t="s">
        <v>6871</v>
      </c>
      <c r="C4600" t="s">
        <v>490</v>
      </c>
      <c r="D4600" t="s">
        <v>825</v>
      </c>
      <c r="E4600">
        <f>SUM(G4600:KW4600)</f>
        <v>0</v>
      </c>
      <c r="F4600" s="4"/>
    </row>
    <row r="4601" spans="1:6">
      <c r="A4601" t="s">
        <v>3160</v>
      </c>
      <c r="B4601" t="s">
        <v>3161</v>
      </c>
      <c r="C4601" t="s">
        <v>490</v>
      </c>
      <c r="D4601" t="s">
        <v>825</v>
      </c>
      <c r="E4601">
        <f>SUM(G4601:KW4601)</f>
        <v>0</v>
      </c>
      <c r="F4601" s="4"/>
    </row>
    <row r="4602" spans="1:6">
      <c r="A4602" t="s">
        <v>3151</v>
      </c>
      <c r="B4602" t="s">
        <v>10535</v>
      </c>
      <c r="C4602" t="s">
        <v>490</v>
      </c>
      <c r="D4602" t="s">
        <v>825</v>
      </c>
      <c r="E4602">
        <f>SUM(G4602:KW4602)</f>
        <v>0</v>
      </c>
      <c r="F4602" s="4"/>
    </row>
    <row r="4603" spans="1:6">
      <c r="A4603" t="s">
        <v>3157</v>
      </c>
      <c r="B4603" t="s">
        <v>3158</v>
      </c>
      <c r="C4603" t="s">
        <v>490</v>
      </c>
      <c r="D4603" t="s">
        <v>825</v>
      </c>
      <c r="E4603">
        <f>SUM(G4603:KW4603)</f>
        <v>0</v>
      </c>
      <c r="F4603" s="4"/>
    </row>
    <row r="4604" spans="1:6">
      <c r="A4604" t="s">
        <v>3147</v>
      </c>
      <c r="B4604" t="s">
        <v>6873</v>
      </c>
      <c r="C4604" t="s">
        <v>490</v>
      </c>
      <c r="D4604" t="s">
        <v>825</v>
      </c>
      <c r="E4604">
        <f>SUM(G4604:KW4604)</f>
        <v>0</v>
      </c>
      <c r="F4604" s="4"/>
    </row>
    <row r="4605" spans="1:6">
      <c r="A4605" t="s">
        <v>3145</v>
      </c>
      <c r="B4605" t="s">
        <v>10538</v>
      </c>
      <c r="C4605" t="s">
        <v>490</v>
      </c>
      <c r="D4605" t="s">
        <v>825</v>
      </c>
      <c r="E4605">
        <f>SUM(G4605:KW4605)</f>
        <v>0</v>
      </c>
      <c r="F4605" s="4"/>
    </row>
    <row r="4606" spans="1:6">
      <c r="A4606" t="s">
        <v>3217</v>
      </c>
      <c r="B4606" t="s">
        <v>3218</v>
      </c>
      <c r="C4606" t="s">
        <v>490</v>
      </c>
      <c r="D4606" t="s">
        <v>825</v>
      </c>
      <c r="E4606">
        <f>SUM(G4606:KW4606)</f>
        <v>0</v>
      </c>
      <c r="F4606" s="4"/>
    </row>
    <row r="4607" spans="1:6">
      <c r="A4607" t="s">
        <v>3226</v>
      </c>
      <c r="B4607" t="s">
        <v>5798</v>
      </c>
      <c r="C4607" t="s">
        <v>490</v>
      </c>
      <c r="D4607" t="s">
        <v>825</v>
      </c>
      <c r="E4607">
        <f>SUM(G4607:KW4607)</f>
        <v>0</v>
      </c>
      <c r="F4607" s="4"/>
    </row>
    <row r="4608" spans="1:6">
      <c r="A4608" t="s">
        <v>3224</v>
      </c>
      <c r="B4608" t="s">
        <v>6150</v>
      </c>
      <c r="C4608" t="s">
        <v>490</v>
      </c>
      <c r="D4608" t="s">
        <v>825</v>
      </c>
      <c r="E4608">
        <f>SUM(G4608:KW4608)</f>
        <v>0</v>
      </c>
      <c r="F4608" s="4"/>
    </row>
    <row r="4609" spans="1:41">
      <c r="A4609" t="s">
        <v>3232</v>
      </c>
      <c r="B4609" t="s">
        <v>3233</v>
      </c>
      <c r="C4609" t="s">
        <v>490</v>
      </c>
      <c r="D4609" t="s">
        <v>825</v>
      </c>
      <c r="E4609">
        <f>SUM(G4609:KW4609)</f>
        <v>0</v>
      </c>
      <c r="F4609" s="4"/>
    </row>
    <row r="4610" spans="1:41">
      <c r="A4610" t="s">
        <v>3221</v>
      </c>
      <c r="B4610" t="s">
        <v>10515</v>
      </c>
      <c r="C4610" t="s">
        <v>490</v>
      </c>
      <c r="D4610" t="s">
        <v>825</v>
      </c>
      <c r="E4610">
        <f>SUM(G4610:KW4610)</f>
        <v>0</v>
      </c>
      <c r="F4610" s="4"/>
    </row>
    <row r="4611" spans="1:41">
      <c r="A4611" t="s">
        <v>3229</v>
      </c>
      <c r="B4611" t="s">
        <v>3230</v>
      </c>
      <c r="C4611" t="s">
        <v>490</v>
      </c>
      <c r="D4611" t="s">
        <v>825</v>
      </c>
      <c r="E4611">
        <f>SUM(G4611:KW4611)</f>
        <v>0</v>
      </c>
      <c r="F4611" s="4"/>
    </row>
    <row r="4612" spans="1:41">
      <c r="A4612" t="s">
        <v>3215</v>
      </c>
      <c r="B4612" t="s">
        <v>6149</v>
      </c>
      <c r="C4612" t="s">
        <v>490</v>
      </c>
      <c r="D4612" t="s">
        <v>825</v>
      </c>
      <c r="E4612">
        <f>SUM(G4612:KW4612)</f>
        <v>0</v>
      </c>
      <c r="F4612" s="4"/>
    </row>
    <row r="4613" spans="1:41">
      <c r="A4613" t="s">
        <v>3213</v>
      </c>
      <c r="B4613" t="s">
        <v>10516</v>
      </c>
      <c r="C4613" t="s">
        <v>490</v>
      </c>
      <c r="D4613" t="s">
        <v>825</v>
      </c>
      <c r="E4613">
        <f>SUM(G4613:KW4613)</f>
        <v>0</v>
      </c>
      <c r="F4613" s="4"/>
    </row>
    <row r="4614" spans="1:41">
      <c r="A4614" t="s">
        <v>3000</v>
      </c>
      <c r="B4614" t="s">
        <v>3001</v>
      </c>
      <c r="C4614" t="s">
        <v>490</v>
      </c>
      <c r="D4614" t="s">
        <v>825</v>
      </c>
      <c r="E4614">
        <f>SUM(G4614:KW4614)</f>
        <v>0</v>
      </c>
      <c r="F4614" s="4"/>
    </row>
    <row r="4615" spans="1:41">
      <c r="A4615" t="s">
        <v>3010</v>
      </c>
      <c r="B4615" t="s">
        <v>5807</v>
      </c>
      <c r="C4615" t="s">
        <v>490</v>
      </c>
      <c r="D4615" t="s">
        <v>825</v>
      </c>
      <c r="E4615">
        <f>SUM(G4615:KW4615)</f>
        <v>0</v>
      </c>
      <c r="F4615" s="4"/>
    </row>
    <row r="4616" spans="1:41">
      <c r="A4616" t="s">
        <v>3007</v>
      </c>
      <c r="B4616" t="s">
        <v>6894</v>
      </c>
      <c r="C4616" t="s">
        <v>490</v>
      </c>
      <c r="D4616" t="s">
        <v>825</v>
      </c>
      <c r="E4616">
        <f>SUM(G4616:KW4616)</f>
        <v>0</v>
      </c>
      <c r="F4616" s="4"/>
    </row>
    <row r="4617" spans="1:41">
      <c r="A4617" t="s">
        <v>3015</v>
      </c>
      <c r="B4617" t="s">
        <v>3016</v>
      </c>
      <c r="C4617" t="s">
        <v>490</v>
      </c>
      <c r="D4617" t="s">
        <v>825</v>
      </c>
      <c r="E4617">
        <f>SUM(G4617:KW4617)</f>
        <v>0</v>
      </c>
      <c r="F4617" s="4"/>
    </row>
    <row r="4618" spans="1:41">
      <c r="A4618" t="s">
        <v>3004</v>
      </c>
      <c r="B4618" t="s">
        <v>10580</v>
      </c>
      <c r="C4618" t="s">
        <v>490</v>
      </c>
      <c r="D4618" t="s">
        <v>825</v>
      </c>
      <c r="E4618">
        <f>SUM(G4618:KW4618)</f>
        <v>0</v>
      </c>
      <c r="F4618" s="4"/>
    </row>
    <row r="4619" spans="1:41">
      <c r="A4619" t="s">
        <v>3012</v>
      </c>
      <c r="B4619" t="s">
        <v>3013</v>
      </c>
      <c r="C4619" t="s">
        <v>490</v>
      </c>
      <c r="D4619" t="s">
        <v>825</v>
      </c>
      <c r="E4619">
        <f>SUM(G4619:KW4619)</f>
        <v>0</v>
      </c>
      <c r="F4619" s="4"/>
    </row>
    <row r="4620" spans="1:41">
      <c r="A4620" t="s">
        <v>2998</v>
      </c>
      <c r="B4620" t="s">
        <v>6895</v>
      </c>
      <c r="C4620" t="s">
        <v>490</v>
      </c>
      <c r="D4620" t="s">
        <v>825</v>
      </c>
      <c r="E4620">
        <f>SUM(G4620:KW4620)</f>
        <v>0</v>
      </c>
      <c r="F4620" s="4"/>
    </row>
    <row r="4621" spans="1:41">
      <c r="A4621" t="s">
        <v>2996</v>
      </c>
      <c r="B4621" t="s">
        <v>10581</v>
      </c>
      <c r="C4621" t="s">
        <v>490</v>
      </c>
      <c r="D4621" t="s">
        <v>825</v>
      </c>
      <c r="E4621">
        <f>SUM(G4621:KW4621)</f>
        <v>0</v>
      </c>
      <c r="F4621" s="4"/>
    </row>
    <row r="4622" spans="1:41">
      <c r="A4622" t="s">
        <v>3076</v>
      </c>
      <c r="B4622" t="s">
        <v>3077</v>
      </c>
      <c r="C4622" t="s">
        <v>490</v>
      </c>
      <c r="D4622" t="s">
        <v>825</v>
      </c>
      <c r="E4622">
        <f>SUM(G4622:KW4622)</f>
        <v>0</v>
      </c>
      <c r="F4622" s="4"/>
    </row>
    <row r="4623" spans="1:41">
      <c r="A4623" t="s">
        <v>7405</v>
      </c>
      <c r="B4623" t="s">
        <v>7404</v>
      </c>
      <c r="C4623" t="s">
        <v>490</v>
      </c>
      <c r="D4623" t="s">
        <v>821</v>
      </c>
      <c r="E4623">
        <f>SUM(G4623:KW4623)</f>
        <v>1</v>
      </c>
      <c r="AO4623" s="9">
        <v>1</v>
      </c>
    </row>
    <row r="4624" spans="1:41">
      <c r="A4624" t="s">
        <v>3084</v>
      </c>
      <c r="B4624" t="s">
        <v>5803</v>
      </c>
      <c r="C4624" t="s">
        <v>490</v>
      </c>
      <c r="D4624" t="s">
        <v>825</v>
      </c>
      <c r="E4624">
        <f>SUM(G4624:KW4624)</f>
        <v>0</v>
      </c>
      <c r="F4624" s="4"/>
    </row>
    <row r="4625" spans="1:6">
      <c r="A4625" t="s">
        <v>3082</v>
      </c>
      <c r="B4625" t="s">
        <v>6882</v>
      </c>
      <c r="C4625" t="s">
        <v>490</v>
      </c>
      <c r="D4625" t="s">
        <v>825</v>
      </c>
      <c r="E4625">
        <f>SUM(G4625:KW4625)</f>
        <v>0</v>
      </c>
      <c r="F4625" s="4"/>
    </row>
    <row r="4626" spans="1:6">
      <c r="A4626" t="s">
        <v>3089</v>
      </c>
      <c r="B4626" t="s">
        <v>3090</v>
      </c>
      <c r="C4626" t="s">
        <v>490</v>
      </c>
      <c r="D4626" t="s">
        <v>825</v>
      </c>
      <c r="E4626">
        <f>SUM(G4626:KW4626)</f>
        <v>0</v>
      </c>
      <c r="F4626" s="4"/>
    </row>
    <row r="4627" spans="1:6">
      <c r="A4627" t="s">
        <v>3080</v>
      </c>
      <c r="B4627" t="s">
        <v>10561</v>
      </c>
      <c r="C4627" t="s">
        <v>490</v>
      </c>
      <c r="D4627" t="s">
        <v>825</v>
      </c>
      <c r="E4627">
        <f>SUM(G4627:KW4627)</f>
        <v>0</v>
      </c>
      <c r="F4627" s="4"/>
    </row>
    <row r="4628" spans="1:6">
      <c r="A4628" t="s">
        <v>3086</v>
      </c>
      <c r="B4628" t="s">
        <v>3087</v>
      </c>
      <c r="C4628" t="s">
        <v>490</v>
      </c>
      <c r="D4628" t="s">
        <v>825</v>
      </c>
      <c r="E4628">
        <f>SUM(G4628:KW4628)</f>
        <v>0</v>
      </c>
      <c r="F4628" s="4"/>
    </row>
    <row r="4629" spans="1:6">
      <c r="A4629" t="s">
        <v>3073</v>
      </c>
      <c r="B4629" t="s">
        <v>6884</v>
      </c>
      <c r="C4629" t="s">
        <v>490</v>
      </c>
      <c r="D4629" t="s">
        <v>825</v>
      </c>
      <c r="E4629">
        <f>SUM(G4629:KW4629)</f>
        <v>0</v>
      </c>
      <c r="F4629" s="4"/>
    </row>
    <row r="4630" spans="1:6">
      <c r="A4630" t="s">
        <v>3070</v>
      </c>
      <c r="B4630" t="s">
        <v>10562</v>
      </c>
      <c r="C4630" t="s">
        <v>490</v>
      </c>
      <c r="D4630" t="s">
        <v>825</v>
      </c>
      <c r="E4630">
        <f>SUM(G4630:KW4630)</f>
        <v>0</v>
      </c>
      <c r="F4630" s="4"/>
    </row>
    <row r="4631" spans="1:6">
      <c r="A4631" t="s">
        <v>2905</v>
      </c>
      <c r="B4631" t="s">
        <v>2906</v>
      </c>
      <c r="C4631" t="s">
        <v>480</v>
      </c>
      <c r="D4631" t="s">
        <v>825</v>
      </c>
      <c r="E4631">
        <f>SUM(G4631:KW4631)</f>
        <v>0</v>
      </c>
      <c r="F4631" s="4"/>
    </row>
    <row r="4632" spans="1:6">
      <c r="A4632" t="s">
        <v>2893</v>
      </c>
      <c r="B4632" t="s">
        <v>5814</v>
      </c>
      <c r="C4632" t="s">
        <v>480</v>
      </c>
      <c r="D4632" t="s">
        <v>825</v>
      </c>
      <c r="E4632">
        <f>SUM(G4632:KW4632)</f>
        <v>0</v>
      </c>
      <c r="F4632" s="4"/>
    </row>
    <row r="4633" spans="1:6">
      <c r="A4633" t="s">
        <v>2891</v>
      </c>
      <c r="B4633" t="s">
        <v>6908</v>
      </c>
      <c r="C4633" t="s">
        <v>480</v>
      </c>
      <c r="D4633" t="s">
        <v>825</v>
      </c>
      <c r="E4633">
        <f>SUM(G4633:KW4633)</f>
        <v>0</v>
      </c>
      <c r="F4633" s="4"/>
    </row>
    <row r="4634" spans="1:6">
      <c r="A4634" t="s">
        <v>2899</v>
      </c>
      <c r="B4634" t="s">
        <v>2900</v>
      </c>
      <c r="C4634" t="s">
        <v>480</v>
      </c>
      <c r="D4634" t="s">
        <v>825</v>
      </c>
      <c r="E4634">
        <f>SUM(G4634:KW4634)</f>
        <v>0</v>
      </c>
      <c r="F4634" s="4"/>
    </row>
    <row r="4635" spans="1:6">
      <c r="A4635" t="s">
        <v>2902</v>
      </c>
      <c r="B4635" t="s">
        <v>10386</v>
      </c>
      <c r="C4635" t="s">
        <v>480</v>
      </c>
      <c r="D4635" t="s">
        <v>825</v>
      </c>
      <c r="E4635">
        <f>SUM(G4635:KW4635)</f>
        <v>0</v>
      </c>
      <c r="F4635" s="4"/>
    </row>
    <row r="4636" spans="1:6">
      <c r="A4636" t="s">
        <v>2896</v>
      </c>
      <c r="B4636" t="s">
        <v>2897</v>
      </c>
      <c r="C4636" t="s">
        <v>480</v>
      </c>
      <c r="D4636" t="s">
        <v>825</v>
      </c>
      <c r="E4636">
        <f>SUM(G4636:KW4636)</f>
        <v>0</v>
      </c>
      <c r="F4636" s="4"/>
    </row>
    <row r="4637" spans="1:6">
      <c r="A4637" t="s">
        <v>2887</v>
      </c>
      <c r="B4637" t="s">
        <v>2888</v>
      </c>
      <c r="C4637" t="s">
        <v>480</v>
      </c>
      <c r="D4637" t="s">
        <v>825</v>
      </c>
      <c r="E4637">
        <f>SUM(G4637:KW4637)</f>
        <v>0</v>
      </c>
      <c r="F4637" s="4"/>
    </row>
    <row r="4638" spans="1:6">
      <c r="A4638" t="s">
        <v>2876</v>
      </c>
      <c r="B4638" t="s">
        <v>5817</v>
      </c>
      <c r="C4638" t="s">
        <v>480</v>
      </c>
      <c r="D4638" t="s">
        <v>825</v>
      </c>
      <c r="E4638">
        <f>SUM(G4638:KW4638)</f>
        <v>0</v>
      </c>
      <c r="F4638" s="4"/>
    </row>
    <row r="4639" spans="1:6">
      <c r="A4639" t="s">
        <v>2874</v>
      </c>
      <c r="B4639" t="s">
        <v>5818</v>
      </c>
      <c r="C4639" t="s">
        <v>480</v>
      </c>
      <c r="D4639" t="s">
        <v>825</v>
      </c>
      <c r="E4639">
        <f>SUM(G4639:KW4639)</f>
        <v>0</v>
      </c>
      <c r="F4639" s="4"/>
    </row>
    <row r="4640" spans="1:6">
      <c r="A4640" t="s">
        <v>2881</v>
      </c>
      <c r="B4640" t="s">
        <v>2882</v>
      </c>
      <c r="C4640" t="s">
        <v>480</v>
      </c>
      <c r="D4640" t="s">
        <v>825</v>
      </c>
      <c r="E4640">
        <f>SUM(G4640:KW4640)</f>
        <v>0</v>
      </c>
      <c r="F4640" s="4"/>
    </row>
    <row r="4641" spans="1:6">
      <c r="A4641" t="s">
        <v>2884</v>
      </c>
      <c r="B4641" t="s">
        <v>5815</v>
      </c>
      <c r="C4641" t="s">
        <v>480</v>
      </c>
      <c r="D4641" t="s">
        <v>825</v>
      </c>
      <c r="E4641">
        <f>SUM(G4641:KW4641)</f>
        <v>0</v>
      </c>
      <c r="F4641" s="4"/>
    </row>
    <row r="4642" spans="1:6">
      <c r="A4642" t="s">
        <v>2878</v>
      </c>
      <c r="B4642" t="s">
        <v>2879</v>
      </c>
      <c r="C4642" t="s">
        <v>480</v>
      </c>
      <c r="D4642" t="s">
        <v>825</v>
      </c>
      <c r="E4642">
        <f>SUM(G4642:KW4642)</f>
        <v>0</v>
      </c>
      <c r="F4642" s="4"/>
    </row>
    <row r="4643" spans="1:6">
      <c r="A4643" t="s">
        <v>2871</v>
      </c>
      <c r="B4643" t="s">
        <v>2872</v>
      </c>
      <c r="C4643" t="s">
        <v>480</v>
      </c>
      <c r="D4643" t="s">
        <v>825</v>
      </c>
      <c r="E4643">
        <f>SUM(G4643:KW4643)</f>
        <v>0</v>
      </c>
      <c r="F4643" s="4"/>
    </row>
    <row r="4644" spans="1:6">
      <c r="A4644" t="s">
        <v>2861</v>
      </c>
      <c r="B4644" t="s">
        <v>5819</v>
      </c>
      <c r="C4644" t="s">
        <v>480</v>
      </c>
      <c r="D4644" t="s">
        <v>825</v>
      </c>
      <c r="E4644">
        <f>SUM(G4644:KW4644)</f>
        <v>0</v>
      </c>
      <c r="F4644" s="4"/>
    </row>
    <row r="4645" spans="1:6">
      <c r="A4645" t="s">
        <v>2859</v>
      </c>
      <c r="B4645" t="s">
        <v>6911</v>
      </c>
      <c r="C4645" t="s">
        <v>480</v>
      </c>
      <c r="D4645" t="s">
        <v>825</v>
      </c>
      <c r="E4645">
        <f>SUM(G4645:KW4645)</f>
        <v>0</v>
      </c>
      <c r="F4645" s="4"/>
    </row>
    <row r="4646" spans="1:6">
      <c r="A4646" t="s">
        <v>2866</v>
      </c>
      <c r="B4646" t="s">
        <v>2867</v>
      </c>
      <c r="C4646" t="s">
        <v>480</v>
      </c>
      <c r="D4646" t="s">
        <v>825</v>
      </c>
      <c r="E4646">
        <f>SUM(G4646:KW4646)</f>
        <v>0</v>
      </c>
      <c r="F4646" s="4"/>
    </row>
    <row r="4647" spans="1:6">
      <c r="A4647" t="s">
        <v>2869</v>
      </c>
      <c r="B4647" t="s">
        <v>10619</v>
      </c>
      <c r="C4647" t="s">
        <v>480</v>
      </c>
      <c r="D4647" t="s">
        <v>825</v>
      </c>
      <c r="E4647">
        <f>SUM(G4647:KW4647)</f>
        <v>0</v>
      </c>
      <c r="F4647" s="4"/>
    </row>
    <row r="4648" spans="1:6">
      <c r="A4648" t="s">
        <v>2863</v>
      </c>
      <c r="B4648" t="s">
        <v>2864</v>
      </c>
      <c r="C4648" t="s">
        <v>480</v>
      </c>
      <c r="D4648" t="s">
        <v>825</v>
      </c>
      <c r="E4648">
        <f>SUM(G4648:KW4648)</f>
        <v>0</v>
      </c>
      <c r="F4648" s="4"/>
    </row>
    <row r="4649" spans="1:6">
      <c r="A4649" t="s">
        <v>2856</v>
      </c>
      <c r="B4649" t="s">
        <v>2857</v>
      </c>
      <c r="C4649" t="s">
        <v>480</v>
      </c>
      <c r="D4649" t="s">
        <v>825</v>
      </c>
      <c r="E4649">
        <f>SUM(G4649:KW4649)</f>
        <v>0</v>
      </c>
      <c r="F4649" s="4"/>
    </row>
    <row r="4650" spans="1:6">
      <c r="A4650" t="s">
        <v>2846</v>
      </c>
      <c r="B4650" t="s">
        <v>5820</v>
      </c>
      <c r="C4650" t="s">
        <v>480</v>
      </c>
      <c r="D4650" t="s">
        <v>825</v>
      </c>
      <c r="E4650">
        <f>SUM(G4650:KW4650)</f>
        <v>0</v>
      </c>
      <c r="F4650" s="4"/>
    </row>
    <row r="4651" spans="1:6">
      <c r="A4651" t="s">
        <v>2844</v>
      </c>
      <c r="B4651" t="s">
        <v>6913</v>
      </c>
      <c r="C4651" t="s">
        <v>480</v>
      </c>
      <c r="D4651" t="s">
        <v>825</v>
      </c>
      <c r="E4651">
        <f>SUM(G4651:KW4651)</f>
        <v>0</v>
      </c>
      <c r="F4651" s="4"/>
    </row>
    <row r="4652" spans="1:6">
      <c r="A4652" t="s">
        <v>2851</v>
      </c>
      <c r="B4652" t="s">
        <v>2852</v>
      </c>
      <c r="C4652" t="s">
        <v>480</v>
      </c>
      <c r="D4652" t="s">
        <v>825</v>
      </c>
      <c r="E4652">
        <f>SUM(G4652:KW4652)</f>
        <v>0</v>
      </c>
      <c r="F4652" s="4"/>
    </row>
    <row r="4653" spans="1:6">
      <c r="A4653" t="s">
        <v>2854</v>
      </c>
      <c r="B4653" t="s">
        <v>10393</v>
      </c>
      <c r="C4653" t="s">
        <v>480</v>
      </c>
      <c r="D4653" t="s">
        <v>825</v>
      </c>
      <c r="E4653">
        <f>SUM(G4653:KW4653)</f>
        <v>0</v>
      </c>
      <c r="F4653" s="4"/>
    </row>
    <row r="4654" spans="1:6">
      <c r="A4654" t="s">
        <v>2848</v>
      </c>
      <c r="B4654" t="s">
        <v>2849</v>
      </c>
      <c r="C4654" t="s">
        <v>480</v>
      </c>
      <c r="D4654" t="s">
        <v>825</v>
      </c>
      <c r="E4654">
        <f>SUM(G4654:KW4654)</f>
        <v>0</v>
      </c>
      <c r="F4654" s="4"/>
    </row>
    <row r="4655" spans="1:6">
      <c r="A4655" t="s">
        <v>2841</v>
      </c>
      <c r="B4655" t="s">
        <v>2842</v>
      </c>
      <c r="C4655" t="s">
        <v>480</v>
      </c>
      <c r="D4655" t="s">
        <v>825</v>
      </c>
      <c r="E4655">
        <f>SUM(G4655:KW4655)</f>
        <v>0</v>
      </c>
      <c r="F4655" s="4"/>
    </row>
    <row r="4656" spans="1:6">
      <c r="A4656" t="s">
        <v>2831</v>
      </c>
      <c r="B4656" t="s">
        <v>5821</v>
      </c>
      <c r="C4656" t="s">
        <v>480</v>
      </c>
      <c r="D4656" t="s">
        <v>825</v>
      </c>
      <c r="E4656">
        <f>SUM(G4656:KW4656)</f>
        <v>0</v>
      </c>
      <c r="F4656" s="4"/>
    </row>
    <row r="4657" spans="1:6">
      <c r="A4657" t="s">
        <v>2829</v>
      </c>
      <c r="B4657" t="s">
        <v>6915</v>
      </c>
      <c r="C4657" t="s">
        <v>480</v>
      </c>
      <c r="D4657" t="s">
        <v>825</v>
      </c>
      <c r="E4657">
        <f>SUM(G4657:KW4657)</f>
        <v>0</v>
      </c>
      <c r="F4657" s="4"/>
    </row>
    <row r="4658" spans="1:6">
      <c r="A4658" t="s">
        <v>2836</v>
      </c>
      <c r="B4658" t="s">
        <v>2837</v>
      </c>
      <c r="C4658" t="s">
        <v>480</v>
      </c>
      <c r="D4658" t="s">
        <v>825</v>
      </c>
      <c r="E4658">
        <f>SUM(G4658:KW4658)</f>
        <v>0</v>
      </c>
      <c r="F4658" s="4"/>
    </row>
    <row r="4659" spans="1:6">
      <c r="A4659" t="s">
        <v>2839</v>
      </c>
      <c r="B4659" t="s">
        <v>10627</v>
      </c>
      <c r="C4659" t="s">
        <v>480</v>
      </c>
      <c r="D4659" t="s">
        <v>825</v>
      </c>
      <c r="E4659">
        <f>SUM(G4659:KW4659)</f>
        <v>0</v>
      </c>
      <c r="F4659" s="4"/>
    </row>
    <row r="4660" spans="1:6">
      <c r="A4660" t="s">
        <v>2833</v>
      </c>
      <c r="B4660" t="s">
        <v>2834</v>
      </c>
      <c r="C4660" t="s">
        <v>480</v>
      </c>
      <c r="D4660" t="s">
        <v>825</v>
      </c>
      <c r="E4660">
        <f>SUM(G4660:KW4660)</f>
        <v>0</v>
      </c>
      <c r="F4660" s="4"/>
    </row>
    <row r="4661" spans="1:6">
      <c r="A4661" t="s">
        <v>3383</v>
      </c>
      <c r="B4661" t="s">
        <v>6175</v>
      </c>
      <c r="C4661" t="s">
        <v>490</v>
      </c>
      <c r="D4661" t="s">
        <v>825</v>
      </c>
      <c r="E4661">
        <f>SUM(G4661:KW4661)</f>
        <v>0</v>
      </c>
      <c r="F4661" s="4"/>
    </row>
    <row r="4662" spans="1:6">
      <c r="A4662" t="s">
        <v>3381</v>
      </c>
      <c r="B4662" t="s">
        <v>10455</v>
      </c>
      <c r="C4662" t="s">
        <v>490</v>
      </c>
      <c r="D4662" t="s">
        <v>825</v>
      </c>
      <c r="E4662">
        <f>SUM(G4662:KW4662)</f>
        <v>0</v>
      </c>
      <c r="F4662" s="4"/>
    </row>
    <row r="4663" spans="1:6">
      <c r="A4663" t="s">
        <v>3390</v>
      </c>
      <c r="B4663" t="s">
        <v>6176</v>
      </c>
      <c r="C4663" t="s">
        <v>490</v>
      </c>
      <c r="D4663" t="s">
        <v>825</v>
      </c>
      <c r="E4663">
        <f>SUM(G4663:KW4663)</f>
        <v>0</v>
      </c>
      <c r="F4663" s="4"/>
    </row>
    <row r="4664" spans="1:6">
      <c r="A4664" t="s">
        <v>3388</v>
      </c>
      <c r="B4664" t="s">
        <v>12776</v>
      </c>
      <c r="C4664" t="s">
        <v>490</v>
      </c>
      <c r="D4664" t="s">
        <v>825</v>
      </c>
      <c r="E4664">
        <f>SUM(G4664:KW4664)</f>
        <v>0</v>
      </c>
      <c r="F4664" s="4"/>
    </row>
    <row r="4665" spans="1:6">
      <c r="A4665" t="s">
        <v>3343</v>
      </c>
      <c r="B4665" t="s">
        <v>6168</v>
      </c>
      <c r="C4665" t="s">
        <v>490</v>
      </c>
      <c r="D4665" t="s">
        <v>825</v>
      </c>
      <c r="E4665">
        <f>SUM(G4665:KW4665)</f>
        <v>0</v>
      </c>
      <c r="F4665" s="4"/>
    </row>
    <row r="4666" spans="1:6">
      <c r="A4666" t="s">
        <v>3341</v>
      </c>
      <c r="B4666" t="s">
        <v>10471</v>
      </c>
      <c r="C4666" t="s">
        <v>490</v>
      </c>
      <c r="D4666" t="s">
        <v>825</v>
      </c>
      <c r="E4666">
        <f>SUM(G4666:KW4666)</f>
        <v>0</v>
      </c>
      <c r="F4666" s="4"/>
    </row>
    <row r="4667" spans="1:6">
      <c r="A4667" t="s">
        <v>3349</v>
      </c>
      <c r="B4667" t="s">
        <v>6169</v>
      </c>
      <c r="C4667" t="s">
        <v>490</v>
      </c>
      <c r="D4667" t="s">
        <v>825</v>
      </c>
      <c r="E4667">
        <f>SUM(G4667:KW4667)</f>
        <v>0</v>
      </c>
      <c r="F4667" s="4"/>
    </row>
    <row r="4668" spans="1:6">
      <c r="A4668" t="s">
        <v>3347</v>
      </c>
      <c r="B4668" t="s">
        <v>10469</v>
      </c>
      <c r="C4668" t="s">
        <v>490</v>
      </c>
      <c r="D4668" t="s">
        <v>825</v>
      </c>
      <c r="E4668">
        <f>SUM(G4668:KW4668)</f>
        <v>0</v>
      </c>
      <c r="F4668" s="4"/>
    </row>
    <row r="4669" spans="1:6">
      <c r="A4669" t="s">
        <v>2826</v>
      </c>
      <c r="B4669" t="s">
        <v>2827</v>
      </c>
      <c r="C4669" t="s">
        <v>480</v>
      </c>
      <c r="D4669" t="s">
        <v>825</v>
      </c>
      <c r="E4669">
        <f>SUM(G4669:KW4669)</f>
        <v>0</v>
      </c>
      <c r="F4669" s="4"/>
    </row>
    <row r="4670" spans="1:6">
      <c r="A4670" t="s">
        <v>2815</v>
      </c>
      <c r="B4670" t="s">
        <v>5823</v>
      </c>
      <c r="C4670" t="s">
        <v>480</v>
      </c>
      <c r="D4670" t="s">
        <v>825</v>
      </c>
      <c r="E4670">
        <f>SUM(G4670:KW4670)</f>
        <v>0</v>
      </c>
      <c r="F4670" s="4"/>
    </row>
    <row r="4671" spans="1:6">
      <c r="A4671" t="s">
        <v>2813</v>
      </c>
      <c r="B4671" t="s">
        <v>5824</v>
      </c>
      <c r="C4671" t="s">
        <v>480</v>
      </c>
      <c r="D4671" t="s">
        <v>825</v>
      </c>
      <c r="E4671">
        <f>SUM(G4671:KW4671)</f>
        <v>0</v>
      </c>
      <c r="F4671" s="4"/>
    </row>
    <row r="4672" spans="1:6">
      <c r="A4672" t="s">
        <v>2821</v>
      </c>
      <c r="B4672" t="s">
        <v>2822</v>
      </c>
      <c r="C4672" t="s">
        <v>480</v>
      </c>
      <c r="D4672" t="s">
        <v>825</v>
      </c>
      <c r="E4672">
        <f>SUM(G4672:KW4672)</f>
        <v>0</v>
      </c>
      <c r="F4672" s="4"/>
    </row>
    <row r="4673" spans="1:6">
      <c r="A4673" t="s">
        <v>2824</v>
      </c>
      <c r="B4673" t="s">
        <v>5822</v>
      </c>
      <c r="C4673" t="s">
        <v>480</v>
      </c>
      <c r="D4673" t="s">
        <v>825</v>
      </c>
      <c r="E4673">
        <f>SUM(G4673:KW4673)</f>
        <v>0</v>
      </c>
      <c r="F4673" s="4"/>
    </row>
    <row r="4674" spans="1:6">
      <c r="A4674" t="s">
        <v>2818</v>
      </c>
      <c r="B4674" t="s">
        <v>2819</v>
      </c>
      <c r="C4674" t="s">
        <v>480</v>
      </c>
      <c r="D4674" t="s">
        <v>825</v>
      </c>
      <c r="E4674">
        <f>SUM(G4674:KW4674)</f>
        <v>0</v>
      </c>
      <c r="F4674" s="4"/>
    </row>
    <row r="4675" spans="1:6">
      <c r="A4675" t="s">
        <v>2809</v>
      </c>
      <c r="B4675" t="s">
        <v>2810</v>
      </c>
      <c r="C4675" t="s">
        <v>480</v>
      </c>
      <c r="D4675" t="s">
        <v>825</v>
      </c>
      <c r="E4675">
        <f>SUM(G4675:KW4675)</f>
        <v>0</v>
      </c>
      <c r="F4675" s="4"/>
    </row>
    <row r="4676" spans="1:6">
      <c r="A4676" t="s">
        <v>2797</v>
      </c>
      <c r="B4676" t="s">
        <v>5827</v>
      </c>
      <c r="C4676" t="s">
        <v>480</v>
      </c>
      <c r="D4676" t="s">
        <v>825</v>
      </c>
      <c r="E4676">
        <f>SUM(G4676:KW4676)</f>
        <v>0</v>
      </c>
      <c r="F4676" s="4"/>
    </row>
    <row r="4677" spans="1:6">
      <c r="A4677" t="s">
        <v>2795</v>
      </c>
      <c r="B4677" t="s">
        <v>5828</v>
      </c>
      <c r="C4677" t="s">
        <v>480</v>
      </c>
      <c r="D4677" t="s">
        <v>825</v>
      </c>
      <c r="E4677">
        <f>SUM(G4677:KW4677)</f>
        <v>0</v>
      </c>
      <c r="F4677" s="4"/>
    </row>
    <row r="4678" spans="1:6">
      <c r="A4678" t="s">
        <v>2803</v>
      </c>
      <c r="B4678" t="s">
        <v>2804</v>
      </c>
      <c r="C4678" t="s">
        <v>480</v>
      </c>
      <c r="D4678" t="s">
        <v>825</v>
      </c>
      <c r="E4678">
        <f>SUM(G4678:KW4678)</f>
        <v>0</v>
      </c>
      <c r="F4678" s="4"/>
    </row>
    <row r="4679" spans="1:6">
      <c r="A4679" t="s">
        <v>2806</v>
      </c>
      <c r="B4679" t="s">
        <v>5825</v>
      </c>
      <c r="C4679" t="s">
        <v>480</v>
      </c>
      <c r="D4679" t="s">
        <v>825</v>
      </c>
      <c r="E4679">
        <f>SUM(G4679:KW4679)</f>
        <v>0</v>
      </c>
      <c r="F4679" s="4"/>
    </row>
    <row r="4680" spans="1:6">
      <c r="A4680" t="s">
        <v>2800</v>
      </c>
      <c r="B4680" t="s">
        <v>2801</v>
      </c>
      <c r="C4680" t="s">
        <v>480</v>
      </c>
      <c r="D4680" t="s">
        <v>825</v>
      </c>
      <c r="E4680">
        <f>SUM(G4680:KW4680)</f>
        <v>0</v>
      </c>
      <c r="F4680" s="4"/>
    </row>
    <row r="4681" spans="1:6">
      <c r="A4681" t="s">
        <v>2791</v>
      </c>
      <c r="B4681" t="s">
        <v>2792</v>
      </c>
      <c r="C4681" t="s">
        <v>480</v>
      </c>
      <c r="D4681" t="s">
        <v>825</v>
      </c>
      <c r="E4681">
        <f>SUM(G4681:KW4681)</f>
        <v>0</v>
      </c>
      <c r="F4681" s="4"/>
    </row>
    <row r="4682" spans="1:6">
      <c r="A4682" t="s">
        <v>2777</v>
      </c>
      <c r="B4682" t="s">
        <v>5831</v>
      </c>
      <c r="C4682" t="s">
        <v>480</v>
      </c>
      <c r="D4682" t="s">
        <v>825</v>
      </c>
      <c r="E4682">
        <f>SUM(G4682:KW4682)</f>
        <v>0</v>
      </c>
      <c r="F4682" s="4"/>
    </row>
    <row r="4683" spans="1:6">
      <c r="A4683" t="s">
        <v>2774</v>
      </c>
      <c r="B4683" t="s">
        <v>5832</v>
      </c>
      <c r="C4683" t="s">
        <v>480</v>
      </c>
      <c r="D4683" t="s">
        <v>825</v>
      </c>
      <c r="E4683">
        <f>SUM(G4683:KW4683)</f>
        <v>0</v>
      </c>
      <c r="F4683" s="4"/>
    </row>
    <row r="4684" spans="1:6">
      <c r="A4684" t="s">
        <v>2783</v>
      </c>
      <c r="B4684" t="s">
        <v>2784</v>
      </c>
      <c r="C4684" t="s">
        <v>480</v>
      </c>
      <c r="D4684" t="s">
        <v>825</v>
      </c>
      <c r="E4684">
        <f>SUM(G4684:KW4684)</f>
        <v>0</v>
      </c>
      <c r="F4684" s="4"/>
    </row>
    <row r="4685" spans="1:6">
      <c r="A4685" t="s">
        <v>2788</v>
      </c>
      <c r="B4685" t="s">
        <v>5829</v>
      </c>
      <c r="C4685" t="s">
        <v>480</v>
      </c>
      <c r="D4685" t="s">
        <v>825</v>
      </c>
      <c r="E4685">
        <f>SUM(G4685:KW4685)</f>
        <v>0</v>
      </c>
      <c r="F4685" s="4"/>
    </row>
    <row r="4686" spans="1:6">
      <c r="A4686" t="s">
        <v>2779</v>
      </c>
      <c r="B4686" t="s">
        <v>2780</v>
      </c>
      <c r="C4686" t="s">
        <v>480</v>
      </c>
      <c r="D4686" t="s">
        <v>825</v>
      </c>
      <c r="E4686">
        <f>SUM(G4686:KW4686)</f>
        <v>0</v>
      </c>
      <c r="F4686" s="4"/>
    </row>
    <row r="4687" spans="1:6">
      <c r="A4687" t="s">
        <v>2770</v>
      </c>
      <c r="B4687" t="s">
        <v>2771</v>
      </c>
      <c r="C4687" t="s">
        <v>480</v>
      </c>
      <c r="D4687" t="s">
        <v>825</v>
      </c>
      <c r="E4687">
        <f>SUM(G4687:KW4687)</f>
        <v>0</v>
      </c>
      <c r="F4687" s="4"/>
    </row>
    <row r="4688" spans="1:6">
      <c r="A4688" t="s">
        <v>2760</v>
      </c>
      <c r="B4688" t="s">
        <v>5835</v>
      </c>
      <c r="C4688" t="s">
        <v>480</v>
      </c>
      <c r="D4688" t="s">
        <v>825</v>
      </c>
      <c r="E4688">
        <f>SUM(G4688:KW4688)</f>
        <v>0</v>
      </c>
      <c r="F4688" s="4"/>
    </row>
    <row r="4689" spans="1:6">
      <c r="A4689" t="s">
        <v>2758</v>
      </c>
      <c r="B4689" t="s">
        <v>5836</v>
      </c>
      <c r="C4689" t="s">
        <v>480</v>
      </c>
      <c r="D4689" t="s">
        <v>825</v>
      </c>
      <c r="E4689">
        <f>SUM(G4689:KW4689)</f>
        <v>0</v>
      </c>
      <c r="F4689" s="4"/>
    </row>
    <row r="4690" spans="1:6">
      <c r="A4690" t="s">
        <v>7952</v>
      </c>
      <c r="B4690" t="s">
        <v>7951</v>
      </c>
      <c r="C4690" t="s">
        <v>480</v>
      </c>
      <c r="D4690" t="s">
        <v>821</v>
      </c>
      <c r="E4690">
        <f>SUM(G4690:KW4690)</f>
        <v>0</v>
      </c>
    </row>
    <row r="4691" spans="1:6">
      <c r="A4691" t="s">
        <v>2765</v>
      </c>
      <c r="B4691" t="s">
        <v>2766</v>
      </c>
      <c r="C4691" t="s">
        <v>480</v>
      </c>
      <c r="D4691" t="s">
        <v>825</v>
      </c>
      <c r="E4691">
        <f>SUM(G4691:KW4691)</f>
        <v>0</v>
      </c>
      <c r="F4691" s="4"/>
    </row>
    <row r="4692" spans="1:6">
      <c r="A4692" t="s">
        <v>2768</v>
      </c>
      <c r="B4692" t="s">
        <v>5834</v>
      </c>
      <c r="C4692" t="s">
        <v>480</v>
      </c>
      <c r="D4692" t="s">
        <v>825</v>
      </c>
      <c r="E4692">
        <f>SUM(G4692:KW4692)</f>
        <v>0</v>
      </c>
      <c r="F4692" s="4"/>
    </row>
    <row r="4693" spans="1:6">
      <c r="A4693" t="s">
        <v>2762</v>
      </c>
      <c r="B4693" t="s">
        <v>2763</v>
      </c>
      <c r="C4693" t="s">
        <v>480</v>
      </c>
      <c r="D4693" t="s">
        <v>825</v>
      </c>
      <c r="E4693">
        <f>SUM(G4693:KW4693)</f>
        <v>0</v>
      </c>
      <c r="F4693" s="4"/>
    </row>
    <row r="4694" spans="1:6">
      <c r="A4694" t="s">
        <v>3327</v>
      </c>
      <c r="B4694" t="s">
        <v>10481</v>
      </c>
      <c r="C4694" t="s">
        <v>490</v>
      </c>
      <c r="D4694" t="s">
        <v>825</v>
      </c>
      <c r="E4694">
        <f>SUM(G4694:KW4694)</f>
        <v>0</v>
      </c>
      <c r="F4694" s="4"/>
    </row>
    <row r="4695" spans="1:6">
      <c r="A4695" t="s">
        <v>3333</v>
      </c>
      <c r="B4695" t="s">
        <v>10479</v>
      </c>
      <c r="C4695" t="s">
        <v>490</v>
      </c>
      <c r="D4695" t="s">
        <v>825</v>
      </c>
      <c r="E4695">
        <f>SUM(G4695:KW4695)</f>
        <v>0</v>
      </c>
      <c r="F4695" s="4"/>
    </row>
    <row r="4696" spans="1:6">
      <c r="A4696" t="s">
        <v>3331</v>
      </c>
      <c r="B4696" t="s">
        <v>6166</v>
      </c>
      <c r="C4696" t="s">
        <v>490</v>
      </c>
      <c r="D4696" t="s">
        <v>825</v>
      </c>
      <c r="E4696">
        <f>SUM(G4696:KW4696)</f>
        <v>0</v>
      </c>
      <c r="F4696" s="4"/>
    </row>
    <row r="4697" spans="1:6">
      <c r="A4697" t="s">
        <v>3337</v>
      </c>
      <c r="B4697" t="s">
        <v>10475</v>
      </c>
      <c r="C4697" t="s">
        <v>490</v>
      </c>
      <c r="D4697" t="s">
        <v>825</v>
      </c>
      <c r="E4697">
        <f>SUM(G4697:KW4697)</f>
        <v>0</v>
      </c>
      <c r="F4697" s="4"/>
    </row>
    <row r="4698" spans="1:6">
      <c r="A4698" t="s">
        <v>3329</v>
      </c>
      <c r="B4698" t="s">
        <v>10480</v>
      </c>
      <c r="C4698" t="s">
        <v>490</v>
      </c>
      <c r="D4698" t="s">
        <v>825</v>
      </c>
      <c r="E4698">
        <f>SUM(G4698:KW4698)</f>
        <v>0</v>
      </c>
      <c r="F4698" s="4"/>
    </row>
    <row r="4699" spans="1:6">
      <c r="A4699" t="s">
        <v>3335</v>
      </c>
      <c r="B4699" t="s">
        <v>10477</v>
      </c>
      <c r="C4699" t="s">
        <v>490</v>
      </c>
      <c r="D4699" t="s">
        <v>825</v>
      </c>
      <c r="E4699">
        <f>SUM(G4699:KW4699)</f>
        <v>0</v>
      </c>
      <c r="F4699" s="4"/>
    </row>
    <row r="4700" spans="1:6">
      <c r="A4700" t="s">
        <v>3325</v>
      </c>
      <c r="B4700" t="s">
        <v>10483</v>
      </c>
      <c r="C4700" t="s">
        <v>490</v>
      </c>
      <c r="D4700" t="s">
        <v>825</v>
      </c>
      <c r="E4700">
        <f>SUM(G4700:KW4700)</f>
        <v>0</v>
      </c>
      <c r="F4700" s="4"/>
    </row>
    <row r="4701" spans="1:6">
      <c r="A4701" t="s">
        <v>3322</v>
      </c>
      <c r="B4701" t="s">
        <v>3323</v>
      </c>
      <c r="C4701" t="s">
        <v>490</v>
      </c>
      <c r="D4701" t="s">
        <v>825</v>
      </c>
      <c r="E4701">
        <f>SUM(G4701:KW4701)</f>
        <v>0</v>
      </c>
      <c r="F4701" s="4"/>
    </row>
    <row r="4702" spans="1:6">
      <c r="A4702" t="s">
        <v>3310</v>
      </c>
      <c r="B4702" t="s">
        <v>10491</v>
      </c>
      <c r="C4702" t="s">
        <v>490</v>
      </c>
      <c r="D4702" t="s">
        <v>825</v>
      </c>
      <c r="E4702">
        <f>SUM(G4702:KW4702)</f>
        <v>0</v>
      </c>
      <c r="F4702" s="4"/>
    </row>
    <row r="4703" spans="1:6">
      <c r="A4703" t="s">
        <v>3316</v>
      </c>
      <c r="B4703" t="s">
        <v>10354</v>
      </c>
      <c r="C4703" t="s">
        <v>490</v>
      </c>
      <c r="D4703" t="s">
        <v>825</v>
      </c>
      <c r="E4703">
        <f>SUM(G4703:KW4703)</f>
        <v>0</v>
      </c>
      <c r="F4703" s="4"/>
    </row>
    <row r="4704" spans="1:6">
      <c r="A4704" t="s">
        <v>3314</v>
      </c>
      <c r="B4704" t="s">
        <v>6163</v>
      </c>
      <c r="C4704" t="s">
        <v>490</v>
      </c>
      <c r="D4704" t="s">
        <v>825</v>
      </c>
      <c r="E4704">
        <f>SUM(G4704:KW4704)</f>
        <v>0</v>
      </c>
      <c r="F4704" s="4"/>
    </row>
    <row r="4705" spans="1:6">
      <c r="A4705" t="s">
        <v>6927</v>
      </c>
      <c r="B4705" t="s">
        <v>6926</v>
      </c>
      <c r="C4705" t="s">
        <v>490</v>
      </c>
      <c r="D4705" t="s">
        <v>821</v>
      </c>
      <c r="E4705">
        <f>SUM(G4705:KW4705)</f>
        <v>0</v>
      </c>
    </row>
    <row r="4706" spans="1:6">
      <c r="A4706" t="s">
        <v>3320</v>
      </c>
      <c r="B4706" t="s">
        <v>10486</v>
      </c>
      <c r="C4706" t="s">
        <v>490</v>
      </c>
      <c r="D4706" t="s">
        <v>825</v>
      </c>
      <c r="E4706">
        <f>SUM(G4706:KW4706)</f>
        <v>0</v>
      </c>
      <c r="F4706" s="4"/>
    </row>
    <row r="4707" spans="1:6">
      <c r="A4707" t="s">
        <v>3312</v>
      </c>
      <c r="B4707" t="s">
        <v>10489</v>
      </c>
      <c r="C4707" t="s">
        <v>490</v>
      </c>
      <c r="D4707" t="s">
        <v>825</v>
      </c>
      <c r="E4707">
        <f>SUM(G4707:KW4707)</f>
        <v>0</v>
      </c>
      <c r="F4707" s="4"/>
    </row>
    <row r="4708" spans="1:6">
      <c r="A4708" t="s">
        <v>3318</v>
      </c>
      <c r="B4708" t="s">
        <v>10487</v>
      </c>
      <c r="C4708" t="s">
        <v>490</v>
      </c>
      <c r="D4708" t="s">
        <v>825</v>
      </c>
      <c r="E4708">
        <f>SUM(G4708:KW4708)</f>
        <v>0</v>
      </c>
      <c r="F4708" s="4"/>
    </row>
    <row r="4709" spans="1:6">
      <c r="A4709" t="s">
        <v>3297</v>
      </c>
      <c r="B4709" t="s">
        <v>3298</v>
      </c>
      <c r="C4709" t="s">
        <v>490</v>
      </c>
      <c r="D4709" t="s">
        <v>825</v>
      </c>
      <c r="E4709">
        <f>SUM(G4709:KW4709)</f>
        <v>0</v>
      </c>
      <c r="F4709" s="4"/>
    </row>
    <row r="4710" spans="1:6">
      <c r="A4710" t="s">
        <v>3302</v>
      </c>
      <c r="B4710" t="s">
        <v>5794</v>
      </c>
      <c r="C4710" t="s">
        <v>490</v>
      </c>
      <c r="D4710" t="s">
        <v>825</v>
      </c>
      <c r="E4710">
        <f>SUM(G4710:KW4710)</f>
        <v>0</v>
      </c>
      <c r="F4710" s="4"/>
    </row>
    <row r="4711" spans="1:6">
      <c r="A4711" t="s">
        <v>3301</v>
      </c>
      <c r="B4711" t="s">
        <v>6161</v>
      </c>
      <c r="C4711" t="s">
        <v>490</v>
      </c>
      <c r="D4711" t="s">
        <v>825</v>
      </c>
      <c r="E4711">
        <f>SUM(G4711:KW4711)</f>
        <v>0</v>
      </c>
      <c r="F4711" s="4"/>
    </row>
    <row r="4712" spans="1:6">
      <c r="A4712" t="s">
        <v>6929</v>
      </c>
      <c r="B4712" t="s">
        <v>6928</v>
      </c>
      <c r="C4712" t="s">
        <v>490</v>
      </c>
      <c r="D4712" t="s">
        <v>821</v>
      </c>
      <c r="E4712">
        <f>SUM(G4712:KW4712)</f>
        <v>0</v>
      </c>
    </row>
    <row r="4713" spans="1:6">
      <c r="A4713" t="s">
        <v>3307</v>
      </c>
      <c r="B4713" t="s">
        <v>3308</v>
      </c>
      <c r="C4713" t="s">
        <v>490</v>
      </c>
      <c r="D4713" t="s">
        <v>825</v>
      </c>
      <c r="E4713">
        <f>SUM(G4713:KW4713)</f>
        <v>0</v>
      </c>
      <c r="F4713" s="4"/>
    </row>
    <row r="4714" spans="1:6">
      <c r="A4714" t="s">
        <v>3300</v>
      </c>
      <c r="B4714" t="s">
        <v>10493</v>
      </c>
      <c r="C4714" t="s">
        <v>490</v>
      </c>
      <c r="D4714" t="s">
        <v>825</v>
      </c>
      <c r="E4714">
        <f>SUM(G4714:KW4714)</f>
        <v>0</v>
      </c>
      <c r="F4714" s="4"/>
    </row>
    <row r="4715" spans="1:6">
      <c r="A4715" t="s">
        <v>3304</v>
      </c>
      <c r="B4715" t="s">
        <v>3305</v>
      </c>
      <c r="C4715" t="s">
        <v>490</v>
      </c>
      <c r="D4715" t="s">
        <v>825</v>
      </c>
      <c r="E4715">
        <f>SUM(G4715:KW4715)</f>
        <v>0</v>
      </c>
      <c r="F4715" s="4"/>
    </row>
    <row r="4716" spans="1:6">
      <c r="A4716" t="s">
        <v>3294</v>
      </c>
      <c r="B4716" t="s">
        <v>3295</v>
      </c>
      <c r="C4716" t="s">
        <v>490</v>
      </c>
      <c r="D4716" t="s">
        <v>825</v>
      </c>
      <c r="E4716">
        <f>SUM(G4716:KW4716)</f>
        <v>0</v>
      </c>
      <c r="F4716" s="4"/>
    </row>
    <row r="4717" spans="1:6">
      <c r="A4717" t="s">
        <v>6931</v>
      </c>
      <c r="B4717" t="s">
        <v>6930</v>
      </c>
      <c r="C4717" t="s">
        <v>490</v>
      </c>
      <c r="D4717" t="s">
        <v>821</v>
      </c>
      <c r="E4717">
        <f>SUM(G4717:KW4717)</f>
        <v>0</v>
      </c>
    </row>
    <row r="4718" spans="1:6">
      <c r="A4718" t="s">
        <v>3291</v>
      </c>
      <c r="B4718" t="s">
        <v>3292</v>
      </c>
      <c r="C4718" t="s">
        <v>490</v>
      </c>
      <c r="D4718" t="s">
        <v>825</v>
      </c>
      <c r="E4718">
        <f>SUM(G4718:KW4718)</f>
        <v>0</v>
      </c>
      <c r="F4718" s="4"/>
    </row>
    <row r="4719" spans="1:6">
      <c r="A4719" t="s">
        <v>6933</v>
      </c>
      <c r="B4719" t="s">
        <v>6932</v>
      </c>
      <c r="C4719" t="s">
        <v>490</v>
      </c>
      <c r="D4719" t="s">
        <v>821</v>
      </c>
      <c r="E4719">
        <f>SUM(G4719:KW4719)</f>
        <v>0</v>
      </c>
    </row>
    <row r="4720" spans="1:6">
      <c r="A4720" t="s">
        <v>2692</v>
      </c>
      <c r="B4720" t="s">
        <v>2693</v>
      </c>
      <c r="C4720" t="s">
        <v>480</v>
      </c>
      <c r="D4720" t="s">
        <v>825</v>
      </c>
      <c r="E4720">
        <f>SUM(G4720:KW4720)</f>
        <v>0</v>
      </c>
      <c r="F4720" s="4"/>
    </row>
    <row r="4721" spans="1:58">
      <c r="A4721" t="s">
        <v>2694</v>
      </c>
      <c r="B4721" t="s">
        <v>10651</v>
      </c>
      <c r="C4721" t="s">
        <v>480</v>
      </c>
      <c r="D4721" t="s">
        <v>825</v>
      </c>
      <c r="E4721">
        <f>SUM(G4721:KW4721)</f>
        <v>0</v>
      </c>
      <c r="F4721" s="4"/>
    </row>
    <row r="4722" spans="1:58">
      <c r="A4722" t="s">
        <v>2755</v>
      </c>
      <c r="B4722" t="s">
        <v>2756</v>
      </c>
      <c r="C4722" t="s">
        <v>480</v>
      </c>
      <c r="D4722" t="s">
        <v>825</v>
      </c>
      <c r="E4722">
        <f>SUM(G4722:KW4722)</f>
        <v>0</v>
      </c>
      <c r="F4722" s="4"/>
    </row>
    <row r="4723" spans="1:58">
      <c r="A4723" t="s">
        <v>2088</v>
      </c>
      <c r="B4723" t="s">
        <v>2089</v>
      </c>
      <c r="C4723" t="s">
        <v>480</v>
      </c>
      <c r="D4723" t="s">
        <v>821</v>
      </c>
      <c r="E4723">
        <f>SUM(G4723:KW4723)</f>
        <v>1</v>
      </c>
      <c r="F4723" s="4"/>
      <c r="BF4723" s="9">
        <v>1</v>
      </c>
    </row>
    <row r="4724" spans="1:58">
      <c r="A4724" t="s">
        <v>2743</v>
      </c>
      <c r="B4724" t="s">
        <v>5839</v>
      </c>
      <c r="C4724" t="s">
        <v>480</v>
      </c>
      <c r="D4724" t="s">
        <v>825</v>
      </c>
      <c r="E4724">
        <f>SUM(G4724:KW4724)</f>
        <v>0</v>
      </c>
      <c r="F4724" s="4"/>
    </row>
    <row r="4725" spans="1:58">
      <c r="A4725" t="s">
        <v>2751</v>
      </c>
      <c r="B4725" t="s">
        <v>5838</v>
      </c>
      <c r="C4725" t="s">
        <v>480</v>
      </c>
      <c r="D4725" t="s">
        <v>825</v>
      </c>
      <c r="E4725">
        <f>SUM(G4725:KW4725)</f>
        <v>0</v>
      </c>
      <c r="F4725" s="4"/>
    </row>
    <row r="4726" spans="1:58">
      <c r="A4726" t="s">
        <v>6925</v>
      </c>
      <c r="B4726" t="s">
        <v>6924</v>
      </c>
      <c r="C4726" t="s">
        <v>480</v>
      </c>
      <c r="D4726" t="s">
        <v>825</v>
      </c>
      <c r="E4726">
        <f>SUM(G4726:KW4726)</f>
        <v>0</v>
      </c>
    </row>
    <row r="4727" spans="1:58">
      <c r="A4727" t="s">
        <v>2748</v>
      </c>
      <c r="B4727" t="s">
        <v>2749</v>
      </c>
      <c r="C4727" t="s">
        <v>480</v>
      </c>
      <c r="D4727" t="s">
        <v>825</v>
      </c>
      <c r="E4727">
        <f>SUM(G4727:KW4727)</f>
        <v>0</v>
      </c>
      <c r="F4727" s="4"/>
    </row>
    <row r="4728" spans="1:58">
      <c r="A4728" t="s">
        <v>8052</v>
      </c>
      <c r="B4728" t="s">
        <v>8051</v>
      </c>
      <c r="C4728" t="s">
        <v>1118</v>
      </c>
      <c r="D4728" t="s">
        <v>821</v>
      </c>
      <c r="E4728">
        <f>SUM(G4728:KW4728)</f>
        <v>7</v>
      </c>
      <c r="N4728" s="9">
        <v>1</v>
      </c>
      <c r="U4728" s="9">
        <v>1</v>
      </c>
      <c r="AB4728" s="9">
        <v>2</v>
      </c>
      <c r="AP4728" s="9">
        <v>1</v>
      </c>
      <c r="AX4728" s="9">
        <v>1</v>
      </c>
      <c r="BD4728" s="9">
        <v>1</v>
      </c>
    </row>
    <row r="4729" spans="1:58">
      <c r="A4729" t="s">
        <v>2753</v>
      </c>
      <c r="B4729" t="s">
        <v>5837</v>
      </c>
      <c r="C4729" t="s">
        <v>480</v>
      </c>
      <c r="D4729" t="s">
        <v>825</v>
      </c>
      <c r="E4729">
        <f>SUM(G4729:KW4729)</f>
        <v>0</v>
      </c>
      <c r="F4729" s="4"/>
    </row>
    <row r="4730" spans="1:58">
      <c r="A4730" t="s">
        <v>2745</v>
      </c>
      <c r="B4730" t="s">
        <v>2746</v>
      </c>
      <c r="C4730" t="s">
        <v>480</v>
      </c>
      <c r="D4730" t="s">
        <v>825</v>
      </c>
      <c r="E4730">
        <f>SUM(G4730:KW4730)</f>
        <v>0</v>
      </c>
      <c r="F4730" s="4"/>
    </row>
    <row r="4731" spans="1:58">
      <c r="A4731" t="s">
        <v>7639</v>
      </c>
      <c r="B4731" t="s">
        <v>7638</v>
      </c>
      <c r="C4731" t="s">
        <v>480</v>
      </c>
      <c r="D4731" t="s">
        <v>821</v>
      </c>
      <c r="E4731">
        <f>SUM(G4731:KW4731)</f>
        <v>0</v>
      </c>
    </row>
    <row r="4732" spans="1:58">
      <c r="A4732" t="s">
        <v>2740</v>
      </c>
      <c r="B4732" t="s">
        <v>2741</v>
      </c>
      <c r="C4732" t="s">
        <v>480</v>
      </c>
      <c r="D4732" t="s">
        <v>825</v>
      </c>
      <c r="E4732">
        <f>SUM(G4732:KW4732)</f>
        <v>0</v>
      </c>
      <c r="F4732" s="4"/>
    </row>
    <row r="4733" spans="1:58">
      <c r="A4733" t="s">
        <v>2728</v>
      </c>
      <c r="B4733" t="s">
        <v>5842</v>
      </c>
      <c r="C4733" t="s">
        <v>480</v>
      </c>
      <c r="D4733" t="s">
        <v>825</v>
      </c>
      <c r="E4733">
        <f>SUM(G4733:KW4733)</f>
        <v>0</v>
      </c>
      <c r="F4733" s="4"/>
    </row>
    <row r="4734" spans="1:58">
      <c r="A4734" t="s">
        <v>2736</v>
      </c>
      <c r="B4734" t="s">
        <v>5841</v>
      </c>
      <c r="C4734" t="s">
        <v>480</v>
      </c>
      <c r="D4734" t="s">
        <v>825</v>
      </c>
      <c r="E4734">
        <f>SUM(G4734:KW4734)</f>
        <v>0</v>
      </c>
      <c r="F4734" s="4"/>
    </row>
    <row r="4735" spans="1:58">
      <c r="A4735" t="s">
        <v>2733</v>
      </c>
      <c r="B4735" t="s">
        <v>2734</v>
      </c>
      <c r="C4735" t="s">
        <v>480</v>
      </c>
      <c r="D4735" t="s">
        <v>825</v>
      </c>
      <c r="E4735">
        <f>SUM(G4735:KW4735)</f>
        <v>0</v>
      </c>
      <c r="F4735" s="4"/>
    </row>
    <row r="4736" spans="1:58">
      <c r="A4736" t="s">
        <v>2738</v>
      </c>
      <c r="B4736" t="s">
        <v>5840</v>
      </c>
      <c r="C4736" t="s">
        <v>480</v>
      </c>
      <c r="D4736" t="s">
        <v>825</v>
      </c>
      <c r="E4736">
        <f>SUM(G4736:KW4736)</f>
        <v>0</v>
      </c>
      <c r="F4736" s="4"/>
    </row>
    <row r="4737" spans="1:62">
      <c r="A4737" t="s">
        <v>2730</v>
      </c>
      <c r="B4737" t="s">
        <v>2731</v>
      </c>
      <c r="C4737" t="s">
        <v>480</v>
      </c>
      <c r="D4737" t="s">
        <v>825</v>
      </c>
      <c r="E4737">
        <f>SUM(G4737:KW4737)</f>
        <v>0</v>
      </c>
      <c r="F4737" s="4"/>
    </row>
    <row r="4738" spans="1:62">
      <c r="A4738" t="s">
        <v>1415</v>
      </c>
      <c r="B4738" t="s">
        <v>1416</v>
      </c>
      <c r="C4738" t="s">
        <v>1118</v>
      </c>
      <c r="D4738" t="s">
        <v>821</v>
      </c>
      <c r="E4738">
        <f>SUM(G4738:KW4738)</f>
        <v>4</v>
      </c>
      <c r="F4738" s="4"/>
      <c r="O4738" s="9">
        <v>1</v>
      </c>
      <c r="BJ4738" s="9">
        <v>3</v>
      </c>
    </row>
    <row r="4739" spans="1:62">
      <c r="A4739" t="s">
        <v>6792</v>
      </c>
      <c r="B4739" t="s">
        <v>6791</v>
      </c>
      <c r="C4739" t="s">
        <v>1118</v>
      </c>
      <c r="D4739" t="s">
        <v>821</v>
      </c>
      <c r="E4739">
        <f>SUM(G4739:KW4739)</f>
        <v>4</v>
      </c>
      <c r="O4739" s="9">
        <v>1</v>
      </c>
      <c r="BJ4739" s="9">
        <v>3</v>
      </c>
    </row>
    <row r="4740" spans="1:62">
      <c r="A4740" t="s">
        <v>1417</v>
      </c>
      <c r="B4740" t="s">
        <v>1418</v>
      </c>
      <c r="C4740" t="s">
        <v>1118</v>
      </c>
      <c r="D4740" t="s">
        <v>821</v>
      </c>
      <c r="E4740">
        <f>SUM(G4740:KW4740)</f>
        <v>4</v>
      </c>
      <c r="F4740" s="4"/>
      <c r="O4740" s="9">
        <v>1</v>
      </c>
      <c r="BJ4740" s="9">
        <v>3</v>
      </c>
    </row>
    <row r="4741" spans="1:62">
      <c r="A4741" t="s">
        <v>6790</v>
      </c>
      <c r="B4741" t="s">
        <v>6789</v>
      </c>
      <c r="C4741" t="s">
        <v>1118</v>
      </c>
      <c r="D4741" t="s">
        <v>821</v>
      </c>
      <c r="E4741">
        <f>SUM(G4741:KW4741)</f>
        <v>4</v>
      </c>
      <c r="O4741" s="9">
        <v>1</v>
      </c>
      <c r="BJ4741" s="9">
        <v>3</v>
      </c>
    </row>
    <row r="4742" spans="1:62">
      <c r="A4742" t="s">
        <v>1421</v>
      </c>
      <c r="B4742" t="s">
        <v>1422</v>
      </c>
      <c r="C4742" t="s">
        <v>1118</v>
      </c>
      <c r="D4742" t="s">
        <v>821</v>
      </c>
      <c r="E4742">
        <f>SUM(G4742:KW4742)</f>
        <v>4</v>
      </c>
      <c r="F4742" s="4"/>
      <c r="AO4742" s="9">
        <v>1</v>
      </c>
      <c r="AS4742" s="9">
        <v>2</v>
      </c>
      <c r="AV4742" s="9">
        <v>1</v>
      </c>
    </row>
    <row r="4743" spans="1:62">
      <c r="A4743" t="s">
        <v>2128</v>
      </c>
      <c r="B4743" t="s">
        <v>2129</v>
      </c>
      <c r="C4743" t="s">
        <v>1118</v>
      </c>
      <c r="D4743" t="s">
        <v>821</v>
      </c>
      <c r="E4743">
        <f>SUM(G4743:KW4743)</f>
        <v>4</v>
      </c>
      <c r="F4743" s="4"/>
      <c r="AO4743" s="9">
        <v>1</v>
      </c>
      <c r="AS4743" s="9">
        <v>2</v>
      </c>
      <c r="AV4743" s="9">
        <v>1</v>
      </c>
    </row>
    <row r="4744" spans="1:62">
      <c r="A4744" t="s">
        <v>1423</v>
      </c>
      <c r="B4744" t="s">
        <v>1424</v>
      </c>
      <c r="C4744" t="s">
        <v>1118</v>
      </c>
      <c r="D4744" t="s">
        <v>821</v>
      </c>
      <c r="E4744">
        <f>SUM(G4744:KW4744)</f>
        <v>4</v>
      </c>
      <c r="F4744" s="4"/>
      <c r="AO4744" s="9">
        <v>1</v>
      </c>
      <c r="AS4744" s="9">
        <v>2</v>
      </c>
      <c r="AV4744" s="9">
        <v>1</v>
      </c>
    </row>
    <row r="4745" spans="1:62">
      <c r="A4745" t="s">
        <v>2130</v>
      </c>
      <c r="B4745" t="s">
        <v>2131</v>
      </c>
      <c r="C4745" t="s">
        <v>1118</v>
      </c>
      <c r="D4745" t="s">
        <v>821</v>
      </c>
      <c r="E4745">
        <f>SUM(G4745:KW4745)</f>
        <v>4</v>
      </c>
      <c r="F4745" s="4"/>
      <c r="AO4745" s="9">
        <v>1</v>
      </c>
      <c r="AS4745" s="9">
        <v>2</v>
      </c>
      <c r="AV4745" s="9">
        <v>1</v>
      </c>
    </row>
    <row r="4746" spans="1:62">
      <c r="A4746" t="s">
        <v>1121</v>
      </c>
      <c r="B4746" t="s">
        <v>1122</v>
      </c>
      <c r="C4746" t="s">
        <v>1118</v>
      </c>
      <c r="D4746" t="s">
        <v>821</v>
      </c>
      <c r="E4746">
        <f>SUM(G4746:KW4746)</f>
        <v>2</v>
      </c>
      <c r="F4746" s="4"/>
      <c r="AX4746" s="9">
        <v>2</v>
      </c>
    </row>
    <row r="4747" spans="1:62">
      <c r="A4747" t="s">
        <v>1411</v>
      </c>
      <c r="B4747" t="s">
        <v>1412</v>
      </c>
      <c r="C4747" t="s">
        <v>1118</v>
      </c>
      <c r="D4747" t="s">
        <v>821</v>
      </c>
      <c r="E4747">
        <f>SUM(G4747:KW4747)</f>
        <v>2</v>
      </c>
      <c r="F4747" s="4"/>
      <c r="AX4747" s="9">
        <v>2</v>
      </c>
    </row>
    <row r="4748" spans="1:62">
      <c r="A4748" t="s">
        <v>1161</v>
      </c>
      <c r="B4748" t="s">
        <v>1162</v>
      </c>
      <c r="C4748" t="s">
        <v>1118</v>
      </c>
      <c r="D4748" t="s">
        <v>821</v>
      </c>
      <c r="E4748">
        <f>SUM(G4748:KW4748)</f>
        <v>0</v>
      </c>
      <c r="F4748" s="4"/>
    </row>
    <row r="4749" spans="1:62">
      <c r="A4749" t="s">
        <v>1177</v>
      </c>
      <c r="B4749" t="s">
        <v>1178</v>
      </c>
      <c r="C4749" t="s">
        <v>1118</v>
      </c>
      <c r="D4749" t="s">
        <v>821</v>
      </c>
      <c r="E4749">
        <f>SUM(G4749:KW4749)</f>
        <v>0</v>
      </c>
      <c r="F4749" s="4"/>
    </row>
    <row r="4750" spans="1:62">
      <c r="A4750" t="s">
        <v>1139</v>
      </c>
      <c r="B4750" t="s">
        <v>1140</v>
      </c>
      <c r="C4750" t="s">
        <v>1118</v>
      </c>
      <c r="D4750" t="s">
        <v>821</v>
      </c>
      <c r="E4750">
        <f>SUM(G4750:KW4750)</f>
        <v>0</v>
      </c>
      <c r="F4750" s="4"/>
    </row>
    <row r="4751" spans="1:62">
      <c r="A4751" t="s">
        <v>1163</v>
      </c>
      <c r="B4751" t="s">
        <v>1164</v>
      </c>
      <c r="C4751" t="s">
        <v>1118</v>
      </c>
      <c r="D4751" t="s">
        <v>821</v>
      </c>
      <c r="E4751">
        <f>SUM(G4751:KW4751)</f>
        <v>0</v>
      </c>
      <c r="F4751" s="4"/>
    </row>
    <row r="4752" spans="1:62">
      <c r="A4752" t="s">
        <v>1179</v>
      </c>
      <c r="B4752" t="s">
        <v>1180</v>
      </c>
      <c r="C4752" t="s">
        <v>1118</v>
      </c>
      <c r="D4752" t="s">
        <v>821</v>
      </c>
      <c r="E4752">
        <f>SUM(G4752:KW4752)</f>
        <v>0</v>
      </c>
      <c r="F4752" s="4"/>
    </row>
    <row r="4753" spans="1:62">
      <c r="A4753" t="s">
        <v>1141</v>
      </c>
      <c r="B4753" t="s">
        <v>1142</v>
      </c>
      <c r="C4753" t="s">
        <v>1118</v>
      </c>
      <c r="D4753" t="s">
        <v>821</v>
      </c>
      <c r="E4753">
        <f>SUM(G4753:KW4753)</f>
        <v>0</v>
      </c>
      <c r="F4753" s="4"/>
    </row>
    <row r="4754" spans="1:62">
      <c r="A4754" t="s">
        <v>1405</v>
      </c>
      <c r="B4754" t="s">
        <v>1406</v>
      </c>
      <c r="C4754" t="s">
        <v>1118</v>
      </c>
      <c r="D4754" t="s">
        <v>821</v>
      </c>
      <c r="E4754">
        <f>SUM(G4754:KW4754)</f>
        <v>7</v>
      </c>
      <c r="F4754" s="4"/>
      <c r="M4754" s="9">
        <v>3</v>
      </c>
      <c r="N4754" s="9">
        <v>1</v>
      </c>
      <c r="Z4754" s="9">
        <v>3</v>
      </c>
    </row>
    <row r="4755" spans="1:62">
      <c r="A4755" t="s">
        <v>1407</v>
      </c>
      <c r="B4755" t="s">
        <v>1408</v>
      </c>
      <c r="C4755" t="s">
        <v>1118</v>
      </c>
      <c r="D4755" t="s">
        <v>821</v>
      </c>
      <c r="E4755">
        <f>SUM(G4755:KW4755)</f>
        <v>7</v>
      </c>
      <c r="F4755" s="4"/>
      <c r="M4755" s="9">
        <v>3</v>
      </c>
      <c r="N4755" s="9">
        <v>1</v>
      </c>
      <c r="Z4755" s="9">
        <v>3</v>
      </c>
    </row>
    <row r="4756" spans="1:62">
      <c r="A4756" t="s">
        <v>1401</v>
      </c>
      <c r="B4756" t="s">
        <v>1402</v>
      </c>
      <c r="C4756" t="s">
        <v>1118</v>
      </c>
      <c r="D4756" t="s">
        <v>821</v>
      </c>
      <c r="E4756">
        <f>SUM(G4756:KW4756)</f>
        <v>3</v>
      </c>
      <c r="F4756" s="4"/>
      <c r="O4756" s="9">
        <v>1</v>
      </c>
      <c r="BJ4756" s="9">
        <v>2</v>
      </c>
    </row>
    <row r="4757" spans="1:62">
      <c r="A4757" t="s">
        <v>1399</v>
      </c>
      <c r="B4757" t="s">
        <v>1400</v>
      </c>
      <c r="C4757" t="s">
        <v>1118</v>
      </c>
      <c r="D4757" t="s">
        <v>821</v>
      </c>
      <c r="E4757">
        <f>SUM(G4757:KW4757)</f>
        <v>0</v>
      </c>
      <c r="F4757" s="4"/>
    </row>
    <row r="4758" spans="1:62">
      <c r="A4758" t="s">
        <v>3485</v>
      </c>
      <c r="B4758" t="s">
        <v>3486</v>
      </c>
      <c r="C4758" t="s">
        <v>1118</v>
      </c>
      <c r="D4758" t="s">
        <v>825</v>
      </c>
      <c r="E4758">
        <f>SUM(G4758:KW4758)</f>
        <v>0</v>
      </c>
      <c r="F4758" s="4"/>
    </row>
    <row r="4759" spans="1:62">
      <c r="A4759" t="s">
        <v>7948</v>
      </c>
      <c r="B4759" t="s">
        <v>7947</v>
      </c>
      <c r="C4759" t="s">
        <v>1118</v>
      </c>
      <c r="D4759" t="s">
        <v>821</v>
      </c>
      <c r="E4759">
        <f>SUM(G4759:KW4759)</f>
        <v>0</v>
      </c>
    </row>
    <row r="4760" spans="1:62">
      <c r="A4760" t="s">
        <v>6788</v>
      </c>
      <c r="B4760" t="s">
        <v>6787</v>
      </c>
      <c r="C4760" t="s">
        <v>1118</v>
      </c>
      <c r="D4760" t="s">
        <v>821</v>
      </c>
      <c r="E4760">
        <f>SUM(G4760:KW4760)</f>
        <v>3</v>
      </c>
      <c r="O4760" s="9">
        <v>1</v>
      </c>
      <c r="BJ4760" s="9">
        <v>2</v>
      </c>
    </row>
    <row r="4761" spans="1:62">
      <c r="A4761" t="s">
        <v>1413</v>
      </c>
      <c r="B4761" t="s">
        <v>1414</v>
      </c>
      <c r="C4761" t="s">
        <v>1118</v>
      </c>
      <c r="D4761" t="s">
        <v>821</v>
      </c>
      <c r="E4761">
        <f>SUM(G4761:KW4761)</f>
        <v>0</v>
      </c>
      <c r="F4761" s="4"/>
    </row>
    <row r="4762" spans="1:62">
      <c r="A4762" t="s">
        <v>3482</v>
      </c>
      <c r="B4762" t="s">
        <v>3483</v>
      </c>
      <c r="C4762" t="s">
        <v>1118</v>
      </c>
      <c r="D4762" t="s">
        <v>825</v>
      </c>
      <c r="E4762">
        <f>SUM(G4762:KW4762)</f>
        <v>0</v>
      </c>
      <c r="F4762" s="4"/>
    </row>
    <row r="4763" spans="1:62">
      <c r="A4763" t="s">
        <v>1419</v>
      </c>
      <c r="B4763" t="s">
        <v>1420</v>
      </c>
      <c r="C4763" t="s">
        <v>1118</v>
      </c>
      <c r="D4763" t="s">
        <v>821</v>
      </c>
      <c r="E4763">
        <f>SUM(G4763:KW4763)</f>
        <v>1</v>
      </c>
      <c r="F4763" s="4"/>
      <c r="AS4763" s="9">
        <v>1</v>
      </c>
    </row>
    <row r="4764" spans="1:62">
      <c r="A4764" t="s">
        <v>3473</v>
      </c>
      <c r="B4764" t="s">
        <v>10347</v>
      </c>
      <c r="C4764" t="s">
        <v>1118</v>
      </c>
      <c r="D4764" t="s">
        <v>825</v>
      </c>
      <c r="E4764">
        <f>SUM(G4764:KW4764)</f>
        <v>0</v>
      </c>
      <c r="F4764" s="4"/>
    </row>
    <row r="4765" spans="1:62">
      <c r="A4765" t="s">
        <v>1427</v>
      </c>
      <c r="B4765" t="s">
        <v>1428</v>
      </c>
      <c r="C4765" t="s">
        <v>1118</v>
      </c>
      <c r="D4765" t="s">
        <v>821</v>
      </c>
      <c r="E4765">
        <f>SUM(G4765:KW4765)</f>
        <v>1</v>
      </c>
      <c r="F4765" s="4"/>
      <c r="AS4765" s="9">
        <v>1</v>
      </c>
    </row>
    <row r="4766" spans="1:62">
      <c r="A4766" t="s">
        <v>3470</v>
      </c>
      <c r="B4766" t="s">
        <v>3471</v>
      </c>
      <c r="C4766" t="s">
        <v>1118</v>
      </c>
      <c r="D4766" t="s">
        <v>825</v>
      </c>
      <c r="E4766">
        <f>SUM(G4766:KW4766)</f>
        <v>0</v>
      </c>
      <c r="F4766" s="4"/>
    </row>
    <row r="4767" spans="1:62">
      <c r="A4767" t="s">
        <v>1151</v>
      </c>
      <c r="B4767" t="s">
        <v>1152</v>
      </c>
      <c r="C4767" t="s">
        <v>1118</v>
      </c>
      <c r="D4767" t="s">
        <v>821</v>
      </c>
      <c r="E4767">
        <f>SUM(G4767:KW4767)</f>
        <v>0</v>
      </c>
      <c r="F4767" s="4"/>
    </row>
    <row r="4768" spans="1:62">
      <c r="A4768" t="s">
        <v>1187</v>
      </c>
      <c r="B4768" t="s">
        <v>1188</v>
      </c>
      <c r="C4768" t="s">
        <v>1118</v>
      </c>
      <c r="D4768" t="s">
        <v>821</v>
      </c>
      <c r="E4768">
        <f>SUM(G4768:KW4768)</f>
        <v>2</v>
      </c>
      <c r="F4768" s="4"/>
      <c r="AX4768" s="9">
        <v>2</v>
      </c>
    </row>
    <row r="4769" spans="1:51">
      <c r="A4769" t="s">
        <v>1185</v>
      </c>
      <c r="B4769" t="s">
        <v>1186</v>
      </c>
      <c r="C4769" t="s">
        <v>1118</v>
      </c>
      <c r="D4769" t="s">
        <v>821</v>
      </c>
      <c r="E4769">
        <f>SUM(G4769:KW4769)</f>
        <v>0</v>
      </c>
      <c r="F4769" s="4"/>
    </row>
    <row r="4770" spans="1:51">
      <c r="A4770" t="s">
        <v>3506</v>
      </c>
      <c r="B4770" t="s">
        <v>10344</v>
      </c>
      <c r="C4770" t="s">
        <v>1118</v>
      </c>
      <c r="D4770" t="s">
        <v>825</v>
      </c>
      <c r="E4770">
        <f>SUM(G4770:KW4770)</f>
        <v>0</v>
      </c>
      <c r="F4770" s="4"/>
    </row>
    <row r="4771" spans="1:51">
      <c r="A4771" t="s">
        <v>1486</v>
      </c>
      <c r="B4771" t="s">
        <v>1487</v>
      </c>
      <c r="C4771" t="s">
        <v>1118</v>
      </c>
      <c r="D4771" t="s">
        <v>821</v>
      </c>
      <c r="E4771">
        <f>SUM(G4771:KW4771)</f>
        <v>2</v>
      </c>
      <c r="F4771" s="4"/>
      <c r="AV4771" s="9">
        <v>1</v>
      </c>
      <c r="AY4771" s="9">
        <v>1</v>
      </c>
    </row>
    <row r="4772" spans="1:51">
      <c r="A4772" t="s">
        <v>1429</v>
      </c>
      <c r="B4772" t="s">
        <v>1430</v>
      </c>
      <c r="C4772" t="s">
        <v>1118</v>
      </c>
      <c r="D4772" t="s">
        <v>821</v>
      </c>
      <c r="E4772">
        <f>SUM(G4772:KW4772)</f>
        <v>4</v>
      </c>
      <c r="F4772" s="4"/>
      <c r="AV4772" s="9">
        <v>1</v>
      </c>
      <c r="AX4772" s="9">
        <v>2</v>
      </c>
      <c r="AY4772" s="9">
        <v>1</v>
      </c>
    </row>
    <row r="4773" spans="1:51">
      <c r="A4773" t="s">
        <v>1409</v>
      </c>
      <c r="B4773" t="s">
        <v>1410</v>
      </c>
      <c r="C4773" t="s">
        <v>1118</v>
      </c>
      <c r="D4773" t="s">
        <v>821</v>
      </c>
      <c r="E4773">
        <f>SUM(G4773:KW4773)</f>
        <v>2</v>
      </c>
      <c r="F4773" s="4"/>
      <c r="AV4773" s="9">
        <v>1</v>
      </c>
      <c r="AY4773" s="9">
        <v>1</v>
      </c>
    </row>
    <row r="4774" spans="1:51">
      <c r="A4774" t="s">
        <v>3504</v>
      </c>
      <c r="B4774" t="s">
        <v>10426</v>
      </c>
      <c r="C4774" t="s">
        <v>1118</v>
      </c>
      <c r="D4774" t="s">
        <v>825</v>
      </c>
      <c r="E4774">
        <f>SUM(G4774:KW4774)</f>
        <v>0</v>
      </c>
      <c r="F4774" s="4"/>
    </row>
    <row r="4775" spans="1:51">
      <c r="A4775" t="s">
        <v>1153</v>
      </c>
      <c r="B4775" t="s">
        <v>1154</v>
      </c>
      <c r="C4775" t="s">
        <v>1118</v>
      </c>
      <c r="D4775" t="s">
        <v>821</v>
      </c>
      <c r="E4775">
        <f>SUM(G4775:KW4775)</f>
        <v>0</v>
      </c>
      <c r="F4775" s="4"/>
    </row>
    <row r="4776" spans="1:51">
      <c r="A4776" t="s">
        <v>1171</v>
      </c>
      <c r="B4776" t="s">
        <v>1172</v>
      </c>
      <c r="C4776" t="s">
        <v>1118</v>
      </c>
      <c r="D4776" t="s">
        <v>821</v>
      </c>
      <c r="E4776">
        <f>SUM(G4776:KW4776)</f>
        <v>2</v>
      </c>
      <c r="F4776" s="4"/>
      <c r="AX4776" s="9">
        <v>2</v>
      </c>
    </row>
    <row r="4777" spans="1:51">
      <c r="A4777" t="s">
        <v>1169</v>
      </c>
      <c r="B4777" t="s">
        <v>1170</v>
      </c>
      <c r="C4777" t="s">
        <v>1118</v>
      </c>
      <c r="D4777" t="s">
        <v>821</v>
      </c>
      <c r="E4777">
        <f>SUM(G4777:KW4777)</f>
        <v>0</v>
      </c>
      <c r="F4777" s="4"/>
    </row>
    <row r="4778" spans="1:51">
      <c r="A4778" t="s">
        <v>3501</v>
      </c>
      <c r="B4778" t="s">
        <v>3502</v>
      </c>
      <c r="C4778" t="s">
        <v>1118</v>
      </c>
      <c r="D4778" t="s">
        <v>825</v>
      </c>
      <c r="E4778">
        <f>SUM(G4778:KW4778)</f>
        <v>0</v>
      </c>
      <c r="F4778" s="4"/>
    </row>
    <row r="4779" spans="1:51">
      <c r="A4779" t="s">
        <v>1488</v>
      </c>
      <c r="B4779" t="s">
        <v>1489</v>
      </c>
      <c r="C4779" t="s">
        <v>1118</v>
      </c>
      <c r="D4779" t="s">
        <v>821</v>
      </c>
      <c r="E4779">
        <f>SUM(G4779:KW4779)</f>
        <v>2</v>
      </c>
      <c r="F4779" s="4"/>
      <c r="AV4779" s="9">
        <v>1</v>
      </c>
      <c r="AY4779" s="9">
        <v>1</v>
      </c>
    </row>
    <row r="4780" spans="1:51">
      <c r="A4780" t="s">
        <v>3497</v>
      </c>
      <c r="B4780" t="s">
        <v>3498</v>
      </c>
      <c r="C4780" t="s">
        <v>1118</v>
      </c>
      <c r="D4780" t="s">
        <v>825</v>
      </c>
      <c r="E4780">
        <f>SUM(G4780:KW4780)</f>
        <v>0</v>
      </c>
      <c r="F4780" s="4"/>
    </row>
    <row r="4781" spans="1:51">
      <c r="A4781" t="s">
        <v>1425</v>
      </c>
      <c r="B4781" t="s">
        <v>1426</v>
      </c>
      <c r="C4781" t="s">
        <v>1118</v>
      </c>
      <c r="D4781" t="s">
        <v>821</v>
      </c>
      <c r="E4781">
        <f>SUM(G4781:KW4781)</f>
        <v>2</v>
      </c>
      <c r="F4781" s="4"/>
      <c r="AX4781" s="9">
        <v>2</v>
      </c>
    </row>
    <row r="4782" spans="1:51">
      <c r="A4782" t="s">
        <v>3494</v>
      </c>
      <c r="B4782" t="s">
        <v>6862</v>
      </c>
      <c r="C4782" t="s">
        <v>1118</v>
      </c>
      <c r="D4782" t="s">
        <v>825</v>
      </c>
      <c r="E4782">
        <f>SUM(G4782:KW4782)</f>
        <v>0</v>
      </c>
      <c r="F4782" s="4"/>
    </row>
    <row r="4783" spans="1:51">
      <c r="A4783" t="s">
        <v>1119</v>
      </c>
      <c r="B4783" t="s">
        <v>1120</v>
      </c>
      <c r="C4783" t="s">
        <v>1118</v>
      </c>
      <c r="D4783" t="s">
        <v>821</v>
      </c>
      <c r="E4783">
        <f>SUM(G4783:KW4783)</f>
        <v>2</v>
      </c>
      <c r="F4783" s="4"/>
      <c r="AX4783" s="9">
        <v>2</v>
      </c>
    </row>
    <row r="4784" spans="1:51">
      <c r="A4784" t="s">
        <v>3491</v>
      </c>
      <c r="B4784" t="s">
        <v>6863</v>
      </c>
      <c r="C4784" t="s">
        <v>1118</v>
      </c>
      <c r="D4784" t="s">
        <v>825</v>
      </c>
      <c r="E4784">
        <f>SUM(G4784:KW4784)</f>
        <v>0</v>
      </c>
      <c r="F4784" s="4"/>
    </row>
    <row r="4785" spans="1:6">
      <c r="A4785" t="s">
        <v>1143</v>
      </c>
      <c r="B4785" t="s">
        <v>1144</v>
      </c>
      <c r="C4785" t="s">
        <v>1118</v>
      </c>
      <c r="D4785" t="s">
        <v>821</v>
      </c>
      <c r="E4785">
        <f>SUM(G4785:KW4785)</f>
        <v>0</v>
      </c>
      <c r="F4785" s="4"/>
    </row>
    <row r="4786" spans="1:6">
      <c r="A4786" t="s">
        <v>1175</v>
      </c>
      <c r="B4786" t="s">
        <v>1176</v>
      </c>
      <c r="C4786" t="s">
        <v>1118</v>
      </c>
      <c r="D4786" t="s">
        <v>821</v>
      </c>
      <c r="E4786">
        <f>SUM(G4786:KW4786)</f>
        <v>0</v>
      </c>
      <c r="F4786" s="4"/>
    </row>
    <row r="4787" spans="1:6">
      <c r="A4787" t="s">
        <v>1173</v>
      </c>
      <c r="B4787" t="s">
        <v>1174</v>
      </c>
      <c r="C4787" t="s">
        <v>1118</v>
      </c>
      <c r="D4787" t="s">
        <v>821</v>
      </c>
      <c r="E4787">
        <f>SUM(G4787:KW4787)</f>
        <v>0</v>
      </c>
      <c r="F4787" s="4"/>
    </row>
    <row r="4788" spans="1:6">
      <c r="A4788" t="s">
        <v>1137</v>
      </c>
      <c r="B4788" t="s">
        <v>1138</v>
      </c>
      <c r="C4788" t="s">
        <v>1118</v>
      </c>
      <c r="D4788" t="s">
        <v>821</v>
      </c>
      <c r="E4788">
        <f>SUM(G4788:KW4788)</f>
        <v>0</v>
      </c>
      <c r="F4788" s="4"/>
    </row>
    <row r="4789" spans="1:6">
      <c r="A4789" t="s">
        <v>1157</v>
      </c>
      <c r="B4789" t="s">
        <v>1158</v>
      </c>
      <c r="C4789" t="s">
        <v>1118</v>
      </c>
      <c r="D4789" t="s">
        <v>821</v>
      </c>
      <c r="E4789">
        <f>SUM(G4789:KW4789)</f>
        <v>0</v>
      </c>
      <c r="F4789" s="4"/>
    </row>
    <row r="4790" spans="1:6">
      <c r="A4790" t="s">
        <v>1155</v>
      </c>
      <c r="B4790" t="s">
        <v>1156</v>
      </c>
      <c r="C4790" t="s">
        <v>1118</v>
      </c>
      <c r="D4790" t="s">
        <v>821</v>
      </c>
      <c r="E4790">
        <f>SUM(G4790:KW4790)</f>
        <v>0</v>
      </c>
      <c r="F4790" s="4"/>
    </row>
    <row r="4791" spans="1:6">
      <c r="A4791" t="s">
        <v>3522</v>
      </c>
      <c r="B4791" t="s">
        <v>3523</v>
      </c>
      <c r="C4791" t="s">
        <v>1118</v>
      </c>
      <c r="D4791" t="s">
        <v>825</v>
      </c>
      <c r="E4791">
        <f>SUM(G4791:KW4791)</f>
        <v>0</v>
      </c>
      <c r="F4791" s="4"/>
    </row>
    <row r="4792" spans="1:6">
      <c r="A4792" t="s">
        <v>1159</v>
      </c>
      <c r="B4792" t="s">
        <v>1160</v>
      </c>
      <c r="C4792" t="s">
        <v>1118</v>
      </c>
      <c r="D4792" t="s">
        <v>821</v>
      </c>
      <c r="E4792">
        <f>SUM(G4792:KW4792)</f>
        <v>0</v>
      </c>
      <c r="F4792" s="4"/>
    </row>
    <row r="4793" spans="1:6">
      <c r="A4793" t="s">
        <v>1403</v>
      </c>
      <c r="B4793" t="s">
        <v>1404</v>
      </c>
      <c r="C4793" t="s">
        <v>1118</v>
      </c>
      <c r="D4793" t="s">
        <v>821</v>
      </c>
      <c r="E4793">
        <f>SUM(G4793:KW4793)</f>
        <v>0</v>
      </c>
      <c r="F4793" s="4"/>
    </row>
    <row r="4794" spans="1:6">
      <c r="A4794" t="s">
        <v>3519</v>
      </c>
      <c r="B4794" t="s">
        <v>3520</v>
      </c>
      <c r="C4794" t="s">
        <v>1118</v>
      </c>
      <c r="D4794" t="s">
        <v>825</v>
      </c>
      <c r="E4794">
        <f>SUM(G4794:KW4794)</f>
        <v>0</v>
      </c>
      <c r="F4794" s="4"/>
    </row>
    <row r="4795" spans="1:6">
      <c r="A4795" t="s">
        <v>1149</v>
      </c>
      <c r="B4795" t="s">
        <v>1150</v>
      </c>
      <c r="C4795" t="s">
        <v>1118</v>
      </c>
      <c r="D4795" t="s">
        <v>821</v>
      </c>
      <c r="E4795">
        <f>SUM(G4795:KW4795)</f>
        <v>0</v>
      </c>
      <c r="F4795" s="4"/>
    </row>
    <row r="4796" spans="1:6">
      <c r="A4796" t="s">
        <v>1183</v>
      </c>
      <c r="B4796" t="s">
        <v>1184</v>
      </c>
      <c r="C4796" t="s">
        <v>1118</v>
      </c>
      <c r="D4796" t="s">
        <v>821</v>
      </c>
      <c r="E4796">
        <f>SUM(G4796:KW4796)</f>
        <v>0</v>
      </c>
      <c r="F4796" s="4"/>
    </row>
    <row r="4797" spans="1:6">
      <c r="A4797" t="s">
        <v>1181</v>
      </c>
      <c r="B4797" t="s">
        <v>1182</v>
      </c>
      <c r="C4797" t="s">
        <v>1118</v>
      </c>
      <c r="D4797" t="s">
        <v>821</v>
      </c>
      <c r="E4797">
        <f>SUM(G4797:KW4797)</f>
        <v>0</v>
      </c>
      <c r="F4797" s="4"/>
    </row>
    <row r="4798" spans="1:6">
      <c r="A4798" t="s">
        <v>1167</v>
      </c>
      <c r="B4798" t="s">
        <v>1168</v>
      </c>
      <c r="C4798" t="s">
        <v>1118</v>
      </c>
      <c r="D4798" t="s">
        <v>821</v>
      </c>
      <c r="E4798">
        <f>SUM(G4798:KW4798)</f>
        <v>0</v>
      </c>
      <c r="F4798" s="4"/>
    </row>
    <row r="4799" spans="1:6">
      <c r="A4799" t="s">
        <v>1165</v>
      </c>
      <c r="B4799" t="s">
        <v>1166</v>
      </c>
      <c r="C4799" t="s">
        <v>1118</v>
      </c>
      <c r="D4799" t="s">
        <v>821</v>
      </c>
      <c r="E4799">
        <f>SUM(G4799:KW4799)</f>
        <v>0</v>
      </c>
      <c r="F4799" s="4"/>
    </row>
    <row r="4800" spans="1:6">
      <c r="A4800" t="s">
        <v>3513</v>
      </c>
      <c r="B4800" t="s">
        <v>3514</v>
      </c>
      <c r="C4800" t="s">
        <v>1118</v>
      </c>
      <c r="D4800" t="s">
        <v>825</v>
      </c>
      <c r="E4800">
        <f>SUM(G4800:KW4800)</f>
        <v>0</v>
      </c>
      <c r="F4800" s="4"/>
    </row>
    <row r="4801" spans="1:48">
      <c r="A4801" t="s">
        <v>3511</v>
      </c>
      <c r="B4801" t="s">
        <v>10343</v>
      </c>
      <c r="C4801" t="s">
        <v>1118</v>
      </c>
      <c r="D4801" t="s">
        <v>825</v>
      </c>
      <c r="E4801">
        <f>SUM(G4801:KW4801)</f>
        <v>0</v>
      </c>
      <c r="F4801" s="4"/>
    </row>
    <row r="4802" spans="1:48">
      <c r="A4802" t="s">
        <v>3478</v>
      </c>
      <c r="B4802" t="s">
        <v>3479</v>
      </c>
      <c r="C4802" t="s">
        <v>1118</v>
      </c>
      <c r="D4802" t="s">
        <v>825</v>
      </c>
      <c r="E4802">
        <f>SUM(G4802:KW4802)</f>
        <v>0</v>
      </c>
      <c r="F4802" s="4"/>
    </row>
    <row r="4803" spans="1:48">
      <c r="A4803" t="s">
        <v>2942</v>
      </c>
      <c r="B4803" t="s">
        <v>2943</v>
      </c>
      <c r="C4803" t="s">
        <v>1118</v>
      </c>
      <c r="D4803" t="s">
        <v>825</v>
      </c>
      <c r="E4803">
        <f>SUM(G4803:KW4803)</f>
        <v>0</v>
      </c>
      <c r="F4803" s="4"/>
    </row>
    <row r="4804" spans="1:48">
      <c r="A4804" t="s">
        <v>3475</v>
      </c>
      <c r="B4804" t="s">
        <v>3476</v>
      </c>
      <c r="C4804" t="s">
        <v>1118</v>
      </c>
      <c r="D4804" t="s">
        <v>825</v>
      </c>
      <c r="E4804">
        <f>SUM(G4804:KW4804)</f>
        <v>0</v>
      </c>
      <c r="F4804" s="4"/>
    </row>
    <row r="4805" spans="1:48">
      <c r="A4805" t="s">
        <v>3144</v>
      </c>
      <c r="B4805" t="s">
        <v>10364</v>
      </c>
      <c r="C4805" t="s">
        <v>1118</v>
      </c>
      <c r="D4805" t="s">
        <v>825</v>
      </c>
      <c r="E4805">
        <f>SUM(G4805:KW4805)</f>
        <v>0</v>
      </c>
      <c r="F4805" s="4"/>
    </row>
    <row r="4806" spans="1:48">
      <c r="A4806" t="s">
        <v>7401</v>
      </c>
      <c r="B4806" t="s">
        <v>7400</v>
      </c>
      <c r="C4806" t="s">
        <v>1118</v>
      </c>
      <c r="D4806" t="s">
        <v>821</v>
      </c>
      <c r="E4806">
        <f>SUM(G4806:KW4806)</f>
        <v>3</v>
      </c>
      <c r="AO4806" s="9">
        <v>1</v>
      </c>
      <c r="AS4806" s="9">
        <v>1</v>
      </c>
      <c r="AV4806" s="9">
        <v>1</v>
      </c>
    </row>
    <row r="4807" spans="1:48">
      <c r="A4807" t="s">
        <v>3468</v>
      </c>
      <c r="B4807" t="s">
        <v>5783</v>
      </c>
      <c r="C4807" t="s">
        <v>1118</v>
      </c>
      <c r="D4807" t="s">
        <v>825</v>
      </c>
      <c r="E4807">
        <f>SUM(G4807:KW4807)</f>
        <v>0</v>
      </c>
      <c r="F4807" s="4"/>
    </row>
    <row r="4808" spans="1:48">
      <c r="A4808" t="s">
        <v>2994</v>
      </c>
      <c r="B4808" t="s">
        <v>5779</v>
      </c>
      <c r="C4808" t="s">
        <v>1118</v>
      </c>
      <c r="D4808" t="s">
        <v>825</v>
      </c>
      <c r="E4808">
        <f>SUM(G4808:KW4808)</f>
        <v>0</v>
      </c>
      <c r="F4808" s="4"/>
    </row>
    <row r="4809" spans="1:48">
      <c r="A4809" t="s">
        <v>7403</v>
      </c>
      <c r="B4809" t="s">
        <v>7402</v>
      </c>
      <c r="C4809" t="s">
        <v>1118</v>
      </c>
      <c r="D4809" t="s">
        <v>821</v>
      </c>
      <c r="E4809">
        <f>SUM(G4809:KW4809)</f>
        <v>3</v>
      </c>
      <c r="AO4809" s="9">
        <v>1</v>
      </c>
      <c r="AS4809" s="9">
        <v>1</v>
      </c>
      <c r="AV4809" s="9">
        <v>1</v>
      </c>
    </row>
    <row r="4810" spans="1:48">
      <c r="A4810" t="s">
        <v>3465</v>
      </c>
      <c r="B4810" t="s">
        <v>3466</v>
      </c>
      <c r="C4810" t="s">
        <v>1118</v>
      </c>
      <c r="D4810" t="s">
        <v>825</v>
      </c>
      <c r="E4810">
        <f>SUM(G4810:KW4810)</f>
        <v>0</v>
      </c>
      <c r="F4810" s="4"/>
    </row>
    <row r="4811" spans="1:48">
      <c r="A4811" t="s">
        <v>2991</v>
      </c>
      <c r="B4811" t="s">
        <v>2992</v>
      </c>
      <c r="C4811" t="s">
        <v>1118</v>
      </c>
      <c r="D4811" t="s">
        <v>825</v>
      </c>
      <c r="E4811">
        <f>SUM(G4811:KW4811)</f>
        <v>0</v>
      </c>
      <c r="F4811" s="4"/>
    </row>
    <row r="4812" spans="1:48">
      <c r="A4812" t="s">
        <v>3488</v>
      </c>
      <c r="B4812" t="s">
        <v>3489</v>
      </c>
      <c r="C4812" t="s">
        <v>1118</v>
      </c>
      <c r="D4812" t="s">
        <v>825</v>
      </c>
      <c r="E4812">
        <f>SUM(G4812:KW4812)</f>
        <v>0</v>
      </c>
      <c r="F4812" s="4"/>
    </row>
    <row r="4813" spans="1:48">
      <c r="A4813" t="s">
        <v>1147</v>
      </c>
      <c r="B4813" t="s">
        <v>1148</v>
      </c>
      <c r="C4813" t="s">
        <v>1118</v>
      </c>
      <c r="D4813" t="s">
        <v>821</v>
      </c>
      <c r="E4813">
        <f>SUM(G4813:KW4813)</f>
        <v>0</v>
      </c>
      <c r="F4813" s="4"/>
    </row>
    <row r="4814" spans="1:48">
      <c r="A4814" t="s">
        <v>3516</v>
      </c>
      <c r="B4814" t="s">
        <v>3517</v>
      </c>
      <c r="C4814" t="s">
        <v>1118</v>
      </c>
      <c r="D4814" t="s">
        <v>825</v>
      </c>
      <c r="E4814">
        <f>SUM(G4814:KW4814)</f>
        <v>0</v>
      </c>
      <c r="F4814" s="4"/>
    </row>
    <row r="4815" spans="1:48">
      <c r="A4815" t="s">
        <v>1357</v>
      </c>
      <c r="B4815" t="s">
        <v>1358</v>
      </c>
      <c r="C4815" t="s">
        <v>1118</v>
      </c>
      <c r="D4815" t="s">
        <v>821</v>
      </c>
      <c r="E4815">
        <f>SUM(G4815:KW4815)</f>
        <v>7</v>
      </c>
      <c r="F4815" s="4"/>
      <c r="M4815" s="9">
        <v>3</v>
      </c>
      <c r="N4815" s="9">
        <v>1</v>
      </c>
      <c r="Z4815" s="9">
        <v>3</v>
      </c>
    </row>
    <row r="4816" spans="1:48">
      <c r="A4816" t="s">
        <v>3508</v>
      </c>
      <c r="B4816" t="s">
        <v>3509</v>
      </c>
      <c r="C4816" t="s">
        <v>1118</v>
      </c>
      <c r="D4816" t="s">
        <v>825</v>
      </c>
      <c r="E4816">
        <f>SUM(G4816:KW4816)</f>
        <v>0</v>
      </c>
      <c r="F4816" s="4"/>
    </row>
    <row r="4817" spans="1:64">
      <c r="A4817" t="s">
        <v>4888</v>
      </c>
      <c r="B4817" t="s">
        <v>4889</v>
      </c>
      <c r="C4817" t="s">
        <v>542</v>
      </c>
      <c r="D4817" t="s">
        <v>821</v>
      </c>
      <c r="E4817">
        <f>SUM(G4817:KW4817)</f>
        <v>455</v>
      </c>
      <c r="F4817" s="32">
        <v>100001926</v>
      </c>
      <c r="AD4817" s="9">
        <v>2</v>
      </c>
      <c r="BD4817" s="9">
        <v>8</v>
      </c>
      <c r="BE4817" s="9">
        <v>1</v>
      </c>
      <c r="BH4817" s="7">
        <v>324</v>
      </c>
      <c r="BI4817" s="9">
        <v>17</v>
      </c>
      <c r="BJ4817" s="9">
        <v>10</v>
      </c>
      <c r="BK4817" s="7">
        <v>69</v>
      </c>
      <c r="BL4817" s="7">
        <v>24</v>
      </c>
    </row>
    <row r="4818" spans="1:64">
      <c r="A4818" t="s">
        <v>1876</v>
      </c>
      <c r="B4818" t="s">
        <v>1877</v>
      </c>
      <c r="C4818" t="s">
        <v>554</v>
      </c>
      <c r="D4818" t="s">
        <v>821</v>
      </c>
      <c r="E4818">
        <f>SUM(G4818:KW4818)</f>
        <v>7</v>
      </c>
      <c r="F4818" s="4"/>
      <c r="AQ4818" s="9">
        <v>7</v>
      </c>
    </row>
    <row r="4819" spans="1:64">
      <c r="A4819" t="s">
        <v>7112</v>
      </c>
      <c r="B4819" t="s">
        <v>7111</v>
      </c>
      <c r="C4819" t="s">
        <v>1322</v>
      </c>
      <c r="D4819" t="s">
        <v>821</v>
      </c>
      <c r="E4819">
        <f>SUM(G4819:KW4819)</f>
        <v>15</v>
      </c>
      <c r="AO4819" s="9">
        <v>8</v>
      </c>
      <c r="AQ4819" s="9">
        <v>7</v>
      </c>
    </row>
    <row r="4820" spans="1:64">
      <c r="A4820" t="s">
        <v>2409</v>
      </c>
      <c r="B4820" t="s">
        <v>2410</v>
      </c>
      <c r="C4820" t="s">
        <v>542</v>
      </c>
      <c r="D4820" t="s">
        <v>821</v>
      </c>
      <c r="E4820">
        <f>SUM(G4820:KW4820)</f>
        <v>0</v>
      </c>
      <c r="F4820" s="4"/>
    </row>
    <row r="4821" spans="1:64">
      <c r="A4821" t="s">
        <v>133</v>
      </c>
      <c r="B4821" t="s">
        <v>770</v>
      </c>
      <c r="C4821" t="s">
        <v>132</v>
      </c>
      <c r="D4821" t="s">
        <v>821</v>
      </c>
      <c r="E4821">
        <f>SUM(G4821:KW4821)</f>
        <v>1</v>
      </c>
      <c r="F4821" s="4"/>
      <c r="BF4821" s="9">
        <v>1</v>
      </c>
    </row>
    <row r="4822" spans="1:64">
      <c r="A4822" t="s">
        <v>553</v>
      </c>
      <c r="B4822" t="s">
        <v>789</v>
      </c>
      <c r="C4822" t="s">
        <v>554</v>
      </c>
      <c r="D4822" t="s">
        <v>821</v>
      </c>
      <c r="E4822">
        <f>SUM(G4822:KW4822)</f>
        <v>2</v>
      </c>
      <c r="F4822" s="4"/>
      <c r="AF4822" s="9">
        <v>1</v>
      </c>
      <c r="AS4822" s="9">
        <v>1</v>
      </c>
    </row>
    <row r="4823" spans="1:64">
      <c r="A4823" t="s">
        <v>1493</v>
      </c>
      <c r="B4823" t="s">
        <v>14059</v>
      </c>
      <c r="C4823" t="s">
        <v>1215</v>
      </c>
      <c r="D4823" t="s">
        <v>825</v>
      </c>
      <c r="E4823">
        <f>SUM(G4823:KW4823)</f>
        <v>0</v>
      </c>
      <c r="F4823" s="4"/>
    </row>
    <row r="4824" spans="1:64">
      <c r="A4824" t="s">
        <v>1550</v>
      </c>
      <c r="B4824" t="s">
        <v>14122</v>
      </c>
      <c r="C4824" t="s">
        <v>833</v>
      </c>
      <c r="D4824" t="s">
        <v>825</v>
      </c>
      <c r="E4824">
        <f>SUM(G4824:KW4824)</f>
        <v>0</v>
      </c>
      <c r="F4824" s="4"/>
    </row>
    <row r="4825" spans="1:64">
      <c r="A4825" t="s">
        <v>876</v>
      </c>
      <c r="B4825" t="s">
        <v>14060</v>
      </c>
      <c r="C4825" t="s">
        <v>186</v>
      </c>
      <c r="D4825" t="s">
        <v>825</v>
      </c>
      <c r="E4825">
        <f>SUM(G4825:KW4825)</f>
        <v>0</v>
      </c>
      <c r="F4825" s="4"/>
    </row>
    <row r="4826" spans="1:64">
      <c r="A4826" t="s">
        <v>1551</v>
      </c>
      <c r="B4826" t="s">
        <v>14123</v>
      </c>
      <c r="C4826" t="s">
        <v>833</v>
      </c>
      <c r="D4826" t="s">
        <v>825</v>
      </c>
      <c r="E4826">
        <f>SUM(G4826:KW4826)</f>
        <v>0</v>
      </c>
      <c r="F4826" s="4"/>
    </row>
    <row r="4827" spans="1:64">
      <c r="A4827" t="s">
        <v>862</v>
      </c>
      <c r="B4827" t="s">
        <v>14061</v>
      </c>
      <c r="C4827" t="s">
        <v>186</v>
      </c>
      <c r="D4827" t="s">
        <v>825</v>
      </c>
      <c r="E4827">
        <f>SUM(G4827:KW4827)</f>
        <v>0</v>
      </c>
      <c r="F4827" s="4"/>
    </row>
    <row r="4828" spans="1:64">
      <c r="A4828" t="s">
        <v>1552</v>
      </c>
      <c r="B4828" t="s">
        <v>14124</v>
      </c>
      <c r="C4828" t="s">
        <v>833</v>
      </c>
      <c r="D4828" t="s">
        <v>825</v>
      </c>
      <c r="E4828">
        <f>SUM(G4828:KW4828)</f>
        <v>0</v>
      </c>
      <c r="F4828" s="4"/>
    </row>
    <row r="4829" spans="1:64">
      <c r="A4829" t="s">
        <v>863</v>
      </c>
      <c r="B4829" t="s">
        <v>14062</v>
      </c>
      <c r="C4829" t="s">
        <v>186</v>
      </c>
      <c r="D4829" t="s">
        <v>825</v>
      </c>
      <c r="E4829">
        <f>SUM(G4829:KW4829)</f>
        <v>0</v>
      </c>
      <c r="F4829" s="4"/>
    </row>
    <row r="4830" spans="1:64">
      <c r="A4830" t="s">
        <v>1553</v>
      </c>
      <c r="B4830" t="s">
        <v>14125</v>
      </c>
      <c r="C4830" t="s">
        <v>833</v>
      </c>
      <c r="D4830" t="s">
        <v>825</v>
      </c>
      <c r="E4830">
        <f>SUM(G4830:KW4830)</f>
        <v>0</v>
      </c>
      <c r="F4830" s="4"/>
    </row>
    <row r="4831" spans="1:64">
      <c r="A4831" t="s">
        <v>865</v>
      </c>
      <c r="B4831" t="s">
        <v>7797</v>
      </c>
      <c r="C4831" t="s">
        <v>186</v>
      </c>
      <c r="D4831" t="s">
        <v>825</v>
      </c>
      <c r="E4831">
        <f>SUM(G4831:KW4831)</f>
        <v>0</v>
      </c>
      <c r="F4831" s="4"/>
    </row>
    <row r="4832" spans="1:64">
      <c r="A4832" t="s">
        <v>1566</v>
      </c>
      <c r="B4832" t="s">
        <v>7789</v>
      </c>
      <c r="C4832" t="s">
        <v>186</v>
      </c>
      <c r="D4832" t="s">
        <v>825</v>
      </c>
      <c r="E4832">
        <f>SUM(G4832:KW4832)</f>
        <v>0</v>
      </c>
      <c r="F4832" s="4"/>
    </row>
    <row r="4833" spans="1:6">
      <c r="A4833" t="s">
        <v>864</v>
      </c>
      <c r="B4833" t="s">
        <v>14063</v>
      </c>
      <c r="C4833" t="s">
        <v>186</v>
      </c>
      <c r="D4833" t="s">
        <v>825</v>
      </c>
      <c r="E4833">
        <f>SUM(G4833:KW4833)</f>
        <v>0</v>
      </c>
      <c r="F4833" s="4"/>
    </row>
    <row r="4834" spans="1:6">
      <c r="A4834" t="s">
        <v>1554</v>
      </c>
      <c r="B4834" t="s">
        <v>14126</v>
      </c>
      <c r="C4834" t="s">
        <v>833</v>
      </c>
      <c r="D4834" t="s">
        <v>825</v>
      </c>
      <c r="E4834">
        <f>SUM(G4834:KW4834)</f>
        <v>0</v>
      </c>
      <c r="F4834" s="4"/>
    </row>
    <row r="4835" spans="1:6">
      <c r="A4835" t="s">
        <v>842</v>
      </c>
      <c r="B4835" t="s">
        <v>14064</v>
      </c>
      <c r="C4835" t="s">
        <v>186</v>
      </c>
      <c r="D4835" t="s">
        <v>825</v>
      </c>
      <c r="E4835">
        <f>SUM(G4835:KW4835)</f>
        <v>0</v>
      </c>
      <c r="F4835" s="4"/>
    </row>
    <row r="4836" spans="1:6">
      <c r="A4836" t="s">
        <v>1555</v>
      </c>
      <c r="B4836" t="s">
        <v>14127</v>
      </c>
      <c r="C4836" t="s">
        <v>833</v>
      </c>
      <c r="D4836" t="s">
        <v>825</v>
      </c>
      <c r="E4836">
        <f>SUM(G4836:KW4836)</f>
        <v>0</v>
      </c>
      <c r="F4836" s="4"/>
    </row>
    <row r="4837" spans="1:6">
      <c r="A4837" t="s">
        <v>1494</v>
      </c>
      <c r="B4837" t="s">
        <v>14066</v>
      </c>
      <c r="C4837" t="s">
        <v>186</v>
      </c>
      <c r="D4837" t="s">
        <v>825</v>
      </c>
      <c r="E4837">
        <f>SUM(G4837:KW4837)</f>
        <v>0</v>
      </c>
      <c r="F4837" s="4"/>
    </row>
    <row r="4838" spans="1:6">
      <c r="A4838" t="s">
        <v>1557</v>
      </c>
      <c r="B4838" t="s">
        <v>14129</v>
      </c>
      <c r="C4838" t="s">
        <v>833</v>
      </c>
      <c r="D4838" t="s">
        <v>825</v>
      </c>
      <c r="E4838">
        <f>SUM(G4838:KW4838)</f>
        <v>0</v>
      </c>
      <c r="F4838" s="4"/>
    </row>
    <row r="4839" spans="1:6">
      <c r="A4839" t="s">
        <v>1495</v>
      </c>
      <c r="B4839" t="s">
        <v>14067</v>
      </c>
      <c r="C4839" t="s">
        <v>186</v>
      </c>
      <c r="D4839" t="s">
        <v>825</v>
      </c>
      <c r="E4839">
        <f>SUM(G4839:KW4839)</f>
        <v>0</v>
      </c>
      <c r="F4839" s="4"/>
    </row>
    <row r="4840" spans="1:6">
      <c r="A4840" t="s">
        <v>1558</v>
      </c>
      <c r="B4840" t="s">
        <v>14130</v>
      </c>
      <c r="C4840" t="s">
        <v>833</v>
      </c>
      <c r="D4840" t="s">
        <v>825</v>
      </c>
      <c r="E4840">
        <f>SUM(G4840:KW4840)</f>
        <v>0</v>
      </c>
      <c r="F4840" s="4"/>
    </row>
    <row r="4841" spans="1:6">
      <c r="A4841" t="s">
        <v>844</v>
      </c>
      <c r="B4841" t="s">
        <v>7798</v>
      </c>
      <c r="C4841" t="s">
        <v>186</v>
      </c>
      <c r="D4841" t="s">
        <v>825</v>
      </c>
      <c r="E4841">
        <f>SUM(G4841:KW4841)</f>
        <v>0</v>
      </c>
      <c r="F4841" s="4"/>
    </row>
    <row r="4842" spans="1:6">
      <c r="A4842" t="s">
        <v>1567</v>
      </c>
      <c r="B4842" t="s">
        <v>14138</v>
      </c>
      <c r="C4842" t="s">
        <v>186</v>
      </c>
      <c r="D4842" t="s">
        <v>825</v>
      </c>
      <c r="E4842">
        <f>SUM(G4842:KW4842)</f>
        <v>0</v>
      </c>
      <c r="F4842" s="4"/>
    </row>
    <row r="4843" spans="1:6">
      <c r="A4843" t="s">
        <v>843</v>
      </c>
      <c r="B4843" t="s">
        <v>14065</v>
      </c>
      <c r="C4843" t="s">
        <v>186</v>
      </c>
      <c r="D4843" t="s">
        <v>825</v>
      </c>
      <c r="E4843">
        <f>SUM(G4843:KW4843)</f>
        <v>0</v>
      </c>
      <c r="F4843" s="4"/>
    </row>
    <row r="4844" spans="1:6">
      <c r="A4844" t="s">
        <v>1556</v>
      </c>
      <c r="B4844" t="s">
        <v>14128</v>
      </c>
      <c r="C4844" t="s">
        <v>833</v>
      </c>
      <c r="D4844" t="s">
        <v>825</v>
      </c>
      <c r="E4844">
        <f>SUM(G4844:KW4844)</f>
        <v>0</v>
      </c>
      <c r="F4844" s="4"/>
    </row>
    <row r="4845" spans="1:6">
      <c r="A4845" t="s">
        <v>1496</v>
      </c>
      <c r="B4845" t="s">
        <v>14068</v>
      </c>
      <c r="C4845" t="s">
        <v>186</v>
      </c>
      <c r="D4845" t="s">
        <v>825</v>
      </c>
      <c r="E4845">
        <f>SUM(G4845:KW4845)</f>
        <v>0</v>
      </c>
      <c r="F4845" s="4"/>
    </row>
    <row r="4846" spans="1:6">
      <c r="A4846" t="s">
        <v>1559</v>
      </c>
      <c r="B4846" t="s">
        <v>14131</v>
      </c>
      <c r="C4846" t="s">
        <v>833</v>
      </c>
      <c r="D4846" t="s">
        <v>825</v>
      </c>
      <c r="E4846">
        <f>SUM(G4846:KW4846)</f>
        <v>0</v>
      </c>
      <c r="F4846" s="4"/>
    </row>
    <row r="4847" spans="1:6">
      <c r="A4847" t="s">
        <v>845</v>
      </c>
      <c r="B4847" t="s">
        <v>14069</v>
      </c>
      <c r="C4847" t="s">
        <v>186</v>
      </c>
      <c r="D4847" t="s">
        <v>825</v>
      </c>
      <c r="E4847">
        <f>SUM(G4847:KW4847)</f>
        <v>0</v>
      </c>
      <c r="F4847" s="4"/>
    </row>
    <row r="4848" spans="1:6">
      <c r="A4848" t="s">
        <v>1560</v>
      </c>
      <c r="B4848" t="s">
        <v>14132</v>
      </c>
      <c r="C4848" t="s">
        <v>833</v>
      </c>
      <c r="D4848" t="s">
        <v>825</v>
      </c>
      <c r="E4848">
        <f>SUM(G4848:KW4848)</f>
        <v>0</v>
      </c>
      <c r="F4848" s="4"/>
    </row>
    <row r="4849" spans="1:6">
      <c r="A4849" t="s">
        <v>846</v>
      </c>
      <c r="B4849" t="s">
        <v>14070</v>
      </c>
      <c r="C4849" t="s">
        <v>186</v>
      </c>
      <c r="D4849" t="s">
        <v>825</v>
      </c>
      <c r="E4849">
        <f>SUM(G4849:KW4849)</f>
        <v>0</v>
      </c>
      <c r="F4849" s="4"/>
    </row>
    <row r="4850" spans="1:6">
      <c r="A4850" t="s">
        <v>1561</v>
      </c>
      <c r="B4850" t="s">
        <v>14133</v>
      </c>
      <c r="C4850" t="s">
        <v>833</v>
      </c>
      <c r="D4850" t="s">
        <v>825</v>
      </c>
      <c r="E4850">
        <f>SUM(G4850:KW4850)</f>
        <v>0</v>
      </c>
      <c r="F4850" s="4"/>
    </row>
    <row r="4851" spans="1:6">
      <c r="A4851" t="s">
        <v>847</v>
      </c>
      <c r="B4851" t="s">
        <v>14071</v>
      </c>
      <c r="C4851" t="s">
        <v>186</v>
      </c>
      <c r="D4851" t="s">
        <v>825</v>
      </c>
      <c r="E4851">
        <f>SUM(G4851:KW4851)</f>
        <v>0</v>
      </c>
      <c r="F4851" s="4"/>
    </row>
    <row r="4852" spans="1:6">
      <c r="A4852" t="s">
        <v>1562</v>
      </c>
      <c r="B4852" t="s">
        <v>14134</v>
      </c>
      <c r="C4852" t="s">
        <v>833</v>
      </c>
      <c r="D4852" t="s">
        <v>825</v>
      </c>
      <c r="E4852">
        <f>SUM(G4852:KW4852)</f>
        <v>0</v>
      </c>
      <c r="F4852" s="4"/>
    </row>
    <row r="4853" spans="1:6">
      <c r="A4853" t="s">
        <v>848</v>
      </c>
      <c r="B4853" t="s">
        <v>14072</v>
      </c>
      <c r="C4853" t="s">
        <v>186</v>
      </c>
      <c r="D4853" t="s">
        <v>825</v>
      </c>
      <c r="E4853">
        <f>SUM(G4853:KW4853)</f>
        <v>0</v>
      </c>
      <c r="F4853" s="4"/>
    </row>
    <row r="4854" spans="1:6">
      <c r="A4854" t="s">
        <v>1563</v>
      </c>
      <c r="B4854" t="s">
        <v>14135</v>
      </c>
      <c r="C4854" t="s">
        <v>833</v>
      </c>
      <c r="D4854" t="s">
        <v>825</v>
      </c>
      <c r="E4854">
        <f>SUM(G4854:KW4854)</f>
        <v>0</v>
      </c>
      <c r="F4854" s="4"/>
    </row>
    <row r="4855" spans="1:6">
      <c r="A4855" t="s">
        <v>849</v>
      </c>
      <c r="B4855" t="s">
        <v>14073</v>
      </c>
      <c r="C4855" t="s">
        <v>186</v>
      </c>
      <c r="D4855" t="s">
        <v>825</v>
      </c>
      <c r="E4855">
        <f>SUM(G4855:KW4855)</f>
        <v>0</v>
      </c>
      <c r="F4855" s="4"/>
    </row>
    <row r="4856" spans="1:6">
      <c r="A4856" t="s">
        <v>1564</v>
      </c>
      <c r="B4856" t="s">
        <v>14136</v>
      </c>
      <c r="C4856" t="s">
        <v>833</v>
      </c>
      <c r="D4856" t="s">
        <v>825</v>
      </c>
      <c r="E4856">
        <f>SUM(G4856:KW4856)</f>
        <v>0</v>
      </c>
      <c r="F4856" s="4"/>
    </row>
    <row r="4857" spans="1:6">
      <c r="A4857" t="s">
        <v>850</v>
      </c>
      <c r="B4857" t="s">
        <v>14074</v>
      </c>
      <c r="C4857" t="s">
        <v>186</v>
      </c>
      <c r="D4857" t="s">
        <v>825</v>
      </c>
      <c r="E4857">
        <f>SUM(G4857:KW4857)</f>
        <v>0</v>
      </c>
      <c r="F4857" s="4"/>
    </row>
    <row r="4858" spans="1:6">
      <c r="A4858" t="s">
        <v>1565</v>
      </c>
      <c r="B4858" t="s">
        <v>14137</v>
      </c>
      <c r="C4858" t="s">
        <v>833</v>
      </c>
      <c r="D4858" t="s">
        <v>825</v>
      </c>
      <c r="E4858">
        <f>SUM(G4858:KW4858)</f>
        <v>0</v>
      </c>
      <c r="F4858" s="4"/>
    </row>
    <row r="4859" spans="1:6">
      <c r="A4859" t="s">
        <v>1492</v>
      </c>
      <c r="B4859" t="s">
        <v>14075</v>
      </c>
      <c r="C4859" t="s">
        <v>186</v>
      </c>
      <c r="D4859" t="s">
        <v>825</v>
      </c>
      <c r="E4859">
        <f>SUM(G4859:KW4859)</f>
        <v>0</v>
      </c>
      <c r="F4859" s="4"/>
    </row>
    <row r="4860" spans="1:6">
      <c r="A4860" t="s">
        <v>1569</v>
      </c>
      <c r="B4860" t="s">
        <v>14139</v>
      </c>
      <c r="C4860" t="s">
        <v>186</v>
      </c>
      <c r="D4860" t="s">
        <v>825</v>
      </c>
      <c r="E4860">
        <f>SUM(G4860:KW4860)</f>
        <v>0</v>
      </c>
      <c r="F4860" s="4"/>
    </row>
    <row r="4861" spans="1:6">
      <c r="A4861" t="s">
        <v>1447</v>
      </c>
      <c r="B4861" t="s">
        <v>7786</v>
      </c>
      <c r="C4861" t="s">
        <v>833</v>
      </c>
      <c r="D4861" t="s">
        <v>825</v>
      </c>
      <c r="E4861">
        <f>SUM(G4861:KW4861)</f>
        <v>0</v>
      </c>
      <c r="F4861" s="4"/>
    </row>
    <row r="4862" spans="1:6">
      <c r="A4862" t="s">
        <v>1445</v>
      </c>
      <c r="B4862" t="s">
        <v>14096</v>
      </c>
      <c r="C4862" t="s">
        <v>833</v>
      </c>
      <c r="D4862" t="s">
        <v>825</v>
      </c>
      <c r="E4862">
        <f>SUM(G4862:KW4862)</f>
        <v>0</v>
      </c>
      <c r="F4862" s="4"/>
    </row>
    <row r="4863" spans="1:6">
      <c r="A4863" t="s">
        <v>1446</v>
      </c>
      <c r="B4863" t="s">
        <v>14097</v>
      </c>
      <c r="C4863" t="s">
        <v>833</v>
      </c>
      <c r="D4863" t="s">
        <v>825</v>
      </c>
      <c r="E4863">
        <f>SUM(G4863:KW4863)</f>
        <v>0</v>
      </c>
      <c r="F4863" s="4"/>
    </row>
    <row r="4864" spans="1:6">
      <c r="A4864" t="s">
        <v>1448</v>
      </c>
      <c r="B4864" t="s">
        <v>14098</v>
      </c>
      <c r="C4864" t="s">
        <v>833</v>
      </c>
      <c r="D4864" t="s">
        <v>825</v>
      </c>
      <c r="E4864">
        <f>SUM(G4864:KW4864)</f>
        <v>0</v>
      </c>
      <c r="F4864" s="4"/>
    </row>
    <row r="4865" spans="1:37">
      <c r="A4865" t="s">
        <v>1449</v>
      </c>
      <c r="B4865" t="s">
        <v>7787</v>
      </c>
      <c r="C4865" t="s">
        <v>186</v>
      </c>
      <c r="D4865" t="s">
        <v>825</v>
      </c>
      <c r="E4865">
        <f>SUM(G4865:KW4865)</f>
        <v>0</v>
      </c>
      <c r="F4865" s="4"/>
    </row>
    <row r="4866" spans="1:37">
      <c r="A4866" t="s">
        <v>856</v>
      </c>
      <c r="B4866" t="s">
        <v>9193</v>
      </c>
      <c r="C4866" t="s">
        <v>833</v>
      </c>
      <c r="D4866" t="s">
        <v>825</v>
      </c>
      <c r="E4866">
        <f>SUM(G4866:KW4866)</f>
        <v>0</v>
      </c>
      <c r="F4866" s="4"/>
    </row>
    <row r="4867" spans="1:37">
      <c r="A4867" t="s">
        <v>861</v>
      </c>
      <c r="B4867" t="s">
        <v>14099</v>
      </c>
      <c r="C4867" t="s">
        <v>833</v>
      </c>
      <c r="D4867" t="s">
        <v>825</v>
      </c>
      <c r="E4867">
        <f>SUM(G4867:KW4867)</f>
        <v>0</v>
      </c>
      <c r="F4867" s="4"/>
    </row>
    <row r="4868" spans="1:37">
      <c r="A4868" t="s">
        <v>1527</v>
      </c>
      <c r="B4868" t="s">
        <v>14101</v>
      </c>
      <c r="C4868" t="s">
        <v>833</v>
      </c>
      <c r="D4868" t="s">
        <v>825</v>
      </c>
      <c r="E4868">
        <f>SUM(G4868:KW4868)</f>
        <v>0</v>
      </c>
      <c r="F4868" s="4"/>
    </row>
    <row r="4869" spans="1:37">
      <c r="A4869" t="s">
        <v>1528</v>
      </c>
      <c r="B4869" t="s">
        <v>14102</v>
      </c>
      <c r="C4869" t="s">
        <v>833</v>
      </c>
      <c r="D4869" t="s">
        <v>825</v>
      </c>
      <c r="E4869">
        <f>SUM(G4869:KW4869)</f>
        <v>0</v>
      </c>
      <c r="F4869" s="4"/>
    </row>
    <row r="4870" spans="1:37">
      <c r="A4870" t="s">
        <v>853</v>
      </c>
      <c r="B4870" t="s">
        <v>7788</v>
      </c>
      <c r="C4870" t="s">
        <v>186</v>
      </c>
      <c r="D4870" t="s">
        <v>825</v>
      </c>
      <c r="E4870">
        <f>SUM(G4870:KW4870)</f>
        <v>0</v>
      </c>
      <c r="F4870" s="4"/>
    </row>
    <row r="4871" spans="1:37">
      <c r="A4871" t="s">
        <v>832</v>
      </c>
      <c r="B4871" t="s">
        <v>14100</v>
      </c>
      <c r="C4871" t="s">
        <v>833</v>
      </c>
      <c r="D4871" t="s">
        <v>825</v>
      </c>
      <c r="E4871">
        <f>SUM(G4871:KW4871)</f>
        <v>0</v>
      </c>
      <c r="F4871" s="4"/>
    </row>
    <row r="4872" spans="1:37">
      <c r="A4872" t="s">
        <v>1529</v>
      </c>
      <c r="B4872" t="s">
        <v>14103</v>
      </c>
      <c r="C4872" t="s">
        <v>833</v>
      </c>
      <c r="D4872" t="s">
        <v>825</v>
      </c>
      <c r="E4872">
        <f>SUM(G4872:KW4872)</f>
        <v>0</v>
      </c>
      <c r="F4872" s="4"/>
    </row>
    <row r="4873" spans="1:37">
      <c r="A4873" t="s">
        <v>857</v>
      </c>
      <c r="B4873" t="s">
        <v>14104</v>
      </c>
      <c r="C4873" t="s">
        <v>833</v>
      </c>
      <c r="D4873" t="s">
        <v>825</v>
      </c>
      <c r="E4873">
        <f>SUM(G4873:KW4873)</f>
        <v>0</v>
      </c>
      <c r="F4873" s="4"/>
    </row>
    <row r="4874" spans="1:37">
      <c r="A4874" t="s">
        <v>858</v>
      </c>
      <c r="B4874" t="s">
        <v>14105</v>
      </c>
      <c r="C4874" t="s">
        <v>833</v>
      </c>
      <c r="D4874" t="s">
        <v>825</v>
      </c>
      <c r="E4874">
        <f>SUM(G4874:KW4874)</f>
        <v>0</v>
      </c>
      <c r="F4874" s="4"/>
    </row>
    <row r="4875" spans="1:37">
      <c r="A4875" t="s">
        <v>854</v>
      </c>
      <c r="B4875" t="s">
        <v>14106</v>
      </c>
      <c r="C4875" t="s">
        <v>833</v>
      </c>
      <c r="D4875" t="s">
        <v>825</v>
      </c>
      <c r="E4875">
        <f>SUM(G4875:KW4875)</f>
        <v>0</v>
      </c>
      <c r="F4875" s="4"/>
    </row>
    <row r="4876" spans="1:37">
      <c r="A4876" t="s">
        <v>859</v>
      </c>
      <c r="B4876" t="s">
        <v>14107</v>
      </c>
      <c r="C4876" t="s">
        <v>833</v>
      </c>
      <c r="D4876" t="s">
        <v>825</v>
      </c>
      <c r="E4876">
        <f>SUM(G4876:KW4876)</f>
        <v>0</v>
      </c>
      <c r="F4876" s="4"/>
    </row>
    <row r="4877" spans="1:37">
      <c r="A4877" t="s">
        <v>860</v>
      </c>
      <c r="B4877" t="s">
        <v>14108</v>
      </c>
      <c r="C4877" t="s">
        <v>833</v>
      </c>
      <c r="D4877" t="s">
        <v>825</v>
      </c>
      <c r="E4877">
        <f>SUM(G4877:KW4877)</f>
        <v>0</v>
      </c>
      <c r="F4877" s="4"/>
    </row>
    <row r="4878" spans="1:37">
      <c r="A4878" t="s">
        <v>855</v>
      </c>
      <c r="B4878" t="s">
        <v>14109</v>
      </c>
      <c r="C4878" t="s">
        <v>833</v>
      </c>
      <c r="D4878" t="s">
        <v>825</v>
      </c>
      <c r="E4878">
        <f>SUM(G4878:KW4878)</f>
        <v>0</v>
      </c>
      <c r="F4878" s="4"/>
    </row>
    <row r="4879" spans="1:37">
      <c r="A4879" t="s">
        <v>1568</v>
      </c>
      <c r="B4879" t="s">
        <v>14110</v>
      </c>
      <c r="C4879" t="s">
        <v>186</v>
      </c>
      <c r="D4879" t="s">
        <v>825</v>
      </c>
      <c r="E4879">
        <f>SUM(G4879:KW4879)</f>
        <v>0</v>
      </c>
      <c r="F4879" s="4"/>
    </row>
    <row r="4880" spans="1:37">
      <c r="A4880" t="s">
        <v>1519</v>
      </c>
      <c r="B4880" t="s">
        <v>8418</v>
      </c>
      <c r="C4880" t="s">
        <v>5</v>
      </c>
      <c r="D4880" t="s">
        <v>825</v>
      </c>
      <c r="E4880">
        <f>SUM(G4880:KW4880)</f>
        <v>2</v>
      </c>
      <c r="F4880" s="4"/>
      <c r="AK4880" s="9">
        <v>2</v>
      </c>
    </row>
    <row r="4881" spans="1:37">
      <c r="A4881" t="s">
        <v>1520</v>
      </c>
      <c r="B4881" t="s">
        <v>6970</v>
      </c>
      <c r="C4881" t="s">
        <v>5</v>
      </c>
      <c r="D4881" t="s">
        <v>825</v>
      </c>
      <c r="E4881">
        <f>SUM(G4881:KW4881)</f>
        <v>2</v>
      </c>
      <c r="F4881" s="4"/>
      <c r="AK4881" s="9">
        <v>2</v>
      </c>
    </row>
    <row r="4882" spans="1:37">
      <c r="A4882" t="s">
        <v>4</v>
      </c>
      <c r="B4882" t="s">
        <v>7971</v>
      </c>
      <c r="C4882" t="s">
        <v>5</v>
      </c>
      <c r="D4882" t="s">
        <v>825</v>
      </c>
      <c r="E4882">
        <f>SUM(G4882:KW4882)</f>
        <v>0</v>
      </c>
      <c r="F4882" s="4">
        <v>100000248</v>
      </c>
    </row>
    <row r="4883" spans="1:37">
      <c r="A4883" t="s">
        <v>286</v>
      </c>
      <c r="B4883" t="s">
        <v>8419</v>
      </c>
      <c r="C4883" t="s">
        <v>5</v>
      </c>
      <c r="D4883" t="s">
        <v>825</v>
      </c>
      <c r="E4883">
        <f>SUM(G4883:KW4883)</f>
        <v>1</v>
      </c>
      <c r="F4883" s="4"/>
      <c r="AK4883" s="9">
        <v>1</v>
      </c>
    </row>
    <row r="4884" spans="1:37">
      <c r="A4884" t="s">
        <v>1359</v>
      </c>
      <c r="B4884" t="s">
        <v>5853</v>
      </c>
      <c r="C4884" t="s">
        <v>1360</v>
      </c>
      <c r="D4884" t="s">
        <v>825</v>
      </c>
      <c r="E4884">
        <f>SUM(G4884:KW4884)</f>
        <v>0</v>
      </c>
      <c r="F4884" s="4"/>
    </row>
    <row r="4885" spans="1:37">
      <c r="A4885" t="s">
        <v>1361</v>
      </c>
      <c r="B4885" t="s">
        <v>5854</v>
      </c>
      <c r="C4885" t="s">
        <v>1360</v>
      </c>
      <c r="D4885" t="s">
        <v>825</v>
      </c>
      <c r="E4885">
        <f>SUM(G4885:KW4885)</f>
        <v>0</v>
      </c>
      <c r="F4885" s="4"/>
    </row>
    <row r="4886" spans="1:37">
      <c r="A4886" t="s">
        <v>1362</v>
      </c>
      <c r="B4886" t="s">
        <v>5855</v>
      </c>
      <c r="C4886" t="s">
        <v>1360</v>
      </c>
      <c r="D4886" t="s">
        <v>825</v>
      </c>
      <c r="E4886">
        <f>SUM(G4886:KW4886)</f>
        <v>0</v>
      </c>
      <c r="F4886" s="4"/>
    </row>
    <row r="4887" spans="1:37">
      <c r="A4887" t="s">
        <v>1363</v>
      </c>
      <c r="B4887" t="s">
        <v>5856</v>
      </c>
      <c r="C4887" t="s">
        <v>1360</v>
      </c>
      <c r="D4887" t="s">
        <v>825</v>
      </c>
      <c r="E4887">
        <f>SUM(G4887:KW4887)</f>
        <v>0</v>
      </c>
      <c r="F4887" s="4"/>
    </row>
    <row r="4888" spans="1:37">
      <c r="A4888" t="s">
        <v>1376</v>
      </c>
      <c r="B4888" t="s">
        <v>5869</v>
      </c>
      <c r="C4888" t="s">
        <v>186</v>
      </c>
      <c r="D4888" t="s">
        <v>825</v>
      </c>
      <c r="E4888">
        <f>SUM(G4888:KW4888)</f>
        <v>0</v>
      </c>
      <c r="F4888" s="4"/>
    </row>
    <row r="4889" spans="1:37">
      <c r="A4889" t="s">
        <v>1364</v>
      </c>
      <c r="B4889" t="s">
        <v>5857</v>
      </c>
      <c r="C4889" t="s">
        <v>1360</v>
      </c>
      <c r="D4889" t="s">
        <v>825</v>
      </c>
      <c r="E4889">
        <f>SUM(G4889:KW4889)</f>
        <v>0</v>
      </c>
      <c r="F4889" s="4"/>
    </row>
    <row r="4890" spans="1:37">
      <c r="A4890" t="s">
        <v>1365</v>
      </c>
      <c r="B4890" t="s">
        <v>5858</v>
      </c>
      <c r="C4890" t="s">
        <v>1360</v>
      </c>
      <c r="D4890" t="s">
        <v>825</v>
      </c>
      <c r="E4890">
        <f>SUM(G4890:KW4890)</f>
        <v>0</v>
      </c>
      <c r="F4890" s="4"/>
    </row>
    <row r="4891" spans="1:37">
      <c r="A4891" t="s">
        <v>1367</v>
      </c>
      <c r="B4891" t="s">
        <v>5860</v>
      </c>
      <c r="C4891" t="s">
        <v>1360</v>
      </c>
      <c r="D4891" t="s">
        <v>825</v>
      </c>
      <c r="E4891">
        <f>SUM(G4891:KW4891)</f>
        <v>0</v>
      </c>
      <c r="F4891" s="4"/>
    </row>
    <row r="4892" spans="1:37">
      <c r="A4892" t="s">
        <v>1368</v>
      </c>
      <c r="B4892" t="s">
        <v>5861</v>
      </c>
      <c r="C4892" t="s">
        <v>1360</v>
      </c>
      <c r="D4892" t="s">
        <v>825</v>
      </c>
      <c r="E4892">
        <f>SUM(G4892:KW4892)</f>
        <v>0</v>
      </c>
      <c r="F4892" s="4"/>
    </row>
    <row r="4893" spans="1:37">
      <c r="A4893" t="s">
        <v>1377</v>
      </c>
      <c r="B4893" t="s">
        <v>5870</v>
      </c>
      <c r="C4893" t="s">
        <v>186</v>
      </c>
      <c r="D4893" t="s">
        <v>825</v>
      </c>
      <c r="E4893">
        <f>SUM(G4893:KW4893)</f>
        <v>0</v>
      </c>
      <c r="F4893" s="4"/>
    </row>
    <row r="4894" spans="1:37">
      <c r="A4894" t="s">
        <v>1366</v>
      </c>
      <c r="B4894" t="s">
        <v>5859</v>
      </c>
      <c r="C4894" t="s">
        <v>1360</v>
      </c>
      <c r="D4894" t="s">
        <v>825</v>
      </c>
      <c r="E4894">
        <f>SUM(G4894:KW4894)</f>
        <v>0</v>
      </c>
      <c r="F4894" s="4"/>
    </row>
    <row r="4895" spans="1:37">
      <c r="A4895" t="s">
        <v>1369</v>
      </c>
      <c r="B4895" t="s">
        <v>5862</v>
      </c>
      <c r="C4895" t="s">
        <v>1360</v>
      </c>
      <c r="D4895" t="s">
        <v>825</v>
      </c>
      <c r="E4895">
        <f>SUM(G4895:KW4895)</f>
        <v>0</v>
      </c>
      <c r="F4895" s="4"/>
    </row>
    <row r="4896" spans="1:37">
      <c r="A4896" t="s">
        <v>1370</v>
      </c>
      <c r="B4896" t="s">
        <v>5863</v>
      </c>
      <c r="C4896" t="s">
        <v>1360</v>
      </c>
      <c r="D4896" t="s">
        <v>825</v>
      </c>
      <c r="E4896">
        <f>SUM(G4896:KW4896)</f>
        <v>0</v>
      </c>
      <c r="F4896" s="4"/>
    </row>
    <row r="4897" spans="1:6">
      <c r="A4897" t="s">
        <v>1371</v>
      </c>
      <c r="B4897" t="s">
        <v>5864</v>
      </c>
      <c r="C4897" t="s">
        <v>1360</v>
      </c>
      <c r="D4897" t="s">
        <v>825</v>
      </c>
      <c r="E4897">
        <f>SUM(G4897:KW4897)</f>
        <v>0</v>
      </c>
      <c r="F4897" s="4"/>
    </row>
    <row r="4898" spans="1:6">
      <c r="A4898" t="s">
        <v>1372</v>
      </c>
      <c r="B4898" t="s">
        <v>5865</v>
      </c>
      <c r="C4898" t="s">
        <v>1360</v>
      </c>
      <c r="D4898" t="s">
        <v>825</v>
      </c>
      <c r="E4898">
        <f>SUM(G4898:KW4898)</f>
        <v>0</v>
      </c>
      <c r="F4898" s="4"/>
    </row>
    <row r="4899" spans="1:6">
      <c r="A4899" t="s">
        <v>1373</v>
      </c>
      <c r="B4899" t="s">
        <v>5866</v>
      </c>
      <c r="C4899" t="s">
        <v>1360</v>
      </c>
      <c r="D4899" t="s">
        <v>825</v>
      </c>
      <c r="E4899">
        <f>SUM(G4899:KW4899)</f>
        <v>0</v>
      </c>
      <c r="F4899" s="4"/>
    </row>
    <row r="4900" spans="1:6">
      <c r="A4900" t="s">
        <v>1374</v>
      </c>
      <c r="B4900" t="s">
        <v>5867</v>
      </c>
      <c r="C4900" t="s">
        <v>1360</v>
      </c>
      <c r="D4900" t="s">
        <v>825</v>
      </c>
      <c r="E4900">
        <f>SUM(G4900:KW4900)</f>
        <v>0</v>
      </c>
      <c r="F4900" s="4"/>
    </row>
    <row r="4901" spans="1:6">
      <c r="A4901" t="s">
        <v>1375</v>
      </c>
      <c r="B4901" t="s">
        <v>5868</v>
      </c>
      <c r="C4901" t="s">
        <v>1360</v>
      </c>
      <c r="D4901" t="s">
        <v>825</v>
      </c>
      <c r="E4901">
        <f>SUM(G4901:KW4901)</f>
        <v>0</v>
      </c>
      <c r="F4901" s="4"/>
    </row>
    <row r="4902" spans="1:6">
      <c r="A4902" t="s">
        <v>1497</v>
      </c>
      <c r="B4902" t="s">
        <v>14076</v>
      </c>
      <c r="C4902" t="s">
        <v>1215</v>
      </c>
      <c r="D4902" t="s">
        <v>825</v>
      </c>
      <c r="E4902">
        <f>SUM(G4902:KW4902)</f>
        <v>0</v>
      </c>
      <c r="F4902" s="4"/>
    </row>
    <row r="4903" spans="1:6">
      <c r="A4903" t="s">
        <v>1498</v>
      </c>
      <c r="B4903" t="s">
        <v>14077</v>
      </c>
      <c r="C4903" t="s">
        <v>1215</v>
      </c>
      <c r="D4903" t="s">
        <v>825</v>
      </c>
      <c r="E4903">
        <f>SUM(G4903:KW4903)</f>
        <v>0</v>
      </c>
      <c r="F4903" s="4"/>
    </row>
    <row r="4904" spans="1:6">
      <c r="A4904" t="s">
        <v>1499</v>
      </c>
      <c r="B4904" t="s">
        <v>14078</v>
      </c>
      <c r="C4904" t="s">
        <v>1215</v>
      </c>
      <c r="D4904" t="s">
        <v>825</v>
      </c>
      <c r="E4904">
        <f>SUM(G4904:KW4904)</f>
        <v>0</v>
      </c>
      <c r="F4904" s="4"/>
    </row>
    <row r="4905" spans="1:6">
      <c r="A4905" t="s">
        <v>1500</v>
      </c>
      <c r="B4905" t="s">
        <v>14079</v>
      </c>
      <c r="C4905" t="s">
        <v>1215</v>
      </c>
      <c r="D4905" t="s">
        <v>825</v>
      </c>
      <c r="E4905">
        <f>SUM(G4905:KW4905)</f>
        <v>0</v>
      </c>
      <c r="F4905" s="4"/>
    </row>
    <row r="4906" spans="1:6">
      <c r="A4906" t="s">
        <v>1501</v>
      </c>
      <c r="B4906" t="s">
        <v>14080</v>
      </c>
      <c r="C4906" t="s">
        <v>1215</v>
      </c>
      <c r="D4906" t="s">
        <v>825</v>
      </c>
      <c r="E4906">
        <f>SUM(G4906:KW4906)</f>
        <v>0</v>
      </c>
      <c r="F4906" s="4"/>
    </row>
    <row r="4907" spans="1:6">
      <c r="A4907" t="s">
        <v>1502</v>
      </c>
      <c r="B4907" t="s">
        <v>14081</v>
      </c>
      <c r="C4907" t="s">
        <v>1215</v>
      </c>
      <c r="D4907" t="s">
        <v>825</v>
      </c>
      <c r="E4907">
        <f>SUM(G4907:KW4907)</f>
        <v>0</v>
      </c>
      <c r="F4907" s="4"/>
    </row>
    <row r="4908" spans="1:6">
      <c r="A4908" t="s">
        <v>1504</v>
      </c>
      <c r="B4908" t="s">
        <v>14083</v>
      </c>
      <c r="C4908" t="s">
        <v>1215</v>
      </c>
      <c r="D4908" t="s">
        <v>825</v>
      </c>
      <c r="E4908">
        <f>SUM(G4908:KW4908)</f>
        <v>0</v>
      </c>
      <c r="F4908" s="4"/>
    </row>
    <row r="4909" spans="1:6">
      <c r="A4909" t="s">
        <v>1505</v>
      </c>
      <c r="B4909" t="s">
        <v>14084</v>
      </c>
      <c r="C4909" t="s">
        <v>1215</v>
      </c>
      <c r="D4909" t="s">
        <v>825</v>
      </c>
      <c r="E4909">
        <f>SUM(G4909:KW4909)</f>
        <v>0</v>
      </c>
      <c r="F4909" s="4"/>
    </row>
    <row r="4910" spans="1:6">
      <c r="A4910" t="s">
        <v>1513</v>
      </c>
      <c r="B4910" t="s">
        <v>14092</v>
      </c>
      <c r="C4910" t="s">
        <v>186</v>
      </c>
      <c r="D4910" t="s">
        <v>825</v>
      </c>
      <c r="E4910">
        <f>SUM(G4910:KW4910)</f>
        <v>0</v>
      </c>
      <c r="F4910" s="4"/>
    </row>
    <row r="4911" spans="1:6">
      <c r="A4911" t="s">
        <v>1514</v>
      </c>
      <c r="B4911" t="s">
        <v>14093</v>
      </c>
      <c r="C4911" t="s">
        <v>186</v>
      </c>
      <c r="D4911" t="s">
        <v>825</v>
      </c>
      <c r="E4911">
        <f>SUM(G4911:KW4911)</f>
        <v>0</v>
      </c>
      <c r="F4911" s="4"/>
    </row>
    <row r="4912" spans="1:6">
      <c r="A4912" t="s">
        <v>1515</v>
      </c>
      <c r="B4912" t="s">
        <v>14094</v>
      </c>
      <c r="C4912" t="s">
        <v>186</v>
      </c>
      <c r="D4912" t="s">
        <v>825</v>
      </c>
      <c r="E4912">
        <f>SUM(G4912:KW4912)</f>
        <v>0</v>
      </c>
      <c r="F4912" s="4"/>
    </row>
    <row r="4913" spans="1:6">
      <c r="A4913" t="s">
        <v>1516</v>
      </c>
      <c r="B4913" t="s">
        <v>14095</v>
      </c>
      <c r="C4913" t="s">
        <v>186</v>
      </c>
      <c r="D4913" t="s">
        <v>825</v>
      </c>
      <c r="E4913">
        <f>SUM(G4913:KW4913)</f>
        <v>0</v>
      </c>
      <c r="F4913" s="4"/>
    </row>
    <row r="4914" spans="1:6">
      <c r="A4914" t="s">
        <v>1503</v>
      </c>
      <c r="B4914" t="s">
        <v>14082</v>
      </c>
      <c r="C4914" t="s">
        <v>1215</v>
      </c>
      <c r="D4914" t="s">
        <v>825</v>
      </c>
      <c r="E4914">
        <f>SUM(G4914:KW4914)</f>
        <v>0</v>
      </c>
      <c r="F4914" s="4"/>
    </row>
    <row r="4915" spans="1:6">
      <c r="A4915" t="s">
        <v>1506</v>
      </c>
      <c r="B4915" t="s">
        <v>14085</v>
      </c>
      <c r="C4915" t="s">
        <v>1215</v>
      </c>
      <c r="D4915" t="s">
        <v>825</v>
      </c>
      <c r="E4915">
        <f>SUM(G4915:KW4915)</f>
        <v>0</v>
      </c>
      <c r="F4915" s="4"/>
    </row>
    <row r="4916" spans="1:6">
      <c r="A4916" t="s">
        <v>1507</v>
      </c>
      <c r="B4916" t="s">
        <v>14086</v>
      </c>
      <c r="C4916" t="s">
        <v>1215</v>
      </c>
      <c r="D4916" t="s">
        <v>825</v>
      </c>
      <c r="E4916">
        <f>SUM(G4916:KW4916)</f>
        <v>0</v>
      </c>
      <c r="F4916" s="4"/>
    </row>
    <row r="4917" spans="1:6">
      <c r="A4917" t="s">
        <v>1508</v>
      </c>
      <c r="B4917" t="s">
        <v>14087</v>
      </c>
      <c r="C4917" t="s">
        <v>1215</v>
      </c>
      <c r="D4917" t="s">
        <v>825</v>
      </c>
      <c r="E4917">
        <f>SUM(G4917:KW4917)</f>
        <v>0</v>
      </c>
      <c r="F4917" s="4"/>
    </row>
    <row r="4918" spans="1:6">
      <c r="A4918" t="s">
        <v>1509</v>
      </c>
      <c r="B4918" t="s">
        <v>14088</v>
      </c>
      <c r="C4918" t="s">
        <v>1215</v>
      </c>
      <c r="D4918" t="s">
        <v>825</v>
      </c>
      <c r="E4918">
        <f>SUM(G4918:KW4918)</f>
        <v>0</v>
      </c>
      <c r="F4918" s="4"/>
    </row>
    <row r="4919" spans="1:6">
      <c r="A4919" t="s">
        <v>1510</v>
      </c>
      <c r="B4919" t="s">
        <v>14089</v>
      </c>
      <c r="C4919" t="s">
        <v>1215</v>
      </c>
      <c r="D4919" t="s">
        <v>825</v>
      </c>
      <c r="E4919">
        <f>SUM(G4919:KW4919)</f>
        <v>0</v>
      </c>
      <c r="F4919" s="4"/>
    </row>
    <row r="4920" spans="1:6">
      <c r="A4920" t="s">
        <v>1530</v>
      </c>
      <c r="B4920" t="s">
        <v>14111</v>
      </c>
      <c r="C4920" t="s">
        <v>833</v>
      </c>
      <c r="D4920" t="s">
        <v>825</v>
      </c>
      <c r="E4920">
        <f>SUM(G4920:KW4920)</f>
        <v>0</v>
      </c>
      <c r="F4920" s="4"/>
    </row>
    <row r="4921" spans="1:6">
      <c r="A4921" t="s">
        <v>1531</v>
      </c>
      <c r="B4921" t="s">
        <v>14112</v>
      </c>
      <c r="C4921" t="s">
        <v>833</v>
      </c>
      <c r="D4921" t="s">
        <v>825</v>
      </c>
      <c r="E4921">
        <f>SUM(G4921:KW4921)</f>
        <v>0</v>
      </c>
      <c r="F4921" s="4"/>
    </row>
    <row r="4922" spans="1:6">
      <c r="A4922" t="s">
        <v>1532</v>
      </c>
      <c r="B4922" t="s">
        <v>14113</v>
      </c>
      <c r="C4922" t="s">
        <v>833</v>
      </c>
      <c r="D4922" t="s">
        <v>825</v>
      </c>
      <c r="E4922">
        <f>SUM(G4922:KW4922)</f>
        <v>0</v>
      </c>
      <c r="F4922" s="4"/>
    </row>
    <row r="4923" spans="1:6">
      <c r="A4923" t="s">
        <v>1533</v>
      </c>
      <c r="B4923" t="s">
        <v>14114</v>
      </c>
      <c r="C4923" t="s">
        <v>833</v>
      </c>
      <c r="D4923" t="s">
        <v>825</v>
      </c>
      <c r="E4923">
        <f>SUM(G4923:KW4923)</f>
        <v>0</v>
      </c>
      <c r="F4923" s="4"/>
    </row>
    <row r="4924" spans="1:6">
      <c r="A4924" t="s">
        <v>1548</v>
      </c>
      <c r="B4924" t="s">
        <v>14120</v>
      </c>
      <c r="C4924" t="s">
        <v>186</v>
      </c>
      <c r="D4924" t="s">
        <v>825</v>
      </c>
      <c r="E4924">
        <f>SUM(G4924:KW4924)</f>
        <v>0</v>
      </c>
      <c r="F4924" s="4"/>
    </row>
    <row r="4925" spans="1:6">
      <c r="A4925" t="s">
        <v>1534</v>
      </c>
      <c r="B4925" t="s">
        <v>14115</v>
      </c>
      <c r="C4925" t="s">
        <v>833</v>
      </c>
      <c r="D4925" t="s">
        <v>825</v>
      </c>
      <c r="E4925">
        <f>SUM(G4925:KW4925)</f>
        <v>0</v>
      </c>
      <c r="F4925" s="4"/>
    </row>
    <row r="4926" spans="1:6">
      <c r="A4926" t="s">
        <v>1535</v>
      </c>
      <c r="B4926" t="s">
        <v>14116</v>
      </c>
      <c r="C4926" t="s">
        <v>833</v>
      </c>
      <c r="D4926" t="s">
        <v>825</v>
      </c>
      <c r="E4926">
        <f>SUM(G4926:KW4926)</f>
        <v>0</v>
      </c>
      <c r="F4926" s="4"/>
    </row>
    <row r="4927" spans="1:6">
      <c r="A4927" t="s">
        <v>1537</v>
      </c>
      <c r="B4927" t="s">
        <v>14118</v>
      </c>
      <c r="C4927" t="s">
        <v>833</v>
      </c>
      <c r="D4927" t="s">
        <v>825</v>
      </c>
      <c r="E4927">
        <f>SUM(G4927:KW4927)</f>
        <v>0</v>
      </c>
      <c r="F4927" s="4"/>
    </row>
    <row r="4928" spans="1:6">
      <c r="A4928" t="s">
        <v>1538</v>
      </c>
      <c r="B4928" t="s">
        <v>14119</v>
      </c>
      <c r="C4928" t="s">
        <v>833</v>
      </c>
      <c r="D4928" t="s">
        <v>825</v>
      </c>
      <c r="E4928">
        <f>SUM(G4928:KW4928)</f>
        <v>0</v>
      </c>
      <c r="F4928" s="4"/>
    </row>
    <row r="4929" spans="1:6">
      <c r="A4929" t="s">
        <v>1549</v>
      </c>
      <c r="B4929" t="s">
        <v>14121</v>
      </c>
      <c r="C4929" t="s">
        <v>186</v>
      </c>
      <c r="D4929" t="s">
        <v>825</v>
      </c>
      <c r="E4929">
        <f>SUM(G4929:KW4929)</f>
        <v>0</v>
      </c>
      <c r="F4929" s="4"/>
    </row>
    <row r="4930" spans="1:6">
      <c r="A4930" t="s">
        <v>1536</v>
      </c>
      <c r="B4930" t="s">
        <v>14117</v>
      </c>
      <c r="C4930" t="s">
        <v>833</v>
      </c>
      <c r="D4930" t="s">
        <v>825</v>
      </c>
      <c r="E4930">
        <f>SUM(G4930:KW4930)</f>
        <v>0</v>
      </c>
      <c r="F4930" s="4"/>
    </row>
    <row r="4931" spans="1:6">
      <c r="A4931" t="s">
        <v>1539</v>
      </c>
      <c r="B4931" t="s">
        <v>14043</v>
      </c>
      <c r="C4931" t="s">
        <v>833</v>
      </c>
      <c r="D4931" t="s">
        <v>825</v>
      </c>
      <c r="E4931">
        <f>SUM(G4931:KW4931)</f>
        <v>0</v>
      </c>
      <c r="F4931" s="4"/>
    </row>
    <row r="4932" spans="1:6">
      <c r="A4932" t="s">
        <v>1540</v>
      </c>
      <c r="B4932" t="s">
        <v>14044</v>
      </c>
      <c r="C4932" t="s">
        <v>833</v>
      </c>
      <c r="D4932" t="s">
        <v>825</v>
      </c>
      <c r="E4932">
        <f>SUM(G4932:KW4932)</f>
        <v>0</v>
      </c>
      <c r="F4932" s="4"/>
    </row>
    <row r="4933" spans="1:6">
      <c r="A4933" t="s">
        <v>1541</v>
      </c>
      <c r="B4933" t="s">
        <v>14045</v>
      </c>
      <c r="C4933" t="s">
        <v>833</v>
      </c>
      <c r="D4933" t="s">
        <v>825</v>
      </c>
      <c r="E4933">
        <f>SUM(G4933:KW4933)</f>
        <v>0</v>
      </c>
      <c r="F4933" s="4"/>
    </row>
    <row r="4934" spans="1:6">
      <c r="A4934" t="s">
        <v>1542</v>
      </c>
      <c r="B4934" t="s">
        <v>14046</v>
      </c>
      <c r="C4934" t="s">
        <v>833</v>
      </c>
      <c r="D4934" t="s">
        <v>825</v>
      </c>
      <c r="E4934">
        <f>SUM(G4934:KW4934)</f>
        <v>0</v>
      </c>
      <c r="F4934" s="4"/>
    </row>
    <row r="4935" spans="1:6">
      <c r="A4935" t="s">
        <v>1543</v>
      </c>
      <c r="B4935" t="s">
        <v>14047</v>
      </c>
      <c r="C4935" t="s">
        <v>833</v>
      </c>
      <c r="D4935" t="s">
        <v>825</v>
      </c>
      <c r="E4935">
        <f>SUM(G4935:KW4935)</f>
        <v>0</v>
      </c>
      <c r="F4935" s="4"/>
    </row>
    <row r="4936" spans="1:6">
      <c r="A4936" t="s">
        <v>1544</v>
      </c>
      <c r="B4936" t="s">
        <v>14048</v>
      </c>
      <c r="C4936" t="s">
        <v>833</v>
      </c>
      <c r="D4936" t="s">
        <v>825</v>
      </c>
      <c r="E4936">
        <f>SUM(G4936:KW4936)</f>
        <v>0</v>
      </c>
      <c r="F4936" s="4"/>
    </row>
    <row r="4937" spans="1:6">
      <c r="A4937" t="s">
        <v>1545</v>
      </c>
      <c r="B4937" t="s">
        <v>14049</v>
      </c>
      <c r="C4937" t="s">
        <v>833</v>
      </c>
      <c r="D4937" t="s">
        <v>825</v>
      </c>
      <c r="E4937">
        <f>SUM(G4937:KW4937)</f>
        <v>0</v>
      </c>
      <c r="F4937" s="4"/>
    </row>
    <row r="4938" spans="1:6">
      <c r="A4938" t="s">
        <v>1521</v>
      </c>
      <c r="B4938" t="s">
        <v>14053</v>
      </c>
      <c r="C4938" t="s">
        <v>5</v>
      </c>
      <c r="D4938" t="s">
        <v>825</v>
      </c>
      <c r="E4938">
        <f>SUM(G4938:KW4938)</f>
        <v>0</v>
      </c>
      <c r="F4938" s="4"/>
    </row>
    <row r="4939" spans="1:6">
      <c r="A4939" t="s">
        <v>1522</v>
      </c>
      <c r="B4939" t="s">
        <v>14054</v>
      </c>
      <c r="C4939" t="s">
        <v>5</v>
      </c>
      <c r="D4939" t="s">
        <v>825</v>
      </c>
      <c r="E4939">
        <f>SUM(G4939:KW4939)</f>
        <v>0</v>
      </c>
      <c r="F4939" s="4"/>
    </row>
    <row r="4940" spans="1:6">
      <c r="A4940" t="s">
        <v>1523</v>
      </c>
      <c r="B4940" t="s">
        <v>14055</v>
      </c>
      <c r="C4940" t="s">
        <v>5</v>
      </c>
      <c r="D4940" t="s">
        <v>825</v>
      </c>
      <c r="E4940">
        <f>SUM(G4940:KW4940)</f>
        <v>0</v>
      </c>
      <c r="F4940" s="4"/>
    </row>
    <row r="4941" spans="1:6">
      <c r="A4941" t="s">
        <v>1524</v>
      </c>
      <c r="B4941" t="s">
        <v>14056</v>
      </c>
      <c r="C4941" t="s">
        <v>5</v>
      </c>
      <c r="D4941" t="s">
        <v>825</v>
      </c>
      <c r="E4941">
        <f>SUM(G4941:KW4941)</f>
        <v>0</v>
      </c>
      <c r="F4941" s="4"/>
    </row>
    <row r="4942" spans="1:6">
      <c r="A4942" t="s">
        <v>1871</v>
      </c>
      <c r="B4942" t="s">
        <v>5956</v>
      </c>
      <c r="C4942" t="s">
        <v>34</v>
      </c>
      <c r="D4942" t="s">
        <v>821</v>
      </c>
      <c r="E4942">
        <f>SUM(G4942:KW4942)</f>
        <v>0</v>
      </c>
      <c r="F4942" s="4"/>
    </row>
    <row r="4943" spans="1:6">
      <c r="A4943" t="s">
        <v>1378</v>
      </c>
      <c r="B4943" t="s">
        <v>5871</v>
      </c>
      <c r="C4943" t="s">
        <v>1360</v>
      </c>
      <c r="D4943" t="s">
        <v>825</v>
      </c>
      <c r="E4943">
        <f>SUM(G4943:KW4943)</f>
        <v>0</v>
      </c>
      <c r="F4943" s="4"/>
    </row>
    <row r="4944" spans="1:6">
      <c r="A4944" t="s">
        <v>1379</v>
      </c>
      <c r="B4944" t="s">
        <v>5872</v>
      </c>
      <c r="C4944" t="s">
        <v>1360</v>
      </c>
      <c r="D4944" t="s">
        <v>825</v>
      </c>
      <c r="E4944">
        <f>SUM(G4944:KW4944)</f>
        <v>0</v>
      </c>
      <c r="F4944" s="4"/>
    </row>
    <row r="4945" spans="1:6">
      <c r="A4945" t="s">
        <v>1380</v>
      </c>
      <c r="B4945" t="s">
        <v>5873</v>
      </c>
      <c r="C4945" t="s">
        <v>1360</v>
      </c>
      <c r="D4945" t="s">
        <v>825</v>
      </c>
      <c r="E4945">
        <f>SUM(G4945:KW4945)</f>
        <v>0</v>
      </c>
      <c r="F4945" s="4"/>
    </row>
    <row r="4946" spans="1:6">
      <c r="A4946" t="s">
        <v>1381</v>
      </c>
      <c r="B4946" t="s">
        <v>5874</v>
      </c>
      <c r="C4946" t="s">
        <v>1360</v>
      </c>
      <c r="D4946" t="s">
        <v>825</v>
      </c>
      <c r="E4946">
        <f>SUM(G4946:KW4946)</f>
        <v>0</v>
      </c>
      <c r="F4946" s="4"/>
    </row>
    <row r="4947" spans="1:6">
      <c r="A4947" t="s">
        <v>1394</v>
      </c>
      <c r="B4947" t="s">
        <v>5887</v>
      </c>
      <c r="C4947" t="s">
        <v>1360</v>
      </c>
      <c r="D4947" t="s">
        <v>825</v>
      </c>
      <c r="E4947">
        <f>SUM(G4947:KW4947)</f>
        <v>0</v>
      </c>
      <c r="F4947" s="4"/>
    </row>
    <row r="4948" spans="1:6">
      <c r="A4948" t="s">
        <v>1382</v>
      </c>
      <c r="B4948" t="s">
        <v>5875</v>
      </c>
      <c r="C4948" t="s">
        <v>1360</v>
      </c>
      <c r="D4948" t="s">
        <v>825</v>
      </c>
      <c r="E4948">
        <f>SUM(G4948:KW4948)</f>
        <v>0</v>
      </c>
      <c r="F4948" s="4"/>
    </row>
    <row r="4949" spans="1:6">
      <c r="A4949" t="s">
        <v>1383</v>
      </c>
      <c r="B4949" t="s">
        <v>5876</v>
      </c>
      <c r="C4949" t="s">
        <v>1360</v>
      </c>
      <c r="D4949" t="s">
        <v>825</v>
      </c>
      <c r="E4949">
        <f>SUM(G4949:KW4949)</f>
        <v>0</v>
      </c>
      <c r="F4949" s="4"/>
    </row>
    <row r="4950" spans="1:6">
      <c r="A4950" t="s">
        <v>1385</v>
      </c>
      <c r="B4950" t="s">
        <v>5878</v>
      </c>
      <c r="C4950" t="s">
        <v>1360</v>
      </c>
      <c r="D4950" t="s">
        <v>825</v>
      </c>
      <c r="E4950">
        <f>SUM(G4950:KW4950)</f>
        <v>0</v>
      </c>
      <c r="F4950" s="4"/>
    </row>
    <row r="4951" spans="1:6">
      <c r="A4951" t="s">
        <v>1386</v>
      </c>
      <c r="B4951" t="s">
        <v>5879</v>
      </c>
      <c r="C4951" t="s">
        <v>1360</v>
      </c>
      <c r="D4951" t="s">
        <v>825</v>
      </c>
      <c r="E4951">
        <f>SUM(G4951:KW4951)</f>
        <v>0</v>
      </c>
      <c r="F4951" s="4"/>
    </row>
    <row r="4952" spans="1:6">
      <c r="A4952" t="s">
        <v>1395</v>
      </c>
      <c r="B4952" t="s">
        <v>5888</v>
      </c>
      <c r="C4952" t="s">
        <v>1360</v>
      </c>
      <c r="D4952" t="s">
        <v>825</v>
      </c>
      <c r="E4952">
        <f>SUM(G4952:KW4952)</f>
        <v>0</v>
      </c>
      <c r="F4952" s="4"/>
    </row>
    <row r="4953" spans="1:6">
      <c r="A4953" t="s">
        <v>1384</v>
      </c>
      <c r="B4953" t="s">
        <v>5877</v>
      </c>
      <c r="C4953" t="s">
        <v>1360</v>
      </c>
      <c r="D4953" t="s">
        <v>825</v>
      </c>
      <c r="E4953">
        <f>SUM(G4953:KW4953)</f>
        <v>0</v>
      </c>
      <c r="F4953" s="4"/>
    </row>
    <row r="4954" spans="1:6">
      <c r="A4954" t="s">
        <v>1387</v>
      </c>
      <c r="B4954" t="s">
        <v>5880</v>
      </c>
      <c r="C4954" t="s">
        <v>1360</v>
      </c>
      <c r="D4954" t="s">
        <v>825</v>
      </c>
      <c r="E4954">
        <f>SUM(G4954:KW4954)</f>
        <v>0</v>
      </c>
      <c r="F4954" s="4"/>
    </row>
    <row r="4955" spans="1:6">
      <c r="A4955" t="s">
        <v>1388</v>
      </c>
      <c r="B4955" t="s">
        <v>5881</v>
      </c>
      <c r="C4955" t="s">
        <v>1360</v>
      </c>
      <c r="D4955" t="s">
        <v>825</v>
      </c>
      <c r="E4955">
        <f>SUM(G4955:KW4955)</f>
        <v>0</v>
      </c>
      <c r="F4955" s="4"/>
    </row>
    <row r="4956" spans="1:6">
      <c r="A4956" t="s">
        <v>1389</v>
      </c>
      <c r="B4956" t="s">
        <v>5882</v>
      </c>
      <c r="C4956" t="s">
        <v>1360</v>
      </c>
      <c r="D4956" t="s">
        <v>825</v>
      </c>
      <c r="E4956">
        <f>SUM(G4956:KW4956)</f>
        <v>0</v>
      </c>
      <c r="F4956" s="4"/>
    </row>
    <row r="4957" spans="1:6">
      <c r="A4957" t="s">
        <v>1390</v>
      </c>
      <c r="B4957" t="s">
        <v>5883</v>
      </c>
      <c r="C4957" t="s">
        <v>1360</v>
      </c>
      <c r="D4957" t="s">
        <v>825</v>
      </c>
      <c r="E4957">
        <f>SUM(G4957:KW4957)</f>
        <v>0</v>
      </c>
      <c r="F4957" s="4"/>
    </row>
    <row r="4958" spans="1:6">
      <c r="A4958" t="s">
        <v>1391</v>
      </c>
      <c r="B4958" t="s">
        <v>5884</v>
      </c>
      <c r="C4958" t="s">
        <v>1360</v>
      </c>
      <c r="D4958" t="s">
        <v>825</v>
      </c>
      <c r="E4958">
        <f>SUM(G4958:KW4958)</f>
        <v>0</v>
      </c>
      <c r="F4958" s="4"/>
    </row>
    <row r="4959" spans="1:6">
      <c r="A4959" t="s">
        <v>1392</v>
      </c>
      <c r="B4959" t="s">
        <v>5885</v>
      </c>
      <c r="C4959" t="s">
        <v>1360</v>
      </c>
      <c r="D4959" t="s">
        <v>825</v>
      </c>
      <c r="E4959">
        <f>SUM(G4959:KW4959)</f>
        <v>0</v>
      </c>
      <c r="F4959" s="4"/>
    </row>
    <row r="4960" spans="1:6">
      <c r="A4960" t="s">
        <v>1393</v>
      </c>
      <c r="B4960" t="s">
        <v>5886</v>
      </c>
      <c r="C4960" t="s">
        <v>1360</v>
      </c>
      <c r="D4960" t="s">
        <v>825</v>
      </c>
      <c r="E4960">
        <f>SUM(G4960:KW4960)</f>
        <v>0</v>
      </c>
      <c r="F4960" s="4"/>
    </row>
    <row r="4961" spans="1:64">
      <c r="A4961" t="s">
        <v>1511</v>
      </c>
      <c r="B4961" t="s">
        <v>14090</v>
      </c>
      <c r="C4961" t="s">
        <v>1215</v>
      </c>
      <c r="D4961" t="s">
        <v>825</v>
      </c>
      <c r="E4961">
        <f>SUM(G4961:KW4961)</f>
        <v>0</v>
      </c>
      <c r="F4961" s="4"/>
    </row>
    <row r="4962" spans="1:64">
      <c r="A4962" t="s">
        <v>1512</v>
      </c>
      <c r="B4962" t="s">
        <v>14091</v>
      </c>
      <c r="C4962" t="s">
        <v>1215</v>
      </c>
      <c r="D4962" t="s">
        <v>825</v>
      </c>
      <c r="E4962">
        <f>SUM(G4962:KW4962)</f>
        <v>0</v>
      </c>
      <c r="F4962" s="4"/>
    </row>
    <row r="4963" spans="1:64">
      <c r="A4963" t="s">
        <v>1546</v>
      </c>
      <c r="B4963" t="s">
        <v>14050</v>
      </c>
      <c r="C4963" t="s">
        <v>833</v>
      </c>
      <c r="D4963" t="s">
        <v>825</v>
      </c>
      <c r="E4963">
        <f>SUM(G4963:KW4963)</f>
        <v>0</v>
      </c>
      <c r="F4963" s="4"/>
    </row>
    <row r="4964" spans="1:64">
      <c r="A4964" t="s">
        <v>1547</v>
      </c>
      <c r="B4964" t="s">
        <v>14051</v>
      </c>
      <c r="C4964" t="s">
        <v>833</v>
      </c>
      <c r="D4964" t="s">
        <v>825</v>
      </c>
      <c r="E4964">
        <f>SUM(G4964:KW4964)</f>
        <v>0</v>
      </c>
      <c r="F4964" s="4"/>
    </row>
    <row r="4965" spans="1:64">
      <c r="A4965" t="s">
        <v>1525</v>
      </c>
      <c r="B4965" t="s">
        <v>14057</v>
      </c>
      <c r="C4965" t="s">
        <v>5</v>
      </c>
      <c r="D4965" t="s">
        <v>825</v>
      </c>
      <c r="E4965">
        <f>SUM(G4965:KW4965)</f>
        <v>0</v>
      </c>
      <c r="F4965" s="4"/>
    </row>
    <row r="4966" spans="1:64">
      <c r="A4966" t="s">
        <v>1526</v>
      </c>
      <c r="B4966" t="s">
        <v>14058</v>
      </c>
      <c r="C4966" t="s">
        <v>5</v>
      </c>
      <c r="D4966" t="s">
        <v>825</v>
      </c>
      <c r="E4966">
        <f>SUM(G4966:KW4966)</f>
        <v>0</v>
      </c>
      <c r="F4966" s="4"/>
    </row>
    <row r="4967" spans="1:64">
      <c r="A4967" t="s">
        <v>1396</v>
      </c>
      <c r="B4967" t="s">
        <v>1397</v>
      </c>
      <c r="C4967" t="s">
        <v>1360</v>
      </c>
      <c r="D4967" t="s">
        <v>825</v>
      </c>
      <c r="E4967">
        <f>SUM(G4967:KW4967)</f>
        <v>0</v>
      </c>
      <c r="F4967" s="4"/>
    </row>
    <row r="4968" spans="1:64">
      <c r="A4968" t="s">
        <v>1398</v>
      </c>
      <c r="B4968" t="s">
        <v>8193</v>
      </c>
      <c r="C4968" t="s">
        <v>1360</v>
      </c>
      <c r="D4968" t="s">
        <v>825</v>
      </c>
      <c r="E4968">
        <f>SUM(G4968:KW4968)</f>
        <v>0</v>
      </c>
      <c r="F4968" s="4"/>
    </row>
    <row r="4969" spans="1:64">
      <c r="A4969" t="s">
        <v>1823</v>
      </c>
      <c r="B4969" t="s">
        <v>7970</v>
      </c>
      <c r="C4969" t="s">
        <v>34</v>
      </c>
      <c r="D4969" t="s">
        <v>821</v>
      </c>
      <c r="E4969">
        <f>SUM(G4969:KW4969)</f>
        <v>0</v>
      </c>
      <c r="F4969" s="4"/>
    </row>
    <row r="4970" spans="1:64">
      <c r="A4970" t="s">
        <v>2142</v>
      </c>
      <c r="B4970" t="s">
        <v>7875</v>
      </c>
      <c r="C4970" t="s">
        <v>34</v>
      </c>
      <c r="D4970" t="s">
        <v>821</v>
      </c>
      <c r="E4970">
        <f>SUM(G4970:KW4970)</f>
        <v>67</v>
      </c>
      <c r="F4970" s="4"/>
      <c r="BH4970" s="9">
        <v>13</v>
      </c>
      <c r="BI4970" s="9">
        <v>8</v>
      </c>
      <c r="BJ4970" s="9">
        <v>15</v>
      </c>
      <c r="BK4970" s="9">
        <v>10</v>
      </c>
      <c r="BL4970" s="7">
        <v>21</v>
      </c>
    </row>
    <row r="4971" spans="1:64">
      <c r="A4971" t="s">
        <v>6204</v>
      </c>
      <c r="B4971" t="s">
        <v>8129</v>
      </c>
      <c r="C4971" t="s">
        <v>34</v>
      </c>
      <c r="D4971" t="s">
        <v>821</v>
      </c>
      <c r="E4971">
        <f>SUM(G4971:KW4971)</f>
        <v>0</v>
      </c>
    </row>
    <row r="4972" spans="1:64">
      <c r="A4972" t="s">
        <v>2271</v>
      </c>
      <c r="B4972" t="s">
        <v>7876</v>
      </c>
      <c r="C4972" t="s">
        <v>34</v>
      </c>
      <c r="D4972" t="s">
        <v>821</v>
      </c>
      <c r="E4972">
        <f>SUM(G4972:KW4972)</f>
        <v>1</v>
      </c>
      <c r="F4972" s="4"/>
      <c r="AK4972" s="9">
        <v>1</v>
      </c>
    </row>
    <row r="4973" spans="1:64">
      <c r="A4973" t="s">
        <v>33</v>
      </c>
      <c r="B4973" t="s">
        <v>7859</v>
      </c>
      <c r="C4973" t="s">
        <v>34</v>
      </c>
      <c r="D4973" t="s">
        <v>821</v>
      </c>
      <c r="E4973">
        <f>SUM(G4973:KW4973)</f>
        <v>1877</v>
      </c>
      <c r="F4973" s="4">
        <v>100000097</v>
      </c>
      <c r="H4973" s="9">
        <v>1</v>
      </c>
      <c r="M4973" s="9">
        <v>15</v>
      </c>
      <c r="R4973" s="9">
        <v>4</v>
      </c>
      <c r="V4973" s="7">
        <v>20</v>
      </c>
      <c r="AB4973" s="7">
        <v>84</v>
      </c>
      <c r="AF4973" s="7">
        <v>144</v>
      </c>
      <c r="AG4973" s="7">
        <v>35</v>
      </c>
      <c r="AO4973" s="7">
        <v>183</v>
      </c>
      <c r="AP4973" s="9">
        <v>14</v>
      </c>
      <c r="AQ4973" s="9">
        <v>1</v>
      </c>
      <c r="AR4973" s="7">
        <v>301</v>
      </c>
      <c r="AS4973" s="7">
        <v>611</v>
      </c>
      <c r="AT4973" s="7">
        <v>423</v>
      </c>
      <c r="AU4973" s="7">
        <v>22</v>
      </c>
      <c r="BB4973" s="9">
        <v>19</v>
      </c>
    </row>
    <row r="4974" spans="1:64">
      <c r="A4974" t="s">
        <v>1223</v>
      </c>
      <c r="B4974" t="s">
        <v>11099</v>
      </c>
      <c r="C4974" t="s">
        <v>1215</v>
      </c>
      <c r="D4974" t="s">
        <v>825</v>
      </c>
      <c r="E4974">
        <f>SUM(G4974:KW4974)</f>
        <v>0</v>
      </c>
      <c r="F4974" s="4"/>
    </row>
    <row r="4975" spans="1:64">
      <c r="A4975" s="5" t="s">
        <v>1222</v>
      </c>
      <c r="B4975" s="5" t="s">
        <v>7712</v>
      </c>
      <c r="C4975" s="5" t="s">
        <v>1215</v>
      </c>
      <c r="D4975" s="5" t="s">
        <v>825</v>
      </c>
      <c r="E4975">
        <f>SUM(G4975:KW4975)</f>
        <v>0</v>
      </c>
      <c r="F4975" s="4"/>
    </row>
    <row r="4976" spans="1:64">
      <c r="A4976" t="s">
        <v>2318</v>
      </c>
      <c r="B4976" t="s">
        <v>2319</v>
      </c>
      <c r="C4976" t="s">
        <v>34</v>
      </c>
      <c r="D4976" t="s">
        <v>821</v>
      </c>
      <c r="E4976">
        <f>SUM(G4976:KW4976)</f>
        <v>0</v>
      </c>
      <c r="F4976" s="4"/>
    </row>
    <row r="4977" spans="1:49">
      <c r="A4977" t="s">
        <v>1224</v>
      </c>
      <c r="B4977" t="s">
        <v>11100</v>
      </c>
      <c r="C4977" t="s">
        <v>1215</v>
      </c>
      <c r="D4977" t="s">
        <v>825</v>
      </c>
      <c r="E4977">
        <f>SUM(G4977:KW4977)</f>
        <v>0</v>
      </c>
      <c r="F4977" s="4"/>
    </row>
    <row r="4978" spans="1:49">
      <c r="A4978" t="s">
        <v>1893</v>
      </c>
      <c r="B4978" t="s">
        <v>1894</v>
      </c>
      <c r="C4978" t="s">
        <v>34</v>
      </c>
      <c r="D4978" t="s">
        <v>821</v>
      </c>
      <c r="E4978">
        <f>SUM(G4978:KW4978)</f>
        <v>0</v>
      </c>
      <c r="F4978" s="4"/>
    </row>
    <row r="4979" spans="1:49">
      <c r="A4979" t="s">
        <v>3843</v>
      </c>
      <c r="B4979" t="s">
        <v>3844</v>
      </c>
      <c r="C4979" t="s">
        <v>34</v>
      </c>
      <c r="D4979" t="s">
        <v>821</v>
      </c>
      <c r="E4979">
        <f>SUM(G4979:KW4979)</f>
        <v>0</v>
      </c>
      <c r="F4979" s="4"/>
    </row>
    <row r="4980" spans="1:49">
      <c r="A4980" t="s">
        <v>1826</v>
      </c>
      <c r="B4980" t="s">
        <v>11091</v>
      </c>
      <c r="C4980" t="s">
        <v>34</v>
      </c>
      <c r="D4980" t="s">
        <v>821</v>
      </c>
      <c r="E4980">
        <f>SUM(G4980:KW4980)</f>
        <v>0</v>
      </c>
      <c r="F4980" s="4"/>
    </row>
    <row r="4981" spans="1:49">
      <c r="A4981" t="s">
        <v>5089</v>
      </c>
      <c r="B4981" t="s">
        <v>5090</v>
      </c>
      <c r="C4981" t="s">
        <v>34</v>
      </c>
      <c r="D4981" t="s">
        <v>821</v>
      </c>
      <c r="E4981">
        <f>SUM(G4981:KW4981)</f>
        <v>0</v>
      </c>
      <c r="F4981" s="4"/>
    </row>
    <row r="4982" spans="1:49">
      <c r="A4982" t="s">
        <v>2205</v>
      </c>
      <c r="B4982" t="s">
        <v>14186</v>
      </c>
      <c r="C4982" t="s">
        <v>186</v>
      </c>
      <c r="D4982" t="s">
        <v>825</v>
      </c>
      <c r="E4982">
        <f>SUM(G4982:KW4982)</f>
        <v>0</v>
      </c>
      <c r="F4982" s="4"/>
    </row>
    <row r="4983" spans="1:49">
      <c r="A4983" t="s">
        <v>1218</v>
      </c>
      <c r="B4983" t="s">
        <v>11095</v>
      </c>
      <c r="C4983" t="s">
        <v>1215</v>
      </c>
      <c r="D4983" t="s">
        <v>825</v>
      </c>
      <c r="E4983">
        <f>SUM(G4983:KW4983)</f>
        <v>0</v>
      </c>
      <c r="F4983" s="4"/>
    </row>
    <row r="4984" spans="1:49">
      <c r="A4984" t="s">
        <v>1219</v>
      </c>
      <c r="B4984" t="s">
        <v>11096</v>
      </c>
      <c r="C4984" t="s">
        <v>1215</v>
      </c>
      <c r="D4984" t="s">
        <v>825</v>
      </c>
      <c r="E4984">
        <f>SUM(G4984:KW4984)</f>
        <v>0</v>
      </c>
      <c r="F4984" s="4"/>
    </row>
    <row r="4985" spans="1:49">
      <c r="A4985" t="s">
        <v>1220</v>
      </c>
      <c r="B4985" t="s">
        <v>11097</v>
      </c>
      <c r="C4985" t="s">
        <v>1215</v>
      </c>
      <c r="D4985" t="s">
        <v>825</v>
      </c>
      <c r="E4985">
        <f>SUM(G4985:KW4985)</f>
        <v>0</v>
      </c>
      <c r="F4985" s="4"/>
    </row>
    <row r="4986" spans="1:49">
      <c r="A4986" t="s">
        <v>1221</v>
      </c>
      <c r="B4986" t="s">
        <v>11098</v>
      </c>
      <c r="C4986" t="s">
        <v>1215</v>
      </c>
      <c r="D4986" t="s">
        <v>825</v>
      </c>
      <c r="E4986">
        <f>SUM(G4986:KW4986)</f>
        <v>0</v>
      </c>
      <c r="F4986" s="4"/>
    </row>
    <row r="4987" spans="1:49">
      <c r="A4987" t="s">
        <v>2375</v>
      </c>
      <c r="B4987" t="s">
        <v>9832</v>
      </c>
      <c r="C4987" t="s">
        <v>186</v>
      </c>
      <c r="D4987" t="s">
        <v>825</v>
      </c>
      <c r="E4987">
        <f>SUM(G4987:KW4987)</f>
        <v>1</v>
      </c>
      <c r="F4987" s="4"/>
      <c r="AW4987" s="9">
        <v>1</v>
      </c>
    </row>
    <row r="4988" spans="1:49">
      <c r="A4988" t="s">
        <v>568</v>
      </c>
      <c r="B4988" t="s">
        <v>9833</v>
      </c>
      <c r="C4988" t="s">
        <v>186</v>
      </c>
      <c r="D4988" t="s">
        <v>825</v>
      </c>
      <c r="E4988">
        <f>SUM(G4988:KW4988)</f>
        <v>1</v>
      </c>
      <c r="F4988" s="4"/>
      <c r="AW4988" s="9">
        <v>1</v>
      </c>
    </row>
    <row r="4989" spans="1:49">
      <c r="A4989" t="s">
        <v>2207</v>
      </c>
      <c r="B4989" t="s">
        <v>14183</v>
      </c>
      <c r="C4989" t="s">
        <v>1215</v>
      </c>
      <c r="D4989" t="s">
        <v>825</v>
      </c>
      <c r="E4989">
        <f>SUM(G4989:KW4989)</f>
        <v>0</v>
      </c>
      <c r="F4989" s="4"/>
    </row>
    <row r="4990" spans="1:49">
      <c r="A4990" t="s">
        <v>2419</v>
      </c>
      <c r="B4990" t="s">
        <v>14185</v>
      </c>
      <c r="C4990" t="s">
        <v>1215</v>
      </c>
      <c r="D4990" t="s">
        <v>825</v>
      </c>
      <c r="E4990">
        <f>SUM(G4990:KW4990)</f>
        <v>0</v>
      </c>
      <c r="F4990" s="4"/>
    </row>
    <row r="4991" spans="1:49">
      <c r="A4991" t="s">
        <v>2027</v>
      </c>
      <c r="B4991" t="s">
        <v>14180</v>
      </c>
      <c r="C4991" t="s">
        <v>1215</v>
      </c>
      <c r="D4991" t="s">
        <v>825</v>
      </c>
      <c r="E4991">
        <f>SUM(G4991:KW4991)</f>
        <v>0</v>
      </c>
      <c r="F4991" s="4"/>
    </row>
    <row r="4992" spans="1:49">
      <c r="A4992" t="s">
        <v>2204</v>
      </c>
      <c r="B4992" t="s">
        <v>14181</v>
      </c>
      <c r="C4992" t="s">
        <v>1215</v>
      </c>
      <c r="D4992" t="s">
        <v>825</v>
      </c>
      <c r="E4992">
        <f>SUM(G4992:KW4992)</f>
        <v>0</v>
      </c>
      <c r="F4992" s="4"/>
    </row>
    <row r="4993" spans="1:64">
      <c r="A4993" t="s">
        <v>1886</v>
      </c>
      <c r="B4993" t="s">
        <v>14182</v>
      </c>
      <c r="C4993" t="s">
        <v>1215</v>
      </c>
      <c r="D4993" t="s">
        <v>825</v>
      </c>
      <c r="E4993">
        <f>SUM(G4993:KW4993)</f>
        <v>0</v>
      </c>
      <c r="F4993" s="4"/>
    </row>
    <row r="4994" spans="1:64">
      <c r="A4994" t="s">
        <v>2418</v>
      </c>
      <c r="B4994" t="s">
        <v>14184</v>
      </c>
      <c r="C4994" t="s">
        <v>1215</v>
      </c>
      <c r="D4994" t="s">
        <v>825</v>
      </c>
      <c r="E4994">
        <f>SUM(G4994:KW4994)</f>
        <v>0</v>
      </c>
      <c r="F4994" s="4"/>
    </row>
    <row r="4995" spans="1:64">
      <c r="A4995" t="s">
        <v>1214</v>
      </c>
      <c r="B4995" t="s">
        <v>11092</v>
      </c>
      <c r="C4995" t="s">
        <v>1215</v>
      </c>
      <c r="D4995" t="s">
        <v>825</v>
      </c>
      <c r="E4995">
        <f>SUM(G4995:KW4995)</f>
        <v>0</v>
      </c>
      <c r="F4995" s="4"/>
    </row>
    <row r="4996" spans="1:64">
      <c r="A4996" t="s">
        <v>1216</v>
      </c>
      <c r="B4996" t="s">
        <v>11093</v>
      </c>
      <c r="C4996" t="s">
        <v>1215</v>
      </c>
      <c r="D4996" t="s">
        <v>825</v>
      </c>
      <c r="E4996">
        <f>SUM(G4996:KW4996)</f>
        <v>0</v>
      </c>
      <c r="F4996" s="4"/>
    </row>
    <row r="4997" spans="1:64">
      <c r="A4997" t="s">
        <v>1217</v>
      </c>
      <c r="B4997" t="s">
        <v>11094</v>
      </c>
      <c r="C4997" t="s">
        <v>1215</v>
      </c>
      <c r="D4997" t="s">
        <v>825</v>
      </c>
      <c r="E4997">
        <f>SUM(G4997:KW4997)</f>
        <v>0</v>
      </c>
      <c r="F4997" s="4"/>
    </row>
    <row r="4998" spans="1:64">
      <c r="A4998" t="s">
        <v>2420</v>
      </c>
      <c r="B4998" t="s">
        <v>11102</v>
      </c>
      <c r="C4998" t="s">
        <v>1215</v>
      </c>
      <c r="D4998" t="s">
        <v>825</v>
      </c>
      <c r="E4998">
        <f>SUM(G4998:KW4998)</f>
        <v>0</v>
      </c>
      <c r="F4998" s="4"/>
    </row>
    <row r="4999" spans="1:64">
      <c r="A4999" t="s">
        <v>2376</v>
      </c>
      <c r="B4999" t="s">
        <v>9831</v>
      </c>
      <c r="C4999" t="s">
        <v>186</v>
      </c>
      <c r="D4999" t="s">
        <v>825</v>
      </c>
      <c r="E4999">
        <f>SUM(G4999:KW4999)</f>
        <v>1</v>
      </c>
      <c r="F4999" s="4"/>
      <c r="AW4999" s="9">
        <v>1</v>
      </c>
    </row>
    <row r="5000" spans="1:64">
      <c r="A5000" t="s">
        <v>2377</v>
      </c>
      <c r="B5000" t="s">
        <v>9827</v>
      </c>
      <c r="C5000" t="s">
        <v>186</v>
      </c>
      <c r="D5000" t="s">
        <v>825</v>
      </c>
      <c r="E5000">
        <f>SUM(G5000:KW5000)</f>
        <v>1</v>
      </c>
      <c r="F5000" s="4"/>
      <c r="AW5000" s="9">
        <v>1</v>
      </c>
    </row>
    <row r="5001" spans="1:64">
      <c r="A5001" t="s">
        <v>266</v>
      </c>
      <c r="B5001" t="s">
        <v>9828</v>
      </c>
      <c r="C5001" t="s">
        <v>186</v>
      </c>
      <c r="D5001" t="s">
        <v>825</v>
      </c>
      <c r="E5001">
        <f>SUM(G5001:KW5001)</f>
        <v>1</v>
      </c>
      <c r="F5001" s="4"/>
      <c r="AW5001" s="9">
        <v>1</v>
      </c>
    </row>
    <row r="5002" spans="1:64">
      <c r="A5002" t="s">
        <v>2221</v>
      </c>
      <c r="B5002" t="s">
        <v>15543</v>
      </c>
      <c r="C5002" t="s">
        <v>186</v>
      </c>
      <c r="D5002" t="s">
        <v>825</v>
      </c>
      <c r="E5002">
        <f>SUM(G5002:KW5002)</f>
        <v>36</v>
      </c>
      <c r="F5002" s="4"/>
      <c r="H5002" s="9">
        <v>1</v>
      </c>
      <c r="I5002" s="9">
        <v>1</v>
      </c>
      <c r="O5002" s="9">
        <v>1</v>
      </c>
      <c r="P5002" s="9">
        <v>1</v>
      </c>
      <c r="T5002" s="9">
        <v>1</v>
      </c>
      <c r="U5002" s="9">
        <v>2</v>
      </c>
      <c r="V5002" s="9">
        <v>1</v>
      </c>
      <c r="W5002" s="9">
        <v>1</v>
      </c>
      <c r="X5002" s="9">
        <v>1</v>
      </c>
      <c r="Z5002" s="9">
        <v>2</v>
      </c>
      <c r="AA5002" s="9">
        <v>2</v>
      </c>
      <c r="AB5002" s="9">
        <v>1</v>
      </c>
      <c r="AC5002" s="9">
        <v>2</v>
      </c>
      <c r="AD5002" s="9">
        <v>1</v>
      </c>
      <c r="AH5002" s="9">
        <v>1</v>
      </c>
      <c r="AJ5002" s="9">
        <v>1</v>
      </c>
      <c r="AL5002" s="9">
        <v>1</v>
      </c>
      <c r="AN5002" s="9">
        <v>2</v>
      </c>
      <c r="AO5002" s="9">
        <v>1</v>
      </c>
      <c r="AR5002" s="9">
        <v>1</v>
      </c>
      <c r="AX5002" s="9">
        <v>1</v>
      </c>
      <c r="AY5002" s="9">
        <v>1</v>
      </c>
      <c r="AZ5002" s="9">
        <v>1</v>
      </c>
      <c r="BA5002" s="9">
        <v>1</v>
      </c>
      <c r="BB5002" s="9">
        <v>1</v>
      </c>
      <c r="BC5002" s="9">
        <v>2</v>
      </c>
      <c r="BE5002" s="9">
        <v>1</v>
      </c>
      <c r="BF5002" s="9">
        <v>2</v>
      </c>
      <c r="BJ5002" s="9">
        <v>1</v>
      </c>
    </row>
    <row r="5003" spans="1:64">
      <c r="A5003" t="s">
        <v>570</v>
      </c>
      <c r="B5003" t="s">
        <v>9829</v>
      </c>
      <c r="C5003" t="s">
        <v>186</v>
      </c>
      <c r="D5003" t="s">
        <v>825</v>
      </c>
      <c r="E5003">
        <f>SUM(G5003:KW5003)</f>
        <v>1</v>
      </c>
      <c r="F5003" s="4"/>
      <c r="AW5003" s="9">
        <v>1</v>
      </c>
    </row>
    <row r="5004" spans="1:64">
      <c r="A5004" t="s">
        <v>569</v>
      </c>
      <c r="B5004" t="s">
        <v>9830</v>
      </c>
      <c r="C5004" t="s">
        <v>186</v>
      </c>
      <c r="D5004" t="s">
        <v>825</v>
      </c>
      <c r="E5004">
        <f>SUM(G5004:KW5004)</f>
        <v>1</v>
      </c>
      <c r="F5004" s="4"/>
      <c r="AW5004" s="9">
        <v>1</v>
      </c>
    </row>
    <row r="5005" spans="1:64">
      <c r="A5005" t="s">
        <v>185</v>
      </c>
      <c r="B5005" t="s">
        <v>10786</v>
      </c>
      <c r="C5005" t="s">
        <v>186</v>
      </c>
      <c r="D5005" t="s">
        <v>825</v>
      </c>
      <c r="E5005">
        <f>SUM(G5005:KW5005)</f>
        <v>24</v>
      </c>
      <c r="F5005" s="4"/>
      <c r="I5005" s="9">
        <v>1</v>
      </c>
      <c r="O5005" s="9">
        <v>1</v>
      </c>
      <c r="T5005" s="9">
        <v>1</v>
      </c>
      <c r="AA5005" s="9">
        <v>1</v>
      </c>
      <c r="AB5005" s="9">
        <v>1</v>
      </c>
      <c r="AC5005" s="9">
        <v>1</v>
      </c>
      <c r="AD5005" s="9">
        <v>2</v>
      </c>
      <c r="AE5005" s="9">
        <v>1</v>
      </c>
      <c r="AL5005" s="9">
        <v>1</v>
      </c>
      <c r="AP5005" s="9">
        <v>1</v>
      </c>
      <c r="AV5005" s="9">
        <v>2</v>
      </c>
      <c r="AX5005" s="9">
        <v>1</v>
      </c>
      <c r="AY5005" s="9">
        <v>1</v>
      </c>
      <c r="AZ5005" s="9">
        <v>1</v>
      </c>
      <c r="BA5005" s="9">
        <v>1</v>
      </c>
      <c r="BC5005" s="9">
        <v>1</v>
      </c>
      <c r="BE5005" s="9">
        <v>1</v>
      </c>
      <c r="BH5005" s="9">
        <v>1</v>
      </c>
      <c r="BI5005" s="9">
        <v>1</v>
      </c>
      <c r="BJ5005" s="9">
        <v>1</v>
      </c>
      <c r="BK5005" s="9">
        <v>1</v>
      </c>
      <c r="BL5005" s="9">
        <v>1</v>
      </c>
    </row>
    <row r="5006" spans="1:64">
      <c r="A5006" t="s">
        <v>2317</v>
      </c>
      <c r="B5006" t="s">
        <v>11141</v>
      </c>
      <c r="C5006" t="s">
        <v>34</v>
      </c>
      <c r="D5006" t="s">
        <v>821</v>
      </c>
      <c r="E5006">
        <f>SUM(G5006:KW5006)</f>
        <v>0</v>
      </c>
      <c r="F5006" s="4"/>
    </row>
    <row r="5007" spans="1:64">
      <c r="A5007" t="s">
        <v>2206</v>
      </c>
      <c r="B5007" t="s">
        <v>11103</v>
      </c>
      <c r="C5007" t="s">
        <v>186</v>
      </c>
      <c r="D5007" t="s">
        <v>825</v>
      </c>
      <c r="E5007">
        <f>SUM(G5007:KW5007)</f>
        <v>0</v>
      </c>
      <c r="F5007" s="4"/>
    </row>
    <row r="5008" spans="1:64">
      <c r="A5008" t="s">
        <v>2320</v>
      </c>
      <c r="B5008" t="s">
        <v>11172</v>
      </c>
      <c r="C5008" t="s">
        <v>186</v>
      </c>
      <c r="D5008" t="s">
        <v>821</v>
      </c>
      <c r="E5008">
        <f>SUM(G5008:KW5008)</f>
        <v>0</v>
      </c>
      <c r="F5008" s="4"/>
    </row>
    <row r="5009" spans="1:63">
      <c r="A5009" t="s">
        <v>1225</v>
      </c>
      <c r="B5009" t="s">
        <v>11101</v>
      </c>
      <c r="C5009" t="s">
        <v>186</v>
      </c>
      <c r="D5009" t="s">
        <v>825</v>
      </c>
      <c r="E5009">
        <f>SUM(G5009:KW5009)</f>
        <v>0</v>
      </c>
      <c r="F5009" s="4"/>
    </row>
    <row r="5010" spans="1:63">
      <c r="A5010" t="s">
        <v>2374</v>
      </c>
      <c r="B5010" t="s">
        <v>9834</v>
      </c>
      <c r="C5010" t="s">
        <v>186</v>
      </c>
      <c r="D5010" t="s">
        <v>825</v>
      </c>
      <c r="E5010">
        <f>SUM(G5010:KW5010)</f>
        <v>1</v>
      </c>
      <c r="F5010" s="4"/>
      <c r="AW5010" s="9">
        <v>1</v>
      </c>
    </row>
    <row r="5011" spans="1:63">
      <c r="A5011" t="s">
        <v>567</v>
      </c>
      <c r="B5011" t="s">
        <v>795</v>
      </c>
      <c r="C5011" t="s">
        <v>186</v>
      </c>
      <c r="D5011" t="s">
        <v>825</v>
      </c>
      <c r="E5011">
        <f>SUM(G5011:KW5011)</f>
        <v>1</v>
      </c>
      <c r="F5011" s="4"/>
      <c r="AW5011" s="9">
        <v>1</v>
      </c>
    </row>
    <row r="5012" spans="1:63">
      <c r="A5012" t="s">
        <v>5610</v>
      </c>
      <c r="B5012" t="s">
        <v>10317</v>
      </c>
      <c r="C5012" t="s">
        <v>28</v>
      </c>
      <c r="D5012" t="s">
        <v>825</v>
      </c>
      <c r="E5012">
        <f>SUM(G5012:KW5012)</f>
        <v>0</v>
      </c>
      <c r="F5012" s="4"/>
    </row>
    <row r="5013" spans="1:63">
      <c r="A5013" t="s">
        <v>5005</v>
      </c>
      <c r="B5013" t="s">
        <v>9446</v>
      </c>
      <c r="C5013" t="s">
        <v>28</v>
      </c>
      <c r="D5013" t="s">
        <v>825</v>
      </c>
      <c r="E5013">
        <f>SUM(G5013:KW5013)</f>
        <v>1</v>
      </c>
      <c r="F5013" s="4"/>
      <c r="P5013" s="9">
        <v>1</v>
      </c>
    </row>
    <row r="5014" spans="1:63">
      <c r="A5014" t="s">
        <v>5609</v>
      </c>
      <c r="B5014" t="s">
        <v>10318</v>
      </c>
      <c r="C5014" t="s">
        <v>28</v>
      </c>
      <c r="D5014" t="s">
        <v>825</v>
      </c>
      <c r="E5014">
        <f>SUM(G5014:KW5014)</f>
        <v>0</v>
      </c>
      <c r="F5014" s="4"/>
    </row>
    <row r="5015" spans="1:63">
      <c r="A5015" t="s">
        <v>5608</v>
      </c>
      <c r="B5015" t="s">
        <v>10319</v>
      </c>
      <c r="C5015" t="s">
        <v>28</v>
      </c>
      <c r="D5015" t="s">
        <v>825</v>
      </c>
      <c r="E5015">
        <f>SUM(G5015:KW5015)</f>
        <v>0</v>
      </c>
      <c r="F5015" s="4"/>
    </row>
    <row r="5016" spans="1:63">
      <c r="A5016" t="s">
        <v>5607</v>
      </c>
      <c r="B5016" t="s">
        <v>10320</v>
      </c>
      <c r="C5016" t="s">
        <v>28</v>
      </c>
      <c r="D5016" t="s">
        <v>825</v>
      </c>
      <c r="E5016">
        <f>SUM(G5016:KW5016)</f>
        <v>0</v>
      </c>
      <c r="F5016" s="4"/>
    </row>
    <row r="5017" spans="1:63">
      <c r="A5017" t="s">
        <v>5606</v>
      </c>
      <c r="B5017" t="s">
        <v>10321</v>
      </c>
      <c r="C5017" t="s">
        <v>28</v>
      </c>
      <c r="D5017" t="s">
        <v>825</v>
      </c>
      <c r="E5017">
        <f>SUM(G5017:KW5017)</f>
        <v>0</v>
      </c>
      <c r="F5017" s="4"/>
    </row>
    <row r="5018" spans="1:63">
      <c r="A5018" t="s">
        <v>1454</v>
      </c>
      <c r="B5018" t="s">
        <v>1455</v>
      </c>
      <c r="C5018" t="s">
        <v>28</v>
      </c>
      <c r="D5018" t="s">
        <v>821</v>
      </c>
      <c r="E5018">
        <f>SUM(G5018:KW5018)</f>
        <v>55</v>
      </c>
      <c r="F5018" s="4"/>
      <c r="AK5018" s="7">
        <v>55</v>
      </c>
    </row>
    <row r="5019" spans="1:63">
      <c r="A5019" t="s">
        <v>334</v>
      </c>
      <c r="B5019" t="s">
        <v>646</v>
      </c>
      <c r="C5019" t="s">
        <v>28</v>
      </c>
      <c r="D5019" t="s">
        <v>821</v>
      </c>
      <c r="E5019">
        <f>SUM(G5019:KW5019)</f>
        <v>2</v>
      </c>
      <c r="F5019" s="4"/>
      <c r="AB5019" s="9">
        <v>1</v>
      </c>
      <c r="AY5019" s="9">
        <v>1</v>
      </c>
    </row>
    <row r="5020" spans="1:63">
      <c r="A5020" t="s">
        <v>333</v>
      </c>
      <c r="B5020" t="s">
        <v>645</v>
      </c>
      <c r="C5020" t="s">
        <v>28</v>
      </c>
      <c r="D5020" t="s">
        <v>821</v>
      </c>
      <c r="E5020">
        <f>SUM(G5020:KW5020)</f>
        <v>2</v>
      </c>
      <c r="F5020" s="4"/>
      <c r="AB5020" s="9">
        <v>1</v>
      </c>
      <c r="AY5020" s="9">
        <v>1</v>
      </c>
    </row>
    <row r="5021" spans="1:63">
      <c r="A5021" t="s">
        <v>2355</v>
      </c>
      <c r="B5021" t="s">
        <v>2356</v>
      </c>
      <c r="C5021" t="s">
        <v>28</v>
      </c>
      <c r="D5021" t="s">
        <v>821</v>
      </c>
      <c r="E5021">
        <f>SUM(G5021:KW5021)</f>
        <v>6</v>
      </c>
      <c r="F5021" s="4"/>
      <c r="V5021" s="9">
        <v>2</v>
      </c>
      <c r="AB5021" s="9">
        <v>4</v>
      </c>
    </row>
    <row r="5022" spans="1:63">
      <c r="A5022" t="s">
        <v>2658</v>
      </c>
      <c r="B5022" t="s">
        <v>2659</v>
      </c>
      <c r="C5022" t="s">
        <v>28</v>
      </c>
      <c r="D5022" t="s">
        <v>821</v>
      </c>
      <c r="E5022">
        <f>SUM(G5022:KW5022)</f>
        <v>7</v>
      </c>
      <c r="F5022" s="4"/>
      <c r="AW5022" s="9">
        <v>4</v>
      </c>
      <c r="AX5022" s="9">
        <v>3</v>
      </c>
    </row>
    <row r="5023" spans="1:63">
      <c r="A5023" t="s">
        <v>29</v>
      </c>
      <c r="B5023" t="s">
        <v>749</v>
      </c>
      <c r="C5023" t="s">
        <v>28</v>
      </c>
      <c r="D5023" t="s">
        <v>821</v>
      </c>
      <c r="E5023">
        <f>SUM(G5023:KW5023)</f>
        <v>7</v>
      </c>
      <c r="F5023" s="4"/>
      <c r="G5023" s="9">
        <v>1</v>
      </c>
      <c r="J5023" s="9">
        <v>1</v>
      </c>
      <c r="BC5023" s="9">
        <v>1</v>
      </c>
      <c r="BE5023" s="9">
        <v>1</v>
      </c>
      <c r="BG5023" s="9">
        <v>2</v>
      </c>
      <c r="BJ5023" s="9">
        <v>1</v>
      </c>
    </row>
    <row r="5024" spans="1:63">
      <c r="A5024" t="s">
        <v>27</v>
      </c>
      <c r="B5024" t="s">
        <v>748</v>
      </c>
      <c r="C5024" t="s">
        <v>28</v>
      </c>
      <c r="D5024" t="s">
        <v>821</v>
      </c>
      <c r="E5024">
        <f>SUM(G5024:KW5024)</f>
        <v>2</v>
      </c>
      <c r="F5024" s="4"/>
      <c r="BC5024" s="9">
        <v>1</v>
      </c>
      <c r="BK5024" s="9">
        <v>1</v>
      </c>
    </row>
    <row r="5025" spans="1:64">
      <c r="A5025" t="s">
        <v>222</v>
      </c>
      <c r="B5025" t="s">
        <v>694</v>
      </c>
      <c r="C5025" t="s">
        <v>129</v>
      </c>
      <c r="D5025" t="s">
        <v>821</v>
      </c>
      <c r="E5025">
        <f>SUM(G5025:KW5025)</f>
        <v>8</v>
      </c>
      <c r="F5025" s="4"/>
      <c r="AH5025" s="9">
        <v>1</v>
      </c>
      <c r="AK5025" s="9">
        <v>1</v>
      </c>
      <c r="AP5025" s="9">
        <v>1</v>
      </c>
      <c r="AR5025" s="9">
        <v>1</v>
      </c>
      <c r="AT5025" s="9">
        <v>1</v>
      </c>
      <c r="BF5025" s="9">
        <v>1</v>
      </c>
      <c r="BH5025" s="9">
        <v>1</v>
      </c>
      <c r="BL5025" s="9">
        <v>1</v>
      </c>
    </row>
    <row r="5026" spans="1:64">
      <c r="A5026" t="s">
        <v>4308</v>
      </c>
      <c r="B5026" t="s">
        <v>4309</v>
      </c>
      <c r="C5026" t="s">
        <v>17</v>
      </c>
      <c r="D5026" t="s">
        <v>821</v>
      </c>
      <c r="E5026">
        <f>SUM(G5026:KW5026)</f>
        <v>15</v>
      </c>
      <c r="F5026" s="4"/>
      <c r="H5026" s="9">
        <v>1</v>
      </c>
      <c r="K5026" s="9">
        <v>1</v>
      </c>
      <c r="P5026" s="9">
        <v>1</v>
      </c>
      <c r="S5026" s="9">
        <v>1</v>
      </c>
      <c r="T5026" s="9">
        <v>1</v>
      </c>
      <c r="W5026" s="9">
        <v>1</v>
      </c>
      <c r="AE5026" s="9">
        <v>2</v>
      </c>
      <c r="AI5026" s="9">
        <v>1</v>
      </c>
      <c r="AM5026" s="9">
        <v>1</v>
      </c>
      <c r="AT5026" s="9">
        <v>1</v>
      </c>
      <c r="AW5026" s="9">
        <v>1</v>
      </c>
      <c r="AY5026" s="9">
        <v>1</v>
      </c>
      <c r="BC5026" s="9">
        <v>1</v>
      </c>
      <c r="BF5026" s="9">
        <v>1</v>
      </c>
    </row>
    <row r="5027" spans="1:64">
      <c r="A5027" t="s">
        <v>2343</v>
      </c>
      <c r="B5027" t="s">
        <v>11395</v>
      </c>
      <c r="C5027" t="s">
        <v>17</v>
      </c>
      <c r="D5027" t="s">
        <v>825</v>
      </c>
      <c r="E5027">
        <f>SUM(G5027:KW5027)</f>
        <v>2</v>
      </c>
      <c r="F5027" s="4"/>
      <c r="I5027" s="9">
        <v>1</v>
      </c>
      <c r="BG5027" s="9">
        <v>1</v>
      </c>
    </row>
    <row r="5028" spans="1:64">
      <c r="A5028" t="s">
        <v>1263</v>
      </c>
      <c r="B5028" t="s">
        <v>1264</v>
      </c>
      <c r="C5028" t="s">
        <v>17</v>
      </c>
      <c r="D5028" t="s">
        <v>821</v>
      </c>
      <c r="E5028">
        <f>SUM(G5028:KW5028)</f>
        <v>24</v>
      </c>
      <c r="F5028" s="4"/>
      <c r="H5028" s="9">
        <v>1</v>
      </c>
      <c r="K5028" s="9">
        <v>1</v>
      </c>
      <c r="O5028" s="9">
        <v>1</v>
      </c>
      <c r="P5028" s="9">
        <v>2</v>
      </c>
      <c r="S5028" s="9">
        <v>1</v>
      </c>
      <c r="T5028" s="9">
        <v>1</v>
      </c>
      <c r="V5028" s="9">
        <v>2</v>
      </c>
      <c r="W5028" s="9">
        <v>1</v>
      </c>
      <c r="AD5028" s="9">
        <v>1</v>
      </c>
      <c r="AE5028" s="9">
        <v>2</v>
      </c>
      <c r="AF5028" s="9">
        <v>1</v>
      </c>
      <c r="AI5028" s="9">
        <v>1</v>
      </c>
      <c r="AJ5028" s="9">
        <v>1</v>
      </c>
      <c r="AM5028" s="9">
        <v>1</v>
      </c>
      <c r="AR5028" s="9">
        <v>1</v>
      </c>
      <c r="AT5028" s="9">
        <v>2</v>
      </c>
      <c r="AW5028" s="9">
        <v>1</v>
      </c>
      <c r="AY5028" s="9">
        <v>1</v>
      </c>
      <c r="BC5028" s="9">
        <v>1</v>
      </c>
      <c r="BF5028" s="9">
        <v>1</v>
      </c>
    </row>
    <row r="5029" spans="1:64">
      <c r="A5029" t="s">
        <v>2454</v>
      </c>
      <c r="B5029" t="s">
        <v>2455</v>
      </c>
      <c r="C5029" t="s">
        <v>17</v>
      </c>
      <c r="D5029" t="s">
        <v>821</v>
      </c>
      <c r="E5029">
        <f>SUM(G5029:KW5029)</f>
        <v>44</v>
      </c>
      <c r="F5029" s="4"/>
      <c r="H5029" s="9">
        <v>2</v>
      </c>
      <c r="I5029" s="9">
        <v>1</v>
      </c>
      <c r="K5029" s="9">
        <v>5</v>
      </c>
      <c r="P5029" s="9">
        <v>1</v>
      </c>
      <c r="T5029" s="9">
        <v>1</v>
      </c>
      <c r="U5029" s="9">
        <v>1</v>
      </c>
      <c r="W5029" s="9">
        <v>4</v>
      </c>
      <c r="AE5029" s="9">
        <v>8</v>
      </c>
      <c r="AI5029" s="9">
        <v>2</v>
      </c>
      <c r="AJ5029" s="9">
        <v>1</v>
      </c>
      <c r="AM5029" s="9">
        <v>1</v>
      </c>
      <c r="AN5029" s="9">
        <v>1</v>
      </c>
      <c r="AT5029" s="9">
        <v>3</v>
      </c>
      <c r="AW5029" s="9">
        <v>2</v>
      </c>
      <c r="AX5029" s="9">
        <v>1</v>
      </c>
      <c r="AY5029" s="9">
        <v>2</v>
      </c>
      <c r="BA5029" s="9">
        <v>1</v>
      </c>
      <c r="BC5029" s="9">
        <v>2</v>
      </c>
      <c r="BD5029" s="9">
        <v>1</v>
      </c>
      <c r="BF5029" s="9">
        <v>3</v>
      </c>
      <c r="BG5029" s="9">
        <v>1</v>
      </c>
    </row>
    <row r="5030" spans="1:64">
      <c r="A5030" t="s">
        <v>1882</v>
      </c>
      <c r="B5030" t="s">
        <v>1883</v>
      </c>
      <c r="C5030" t="s">
        <v>17</v>
      </c>
      <c r="D5030" t="s">
        <v>821</v>
      </c>
      <c r="E5030">
        <f>SUM(G5030:KW5030)</f>
        <v>86</v>
      </c>
      <c r="F5030" s="4"/>
      <c r="I5030" s="9">
        <v>1</v>
      </c>
      <c r="K5030" s="9">
        <v>1</v>
      </c>
      <c r="P5030" s="9">
        <v>16</v>
      </c>
      <c r="U5030" s="9">
        <v>1</v>
      </c>
      <c r="W5030" s="9">
        <v>1</v>
      </c>
      <c r="AE5030" s="7">
        <v>28</v>
      </c>
      <c r="AF5030" s="9">
        <v>1</v>
      </c>
      <c r="AJ5030" s="9">
        <v>1</v>
      </c>
      <c r="AN5030" s="9">
        <v>1</v>
      </c>
      <c r="AT5030" s="7">
        <v>29</v>
      </c>
      <c r="AX5030" s="9">
        <v>1</v>
      </c>
      <c r="BA5030" s="9">
        <v>1</v>
      </c>
      <c r="BD5030" s="9">
        <v>1</v>
      </c>
      <c r="BF5030" s="9">
        <v>2</v>
      </c>
      <c r="BG5030" s="9">
        <v>1</v>
      </c>
    </row>
    <row r="5031" spans="1:64">
      <c r="A5031" t="s">
        <v>2449</v>
      </c>
      <c r="B5031" t="s">
        <v>2450</v>
      </c>
      <c r="C5031" t="s">
        <v>17</v>
      </c>
      <c r="D5031" t="s">
        <v>821</v>
      </c>
      <c r="E5031">
        <f>SUM(G5031:KW5031)</f>
        <v>9</v>
      </c>
      <c r="F5031" s="4"/>
      <c r="P5031" s="9">
        <v>1</v>
      </c>
      <c r="W5031" s="9">
        <v>1</v>
      </c>
      <c r="AE5031" s="9">
        <v>4</v>
      </c>
      <c r="AF5031" s="9">
        <v>1</v>
      </c>
      <c r="AT5031" s="9">
        <v>1</v>
      </c>
      <c r="BF5031" s="9">
        <v>1</v>
      </c>
    </row>
    <row r="5032" spans="1:64">
      <c r="A5032" t="s">
        <v>1884</v>
      </c>
      <c r="B5032" t="s">
        <v>1885</v>
      </c>
      <c r="C5032" t="s">
        <v>17</v>
      </c>
      <c r="D5032" t="s">
        <v>821</v>
      </c>
      <c r="E5032">
        <f>SUM(G5032:KW5032)</f>
        <v>8</v>
      </c>
      <c r="F5032" s="4"/>
      <c r="P5032" s="9">
        <v>1</v>
      </c>
      <c r="U5032" s="9">
        <v>1</v>
      </c>
      <c r="AE5032" s="9">
        <v>4</v>
      </c>
      <c r="AT5032" s="9">
        <v>1</v>
      </c>
      <c r="BF5032" s="9">
        <v>1</v>
      </c>
    </row>
    <row r="5033" spans="1:64">
      <c r="A5033" t="s">
        <v>1880</v>
      </c>
      <c r="B5033" t="s">
        <v>1881</v>
      </c>
      <c r="C5033" t="s">
        <v>17</v>
      </c>
      <c r="D5033" t="s">
        <v>821</v>
      </c>
      <c r="E5033">
        <f>SUM(G5033:KW5033)</f>
        <v>16</v>
      </c>
      <c r="F5033" s="4"/>
      <c r="I5033" s="9">
        <v>1</v>
      </c>
      <c r="L5033" s="9">
        <v>1</v>
      </c>
      <c r="P5033" s="9">
        <v>1</v>
      </c>
      <c r="U5033" s="9">
        <v>1</v>
      </c>
      <c r="W5033" s="9">
        <v>2</v>
      </c>
      <c r="AE5033" s="9">
        <v>2</v>
      </c>
      <c r="AJ5033" s="9">
        <v>1</v>
      </c>
      <c r="AN5033" s="9">
        <v>1</v>
      </c>
      <c r="AT5033" s="9">
        <v>1</v>
      </c>
      <c r="AX5033" s="9">
        <v>2</v>
      </c>
      <c r="BA5033" s="9">
        <v>1</v>
      </c>
      <c r="BD5033" s="9">
        <v>1</v>
      </c>
      <c r="BG5033" s="9">
        <v>1</v>
      </c>
    </row>
    <row r="5034" spans="1:64">
      <c r="A5034" t="s">
        <v>2452</v>
      </c>
      <c r="B5034" t="s">
        <v>2453</v>
      </c>
      <c r="C5034" t="s">
        <v>17</v>
      </c>
      <c r="D5034" t="s">
        <v>821</v>
      </c>
      <c r="E5034">
        <f>SUM(G5034:KW5034)</f>
        <v>6</v>
      </c>
      <c r="F5034" s="4"/>
      <c r="AE5034" s="9">
        <v>5</v>
      </c>
      <c r="AT5034" s="9">
        <v>1</v>
      </c>
    </row>
    <row r="5035" spans="1:64">
      <c r="A5035" t="s">
        <v>1878</v>
      </c>
      <c r="B5035" t="s">
        <v>1879</v>
      </c>
      <c r="C5035" t="s">
        <v>17</v>
      </c>
      <c r="D5035" t="s">
        <v>821</v>
      </c>
      <c r="E5035">
        <f>SUM(G5035:KW5035)</f>
        <v>28</v>
      </c>
      <c r="F5035" s="4"/>
      <c r="H5035" s="9">
        <v>1</v>
      </c>
      <c r="I5035" s="9">
        <v>1</v>
      </c>
      <c r="J5035" s="9">
        <v>1</v>
      </c>
      <c r="K5035" s="9">
        <v>1</v>
      </c>
      <c r="P5035" s="9">
        <v>1</v>
      </c>
      <c r="S5035" s="9">
        <v>2</v>
      </c>
      <c r="T5035" s="9">
        <v>1</v>
      </c>
      <c r="U5035" s="9">
        <v>2</v>
      </c>
      <c r="V5035" s="9">
        <v>1</v>
      </c>
      <c r="W5035" s="9">
        <v>1</v>
      </c>
      <c r="AE5035" s="9">
        <v>1</v>
      </c>
      <c r="AI5035" s="9">
        <v>2</v>
      </c>
      <c r="AK5035" s="9">
        <v>1</v>
      </c>
      <c r="AM5035" s="9">
        <v>2</v>
      </c>
      <c r="AS5035" s="9">
        <v>1</v>
      </c>
      <c r="AT5035" s="9">
        <v>1</v>
      </c>
      <c r="AW5035" s="9">
        <v>1</v>
      </c>
      <c r="AX5035" s="9">
        <v>1</v>
      </c>
      <c r="AY5035" s="9">
        <v>1</v>
      </c>
      <c r="AZ5035" s="9">
        <v>1</v>
      </c>
      <c r="BB5035" s="9">
        <v>1</v>
      </c>
      <c r="BD5035" s="9">
        <v>1</v>
      </c>
      <c r="BF5035" s="9">
        <v>1</v>
      </c>
      <c r="BG5035" s="9">
        <v>1</v>
      </c>
    </row>
    <row r="5036" spans="1:64">
      <c r="A5036" t="s">
        <v>8455</v>
      </c>
      <c r="B5036" t="s">
        <v>8454</v>
      </c>
      <c r="C5036" t="s">
        <v>129</v>
      </c>
      <c r="D5036" t="s">
        <v>821</v>
      </c>
      <c r="E5036">
        <f>SUM(G5036:KW5036)</f>
        <v>3</v>
      </c>
      <c r="Y5036" s="9">
        <v>1</v>
      </c>
      <c r="AD5036" s="9">
        <v>1</v>
      </c>
      <c r="AJ5036" s="9">
        <v>1</v>
      </c>
    </row>
    <row r="5037" spans="1:64">
      <c r="A5037" t="s">
        <v>90</v>
      </c>
      <c r="B5037" t="s">
        <v>13845</v>
      </c>
      <c r="C5037" t="s">
        <v>17</v>
      </c>
      <c r="D5037" t="s">
        <v>825</v>
      </c>
      <c r="E5037">
        <f>SUM(G5037:KW5037)</f>
        <v>7</v>
      </c>
      <c r="F5037" s="4" t="s">
        <v>6250</v>
      </c>
      <c r="AE5037" s="9">
        <v>2</v>
      </c>
      <c r="AL5037" s="9">
        <v>2</v>
      </c>
      <c r="AS5037" s="9">
        <v>2</v>
      </c>
      <c r="AV5037" s="9">
        <v>1</v>
      </c>
    </row>
    <row r="5038" spans="1:64">
      <c r="A5038" t="s">
        <v>89</v>
      </c>
      <c r="B5038" t="s">
        <v>13846</v>
      </c>
      <c r="C5038" t="s">
        <v>17</v>
      </c>
      <c r="D5038" t="s">
        <v>825</v>
      </c>
      <c r="E5038">
        <f>SUM(G5038:KW5038)</f>
        <v>7</v>
      </c>
      <c r="F5038" s="4" t="s">
        <v>6250</v>
      </c>
      <c r="AE5038" s="9">
        <v>2</v>
      </c>
      <c r="AL5038" s="9">
        <v>2</v>
      </c>
      <c r="AS5038" s="9">
        <v>2</v>
      </c>
      <c r="AV5038" s="9">
        <v>1</v>
      </c>
    </row>
    <row r="5039" spans="1:64">
      <c r="A5039" t="s">
        <v>88</v>
      </c>
      <c r="B5039" t="s">
        <v>13847</v>
      </c>
      <c r="C5039" t="s">
        <v>17</v>
      </c>
      <c r="D5039" t="s">
        <v>825</v>
      </c>
      <c r="E5039">
        <f>SUM(G5039:KW5039)</f>
        <v>7</v>
      </c>
      <c r="F5039" s="4" t="s">
        <v>6250</v>
      </c>
      <c r="AE5039" s="9">
        <v>2</v>
      </c>
      <c r="AL5039" s="9">
        <v>2</v>
      </c>
      <c r="AS5039" s="9">
        <v>2</v>
      </c>
      <c r="AV5039" s="9">
        <v>1</v>
      </c>
    </row>
    <row r="5040" spans="1:64">
      <c r="A5040" t="s">
        <v>87</v>
      </c>
      <c r="B5040" t="s">
        <v>13848</v>
      </c>
      <c r="C5040" t="s">
        <v>17</v>
      </c>
      <c r="D5040" t="s">
        <v>825</v>
      </c>
      <c r="E5040">
        <f>SUM(G5040:KW5040)</f>
        <v>7</v>
      </c>
      <c r="F5040" s="4" t="s">
        <v>6250</v>
      </c>
      <c r="AE5040" s="9">
        <v>2</v>
      </c>
      <c r="AL5040" s="9">
        <v>2</v>
      </c>
      <c r="AS5040" s="9">
        <v>2</v>
      </c>
      <c r="AV5040" s="9">
        <v>1</v>
      </c>
    </row>
    <row r="5041" spans="1:48">
      <c r="A5041" t="s">
        <v>94</v>
      </c>
      <c r="B5041" t="s">
        <v>13841</v>
      </c>
      <c r="C5041" t="s">
        <v>17</v>
      </c>
      <c r="D5041" t="s">
        <v>825</v>
      </c>
      <c r="E5041">
        <f>SUM(G5041:KW5041)</f>
        <v>7</v>
      </c>
      <c r="F5041" s="4" t="s">
        <v>6250</v>
      </c>
      <c r="AE5041" s="9">
        <v>2</v>
      </c>
      <c r="AL5041" s="9">
        <v>2</v>
      </c>
      <c r="AS5041" s="9">
        <v>2</v>
      </c>
      <c r="AV5041" s="9">
        <v>1</v>
      </c>
    </row>
    <row r="5042" spans="1:48">
      <c r="A5042" t="s">
        <v>93</v>
      </c>
      <c r="B5042" t="s">
        <v>13842</v>
      </c>
      <c r="C5042" t="s">
        <v>17</v>
      </c>
      <c r="D5042" t="s">
        <v>825</v>
      </c>
      <c r="E5042">
        <f>SUM(G5042:KW5042)</f>
        <v>7</v>
      </c>
      <c r="F5042" s="4" t="s">
        <v>6250</v>
      </c>
      <c r="AE5042" s="9">
        <v>2</v>
      </c>
      <c r="AL5042" s="9">
        <v>2</v>
      </c>
      <c r="AS5042" s="9">
        <v>2</v>
      </c>
      <c r="AV5042" s="9">
        <v>1</v>
      </c>
    </row>
    <row r="5043" spans="1:48">
      <c r="A5043" t="s">
        <v>92</v>
      </c>
      <c r="B5043" t="s">
        <v>13843</v>
      </c>
      <c r="C5043" t="s">
        <v>17</v>
      </c>
      <c r="D5043" t="s">
        <v>825</v>
      </c>
      <c r="E5043">
        <f>SUM(G5043:KW5043)</f>
        <v>7</v>
      </c>
      <c r="F5043" s="4" t="s">
        <v>6250</v>
      </c>
      <c r="AE5043" s="9">
        <v>2</v>
      </c>
      <c r="AL5043" s="9">
        <v>2</v>
      </c>
      <c r="AS5043" s="9">
        <v>2</v>
      </c>
      <c r="AV5043" s="9">
        <v>1</v>
      </c>
    </row>
    <row r="5044" spans="1:48">
      <c r="A5044" t="s">
        <v>91</v>
      </c>
      <c r="B5044" t="s">
        <v>13844</v>
      </c>
      <c r="C5044" t="s">
        <v>17</v>
      </c>
      <c r="D5044" t="s">
        <v>825</v>
      </c>
      <c r="E5044">
        <f>SUM(G5044:KW5044)</f>
        <v>7</v>
      </c>
      <c r="F5044" s="4" t="s">
        <v>6250</v>
      </c>
      <c r="AE5044" s="9">
        <v>2</v>
      </c>
      <c r="AL5044" s="9">
        <v>2</v>
      </c>
      <c r="AS5044" s="9">
        <v>2</v>
      </c>
      <c r="AV5044" s="9">
        <v>1</v>
      </c>
    </row>
    <row r="5045" spans="1:48">
      <c r="A5045" t="s">
        <v>98</v>
      </c>
      <c r="B5045" t="s">
        <v>13838</v>
      </c>
      <c r="C5045" t="s">
        <v>17</v>
      </c>
      <c r="D5045" t="s">
        <v>825</v>
      </c>
      <c r="E5045">
        <f>SUM(G5045:KW5045)</f>
        <v>7</v>
      </c>
      <c r="F5045" s="4" t="s">
        <v>6250</v>
      </c>
      <c r="AE5045" s="9">
        <v>2</v>
      </c>
      <c r="AL5045" s="9">
        <v>2</v>
      </c>
      <c r="AS5045" s="9">
        <v>2</v>
      </c>
      <c r="AV5045" s="9">
        <v>1</v>
      </c>
    </row>
    <row r="5046" spans="1:48">
      <c r="A5046" t="s">
        <v>97</v>
      </c>
      <c r="B5046" t="s">
        <v>8057</v>
      </c>
      <c r="C5046" t="s">
        <v>17</v>
      </c>
      <c r="D5046" t="s">
        <v>825</v>
      </c>
      <c r="E5046">
        <f>SUM(G5046:KW5046)</f>
        <v>7</v>
      </c>
      <c r="F5046" s="4" t="s">
        <v>6250</v>
      </c>
      <c r="AE5046" s="9">
        <v>2</v>
      </c>
      <c r="AL5046" s="9">
        <v>2</v>
      </c>
      <c r="AS5046" s="9">
        <v>2</v>
      </c>
      <c r="AV5046" s="9">
        <v>1</v>
      </c>
    </row>
    <row r="5047" spans="1:48">
      <c r="A5047" t="s">
        <v>96</v>
      </c>
      <c r="B5047" t="s">
        <v>13839</v>
      </c>
      <c r="C5047" t="s">
        <v>17</v>
      </c>
      <c r="D5047" t="s">
        <v>825</v>
      </c>
      <c r="E5047">
        <f>SUM(G5047:KW5047)</f>
        <v>7</v>
      </c>
      <c r="F5047" s="4" t="s">
        <v>6250</v>
      </c>
      <c r="AE5047" s="9">
        <v>2</v>
      </c>
      <c r="AL5047" s="9">
        <v>2</v>
      </c>
      <c r="AS5047" s="9">
        <v>2</v>
      </c>
      <c r="AV5047" s="9">
        <v>1</v>
      </c>
    </row>
    <row r="5048" spans="1:48">
      <c r="A5048" t="s">
        <v>95</v>
      </c>
      <c r="B5048" t="s">
        <v>13840</v>
      </c>
      <c r="C5048" t="s">
        <v>17</v>
      </c>
      <c r="D5048" t="s">
        <v>825</v>
      </c>
      <c r="E5048">
        <f>SUM(G5048:KW5048)</f>
        <v>7</v>
      </c>
      <c r="F5048" s="4" t="s">
        <v>6250</v>
      </c>
      <c r="AE5048" s="9">
        <v>2</v>
      </c>
      <c r="AL5048" s="9">
        <v>2</v>
      </c>
      <c r="AS5048" s="9">
        <v>2</v>
      </c>
      <c r="AV5048" s="9">
        <v>1</v>
      </c>
    </row>
    <row r="5049" spans="1:48">
      <c r="A5049" t="s">
        <v>100</v>
      </c>
      <c r="B5049" t="s">
        <v>13836</v>
      </c>
      <c r="C5049" t="s">
        <v>17</v>
      </c>
      <c r="D5049" t="s">
        <v>825</v>
      </c>
      <c r="E5049">
        <f>SUM(G5049:KW5049)</f>
        <v>7</v>
      </c>
      <c r="F5049" s="4" t="s">
        <v>6250</v>
      </c>
      <c r="AE5049" s="9">
        <v>2</v>
      </c>
      <c r="AL5049" s="9">
        <v>2</v>
      </c>
      <c r="AS5049" s="9">
        <v>2</v>
      </c>
      <c r="AV5049" s="9">
        <v>1</v>
      </c>
    </row>
    <row r="5050" spans="1:48">
      <c r="A5050" t="s">
        <v>99</v>
      </c>
      <c r="B5050" t="s">
        <v>13837</v>
      </c>
      <c r="C5050" t="s">
        <v>17</v>
      </c>
      <c r="D5050" t="s">
        <v>825</v>
      </c>
      <c r="E5050">
        <f>SUM(G5050:KW5050)</f>
        <v>7</v>
      </c>
      <c r="F5050" s="4" t="s">
        <v>6250</v>
      </c>
      <c r="AE5050" s="9">
        <v>2</v>
      </c>
      <c r="AL5050" s="9">
        <v>2</v>
      </c>
      <c r="AS5050" s="9">
        <v>2</v>
      </c>
      <c r="AV5050" s="9">
        <v>1</v>
      </c>
    </row>
    <row r="5051" spans="1:48">
      <c r="A5051" t="s">
        <v>102</v>
      </c>
      <c r="B5051" t="s">
        <v>9770</v>
      </c>
      <c r="C5051" t="s">
        <v>17</v>
      </c>
      <c r="D5051" t="s">
        <v>825</v>
      </c>
      <c r="E5051">
        <f>SUM(G5051:KW5051)</f>
        <v>7</v>
      </c>
      <c r="F5051" s="4" t="s">
        <v>6250</v>
      </c>
      <c r="AE5051" s="9">
        <v>2</v>
      </c>
      <c r="AL5051" s="9">
        <v>2</v>
      </c>
      <c r="AS5051" s="9">
        <v>2</v>
      </c>
      <c r="AV5051" s="9">
        <v>1</v>
      </c>
    </row>
    <row r="5052" spans="1:48">
      <c r="A5052" t="s">
        <v>101</v>
      </c>
      <c r="B5052" t="s">
        <v>9209</v>
      </c>
      <c r="C5052" t="s">
        <v>17</v>
      </c>
      <c r="D5052" t="s">
        <v>825</v>
      </c>
      <c r="E5052">
        <f>SUM(G5052:KW5052)</f>
        <v>7</v>
      </c>
      <c r="F5052" s="4" t="s">
        <v>6250</v>
      </c>
      <c r="AE5052" s="9">
        <v>2</v>
      </c>
      <c r="AL5052" s="9">
        <v>2</v>
      </c>
      <c r="AS5052" s="9">
        <v>2</v>
      </c>
      <c r="AV5052" s="9">
        <v>1</v>
      </c>
    </row>
    <row r="5053" spans="1:48">
      <c r="A5053" t="s">
        <v>104</v>
      </c>
      <c r="B5053" t="s">
        <v>13834</v>
      </c>
      <c r="C5053" t="s">
        <v>17</v>
      </c>
      <c r="D5053" t="s">
        <v>825</v>
      </c>
      <c r="E5053">
        <f>SUM(G5053:KW5053)</f>
        <v>7</v>
      </c>
      <c r="F5053" s="4" t="s">
        <v>6250</v>
      </c>
      <c r="AE5053" s="9">
        <v>2</v>
      </c>
      <c r="AL5053" s="9">
        <v>2</v>
      </c>
      <c r="AS5053" s="9">
        <v>2</v>
      </c>
      <c r="AV5053" s="9">
        <v>1</v>
      </c>
    </row>
    <row r="5054" spans="1:48">
      <c r="A5054" t="s">
        <v>103</v>
      </c>
      <c r="B5054" t="s">
        <v>13835</v>
      </c>
      <c r="C5054" t="s">
        <v>17</v>
      </c>
      <c r="D5054" t="s">
        <v>825</v>
      </c>
      <c r="E5054">
        <f>SUM(G5054:KW5054)</f>
        <v>7</v>
      </c>
      <c r="F5054" s="4" t="s">
        <v>6250</v>
      </c>
      <c r="AE5054" s="9">
        <v>2</v>
      </c>
      <c r="AL5054" s="9">
        <v>2</v>
      </c>
      <c r="AS5054" s="9">
        <v>2</v>
      </c>
      <c r="AV5054" s="9">
        <v>1</v>
      </c>
    </row>
    <row r="5055" spans="1:48">
      <c r="A5055" t="s">
        <v>106</v>
      </c>
      <c r="B5055" t="s">
        <v>13832</v>
      </c>
      <c r="C5055" t="s">
        <v>17</v>
      </c>
      <c r="D5055" t="s">
        <v>825</v>
      </c>
      <c r="E5055">
        <f>SUM(G5055:KW5055)</f>
        <v>7</v>
      </c>
      <c r="F5055" s="4" t="s">
        <v>6250</v>
      </c>
      <c r="AE5055" s="9">
        <v>2</v>
      </c>
      <c r="AL5055" s="9">
        <v>2</v>
      </c>
      <c r="AS5055" s="9">
        <v>2</v>
      </c>
      <c r="AV5055" s="9">
        <v>1</v>
      </c>
    </row>
    <row r="5056" spans="1:48">
      <c r="A5056" t="s">
        <v>105</v>
      </c>
      <c r="B5056" t="s">
        <v>13833</v>
      </c>
      <c r="C5056" t="s">
        <v>17</v>
      </c>
      <c r="D5056" t="s">
        <v>825</v>
      </c>
      <c r="E5056">
        <f>SUM(G5056:KW5056)</f>
        <v>7</v>
      </c>
      <c r="F5056" s="4" t="s">
        <v>6250</v>
      </c>
      <c r="AE5056" s="9">
        <v>2</v>
      </c>
      <c r="AL5056" s="9">
        <v>2</v>
      </c>
      <c r="AS5056" s="9">
        <v>2</v>
      </c>
      <c r="AV5056" s="9">
        <v>1</v>
      </c>
    </row>
    <row r="5057" spans="1:48">
      <c r="A5057" t="s">
        <v>110</v>
      </c>
      <c r="B5057" t="s">
        <v>13830</v>
      </c>
      <c r="C5057" t="s">
        <v>17</v>
      </c>
      <c r="D5057" t="s">
        <v>825</v>
      </c>
      <c r="E5057">
        <f>SUM(G5057:KW5057)</f>
        <v>7</v>
      </c>
      <c r="F5057" s="4" t="s">
        <v>6250</v>
      </c>
      <c r="AE5057" s="9">
        <v>2</v>
      </c>
      <c r="AL5057" s="9">
        <v>2</v>
      </c>
      <c r="AS5057" s="9">
        <v>2</v>
      </c>
      <c r="AV5057" s="9">
        <v>1</v>
      </c>
    </row>
    <row r="5058" spans="1:48">
      <c r="A5058" t="s">
        <v>109</v>
      </c>
      <c r="B5058" t="s">
        <v>13831</v>
      </c>
      <c r="C5058" t="s">
        <v>17</v>
      </c>
      <c r="D5058" t="s">
        <v>825</v>
      </c>
      <c r="E5058">
        <f>SUM(G5058:KW5058)</f>
        <v>7</v>
      </c>
      <c r="F5058" s="4" t="s">
        <v>6250</v>
      </c>
      <c r="AE5058" s="9">
        <v>2</v>
      </c>
      <c r="AL5058" s="9">
        <v>2</v>
      </c>
      <c r="AS5058" s="9">
        <v>2</v>
      </c>
      <c r="AV5058" s="9">
        <v>1</v>
      </c>
    </row>
    <row r="5059" spans="1:48">
      <c r="A5059" t="s">
        <v>108</v>
      </c>
      <c r="B5059" t="s">
        <v>8089</v>
      </c>
      <c r="C5059" t="s">
        <v>17</v>
      </c>
      <c r="D5059" t="s">
        <v>825</v>
      </c>
      <c r="E5059">
        <f>SUM(G5059:KW5059)</f>
        <v>7</v>
      </c>
      <c r="F5059" s="4" t="s">
        <v>6250</v>
      </c>
      <c r="AE5059" s="9">
        <v>2</v>
      </c>
      <c r="AL5059" s="9">
        <v>2</v>
      </c>
      <c r="AS5059" s="9">
        <v>2</v>
      </c>
      <c r="AV5059" s="9">
        <v>1</v>
      </c>
    </row>
    <row r="5060" spans="1:48">
      <c r="A5060" t="s">
        <v>107</v>
      </c>
      <c r="B5060" t="s">
        <v>9816</v>
      </c>
      <c r="C5060" t="s">
        <v>17</v>
      </c>
      <c r="D5060" t="s">
        <v>825</v>
      </c>
      <c r="E5060">
        <f>SUM(G5060:KW5060)</f>
        <v>7</v>
      </c>
      <c r="F5060" s="4" t="s">
        <v>6250</v>
      </c>
      <c r="AE5060" s="9">
        <v>2</v>
      </c>
      <c r="AL5060" s="9">
        <v>2</v>
      </c>
      <c r="AS5060" s="9">
        <v>2</v>
      </c>
      <c r="AV5060" s="9">
        <v>1</v>
      </c>
    </row>
    <row r="5061" spans="1:48">
      <c r="A5061" t="s">
        <v>114</v>
      </c>
      <c r="B5061" t="s">
        <v>13827</v>
      </c>
      <c r="C5061" t="s">
        <v>17</v>
      </c>
      <c r="D5061" t="s">
        <v>825</v>
      </c>
      <c r="E5061">
        <f>SUM(G5061:KW5061)</f>
        <v>7</v>
      </c>
      <c r="F5061" s="4" t="s">
        <v>6250</v>
      </c>
      <c r="AE5061" s="9">
        <v>2</v>
      </c>
      <c r="AL5061" s="9">
        <v>2</v>
      </c>
      <c r="AS5061" s="9">
        <v>2</v>
      </c>
      <c r="AV5061" s="9">
        <v>1</v>
      </c>
    </row>
    <row r="5062" spans="1:48">
      <c r="A5062" t="s">
        <v>113</v>
      </c>
      <c r="B5062" t="s">
        <v>13828</v>
      </c>
      <c r="C5062" t="s">
        <v>17</v>
      </c>
      <c r="D5062" t="s">
        <v>825</v>
      </c>
      <c r="E5062">
        <f>SUM(G5062:KW5062)</f>
        <v>7</v>
      </c>
      <c r="F5062" s="4" t="s">
        <v>6250</v>
      </c>
      <c r="AE5062" s="9">
        <v>2</v>
      </c>
      <c r="AL5062" s="9">
        <v>2</v>
      </c>
      <c r="AS5062" s="9">
        <v>2</v>
      </c>
      <c r="AV5062" s="9">
        <v>1</v>
      </c>
    </row>
    <row r="5063" spans="1:48">
      <c r="A5063" t="s">
        <v>112</v>
      </c>
      <c r="B5063" t="s">
        <v>13829</v>
      </c>
      <c r="C5063" t="s">
        <v>17</v>
      </c>
      <c r="D5063" t="s">
        <v>825</v>
      </c>
      <c r="E5063">
        <f>SUM(G5063:KW5063)</f>
        <v>7</v>
      </c>
      <c r="F5063" s="4" t="s">
        <v>6250</v>
      </c>
      <c r="AE5063" s="9">
        <v>2</v>
      </c>
      <c r="AL5063" s="9">
        <v>2</v>
      </c>
      <c r="AS5063" s="9">
        <v>2</v>
      </c>
      <c r="AV5063" s="9">
        <v>1</v>
      </c>
    </row>
    <row r="5064" spans="1:48">
      <c r="A5064" t="s">
        <v>111</v>
      </c>
      <c r="B5064" t="s">
        <v>9815</v>
      </c>
      <c r="C5064" t="s">
        <v>17</v>
      </c>
      <c r="D5064" t="s">
        <v>825</v>
      </c>
      <c r="E5064">
        <f>SUM(G5064:KW5064)</f>
        <v>7</v>
      </c>
      <c r="F5064" s="4" t="s">
        <v>6250</v>
      </c>
      <c r="AE5064" s="9">
        <v>2</v>
      </c>
      <c r="AL5064" s="9">
        <v>2</v>
      </c>
      <c r="AS5064" s="9">
        <v>2</v>
      </c>
      <c r="AV5064" s="9">
        <v>1</v>
      </c>
    </row>
    <row r="5065" spans="1:48">
      <c r="A5065" t="s">
        <v>118</v>
      </c>
      <c r="B5065" t="s">
        <v>13824</v>
      </c>
      <c r="C5065" t="s">
        <v>17</v>
      </c>
      <c r="D5065" t="s">
        <v>825</v>
      </c>
      <c r="E5065">
        <f>SUM(G5065:KW5065)</f>
        <v>7</v>
      </c>
      <c r="F5065" s="4" t="s">
        <v>6250</v>
      </c>
      <c r="AE5065" s="9">
        <v>2</v>
      </c>
      <c r="AL5065" s="9">
        <v>2</v>
      </c>
      <c r="AS5065" s="9">
        <v>2</v>
      </c>
      <c r="AV5065" s="9">
        <v>1</v>
      </c>
    </row>
    <row r="5066" spans="1:48">
      <c r="A5066" t="s">
        <v>117</v>
      </c>
      <c r="B5066" t="s">
        <v>9814</v>
      </c>
      <c r="C5066" t="s">
        <v>17</v>
      </c>
      <c r="D5066" t="s">
        <v>825</v>
      </c>
      <c r="E5066">
        <f>SUM(G5066:KW5066)</f>
        <v>7</v>
      </c>
      <c r="F5066" s="4" t="s">
        <v>6250</v>
      </c>
      <c r="AE5066" s="9">
        <v>2</v>
      </c>
      <c r="AL5066" s="9">
        <v>2</v>
      </c>
      <c r="AS5066" s="9">
        <v>2</v>
      </c>
      <c r="AV5066" s="9">
        <v>1</v>
      </c>
    </row>
    <row r="5067" spans="1:48">
      <c r="A5067" t="s">
        <v>116</v>
      </c>
      <c r="B5067" t="s">
        <v>13825</v>
      </c>
      <c r="C5067" t="s">
        <v>17</v>
      </c>
      <c r="D5067" t="s">
        <v>825</v>
      </c>
      <c r="E5067">
        <f>SUM(G5067:KW5067)</f>
        <v>7</v>
      </c>
      <c r="F5067" s="4" t="s">
        <v>6250</v>
      </c>
      <c r="AE5067" s="9">
        <v>2</v>
      </c>
      <c r="AL5067" s="9">
        <v>2</v>
      </c>
      <c r="AS5067" s="9">
        <v>2</v>
      </c>
      <c r="AV5067" s="9">
        <v>1</v>
      </c>
    </row>
    <row r="5068" spans="1:48">
      <c r="A5068" t="s">
        <v>115</v>
      </c>
      <c r="B5068" t="s">
        <v>13826</v>
      </c>
      <c r="C5068" t="s">
        <v>17</v>
      </c>
      <c r="D5068" t="s">
        <v>825</v>
      </c>
      <c r="E5068">
        <f>SUM(G5068:KW5068)</f>
        <v>7</v>
      </c>
      <c r="F5068" s="4" t="s">
        <v>6250</v>
      </c>
      <c r="AE5068" s="9">
        <v>2</v>
      </c>
      <c r="AL5068" s="9">
        <v>2</v>
      </c>
      <c r="AS5068" s="9">
        <v>2</v>
      </c>
      <c r="AV5068" s="9">
        <v>1</v>
      </c>
    </row>
    <row r="5069" spans="1:48">
      <c r="A5069" t="s">
        <v>75</v>
      </c>
      <c r="B5069" t="s">
        <v>13858</v>
      </c>
      <c r="C5069" t="s">
        <v>17</v>
      </c>
      <c r="D5069" t="s">
        <v>825</v>
      </c>
      <c r="E5069">
        <f>SUM(G5069:KW5069)</f>
        <v>7</v>
      </c>
      <c r="F5069" s="4" t="s">
        <v>6250</v>
      </c>
      <c r="AE5069" s="9">
        <v>2</v>
      </c>
      <c r="AL5069" s="9">
        <v>2</v>
      </c>
      <c r="AS5069" s="9">
        <v>2</v>
      </c>
      <c r="AV5069" s="9">
        <v>1</v>
      </c>
    </row>
    <row r="5070" spans="1:48">
      <c r="A5070" t="s">
        <v>76</v>
      </c>
      <c r="B5070" t="s">
        <v>13857</v>
      </c>
      <c r="C5070" t="s">
        <v>17</v>
      </c>
      <c r="D5070" t="s">
        <v>825</v>
      </c>
      <c r="E5070">
        <f>SUM(G5070:KW5070)</f>
        <v>7</v>
      </c>
      <c r="F5070" s="4" t="s">
        <v>6250</v>
      </c>
      <c r="AE5070" s="9">
        <v>2</v>
      </c>
      <c r="AL5070" s="9">
        <v>2</v>
      </c>
      <c r="AS5070" s="9">
        <v>2</v>
      </c>
      <c r="AV5070" s="9">
        <v>1</v>
      </c>
    </row>
    <row r="5071" spans="1:48">
      <c r="A5071" t="s">
        <v>18</v>
      </c>
      <c r="B5071" t="s">
        <v>7831</v>
      </c>
      <c r="C5071" t="s">
        <v>17</v>
      </c>
      <c r="D5071" t="s">
        <v>825</v>
      </c>
      <c r="E5071">
        <f>SUM(G5071:KW5071)</f>
        <v>7</v>
      </c>
      <c r="F5071" s="4" t="s">
        <v>6250</v>
      </c>
      <c r="AE5071" s="9">
        <v>2</v>
      </c>
      <c r="AL5071" s="9">
        <v>2</v>
      </c>
      <c r="AS5071" s="9">
        <v>2</v>
      </c>
      <c r="AV5071" s="9">
        <v>1</v>
      </c>
    </row>
    <row r="5072" spans="1:48">
      <c r="A5072" t="s">
        <v>77</v>
      </c>
      <c r="B5072" t="s">
        <v>13856</v>
      </c>
      <c r="C5072" t="s">
        <v>17</v>
      </c>
      <c r="D5072" t="s">
        <v>825</v>
      </c>
      <c r="E5072">
        <f>SUM(G5072:KW5072)</f>
        <v>7</v>
      </c>
      <c r="F5072" s="4" t="s">
        <v>6250</v>
      </c>
      <c r="AE5072" s="9">
        <v>2</v>
      </c>
      <c r="AL5072" s="9">
        <v>2</v>
      </c>
      <c r="AS5072" s="9">
        <v>2</v>
      </c>
      <c r="AV5072" s="9">
        <v>1</v>
      </c>
    </row>
    <row r="5073" spans="1:64">
      <c r="A5073" t="s">
        <v>78</v>
      </c>
      <c r="B5073" t="s">
        <v>13855</v>
      </c>
      <c r="C5073" t="s">
        <v>17</v>
      </c>
      <c r="D5073" t="s">
        <v>825</v>
      </c>
      <c r="E5073">
        <f>SUM(G5073:KW5073)</f>
        <v>8</v>
      </c>
      <c r="F5073" s="4" t="s">
        <v>6250</v>
      </c>
      <c r="AE5073" s="9">
        <v>2</v>
      </c>
      <c r="AF5073" s="9">
        <v>1</v>
      </c>
      <c r="AL5073" s="9">
        <v>2</v>
      </c>
      <c r="AS5073" s="9">
        <v>2</v>
      </c>
      <c r="AV5073" s="9">
        <v>1</v>
      </c>
    </row>
    <row r="5074" spans="1:64">
      <c r="A5074" t="s">
        <v>72</v>
      </c>
      <c r="B5074" t="s">
        <v>7828</v>
      </c>
      <c r="C5074" t="s">
        <v>17</v>
      </c>
      <c r="D5074" t="s">
        <v>825</v>
      </c>
      <c r="E5074">
        <f>SUM(G5074:KW5074)</f>
        <v>7</v>
      </c>
      <c r="F5074" s="4" t="s">
        <v>6250</v>
      </c>
      <c r="AE5074" s="9">
        <v>2</v>
      </c>
      <c r="AL5074" s="9">
        <v>2</v>
      </c>
      <c r="AS5074" s="9">
        <v>2</v>
      </c>
      <c r="AV5074" s="9">
        <v>1</v>
      </c>
    </row>
    <row r="5075" spans="1:64">
      <c r="A5075" t="s">
        <v>16</v>
      </c>
      <c r="B5075" t="s">
        <v>7827</v>
      </c>
      <c r="C5075" t="s">
        <v>17</v>
      </c>
      <c r="D5075" t="s">
        <v>825</v>
      </c>
      <c r="E5075">
        <f>SUM(G5075:KW5075)</f>
        <v>7</v>
      </c>
      <c r="F5075" s="4" t="s">
        <v>6250</v>
      </c>
      <c r="AE5075" s="9">
        <v>2</v>
      </c>
      <c r="AL5075" s="9">
        <v>2</v>
      </c>
      <c r="AS5075" s="9">
        <v>2</v>
      </c>
      <c r="AV5075" s="9">
        <v>1</v>
      </c>
    </row>
    <row r="5076" spans="1:64">
      <c r="A5076" t="s">
        <v>71</v>
      </c>
      <c r="B5076" t="s">
        <v>7830</v>
      </c>
      <c r="C5076" t="s">
        <v>17</v>
      </c>
      <c r="D5076" t="s">
        <v>825</v>
      </c>
      <c r="E5076">
        <f>SUM(G5076:KW5076)</f>
        <v>7</v>
      </c>
      <c r="F5076" s="4" t="s">
        <v>6250</v>
      </c>
      <c r="AE5076" s="9">
        <v>2</v>
      </c>
      <c r="AL5076" s="9">
        <v>2</v>
      </c>
      <c r="AS5076" s="9">
        <v>2</v>
      </c>
      <c r="AV5076" s="9">
        <v>1</v>
      </c>
    </row>
    <row r="5077" spans="1:64">
      <c r="A5077" t="s">
        <v>21</v>
      </c>
      <c r="B5077" t="s">
        <v>7829</v>
      </c>
      <c r="C5077" t="s">
        <v>17</v>
      </c>
      <c r="D5077" t="s">
        <v>825</v>
      </c>
      <c r="E5077">
        <f>SUM(G5077:KW5077)</f>
        <v>7</v>
      </c>
      <c r="F5077" s="4" t="s">
        <v>6250</v>
      </c>
      <c r="AE5077" s="9">
        <v>2</v>
      </c>
      <c r="AL5077" s="9">
        <v>2</v>
      </c>
      <c r="AS5077" s="9">
        <v>2</v>
      </c>
      <c r="AV5077" s="9">
        <v>1</v>
      </c>
    </row>
    <row r="5078" spans="1:64">
      <c r="A5078" t="s">
        <v>84</v>
      </c>
      <c r="B5078" t="s">
        <v>13851</v>
      </c>
      <c r="C5078" t="s">
        <v>17</v>
      </c>
      <c r="D5078" t="s">
        <v>825</v>
      </c>
      <c r="E5078">
        <f>SUM(G5078:KW5078)</f>
        <v>7</v>
      </c>
      <c r="F5078" s="4" t="s">
        <v>6250</v>
      </c>
      <c r="AE5078" s="9">
        <v>2</v>
      </c>
      <c r="AL5078" s="9">
        <v>2</v>
      </c>
      <c r="AS5078" s="9">
        <v>2</v>
      </c>
      <c r="AV5078" s="9">
        <v>1</v>
      </c>
    </row>
    <row r="5079" spans="1:64">
      <c r="A5079" t="s">
        <v>83</v>
      </c>
      <c r="B5079" t="s">
        <v>13852</v>
      </c>
      <c r="C5079" t="s">
        <v>17</v>
      </c>
      <c r="D5079" t="s">
        <v>825</v>
      </c>
      <c r="E5079">
        <f>SUM(G5079:KW5079)</f>
        <v>7</v>
      </c>
      <c r="F5079" s="4" t="s">
        <v>6250</v>
      </c>
      <c r="AE5079" s="9">
        <v>2</v>
      </c>
      <c r="AL5079" s="9">
        <v>2</v>
      </c>
      <c r="AS5079" s="9">
        <v>2</v>
      </c>
      <c r="AV5079" s="9">
        <v>1</v>
      </c>
    </row>
    <row r="5080" spans="1:64">
      <c r="A5080" t="s">
        <v>82</v>
      </c>
      <c r="B5080" t="s">
        <v>13854</v>
      </c>
      <c r="C5080" t="s">
        <v>17</v>
      </c>
      <c r="D5080" t="s">
        <v>825</v>
      </c>
      <c r="E5080">
        <f>SUM(G5080:KW5080)</f>
        <v>7</v>
      </c>
      <c r="F5080" s="4" t="s">
        <v>6250</v>
      </c>
      <c r="AE5080" s="9">
        <v>2</v>
      </c>
      <c r="AL5080" s="9">
        <v>2</v>
      </c>
      <c r="AS5080" s="9">
        <v>2</v>
      </c>
      <c r="AV5080" s="9">
        <v>1</v>
      </c>
    </row>
    <row r="5081" spans="1:64">
      <c r="A5081" t="s">
        <v>299</v>
      </c>
      <c r="B5081" t="s">
        <v>13860</v>
      </c>
      <c r="C5081" t="s">
        <v>17</v>
      </c>
      <c r="D5081" t="s">
        <v>825</v>
      </c>
      <c r="E5081">
        <f>SUM(G5081:KW5081)</f>
        <v>2</v>
      </c>
      <c r="F5081" s="4" t="s">
        <v>6250</v>
      </c>
      <c r="AE5081" s="9">
        <v>1</v>
      </c>
      <c r="AS5081" s="9">
        <v>1</v>
      </c>
    </row>
    <row r="5082" spans="1:64">
      <c r="A5082" t="s">
        <v>80</v>
      </c>
      <c r="B5082" t="s">
        <v>7824</v>
      </c>
      <c r="C5082" t="s">
        <v>17</v>
      </c>
      <c r="D5082" t="s">
        <v>825</v>
      </c>
      <c r="E5082">
        <f>SUM(G5082:KW5082)</f>
        <v>7</v>
      </c>
      <c r="F5082" s="4" t="s">
        <v>6250</v>
      </c>
      <c r="AE5082" s="9">
        <v>2</v>
      </c>
      <c r="AL5082" s="9">
        <v>2</v>
      </c>
      <c r="AS5082" s="9">
        <v>2</v>
      </c>
      <c r="AV5082" s="9">
        <v>1</v>
      </c>
    </row>
    <row r="5083" spans="1:64">
      <c r="A5083" t="s">
        <v>81</v>
      </c>
      <c r="B5083" t="s">
        <v>7823</v>
      </c>
      <c r="C5083" t="s">
        <v>17</v>
      </c>
      <c r="D5083" t="s">
        <v>825</v>
      </c>
      <c r="E5083">
        <f>SUM(G5083:KW5083)</f>
        <v>7</v>
      </c>
      <c r="F5083" s="4" t="s">
        <v>6250</v>
      </c>
      <c r="AE5083" s="9">
        <v>2</v>
      </c>
      <c r="AL5083" s="9">
        <v>2</v>
      </c>
      <c r="AS5083" s="9">
        <v>2</v>
      </c>
      <c r="AV5083" s="9">
        <v>1</v>
      </c>
    </row>
    <row r="5084" spans="1:64">
      <c r="A5084" t="s">
        <v>79</v>
      </c>
      <c r="B5084" t="s">
        <v>7825</v>
      </c>
      <c r="C5084" t="s">
        <v>17</v>
      </c>
      <c r="D5084" t="s">
        <v>825</v>
      </c>
      <c r="E5084">
        <f>SUM(G5084:KW5084)</f>
        <v>7</v>
      </c>
      <c r="F5084" s="4" t="s">
        <v>6250</v>
      </c>
      <c r="AE5084" s="9">
        <v>2</v>
      </c>
      <c r="AL5084" s="9">
        <v>2</v>
      </c>
      <c r="AS5084" s="9">
        <v>2</v>
      </c>
      <c r="AV5084" s="9">
        <v>1</v>
      </c>
    </row>
    <row r="5085" spans="1:64">
      <c r="A5085" t="s">
        <v>74</v>
      </c>
      <c r="B5085" t="s">
        <v>13859</v>
      </c>
      <c r="C5085" t="s">
        <v>17</v>
      </c>
      <c r="D5085" t="s">
        <v>825</v>
      </c>
      <c r="E5085">
        <f>SUM(G5085:KW5085)</f>
        <v>7</v>
      </c>
      <c r="F5085" s="4" t="s">
        <v>6250</v>
      </c>
      <c r="AE5085" s="9">
        <v>2</v>
      </c>
      <c r="AL5085" s="9">
        <v>2</v>
      </c>
      <c r="AS5085" s="9">
        <v>2</v>
      </c>
      <c r="AV5085" s="9">
        <v>1</v>
      </c>
    </row>
    <row r="5086" spans="1:64">
      <c r="A5086" t="s">
        <v>2177</v>
      </c>
      <c r="B5086" t="s">
        <v>8424</v>
      </c>
      <c r="C5086" t="s">
        <v>17</v>
      </c>
      <c r="D5086" t="s">
        <v>825</v>
      </c>
      <c r="E5086">
        <f>SUM(G5086:KW5086)</f>
        <v>20</v>
      </c>
      <c r="F5086" s="4" t="s">
        <v>6250</v>
      </c>
      <c r="AH5086" s="9">
        <v>2</v>
      </c>
      <c r="AJ5086" s="9">
        <v>2</v>
      </c>
      <c r="AX5086" s="9">
        <v>1</v>
      </c>
      <c r="BA5086" s="9">
        <v>2</v>
      </c>
      <c r="BB5086" s="9">
        <v>3</v>
      </c>
      <c r="BD5086" s="9">
        <v>2</v>
      </c>
      <c r="BE5086" s="9">
        <v>3</v>
      </c>
      <c r="BJ5086" s="9">
        <v>3</v>
      </c>
      <c r="BK5086" s="9">
        <v>1</v>
      </c>
      <c r="BL5086" s="9">
        <v>1</v>
      </c>
    </row>
    <row r="5087" spans="1:64">
      <c r="A5087" t="s">
        <v>86</v>
      </c>
      <c r="B5087" t="s">
        <v>13849</v>
      </c>
      <c r="C5087" t="s">
        <v>17</v>
      </c>
      <c r="D5087" t="s">
        <v>825</v>
      </c>
      <c r="E5087">
        <f>SUM(G5087:KW5087)</f>
        <v>7</v>
      </c>
      <c r="F5087" s="4" t="s">
        <v>6250</v>
      </c>
      <c r="AE5087" s="9">
        <v>2</v>
      </c>
      <c r="AL5087" s="9">
        <v>2</v>
      </c>
      <c r="AS5087" s="9">
        <v>2</v>
      </c>
      <c r="AV5087" s="9">
        <v>1</v>
      </c>
    </row>
    <row r="5088" spans="1:64">
      <c r="A5088" t="s">
        <v>85</v>
      </c>
      <c r="B5088" t="s">
        <v>13850</v>
      </c>
      <c r="C5088" t="s">
        <v>17</v>
      </c>
      <c r="D5088" t="s">
        <v>825</v>
      </c>
      <c r="E5088">
        <f>SUM(G5088:KW5088)</f>
        <v>7</v>
      </c>
      <c r="F5088" s="4" t="s">
        <v>6250</v>
      </c>
      <c r="AE5088" s="9">
        <v>2</v>
      </c>
      <c r="AL5088" s="9">
        <v>2</v>
      </c>
      <c r="AS5088" s="9">
        <v>2</v>
      </c>
      <c r="AV5088" s="9">
        <v>1</v>
      </c>
    </row>
    <row r="5089" spans="1:64">
      <c r="A5089" t="s">
        <v>7367</v>
      </c>
      <c r="B5089" t="s">
        <v>13853</v>
      </c>
      <c r="C5089" t="s">
        <v>17</v>
      </c>
      <c r="D5089" t="s">
        <v>825</v>
      </c>
      <c r="E5089">
        <f>SUM(G5089:KW5089)</f>
        <v>7</v>
      </c>
      <c r="AE5089" s="9">
        <v>2</v>
      </c>
      <c r="AL5089" s="9">
        <v>2</v>
      </c>
      <c r="AS5089" s="9">
        <v>2</v>
      </c>
      <c r="AV5089" s="9">
        <v>1</v>
      </c>
    </row>
    <row r="5090" spans="1:64">
      <c r="A5090" t="s">
        <v>7368</v>
      </c>
      <c r="B5090" t="s">
        <v>14314</v>
      </c>
      <c r="C5090" t="s">
        <v>17</v>
      </c>
      <c r="D5090" t="s">
        <v>825</v>
      </c>
      <c r="E5090">
        <f>SUM(G5090:KW5090)</f>
        <v>45</v>
      </c>
      <c r="AE5090" s="9">
        <v>2</v>
      </c>
      <c r="AL5090" s="9">
        <v>2</v>
      </c>
      <c r="AR5090" s="9">
        <v>8</v>
      </c>
      <c r="AS5090" s="7">
        <v>24</v>
      </c>
      <c r="AT5090" s="9">
        <v>8</v>
      </c>
      <c r="AV5090" s="9">
        <v>1</v>
      </c>
    </row>
    <row r="5091" spans="1:64">
      <c r="A5091" t="s">
        <v>70</v>
      </c>
      <c r="B5091" t="s">
        <v>7832</v>
      </c>
      <c r="C5091" t="s">
        <v>17</v>
      </c>
      <c r="D5091" t="s">
        <v>825</v>
      </c>
      <c r="E5091">
        <f>SUM(G5091:KW5091)</f>
        <v>7</v>
      </c>
      <c r="F5091" s="4" t="s">
        <v>6250</v>
      </c>
      <c r="AE5091" s="9">
        <v>2</v>
      </c>
      <c r="AL5091" s="9">
        <v>2</v>
      </c>
      <c r="AS5091" s="9">
        <v>2</v>
      </c>
      <c r="AV5091" s="9">
        <v>1</v>
      </c>
    </row>
    <row r="5092" spans="1:64">
      <c r="A5092" t="s">
        <v>73</v>
      </c>
      <c r="B5092" t="s">
        <v>7826</v>
      </c>
      <c r="C5092" t="s">
        <v>17</v>
      </c>
      <c r="D5092" t="s">
        <v>825</v>
      </c>
      <c r="E5092">
        <f>SUM(G5092:KW5092)</f>
        <v>7</v>
      </c>
      <c r="F5092" s="4" t="s">
        <v>6250</v>
      </c>
      <c r="AE5092" s="9">
        <v>2</v>
      </c>
      <c r="AL5092" s="9">
        <v>2</v>
      </c>
      <c r="AS5092" s="9">
        <v>2</v>
      </c>
      <c r="AV5092" s="9">
        <v>1</v>
      </c>
    </row>
    <row r="5093" spans="1:64">
      <c r="A5093" t="s">
        <v>1838</v>
      </c>
      <c r="B5093" t="s">
        <v>1839</v>
      </c>
      <c r="C5093" t="s">
        <v>17</v>
      </c>
      <c r="D5093" t="s">
        <v>825</v>
      </c>
      <c r="E5093">
        <f>SUM(G5093:KW5093)</f>
        <v>83</v>
      </c>
      <c r="F5093" s="4" t="s">
        <v>6250</v>
      </c>
      <c r="H5093" s="7">
        <v>27</v>
      </c>
      <c r="I5093" s="9">
        <v>1</v>
      </c>
      <c r="K5093" s="9">
        <v>2</v>
      </c>
      <c r="L5093" s="9">
        <v>1</v>
      </c>
      <c r="M5093" s="9">
        <v>2</v>
      </c>
      <c r="Q5093" s="9">
        <v>3</v>
      </c>
      <c r="S5093" s="9">
        <v>1</v>
      </c>
      <c r="T5093" s="9">
        <v>4</v>
      </c>
      <c r="U5093" s="9">
        <v>1</v>
      </c>
      <c r="V5093" s="9">
        <v>3</v>
      </c>
      <c r="W5093" s="9">
        <v>2</v>
      </c>
      <c r="AD5093" s="9">
        <v>3</v>
      </c>
      <c r="AI5093" s="9">
        <v>3</v>
      </c>
      <c r="AJ5093" s="9">
        <v>2</v>
      </c>
      <c r="AM5093" s="9">
        <v>3</v>
      </c>
      <c r="AN5093" s="9">
        <v>1</v>
      </c>
      <c r="AO5093" s="9">
        <v>2</v>
      </c>
      <c r="AV5093" s="9">
        <v>4</v>
      </c>
      <c r="AW5093" s="9">
        <v>1</v>
      </c>
      <c r="AX5093" s="9">
        <v>1</v>
      </c>
      <c r="AY5093" s="9">
        <v>3</v>
      </c>
      <c r="BA5093" s="9">
        <v>1</v>
      </c>
      <c r="BC5093" s="9">
        <v>2</v>
      </c>
      <c r="BD5093" s="9">
        <v>1</v>
      </c>
      <c r="BE5093" s="9">
        <v>1</v>
      </c>
      <c r="BF5093" s="9">
        <v>4</v>
      </c>
      <c r="BG5093" s="9">
        <v>3</v>
      </c>
      <c r="BL5093" s="9">
        <v>1</v>
      </c>
    </row>
    <row r="5094" spans="1:64">
      <c r="A5094" t="s">
        <v>119</v>
      </c>
      <c r="B5094" t="s">
        <v>13823</v>
      </c>
      <c r="C5094" t="s">
        <v>17</v>
      </c>
      <c r="D5094" t="s">
        <v>825</v>
      </c>
      <c r="E5094">
        <f>SUM(G5094:KW5094)</f>
        <v>7</v>
      </c>
      <c r="F5094" s="4" t="s">
        <v>6250</v>
      </c>
      <c r="AE5094" s="9">
        <v>2</v>
      </c>
      <c r="AL5094" s="9">
        <v>2</v>
      </c>
      <c r="AS5094" s="9">
        <v>2</v>
      </c>
      <c r="AV5094" s="9">
        <v>1</v>
      </c>
    </row>
    <row r="5095" spans="1:64">
      <c r="A5095" t="s">
        <v>123</v>
      </c>
      <c r="B5095" t="s">
        <v>13821</v>
      </c>
      <c r="C5095" t="s">
        <v>17</v>
      </c>
      <c r="D5095" t="s">
        <v>825</v>
      </c>
      <c r="E5095">
        <f>SUM(G5095:KW5095)</f>
        <v>7</v>
      </c>
      <c r="F5095" s="4" t="s">
        <v>6250</v>
      </c>
      <c r="AE5095" s="9">
        <v>2</v>
      </c>
      <c r="AL5095" s="9">
        <v>2</v>
      </c>
      <c r="AS5095" s="9">
        <v>2</v>
      </c>
      <c r="AV5095" s="9">
        <v>1</v>
      </c>
    </row>
    <row r="5096" spans="1:64">
      <c r="A5096" t="s">
        <v>127</v>
      </c>
      <c r="B5096" t="s">
        <v>13819</v>
      </c>
      <c r="C5096" t="s">
        <v>17</v>
      </c>
      <c r="D5096" t="s">
        <v>825</v>
      </c>
      <c r="E5096">
        <f>SUM(G5096:KW5096)</f>
        <v>7</v>
      </c>
      <c r="F5096" s="4" t="s">
        <v>6250</v>
      </c>
      <c r="AE5096" s="9">
        <v>2</v>
      </c>
      <c r="AL5096" s="9">
        <v>2</v>
      </c>
      <c r="AS5096" s="9">
        <v>2</v>
      </c>
      <c r="AV5096" s="9">
        <v>1</v>
      </c>
    </row>
    <row r="5097" spans="1:64">
      <c r="A5097" t="s">
        <v>121</v>
      </c>
      <c r="B5097" t="s">
        <v>14197</v>
      </c>
      <c r="C5097" t="s">
        <v>17</v>
      </c>
      <c r="D5097" t="s">
        <v>825</v>
      </c>
      <c r="E5097">
        <f>SUM(G5097:KW5097)</f>
        <v>28</v>
      </c>
      <c r="F5097" s="4" t="s">
        <v>6250</v>
      </c>
      <c r="H5097" s="9">
        <v>1</v>
      </c>
      <c r="I5097" s="9">
        <v>1</v>
      </c>
      <c r="V5097" s="9">
        <v>2</v>
      </c>
      <c r="W5097" s="9">
        <v>1</v>
      </c>
      <c r="AE5097" s="9">
        <v>4</v>
      </c>
      <c r="AI5097" s="9">
        <v>1</v>
      </c>
      <c r="AK5097" s="9">
        <v>1</v>
      </c>
      <c r="AL5097" s="9">
        <v>2</v>
      </c>
      <c r="AS5097" s="9">
        <v>3</v>
      </c>
      <c r="AV5097" s="9">
        <v>1</v>
      </c>
      <c r="AW5097" s="9">
        <v>7</v>
      </c>
      <c r="AX5097" s="9">
        <v>3</v>
      </c>
      <c r="BF5097" s="9">
        <v>1</v>
      </c>
    </row>
    <row r="5098" spans="1:64">
      <c r="A5098" t="s">
        <v>125</v>
      </c>
      <c r="B5098" t="s">
        <v>13722</v>
      </c>
      <c r="C5098" t="s">
        <v>17</v>
      </c>
      <c r="D5098" t="s">
        <v>825</v>
      </c>
      <c r="E5098">
        <f>SUM(G5098:KW5098)</f>
        <v>23</v>
      </c>
      <c r="F5098" s="4" t="s">
        <v>6250</v>
      </c>
      <c r="H5098" s="9">
        <v>1</v>
      </c>
      <c r="I5098" s="9">
        <v>1</v>
      </c>
      <c r="V5098" s="9">
        <v>1</v>
      </c>
      <c r="AE5098" s="9">
        <v>4</v>
      </c>
      <c r="AK5098" s="9">
        <v>1</v>
      </c>
      <c r="AL5098" s="9">
        <v>2</v>
      </c>
      <c r="AS5098" s="9">
        <v>3</v>
      </c>
      <c r="AV5098" s="9">
        <v>1</v>
      </c>
      <c r="AW5098" s="9">
        <v>5</v>
      </c>
      <c r="AX5098" s="9">
        <v>3</v>
      </c>
      <c r="BF5098" s="9">
        <v>1</v>
      </c>
    </row>
    <row r="5099" spans="1:64">
      <c r="A5099" t="s">
        <v>122</v>
      </c>
      <c r="B5099" t="s">
        <v>13822</v>
      </c>
      <c r="C5099" t="s">
        <v>17</v>
      </c>
      <c r="D5099" t="s">
        <v>825</v>
      </c>
      <c r="E5099">
        <f>SUM(G5099:KW5099)</f>
        <v>8</v>
      </c>
      <c r="F5099" s="4" t="s">
        <v>6250</v>
      </c>
      <c r="AE5099" s="9">
        <v>2</v>
      </c>
      <c r="AL5099" s="9">
        <v>2</v>
      </c>
      <c r="AS5099" s="9">
        <v>3</v>
      </c>
      <c r="AV5099" s="9">
        <v>1</v>
      </c>
    </row>
    <row r="5100" spans="1:64">
      <c r="A5100" t="s">
        <v>126</v>
      </c>
      <c r="B5100" t="s">
        <v>13820</v>
      </c>
      <c r="C5100" t="s">
        <v>17</v>
      </c>
      <c r="D5100" t="s">
        <v>825</v>
      </c>
      <c r="E5100">
        <f>SUM(G5100:KW5100)</f>
        <v>7</v>
      </c>
      <c r="F5100" s="4" t="s">
        <v>6250</v>
      </c>
      <c r="AE5100" s="9">
        <v>2</v>
      </c>
      <c r="AL5100" s="9">
        <v>2</v>
      </c>
      <c r="AS5100" s="9">
        <v>2</v>
      </c>
      <c r="AV5100" s="9">
        <v>1</v>
      </c>
    </row>
    <row r="5101" spans="1:64">
      <c r="A5101" t="s">
        <v>120</v>
      </c>
      <c r="B5101" t="s">
        <v>14196</v>
      </c>
      <c r="C5101" t="s">
        <v>17</v>
      </c>
      <c r="D5101" t="s">
        <v>825</v>
      </c>
      <c r="E5101">
        <f>SUM(G5101:KW5101)</f>
        <v>46</v>
      </c>
      <c r="F5101" s="4" t="s">
        <v>6250</v>
      </c>
      <c r="H5101" s="9">
        <v>3</v>
      </c>
      <c r="I5101" s="9">
        <v>1</v>
      </c>
      <c r="K5101" s="9">
        <v>4</v>
      </c>
      <c r="L5101" s="9">
        <v>3</v>
      </c>
      <c r="R5101" s="9">
        <v>1</v>
      </c>
      <c r="U5101" s="9">
        <v>1</v>
      </c>
      <c r="V5101" s="9">
        <v>5</v>
      </c>
      <c r="AE5101" s="9">
        <v>5</v>
      </c>
      <c r="AI5101" s="9">
        <v>1</v>
      </c>
      <c r="AJ5101" s="9">
        <v>1</v>
      </c>
      <c r="AL5101" s="9">
        <v>2</v>
      </c>
      <c r="AS5101" s="9">
        <v>3</v>
      </c>
      <c r="AV5101" s="9">
        <v>1</v>
      </c>
      <c r="AW5101" s="9">
        <v>5</v>
      </c>
      <c r="AX5101" s="9">
        <v>4</v>
      </c>
      <c r="BC5101" s="9">
        <v>2</v>
      </c>
      <c r="BF5101" s="9">
        <v>2</v>
      </c>
      <c r="BG5101" s="9">
        <v>2</v>
      </c>
    </row>
    <row r="5102" spans="1:64">
      <c r="A5102" t="s">
        <v>124</v>
      </c>
      <c r="B5102" t="s">
        <v>14195</v>
      </c>
      <c r="C5102" t="s">
        <v>17</v>
      </c>
      <c r="D5102" t="s">
        <v>825</v>
      </c>
      <c r="E5102">
        <f>SUM(G5102:KW5102)</f>
        <v>17</v>
      </c>
      <c r="F5102" s="4" t="s">
        <v>6250</v>
      </c>
      <c r="K5102" s="9">
        <v>1</v>
      </c>
      <c r="L5102" s="9">
        <v>1</v>
      </c>
      <c r="U5102" s="9">
        <v>1</v>
      </c>
      <c r="V5102" s="9">
        <v>1</v>
      </c>
      <c r="AE5102" s="9">
        <v>5</v>
      </c>
      <c r="AL5102" s="9">
        <v>2</v>
      </c>
      <c r="AS5102" s="9">
        <v>3</v>
      </c>
      <c r="AV5102" s="9">
        <v>1</v>
      </c>
      <c r="BC5102" s="9">
        <v>1</v>
      </c>
      <c r="BG5102" s="9">
        <v>1</v>
      </c>
    </row>
    <row r="5103" spans="1:64">
      <c r="A5103" t="s">
        <v>947</v>
      </c>
      <c r="B5103" t="s">
        <v>948</v>
      </c>
      <c r="C5103" t="s">
        <v>949</v>
      </c>
      <c r="D5103" t="s">
        <v>821</v>
      </c>
      <c r="E5103">
        <f>SUM(G5103:KW5103)</f>
        <v>5</v>
      </c>
      <c r="F5103" s="4"/>
      <c r="I5103" s="9">
        <v>1</v>
      </c>
      <c r="W5103" s="9">
        <v>1</v>
      </c>
      <c r="AK5103" s="9">
        <v>1</v>
      </c>
      <c r="AY5103" s="9">
        <v>1</v>
      </c>
      <c r="BF5103" s="9">
        <v>1</v>
      </c>
    </row>
    <row r="5104" spans="1:64">
      <c r="A5104" t="s">
        <v>1145</v>
      </c>
      <c r="B5104" t="s">
        <v>1146</v>
      </c>
      <c r="C5104" t="s">
        <v>554</v>
      </c>
      <c r="D5104" t="s">
        <v>821</v>
      </c>
      <c r="E5104">
        <f>SUM(G5104:KW5104)</f>
        <v>0</v>
      </c>
      <c r="F5104" s="4"/>
    </row>
    <row r="5105" spans="1:62">
      <c r="A5105" t="s">
        <v>1320</v>
      </c>
      <c r="B5105" t="s">
        <v>1321</v>
      </c>
      <c r="C5105" t="s">
        <v>1322</v>
      </c>
      <c r="D5105" t="s">
        <v>821</v>
      </c>
      <c r="E5105">
        <f>SUM(G5105:KW5105)</f>
        <v>1</v>
      </c>
      <c r="F5105" s="4"/>
      <c r="AX5105" s="9">
        <v>1</v>
      </c>
    </row>
    <row r="5106" spans="1:62">
      <c r="A5106" t="s">
        <v>8063</v>
      </c>
      <c r="B5106" t="s">
        <v>8062</v>
      </c>
      <c r="C5106" t="s">
        <v>949</v>
      </c>
      <c r="D5106" t="s">
        <v>821</v>
      </c>
      <c r="E5106">
        <f>SUM(G5106:KW5106)</f>
        <v>2</v>
      </c>
      <c r="AX5106" s="9">
        <v>2</v>
      </c>
    </row>
    <row r="5107" spans="1:62">
      <c r="A5107" t="s">
        <v>7309</v>
      </c>
      <c r="B5107" t="s">
        <v>7308</v>
      </c>
      <c r="C5107" t="s">
        <v>1861</v>
      </c>
      <c r="D5107" t="s">
        <v>821</v>
      </c>
      <c r="E5107">
        <f>SUM(G5107:KW5107)</f>
        <v>2</v>
      </c>
      <c r="BJ5107" s="9">
        <v>2</v>
      </c>
    </row>
    <row r="5108" spans="1:62">
      <c r="A5108" t="s">
        <v>5211</v>
      </c>
      <c r="B5108" t="s">
        <v>5212</v>
      </c>
      <c r="C5108" t="s">
        <v>5213</v>
      </c>
      <c r="D5108" t="s">
        <v>825</v>
      </c>
      <c r="E5108">
        <f>SUM(G5108:KW5108)</f>
        <v>0</v>
      </c>
      <c r="F5108" s="4"/>
    </row>
    <row r="5109" spans="1:62">
      <c r="A5109" t="s">
        <v>1240</v>
      </c>
      <c r="B5109" t="s">
        <v>1241</v>
      </c>
      <c r="C5109" t="s">
        <v>1242</v>
      </c>
      <c r="D5109" t="s">
        <v>819</v>
      </c>
      <c r="E5109">
        <f>SUM(G5109:KW5109)</f>
        <v>4</v>
      </c>
      <c r="F5109" s="4"/>
      <c r="O5109" s="9">
        <v>1</v>
      </c>
      <c r="AF5109" s="9">
        <v>1</v>
      </c>
      <c r="AJ5109" s="9">
        <v>1</v>
      </c>
      <c r="AT5109" s="9">
        <v>1</v>
      </c>
    </row>
    <row r="5110" spans="1:62">
      <c r="A5110" t="s">
        <v>4343</v>
      </c>
      <c r="B5110" t="s">
        <v>4344</v>
      </c>
      <c r="C5110" t="s">
        <v>1242</v>
      </c>
      <c r="D5110" t="s">
        <v>819</v>
      </c>
      <c r="E5110">
        <f>SUM(G5110:KW5110)</f>
        <v>1</v>
      </c>
      <c r="F5110" s="4"/>
      <c r="P5110" s="9">
        <v>1</v>
      </c>
    </row>
    <row r="5111" spans="1:62">
      <c r="A5111" t="s">
        <v>4542</v>
      </c>
      <c r="B5111" t="s">
        <v>4543</v>
      </c>
      <c r="C5111" t="s">
        <v>129</v>
      </c>
      <c r="D5111" t="s">
        <v>819</v>
      </c>
      <c r="E5111">
        <f>SUM(G5111:KW5111)</f>
        <v>0</v>
      </c>
      <c r="F5111" s="4"/>
    </row>
    <row r="5112" spans="1:62">
      <c r="A5112" t="s">
        <v>6358</v>
      </c>
      <c r="B5112" t="s">
        <v>6357</v>
      </c>
      <c r="C5112" t="s">
        <v>1242</v>
      </c>
      <c r="D5112" t="s">
        <v>819</v>
      </c>
      <c r="E5112">
        <f>SUM(G5112:KW5112)</f>
        <v>2</v>
      </c>
      <c r="V5112" s="9">
        <v>2</v>
      </c>
    </row>
    <row r="5113" spans="1:62">
      <c r="A5113" t="s">
        <v>6199</v>
      </c>
      <c r="B5113" t="s">
        <v>6198</v>
      </c>
      <c r="C5113" t="s">
        <v>129</v>
      </c>
      <c r="D5113" t="s">
        <v>819</v>
      </c>
      <c r="E5113">
        <f>SUM(G5113:KW5113)</f>
        <v>1</v>
      </c>
      <c r="AD5113" s="9">
        <v>1</v>
      </c>
    </row>
    <row r="5114" spans="1:62">
      <c r="A5114" t="s">
        <v>5181</v>
      </c>
      <c r="B5114" t="s">
        <v>5182</v>
      </c>
      <c r="C5114" t="s">
        <v>129</v>
      </c>
      <c r="D5114" t="s">
        <v>819</v>
      </c>
      <c r="E5114">
        <f>SUM(G5114:KW5114)</f>
        <v>1</v>
      </c>
      <c r="F5114" s="4"/>
      <c r="AR5114" s="9">
        <v>1</v>
      </c>
    </row>
    <row r="5115" spans="1:62">
      <c r="A5115" t="s">
        <v>6242</v>
      </c>
      <c r="B5115" t="s">
        <v>6241</v>
      </c>
      <c r="C5115" t="s">
        <v>129</v>
      </c>
      <c r="D5115" t="s">
        <v>819</v>
      </c>
      <c r="E5115">
        <f>SUM(G5115:KW5115)</f>
        <v>0</v>
      </c>
    </row>
    <row r="5116" spans="1:62">
      <c r="A5116" t="s">
        <v>6306</v>
      </c>
      <c r="B5116" t="s">
        <v>6305</v>
      </c>
      <c r="C5116" t="s">
        <v>129</v>
      </c>
      <c r="D5116" t="s">
        <v>819</v>
      </c>
      <c r="E5116">
        <f>SUM(G5116:KW5116)</f>
        <v>2</v>
      </c>
      <c r="BE5116" s="9">
        <v>2</v>
      </c>
    </row>
    <row r="5117" spans="1:62">
      <c r="A5117" t="s">
        <v>6378</v>
      </c>
      <c r="B5117" t="s">
        <v>6377</v>
      </c>
      <c r="C5117" t="s">
        <v>129</v>
      </c>
      <c r="D5117" t="s">
        <v>819</v>
      </c>
      <c r="E5117">
        <f>SUM(G5117:KW5117)</f>
        <v>0</v>
      </c>
    </row>
    <row r="5118" spans="1:62">
      <c r="A5118" t="s">
        <v>7663</v>
      </c>
      <c r="B5118" t="s">
        <v>7662</v>
      </c>
      <c r="C5118" t="s">
        <v>459</v>
      </c>
      <c r="D5118" t="s">
        <v>819</v>
      </c>
      <c r="E5118">
        <f>SUM(G5118:KW5118)</f>
        <v>0</v>
      </c>
    </row>
    <row r="5119" spans="1:62">
      <c r="A5119" t="s">
        <v>7735</v>
      </c>
      <c r="B5119" t="s">
        <v>7734</v>
      </c>
      <c r="C5119" t="s">
        <v>894</v>
      </c>
      <c r="D5119" t="s">
        <v>819</v>
      </c>
      <c r="E5119">
        <f>SUM(G5119:KW5119)</f>
        <v>0</v>
      </c>
    </row>
    <row r="5120" spans="1:62">
      <c r="A5120" t="s">
        <v>7122</v>
      </c>
      <c r="B5120" t="s">
        <v>7121</v>
      </c>
      <c r="C5120" t="s">
        <v>1053</v>
      </c>
      <c r="D5120" t="s">
        <v>819</v>
      </c>
      <c r="E5120">
        <f>SUM(G5120:KW5120)</f>
        <v>0</v>
      </c>
    </row>
    <row r="5121" spans="1:64">
      <c r="A5121" t="s">
        <v>886</v>
      </c>
      <c r="B5121" t="s">
        <v>887</v>
      </c>
      <c r="C5121" t="s">
        <v>8</v>
      </c>
      <c r="D5121" t="s">
        <v>821</v>
      </c>
      <c r="E5121">
        <f>SUM(G5121:KW5121)</f>
        <v>16</v>
      </c>
      <c r="F5121" s="4">
        <v>100000837</v>
      </c>
      <c r="BK5121" s="9">
        <v>5</v>
      </c>
      <c r="BL5121" s="9">
        <v>11</v>
      </c>
    </row>
    <row r="5122" spans="1:64">
      <c r="A5122" t="s">
        <v>888</v>
      </c>
      <c r="B5122" t="s">
        <v>889</v>
      </c>
      <c r="C5122" t="s">
        <v>8</v>
      </c>
      <c r="D5122" t="s">
        <v>821</v>
      </c>
      <c r="E5122">
        <f>SUM(G5122:KW5122)</f>
        <v>17</v>
      </c>
      <c r="F5122" s="16">
        <v>100000837</v>
      </c>
      <c r="BK5122" s="9">
        <v>5</v>
      </c>
      <c r="BL5122" s="9">
        <v>12</v>
      </c>
    </row>
    <row r="5123" spans="1:64">
      <c r="A5123" t="s">
        <v>890</v>
      </c>
      <c r="B5123" t="s">
        <v>891</v>
      </c>
      <c r="C5123" t="s">
        <v>8</v>
      </c>
      <c r="D5123" t="s">
        <v>821</v>
      </c>
      <c r="E5123">
        <f>SUM(G5123:KW5123)</f>
        <v>1081</v>
      </c>
      <c r="F5123" s="16">
        <v>100000837</v>
      </c>
      <c r="BK5123" s="9">
        <v>7</v>
      </c>
      <c r="BL5123" s="7">
        <v>1074</v>
      </c>
    </row>
    <row r="5124" spans="1:64">
      <c r="A5124" t="s">
        <v>905</v>
      </c>
      <c r="B5124" t="s">
        <v>906</v>
      </c>
      <c r="C5124" t="s">
        <v>8</v>
      </c>
      <c r="D5124" t="s">
        <v>821</v>
      </c>
      <c r="E5124">
        <f>SUM(G5124:KW5124)</f>
        <v>15</v>
      </c>
      <c r="F5124" s="16">
        <v>100000837</v>
      </c>
      <c r="BK5124" s="9">
        <v>5</v>
      </c>
      <c r="BL5124" s="9">
        <v>10</v>
      </c>
    </row>
    <row r="5125" spans="1:64">
      <c r="A5125" t="s">
        <v>907</v>
      </c>
      <c r="B5125" t="s">
        <v>908</v>
      </c>
      <c r="C5125" t="s">
        <v>8</v>
      </c>
      <c r="D5125" t="s">
        <v>821</v>
      </c>
      <c r="E5125">
        <f>SUM(G5125:KW5125)</f>
        <v>16</v>
      </c>
      <c r="F5125" s="16">
        <v>100000837</v>
      </c>
      <c r="BK5125" s="9">
        <v>5</v>
      </c>
      <c r="BL5125" s="9">
        <v>11</v>
      </c>
    </row>
    <row r="5126" spans="1:64">
      <c r="A5126" t="s">
        <v>909</v>
      </c>
      <c r="B5126" t="s">
        <v>910</v>
      </c>
      <c r="C5126" t="s">
        <v>8</v>
      </c>
      <c r="D5126" t="s">
        <v>821</v>
      </c>
      <c r="E5126">
        <f>SUM(G5126:KW5126)</f>
        <v>8</v>
      </c>
      <c r="F5126" s="4">
        <v>100000837</v>
      </c>
      <c r="BK5126" s="9">
        <v>5</v>
      </c>
      <c r="BL5126" s="9">
        <v>3</v>
      </c>
    </row>
    <row r="5127" spans="1:64">
      <c r="A5127" t="s">
        <v>8056</v>
      </c>
      <c r="B5127" t="s">
        <v>8055</v>
      </c>
      <c r="C5127" t="s">
        <v>949</v>
      </c>
      <c r="D5127" t="s">
        <v>821</v>
      </c>
      <c r="E5127">
        <f>SUM(G5127:KW5127)</f>
        <v>7</v>
      </c>
      <c r="BJ5127" s="9">
        <v>7</v>
      </c>
    </row>
    <row r="5128" spans="1:64">
      <c r="A5128" t="s">
        <v>8460</v>
      </c>
      <c r="B5128" t="s">
        <v>8459</v>
      </c>
      <c r="C5128" t="s">
        <v>1242</v>
      </c>
      <c r="D5128" t="s">
        <v>821</v>
      </c>
      <c r="E5128">
        <f>SUM(G5128:KW5128)</f>
        <v>2</v>
      </c>
      <c r="AS5128" s="9">
        <v>1</v>
      </c>
      <c r="BK5128" s="9">
        <v>1</v>
      </c>
    </row>
    <row r="5129" spans="1:64">
      <c r="A5129" t="s">
        <v>8401</v>
      </c>
      <c r="B5129" t="s">
        <v>8400</v>
      </c>
      <c r="C5129" t="s">
        <v>129</v>
      </c>
      <c r="D5129" t="s">
        <v>821</v>
      </c>
      <c r="E5129">
        <f>SUM(G5129:KW5129)</f>
        <v>1</v>
      </c>
      <c r="BG5129" s="9">
        <v>1</v>
      </c>
    </row>
    <row r="5130" spans="1:64">
      <c r="A5130" t="s">
        <v>3573</v>
      </c>
      <c r="B5130" t="s">
        <v>3574</v>
      </c>
      <c r="C5130" t="s">
        <v>3575</v>
      </c>
      <c r="D5130" t="s">
        <v>821</v>
      </c>
      <c r="E5130">
        <f>SUM(G5130:KW5130)</f>
        <v>10</v>
      </c>
      <c r="F5130" s="4"/>
      <c r="I5130" s="9">
        <v>1</v>
      </c>
      <c r="L5130" s="9">
        <v>2</v>
      </c>
      <c r="R5130" s="9">
        <v>1</v>
      </c>
      <c r="S5130" s="9">
        <v>1</v>
      </c>
      <c r="AH5130" s="9">
        <v>1</v>
      </c>
      <c r="AU5130" s="9">
        <v>1</v>
      </c>
      <c r="AV5130" s="9">
        <v>1</v>
      </c>
      <c r="BK5130" s="9">
        <v>2</v>
      </c>
    </row>
    <row r="5131" spans="1:64">
      <c r="A5131" t="s">
        <v>6731</v>
      </c>
      <c r="B5131" t="s">
        <v>6730</v>
      </c>
      <c r="C5131" t="s">
        <v>499</v>
      </c>
      <c r="D5131" t="s">
        <v>821</v>
      </c>
      <c r="E5131">
        <f>SUM(G5131:KW5131)</f>
        <v>1</v>
      </c>
      <c r="AB5131" s="9">
        <v>1</v>
      </c>
    </row>
    <row r="5132" spans="1:64">
      <c r="A5132" t="s">
        <v>3566</v>
      </c>
      <c r="B5132" t="s">
        <v>3567</v>
      </c>
      <c r="C5132" t="s">
        <v>459</v>
      </c>
      <c r="D5132" t="s">
        <v>821</v>
      </c>
      <c r="E5132">
        <f>SUM(G5132:KW5132)</f>
        <v>5</v>
      </c>
      <c r="F5132" s="4"/>
      <c r="N5132" s="9">
        <v>4</v>
      </c>
      <c r="O5132" s="9">
        <v>1</v>
      </c>
    </row>
    <row r="5133" spans="1:64">
      <c r="A5133" t="s">
        <v>8403</v>
      </c>
      <c r="B5133" t="s">
        <v>8402</v>
      </c>
      <c r="C5133" t="s">
        <v>5667</v>
      </c>
      <c r="D5133" t="s">
        <v>821</v>
      </c>
      <c r="E5133">
        <f>SUM(G5133:KW5133)</f>
        <v>0</v>
      </c>
    </row>
    <row r="5134" spans="1:64">
      <c r="A5134" t="s">
        <v>8503</v>
      </c>
      <c r="B5134" t="s">
        <v>9195</v>
      </c>
      <c r="C5134" t="s">
        <v>135</v>
      </c>
      <c r="D5134" t="s">
        <v>821</v>
      </c>
      <c r="E5134">
        <f>SUM(G5134:KW5134)</f>
        <v>2</v>
      </c>
      <c r="AP5134" s="9">
        <v>1</v>
      </c>
      <c r="BD5134" s="9">
        <v>1</v>
      </c>
    </row>
    <row r="5135" spans="1:64">
      <c r="A5135" t="s">
        <v>8504</v>
      </c>
      <c r="B5135" t="s">
        <v>9699</v>
      </c>
      <c r="C5135" t="s">
        <v>6</v>
      </c>
      <c r="D5135" t="s">
        <v>825</v>
      </c>
      <c r="E5135">
        <f>SUM(G5135:KW5135)</f>
        <v>3</v>
      </c>
      <c r="AQ5135" s="9">
        <v>3</v>
      </c>
    </row>
    <row r="5136" spans="1:64">
      <c r="A5136" t="s">
        <v>8506</v>
      </c>
      <c r="B5136" t="s">
        <v>8505</v>
      </c>
      <c r="C5136" t="s">
        <v>32</v>
      </c>
      <c r="D5136" t="s">
        <v>821</v>
      </c>
      <c r="E5136">
        <f>SUM(G5136:KW5136)</f>
        <v>60</v>
      </c>
      <c r="G5136" s="9">
        <v>1</v>
      </c>
      <c r="H5136" s="9">
        <v>1</v>
      </c>
      <c r="I5136" s="9">
        <v>1</v>
      </c>
      <c r="J5136" s="9">
        <v>1</v>
      </c>
      <c r="K5136" s="9">
        <v>1</v>
      </c>
      <c r="L5136" s="9">
        <v>1</v>
      </c>
      <c r="M5136" s="9">
        <v>1</v>
      </c>
      <c r="N5136" s="9">
        <v>1</v>
      </c>
      <c r="O5136" s="9">
        <v>1</v>
      </c>
      <c r="P5136" s="9">
        <v>1</v>
      </c>
      <c r="Q5136" s="9">
        <v>1</v>
      </c>
      <c r="R5136" s="9">
        <v>1</v>
      </c>
      <c r="S5136" s="9">
        <v>2</v>
      </c>
      <c r="T5136" s="9">
        <v>1</v>
      </c>
      <c r="U5136" s="9">
        <v>1</v>
      </c>
      <c r="V5136" s="9">
        <v>1</v>
      </c>
      <c r="W5136" s="9">
        <v>1</v>
      </c>
      <c r="X5136" s="9">
        <v>1</v>
      </c>
      <c r="Y5136" s="9">
        <v>1</v>
      </c>
      <c r="Z5136" s="9">
        <v>1</v>
      </c>
      <c r="AA5136" s="9">
        <v>1</v>
      </c>
      <c r="AB5136" s="9">
        <v>1</v>
      </c>
      <c r="AC5136" s="9">
        <v>1</v>
      </c>
      <c r="AD5136" s="9">
        <v>1</v>
      </c>
      <c r="AE5136" s="9">
        <v>1</v>
      </c>
      <c r="AF5136" s="9">
        <v>1</v>
      </c>
      <c r="AG5136" s="9">
        <v>1</v>
      </c>
      <c r="AH5136" s="9">
        <v>1</v>
      </c>
      <c r="AI5136" s="9">
        <v>1</v>
      </c>
      <c r="AJ5136" s="9">
        <v>1</v>
      </c>
      <c r="AK5136" s="9">
        <v>1</v>
      </c>
      <c r="AL5136" s="9">
        <v>1</v>
      </c>
      <c r="AM5136" s="9">
        <v>2</v>
      </c>
      <c r="AN5136" s="9">
        <v>1</v>
      </c>
      <c r="AO5136" s="9">
        <v>1</v>
      </c>
      <c r="AP5136" s="9">
        <v>1</v>
      </c>
      <c r="AQ5136" s="9">
        <v>1</v>
      </c>
      <c r="AR5136" s="9">
        <v>1</v>
      </c>
      <c r="AS5136" s="9">
        <v>1</v>
      </c>
      <c r="AT5136" s="9">
        <v>1</v>
      </c>
      <c r="AU5136" s="9">
        <v>1</v>
      </c>
      <c r="AV5136" s="9">
        <v>1</v>
      </c>
      <c r="AW5136" s="9">
        <v>1</v>
      </c>
      <c r="AX5136" s="9">
        <v>1</v>
      </c>
      <c r="AY5136" s="9">
        <v>1</v>
      </c>
      <c r="AZ5136" s="9">
        <v>1</v>
      </c>
      <c r="BA5136" s="9">
        <v>1</v>
      </c>
      <c r="BB5136" s="9">
        <v>1</v>
      </c>
      <c r="BC5136" s="9">
        <v>1</v>
      </c>
      <c r="BD5136" s="9">
        <v>1</v>
      </c>
      <c r="BE5136" s="9">
        <v>1</v>
      </c>
      <c r="BF5136" s="9">
        <v>1</v>
      </c>
      <c r="BG5136" s="9">
        <v>1</v>
      </c>
      <c r="BH5136" s="9">
        <v>1</v>
      </c>
      <c r="BI5136" s="9">
        <v>1</v>
      </c>
      <c r="BJ5136" s="9">
        <v>1</v>
      </c>
      <c r="BK5136" s="9">
        <v>1</v>
      </c>
      <c r="BL5136" s="9">
        <v>1</v>
      </c>
    </row>
    <row r="5137" spans="1:61">
      <c r="A5137" t="s">
        <v>8511</v>
      </c>
      <c r="B5137" t="s">
        <v>8510</v>
      </c>
      <c r="C5137" t="s">
        <v>182</v>
      </c>
      <c r="D5137" t="s">
        <v>821</v>
      </c>
      <c r="E5137">
        <f>SUM(G5137:KW5137)</f>
        <v>0</v>
      </c>
    </row>
    <row r="5138" spans="1:61">
      <c r="A5138" t="s">
        <v>8513</v>
      </c>
      <c r="B5138" t="s">
        <v>8512</v>
      </c>
      <c r="C5138" t="s">
        <v>182</v>
      </c>
      <c r="D5138" t="s">
        <v>821</v>
      </c>
      <c r="E5138">
        <f>SUM(G5138:KW5138)</f>
        <v>0</v>
      </c>
    </row>
    <row r="5139" spans="1:61">
      <c r="A5139" t="s">
        <v>8515</v>
      </c>
      <c r="B5139" t="s">
        <v>8514</v>
      </c>
      <c r="C5139" t="s">
        <v>182</v>
      </c>
      <c r="D5139" t="s">
        <v>821</v>
      </c>
      <c r="E5139">
        <f>SUM(G5139:KW5139)</f>
        <v>0</v>
      </c>
    </row>
    <row r="5140" spans="1:61">
      <c r="A5140" t="s">
        <v>8517</v>
      </c>
      <c r="B5140" t="s">
        <v>8516</v>
      </c>
      <c r="C5140" t="s">
        <v>182</v>
      </c>
      <c r="D5140" t="s">
        <v>821</v>
      </c>
      <c r="E5140">
        <f>SUM(G5140:KW5140)</f>
        <v>1</v>
      </c>
      <c r="BI5140" s="9">
        <v>1</v>
      </c>
    </row>
    <row r="5141" spans="1:61">
      <c r="A5141" t="s">
        <v>8519</v>
      </c>
      <c r="B5141" t="s">
        <v>8518</v>
      </c>
      <c r="C5141" t="s">
        <v>66</v>
      </c>
      <c r="D5141" t="s">
        <v>821</v>
      </c>
      <c r="E5141">
        <f>SUM(G5141:KW5141)</f>
        <v>1</v>
      </c>
      <c r="V5141" s="9">
        <v>1</v>
      </c>
    </row>
    <row r="5142" spans="1:61">
      <c r="A5142" t="s">
        <v>8521</v>
      </c>
      <c r="B5142" t="s">
        <v>8520</v>
      </c>
      <c r="C5142" t="s">
        <v>66</v>
      </c>
      <c r="D5142" t="s">
        <v>821</v>
      </c>
      <c r="E5142">
        <f>SUM(G5142:KW5142)</f>
        <v>1</v>
      </c>
      <c r="V5142" s="9">
        <v>1</v>
      </c>
    </row>
    <row r="5143" spans="1:61">
      <c r="A5143" t="s">
        <v>8523</v>
      </c>
      <c r="B5143" t="s">
        <v>8522</v>
      </c>
      <c r="C5143" t="s">
        <v>66</v>
      </c>
      <c r="D5143" t="s">
        <v>821</v>
      </c>
      <c r="E5143">
        <f>SUM(G5143:KW5143)</f>
        <v>1</v>
      </c>
      <c r="V5143" s="9">
        <v>1</v>
      </c>
    </row>
    <row r="5144" spans="1:61">
      <c r="A5144" t="s">
        <v>8525</v>
      </c>
      <c r="B5144" t="s">
        <v>8524</v>
      </c>
      <c r="C5144" t="s">
        <v>66</v>
      </c>
      <c r="D5144" t="s">
        <v>821</v>
      </c>
      <c r="E5144">
        <f>SUM(G5144:KW5144)</f>
        <v>1</v>
      </c>
      <c r="V5144" s="9">
        <v>1</v>
      </c>
    </row>
    <row r="5145" spans="1:61">
      <c r="A5145" t="s">
        <v>8527</v>
      </c>
      <c r="B5145" t="s">
        <v>8526</v>
      </c>
      <c r="C5145" t="s">
        <v>66</v>
      </c>
      <c r="D5145" t="s">
        <v>821</v>
      </c>
      <c r="E5145">
        <f>SUM(G5145:KW5145)</f>
        <v>1</v>
      </c>
      <c r="V5145" s="9">
        <v>1</v>
      </c>
    </row>
    <row r="5146" spans="1:61">
      <c r="A5146" t="s">
        <v>8529</v>
      </c>
      <c r="B5146" t="s">
        <v>8528</v>
      </c>
      <c r="C5146" t="s">
        <v>66</v>
      </c>
      <c r="D5146" t="s">
        <v>821</v>
      </c>
      <c r="E5146">
        <f>SUM(G5146:KW5146)</f>
        <v>1</v>
      </c>
      <c r="V5146" s="9">
        <v>1</v>
      </c>
    </row>
    <row r="5147" spans="1:61">
      <c r="A5147" t="s">
        <v>8531</v>
      </c>
      <c r="B5147" t="s">
        <v>8530</v>
      </c>
      <c r="C5147" t="s">
        <v>66</v>
      </c>
      <c r="D5147" t="s">
        <v>821</v>
      </c>
      <c r="E5147">
        <f>SUM(G5147:KW5147)</f>
        <v>1</v>
      </c>
      <c r="V5147" s="9">
        <v>1</v>
      </c>
    </row>
    <row r="5148" spans="1:61">
      <c r="A5148" t="s">
        <v>8533</v>
      </c>
      <c r="B5148" t="s">
        <v>8532</v>
      </c>
      <c r="C5148" t="s">
        <v>66</v>
      </c>
      <c r="D5148" t="s">
        <v>821</v>
      </c>
      <c r="E5148">
        <f>SUM(G5148:KW5148)</f>
        <v>1</v>
      </c>
      <c r="V5148" s="9">
        <v>1</v>
      </c>
    </row>
    <row r="5149" spans="1:61">
      <c r="A5149" t="s">
        <v>8534</v>
      </c>
      <c r="B5149" t="s">
        <v>10256</v>
      </c>
      <c r="C5149" t="s">
        <v>4431</v>
      </c>
      <c r="D5149" t="s">
        <v>819</v>
      </c>
      <c r="E5149">
        <f>SUM(G5149:KW5149)</f>
        <v>0</v>
      </c>
    </row>
    <row r="5150" spans="1:61">
      <c r="A5150" t="s">
        <v>8536</v>
      </c>
      <c r="B5150" t="s">
        <v>8535</v>
      </c>
      <c r="C5150" t="s">
        <v>269</v>
      </c>
      <c r="D5150" t="s">
        <v>821</v>
      </c>
      <c r="E5150">
        <f>SUM(G5150:KW5150)</f>
        <v>2</v>
      </c>
      <c r="AY5150" s="9">
        <v>2</v>
      </c>
    </row>
    <row r="5151" spans="1:61">
      <c r="A5151" t="s">
        <v>8537</v>
      </c>
      <c r="B5151" t="s">
        <v>9521</v>
      </c>
      <c r="C5151" t="s">
        <v>269</v>
      </c>
      <c r="D5151" t="s">
        <v>825</v>
      </c>
      <c r="E5151">
        <f>SUM(G5151:KW5151)</f>
        <v>17</v>
      </c>
      <c r="W5151" s="9">
        <v>3</v>
      </c>
      <c r="X5151" s="9">
        <v>5</v>
      </c>
      <c r="AJ5151" s="9">
        <v>3</v>
      </c>
      <c r="AK5151" s="9">
        <v>1</v>
      </c>
      <c r="AQ5151" s="9">
        <v>1</v>
      </c>
      <c r="AR5151" s="9">
        <v>2</v>
      </c>
      <c r="AY5151" s="9">
        <v>2</v>
      </c>
    </row>
    <row r="5152" spans="1:61">
      <c r="A5152" t="s">
        <v>8539</v>
      </c>
      <c r="B5152" t="s">
        <v>8538</v>
      </c>
      <c r="C5152" t="s">
        <v>269</v>
      </c>
      <c r="D5152" t="s">
        <v>821</v>
      </c>
      <c r="E5152">
        <f>SUM(G5152:KW5152)</f>
        <v>2</v>
      </c>
      <c r="AY5152" s="9">
        <v>2</v>
      </c>
    </row>
    <row r="5153" spans="1:59">
      <c r="A5153" t="s">
        <v>8541</v>
      </c>
      <c r="B5153" t="s">
        <v>8540</v>
      </c>
      <c r="C5153" t="s">
        <v>269</v>
      </c>
      <c r="D5153" t="s">
        <v>825</v>
      </c>
      <c r="E5153">
        <f>SUM(G5153:KW5153)</f>
        <v>17</v>
      </c>
      <c r="W5153" s="9">
        <v>3</v>
      </c>
      <c r="X5153" s="9">
        <v>5</v>
      </c>
      <c r="AJ5153" s="9">
        <v>3</v>
      </c>
      <c r="AK5153" s="9">
        <v>1</v>
      </c>
      <c r="AQ5153" s="9">
        <v>1</v>
      </c>
      <c r="AR5153" s="9">
        <v>2</v>
      </c>
      <c r="AY5153" s="9">
        <v>2</v>
      </c>
    </row>
    <row r="5154" spans="1:59">
      <c r="A5154" t="s">
        <v>8543</v>
      </c>
      <c r="B5154" t="s">
        <v>8542</v>
      </c>
      <c r="C5154" t="s">
        <v>269</v>
      </c>
      <c r="D5154" t="s">
        <v>821</v>
      </c>
      <c r="E5154">
        <f>SUM(G5154:KW5154)</f>
        <v>2</v>
      </c>
      <c r="AY5154" s="9">
        <v>2</v>
      </c>
    </row>
    <row r="5155" spans="1:59">
      <c r="A5155" t="s">
        <v>8544</v>
      </c>
      <c r="B5155" t="s">
        <v>9912</v>
      </c>
      <c r="C5155" t="s">
        <v>269</v>
      </c>
      <c r="D5155" t="s">
        <v>825</v>
      </c>
      <c r="E5155">
        <f>SUM(G5155:KW5155)</f>
        <v>17</v>
      </c>
      <c r="W5155" s="9">
        <v>3</v>
      </c>
      <c r="X5155" s="9">
        <v>5</v>
      </c>
      <c r="AJ5155" s="9">
        <v>3</v>
      </c>
      <c r="AK5155" s="9">
        <v>1</v>
      </c>
      <c r="AQ5155" s="9">
        <v>1</v>
      </c>
      <c r="AR5155" s="9">
        <v>2</v>
      </c>
      <c r="AY5155" s="9">
        <v>2</v>
      </c>
    </row>
    <row r="5156" spans="1:59">
      <c r="A5156" t="s">
        <v>8546</v>
      </c>
      <c r="B5156" t="s">
        <v>8545</v>
      </c>
      <c r="C5156" t="s">
        <v>269</v>
      </c>
      <c r="D5156" t="s">
        <v>821</v>
      </c>
      <c r="E5156">
        <f>SUM(G5156:KW5156)</f>
        <v>2</v>
      </c>
      <c r="AY5156" s="9">
        <v>2</v>
      </c>
    </row>
    <row r="5157" spans="1:59">
      <c r="A5157" t="s">
        <v>8548</v>
      </c>
      <c r="B5157" t="s">
        <v>8547</v>
      </c>
      <c r="C5157" t="s">
        <v>269</v>
      </c>
      <c r="D5157" t="s">
        <v>825</v>
      </c>
      <c r="E5157">
        <f>SUM(G5157:KW5157)</f>
        <v>17</v>
      </c>
      <c r="W5157" s="9">
        <v>3</v>
      </c>
      <c r="X5157" s="9">
        <v>5</v>
      </c>
      <c r="AJ5157" s="9">
        <v>3</v>
      </c>
      <c r="AK5157" s="9">
        <v>1</v>
      </c>
      <c r="AQ5157" s="9">
        <v>1</v>
      </c>
      <c r="AR5157" s="9">
        <v>2</v>
      </c>
      <c r="AY5157" s="9">
        <v>2</v>
      </c>
    </row>
    <row r="5158" spans="1:59">
      <c r="A5158" t="s">
        <v>8549</v>
      </c>
      <c r="B5158" t="s">
        <v>9913</v>
      </c>
      <c r="C5158" t="s">
        <v>269</v>
      </c>
      <c r="D5158" t="s">
        <v>821</v>
      </c>
      <c r="E5158">
        <f>SUM(G5158:KW5158)</f>
        <v>2</v>
      </c>
      <c r="AY5158" s="9">
        <v>2</v>
      </c>
    </row>
    <row r="5159" spans="1:59">
      <c r="A5159" t="s">
        <v>8550</v>
      </c>
      <c r="B5159" t="s">
        <v>9628</v>
      </c>
      <c r="C5159" t="s">
        <v>269</v>
      </c>
      <c r="D5159" t="s">
        <v>825</v>
      </c>
      <c r="E5159">
        <f>SUM(G5159:KW5159)</f>
        <v>17</v>
      </c>
      <c r="W5159" s="9">
        <v>3</v>
      </c>
      <c r="X5159" s="9">
        <v>5</v>
      </c>
      <c r="AJ5159" s="9">
        <v>3</v>
      </c>
      <c r="AK5159" s="9">
        <v>1</v>
      </c>
      <c r="AQ5159" s="9">
        <v>1</v>
      </c>
      <c r="AR5159" s="9">
        <v>2</v>
      </c>
      <c r="AY5159" s="9">
        <v>2</v>
      </c>
    </row>
    <row r="5160" spans="1:59">
      <c r="A5160" t="s">
        <v>8552</v>
      </c>
      <c r="B5160" t="s">
        <v>8551</v>
      </c>
      <c r="C5160" t="s">
        <v>269</v>
      </c>
      <c r="D5160" t="s">
        <v>821</v>
      </c>
      <c r="E5160">
        <f>SUM(G5160:KW5160)</f>
        <v>2</v>
      </c>
      <c r="AY5160" s="9">
        <v>2</v>
      </c>
    </row>
    <row r="5161" spans="1:59">
      <c r="A5161" t="s">
        <v>8554</v>
      </c>
      <c r="B5161" t="s">
        <v>8553</v>
      </c>
      <c r="C5161" t="s">
        <v>269</v>
      </c>
      <c r="D5161" t="s">
        <v>825</v>
      </c>
      <c r="E5161">
        <f>SUM(G5161:KW5161)</f>
        <v>17</v>
      </c>
      <c r="W5161" s="9">
        <v>3</v>
      </c>
      <c r="X5161" s="9">
        <v>5</v>
      </c>
      <c r="AJ5161" s="9">
        <v>3</v>
      </c>
      <c r="AK5161" s="9">
        <v>1</v>
      </c>
      <c r="AQ5161" s="9">
        <v>1</v>
      </c>
      <c r="AR5161" s="9">
        <v>2</v>
      </c>
      <c r="AY5161" s="9">
        <v>2</v>
      </c>
    </row>
    <row r="5162" spans="1:59">
      <c r="A5162" t="s">
        <v>8556</v>
      </c>
      <c r="B5162" t="s">
        <v>8555</v>
      </c>
      <c r="C5162" t="s">
        <v>269</v>
      </c>
      <c r="D5162" t="s">
        <v>821</v>
      </c>
      <c r="E5162">
        <f>SUM(G5162:KW5162)</f>
        <v>2</v>
      </c>
      <c r="AY5162" s="9">
        <v>2</v>
      </c>
    </row>
    <row r="5163" spans="1:59">
      <c r="A5163" t="s">
        <v>8558</v>
      </c>
      <c r="B5163" t="s">
        <v>8557</v>
      </c>
      <c r="C5163" t="s">
        <v>269</v>
      </c>
      <c r="D5163" t="s">
        <v>825</v>
      </c>
      <c r="E5163">
        <f>SUM(G5163:KW5163)</f>
        <v>17</v>
      </c>
      <c r="W5163" s="9">
        <v>3</v>
      </c>
      <c r="X5163" s="9">
        <v>5</v>
      </c>
      <c r="AJ5163" s="9">
        <v>3</v>
      </c>
      <c r="AK5163" s="9">
        <v>1</v>
      </c>
      <c r="AQ5163" s="9">
        <v>1</v>
      </c>
      <c r="AR5163" s="9">
        <v>2</v>
      </c>
      <c r="AY5163" s="9">
        <v>2</v>
      </c>
    </row>
    <row r="5164" spans="1:59">
      <c r="A5164" t="s">
        <v>8561</v>
      </c>
      <c r="B5164" t="s">
        <v>11307</v>
      </c>
      <c r="C5164" t="s">
        <v>263</v>
      </c>
      <c r="D5164" t="s">
        <v>821</v>
      </c>
      <c r="E5164">
        <f>SUM(G5164:KW5164)</f>
        <v>37</v>
      </c>
      <c r="H5164" s="9">
        <v>2</v>
      </c>
      <c r="K5164" s="9">
        <v>2</v>
      </c>
      <c r="N5164" s="9">
        <v>2</v>
      </c>
      <c r="O5164" s="9">
        <v>2</v>
      </c>
      <c r="P5164" s="9">
        <v>2</v>
      </c>
      <c r="Q5164" s="9">
        <v>2</v>
      </c>
      <c r="U5164" s="9">
        <v>1</v>
      </c>
      <c r="AA5164" s="9">
        <v>2</v>
      </c>
      <c r="AC5164" s="9">
        <v>2</v>
      </c>
      <c r="AD5164" s="9">
        <v>3</v>
      </c>
      <c r="AE5164" s="9">
        <v>3</v>
      </c>
      <c r="AH5164" s="9">
        <v>1</v>
      </c>
      <c r="AP5164" s="9">
        <v>3</v>
      </c>
      <c r="AS5164" s="9">
        <v>6</v>
      </c>
      <c r="AT5164" s="9">
        <v>2</v>
      </c>
      <c r="AV5164" s="9">
        <v>1</v>
      </c>
      <c r="BG5164" s="9">
        <v>1</v>
      </c>
    </row>
    <row r="5165" spans="1:59">
      <c r="A5165" t="s">
        <v>8563</v>
      </c>
      <c r="B5165" t="s">
        <v>8562</v>
      </c>
      <c r="C5165" t="s">
        <v>8363</v>
      </c>
      <c r="D5165" t="s">
        <v>825</v>
      </c>
      <c r="E5165">
        <f>SUM(G5165:KW5165)</f>
        <v>8</v>
      </c>
      <c r="U5165" s="9">
        <v>1</v>
      </c>
      <c r="V5165" s="9">
        <v>3</v>
      </c>
      <c r="W5165" s="9">
        <v>1</v>
      </c>
      <c r="AJ5165" s="9">
        <v>1</v>
      </c>
      <c r="AQ5165" s="9">
        <v>1</v>
      </c>
      <c r="AR5165" s="9">
        <v>1</v>
      </c>
    </row>
    <row r="5166" spans="1:59">
      <c r="A5166" t="s">
        <v>8564</v>
      </c>
      <c r="B5166" t="s">
        <v>9484</v>
      </c>
      <c r="C5166" t="s">
        <v>8363</v>
      </c>
      <c r="D5166" t="s">
        <v>825</v>
      </c>
      <c r="E5166">
        <f>SUM(G5166:KW5166)</f>
        <v>8</v>
      </c>
      <c r="U5166" s="9">
        <v>1</v>
      </c>
      <c r="V5166" s="9">
        <v>3</v>
      </c>
      <c r="W5166" s="9">
        <v>1</v>
      </c>
      <c r="AJ5166" s="9">
        <v>1</v>
      </c>
      <c r="AQ5166" s="9">
        <v>1</v>
      </c>
      <c r="AR5166" s="9">
        <v>1</v>
      </c>
    </row>
    <row r="5167" spans="1:59">
      <c r="A5167" t="s">
        <v>8565</v>
      </c>
      <c r="B5167" t="s">
        <v>9486</v>
      </c>
      <c r="C5167" t="s">
        <v>8363</v>
      </c>
      <c r="D5167" t="s">
        <v>825</v>
      </c>
      <c r="E5167">
        <f>SUM(G5167:KW5167)</f>
        <v>8</v>
      </c>
      <c r="U5167" s="9">
        <v>1</v>
      </c>
      <c r="V5167" s="9">
        <v>3</v>
      </c>
      <c r="W5167" s="9">
        <v>1</v>
      </c>
      <c r="AJ5167" s="9">
        <v>1</v>
      </c>
      <c r="AQ5167" s="9">
        <v>1</v>
      </c>
      <c r="AR5167" s="9">
        <v>1</v>
      </c>
    </row>
    <row r="5168" spans="1:59">
      <c r="A5168" t="s">
        <v>8566</v>
      </c>
      <c r="B5168" t="s">
        <v>9698</v>
      </c>
      <c r="C5168" t="s">
        <v>8363</v>
      </c>
      <c r="D5168" t="s">
        <v>825</v>
      </c>
      <c r="E5168">
        <f>SUM(G5168:KW5168)</f>
        <v>8</v>
      </c>
      <c r="U5168" s="9">
        <v>1</v>
      </c>
      <c r="V5168" s="9">
        <v>3</v>
      </c>
      <c r="W5168" s="9">
        <v>1</v>
      </c>
      <c r="AJ5168" s="9">
        <v>1</v>
      </c>
      <c r="AQ5168" s="9">
        <v>1</v>
      </c>
      <c r="AR5168" s="9">
        <v>1</v>
      </c>
    </row>
    <row r="5169" spans="1:62">
      <c r="A5169" t="s">
        <v>8568</v>
      </c>
      <c r="B5169" t="s">
        <v>8567</v>
      </c>
      <c r="C5169" t="s">
        <v>41</v>
      </c>
      <c r="D5169" t="s">
        <v>821</v>
      </c>
      <c r="E5169">
        <f>SUM(G5169:KW5169)</f>
        <v>2</v>
      </c>
      <c r="AS5169" s="9">
        <v>2</v>
      </c>
    </row>
    <row r="5170" spans="1:62">
      <c r="A5170" t="s">
        <v>8570</v>
      </c>
      <c r="B5170" t="s">
        <v>8569</v>
      </c>
      <c r="C5170" t="s">
        <v>8363</v>
      </c>
      <c r="D5170" t="s">
        <v>825</v>
      </c>
      <c r="E5170">
        <f>SUM(G5170:KW5170)</f>
        <v>8</v>
      </c>
      <c r="U5170" s="9">
        <v>1</v>
      </c>
      <c r="V5170" s="9">
        <v>3</v>
      </c>
      <c r="W5170" s="9">
        <v>1</v>
      </c>
      <c r="AJ5170" s="9">
        <v>1</v>
      </c>
      <c r="AQ5170" s="9">
        <v>1</v>
      </c>
      <c r="AR5170" s="9">
        <v>1</v>
      </c>
    </row>
    <row r="5171" spans="1:62">
      <c r="A5171" t="s">
        <v>8572</v>
      </c>
      <c r="B5171" t="s">
        <v>9626</v>
      </c>
      <c r="C5171" t="s">
        <v>8363</v>
      </c>
      <c r="D5171" t="s">
        <v>825</v>
      </c>
      <c r="E5171">
        <f>SUM(G5171:KW5171)</f>
        <v>8</v>
      </c>
      <c r="U5171" s="9">
        <v>1</v>
      </c>
      <c r="V5171" s="9">
        <v>3</v>
      </c>
      <c r="W5171" s="9">
        <v>1</v>
      </c>
      <c r="AJ5171" s="9">
        <v>1</v>
      </c>
      <c r="AQ5171" s="9">
        <v>1</v>
      </c>
      <c r="AR5171" s="9">
        <v>1</v>
      </c>
    </row>
    <row r="5172" spans="1:62">
      <c r="A5172" t="s">
        <v>8573</v>
      </c>
      <c r="B5172" t="s">
        <v>9310</v>
      </c>
      <c r="C5172" t="s">
        <v>8363</v>
      </c>
      <c r="D5172" t="s">
        <v>825</v>
      </c>
      <c r="E5172">
        <f>SUM(G5172:KW5172)</f>
        <v>8</v>
      </c>
      <c r="U5172" s="9">
        <v>1</v>
      </c>
      <c r="V5172" s="9">
        <v>3</v>
      </c>
      <c r="W5172" s="9">
        <v>1</v>
      </c>
      <c r="AJ5172" s="9">
        <v>1</v>
      </c>
      <c r="AQ5172" s="9">
        <v>1</v>
      </c>
      <c r="AR5172" s="9">
        <v>1</v>
      </c>
    </row>
    <row r="5173" spans="1:62">
      <c r="A5173" t="s">
        <v>8575</v>
      </c>
      <c r="B5173" t="s">
        <v>8574</v>
      </c>
      <c r="C5173" t="s">
        <v>461</v>
      </c>
      <c r="D5173" t="s">
        <v>819</v>
      </c>
      <c r="E5173">
        <f>SUM(G5173:KW5173)</f>
        <v>1</v>
      </c>
      <c r="BJ5173" s="8">
        <v>1</v>
      </c>
    </row>
    <row r="5174" spans="1:62">
      <c r="A5174" t="s">
        <v>8577</v>
      </c>
      <c r="B5174" t="s">
        <v>8576</v>
      </c>
      <c r="C5174" t="s">
        <v>8363</v>
      </c>
      <c r="D5174" t="s">
        <v>825</v>
      </c>
      <c r="E5174">
        <f>SUM(G5174:KW5174)</f>
        <v>8</v>
      </c>
      <c r="U5174" s="9">
        <v>1</v>
      </c>
      <c r="V5174" s="9">
        <v>3</v>
      </c>
      <c r="W5174" s="9">
        <v>1</v>
      </c>
      <c r="AJ5174" s="9">
        <v>1</v>
      </c>
      <c r="AQ5174" s="9">
        <v>1</v>
      </c>
      <c r="AR5174" s="9">
        <v>1</v>
      </c>
    </row>
    <row r="5175" spans="1:62">
      <c r="A5175" t="s">
        <v>8582</v>
      </c>
      <c r="B5175" t="s">
        <v>8581</v>
      </c>
      <c r="C5175" t="s">
        <v>8</v>
      </c>
      <c r="D5175" t="s">
        <v>821</v>
      </c>
      <c r="E5175">
        <f>SUM(G5175:KW5175)</f>
        <v>0</v>
      </c>
    </row>
    <row r="5176" spans="1:62">
      <c r="A5176" t="s">
        <v>8584</v>
      </c>
      <c r="B5176" t="s">
        <v>8583</v>
      </c>
      <c r="C5176" t="s">
        <v>8363</v>
      </c>
      <c r="D5176" t="s">
        <v>821</v>
      </c>
      <c r="E5176">
        <f>SUM(G5176:KW5176)</f>
        <v>2</v>
      </c>
      <c r="R5176" s="9">
        <v>1</v>
      </c>
      <c r="U5176" s="9">
        <v>1</v>
      </c>
    </row>
    <row r="5177" spans="1:62">
      <c r="A5177" t="s">
        <v>8586</v>
      </c>
      <c r="B5177" t="s">
        <v>8585</v>
      </c>
      <c r="C5177" t="s">
        <v>8363</v>
      </c>
      <c r="D5177" t="s">
        <v>821</v>
      </c>
      <c r="E5177">
        <f>SUM(G5177:KW5177)</f>
        <v>3</v>
      </c>
      <c r="V5177" s="9">
        <v>1</v>
      </c>
      <c r="AJ5177" s="9">
        <v>1</v>
      </c>
      <c r="AR5177" s="9">
        <v>1</v>
      </c>
    </row>
    <row r="5178" spans="1:62">
      <c r="A5178" t="s">
        <v>8588</v>
      </c>
      <c r="B5178" t="s">
        <v>8587</v>
      </c>
      <c r="C5178" t="s">
        <v>8363</v>
      </c>
      <c r="D5178" t="s">
        <v>821</v>
      </c>
      <c r="E5178">
        <f>SUM(G5178:KW5178)</f>
        <v>3</v>
      </c>
      <c r="V5178" s="9">
        <v>1</v>
      </c>
      <c r="AJ5178" s="9">
        <v>1</v>
      </c>
      <c r="AR5178" s="9">
        <v>1</v>
      </c>
    </row>
    <row r="5179" spans="1:62">
      <c r="A5179" t="s">
        <v>8590</v>
      </c>
      <c r="B5179" t="s">
        <v>8589</v>
      </c>
      <c r="C5179" t="s">
        <v>8363</v>
      </c>
      <c r="D5179" t="s">
        <v>821</v>
      </c>
      <c r="E5179">
        <f>SUM(G5179:KW5179)</f>
        <v>3</v>
      </c>
      <c r="V5179" s="9">
        <v>1</v>
      </c>
      <c r="AJ5179" s="9">
        <v>1</v>
      </c>
      <c r="AR5179" s="9">
        <v>1</v>
      </c>
    </row>
    <row r="5180" spans="1:62">
      <c r="A5180" t="s">
        <v>8592</v>
      </c>
      <c r="B5180" t="s">
        <v>8591</v>
      </c>
      <c r="C5180" t="s">
        <v>8363</v>
      </c>
      <c r="D5180" t="s">
        <v>821</v>
      </c>
      <c r="E5180">
        <f>SUM(G5180:KW5180)</f>
        <v>3</v>
      </c>
      <c r="V5180" s="9">
        <v>1</v>
      </c>
      <c r="AJ5180" s="9">
        <v>1</v>
      </c>
      <c r="AR5180" s="9">
        <v>1</v>
      </c>
    </row>
    <row r="5181" spans="1:62">
      <c r="A5181" t="s">
        <v>8594</v>
      </c>
      <c r="B5181" t="s">
        <v>8593</v>
      </c>
      <c r="C5181" t="s">
        <v>8363</v>
      </c>
      <c r="D5181" t="s">
        <v>821</v>
      </c>
      <c r="E5181">
        <f>SUM(G5181:KW5181)</f>
        <v>3</v>
      </c>
      <c r="V5181" s="9">
        <v>1</v>
      </c>
      <c r="AJ5181" s="9">
        <v>1</v>
      </c>
      <c r="AR5181" s="9">
        <v>1</v>
      </c>
    </row>
    <row r="5182" spans="1:62">
      <c r="A5182" t="s">
        <v>8596</v>
      </c>
      <c r="B5182" t="s">
        <v>8595</v>
      </c>
      <c r="C5182" t="s">
        <v>8363</v>
      </c>
      <c r="D5182" t="s">
        <v>821</v>
      </c>
      <c r="E5182">
        <f>SUM(G5182:KW5182)</f>
        <v>4</v>
      </c>
      <c r="U5182" s="9">
        <v>1</v>
      </c>
      <c r="V5182" s="9">
        <v>1</v>
      </c>
      <c r="AJ5182" s="9">
        <v>1</v>
      </c>
      <c r="AR5182" s="9">
        <v>1</v>
      </c>
    </row>
    <row r="5183" spans="1:62">
      <c r="A5183" t="s">
        <v>8598</v>
      </c>
      <c r="B5183" t="s">
        <v>8597</v>
      </c>
      <c r="C5183" t="s">
        <v>8363</v>
      </c>
      <c r="D5183" t="s">
        <v>821</v>
      </c>
      <c r="E5183">
        <f>SUM(G5183:KW5183)</f>
        <v>3</v>
      </c>
      <c r="V5183" s="9">
        <v>1</v>
      </c>
      <c r="AJ5183" s="9">
        <v>1</v>
      </c>
      <c r="AR5183" s="9">
        <v>1</v>
      </c>
    </row>
    <row r="5184" spans="1:62">
      <c r="A5184" t="s">
        <v>8600</v>
      </c>
      <c r="B5184" t="s">
        <v>8599</v>
      </c>
      <c r="C5184" t="s">
        <v>8363</v>
      </c>
      <c r="D5184" t="s">
        <v>821</v>
      </c>
      <c r="E5184">
        <f>SUM(G5184:KW5184)</f>
        <v>3</v>
      </c>
      <c r="V5184" s="9">
        <v>1</v>
      </c>
      <c r="AJ5184" s="9">
        <v>1</v>
      </c>
      <c r="AR5184" s="9">
        <v>1</v>
      </c>
    </row>
    <row r="5185" spans="1:44">
      <c r="A5185" t="s">
        <v>8602</v>
      </c>
      <c r="B5185" t="s">
        <v>8601</v>
      </c>
      <c r="C5185" t="s">
        <v>8363</v>
      </c>
      <c r="D5185" t="s">
        <v>821</v>
      </c>
      <c r="E5185">
        <f>SUM(G5185:KW5185)</f>
        <v>3</v>
      </c>
      <c r="V5185" s="9">
        <v>1</v>
      </c>
      <c r="AJ5185" s="9">
        <v>1</v>
      </c>
      <c r="AR5185" s="9">
        <v>1</v>
      </c>
    </row>
    <row r="5186" spans="1:44">
      <c r="A5186" t="s">
        <v>8604</v>
      </c>
      <c r="B5186" t="s">
        <v>8603</v>
      </c>
      <c r="C5186" t="s">
        <v>8363</v>
      </c>
      <c r="D5186" t="s">
        <v>821</v>
      </c>
      <c r="E5186">
        <f>SUM(G5186:KW5186)</f>
        <v>3</v>
      </c>
      <c r="V5186" s="9">
        <v>1</v>
      </c>
      <c r="AJ5186" s="9">
        <v>1</v>
      </c>
      <c r="AR5186" s="9">
        <v>1</v>
      </c>
    </row>
    <row r="5187" spans="1:44">
      <c r="A5187" t="s">
        <v>8606</v>
      </c>
      <c r="B5187" t="s">
        <v>8605</v>
      </c>
      <c r="C5187" t="s">
        <v>8363</v>
      </c>
      <c r="D5187" t="s">
        <v>821</v>
      </c>
      <c r="E5187">
        <f>SUM(G5187:KW5187)</f>
        <v>3</v>
      </c>
      <c r="V5187" s="9">
        <v>1</v>
      </c>
      <c r="AJ5187" s="9">
        <v>1</v>
      </c>
      <c r="AR5187" s="9">
        <v>1</v>
      </c>
    </row>
    <row r="5188" spans="1:44">
      <c r="A5188" t="s">
        <v>8608</v>
      </c>
      <c r="B5188" t="s">
        <v>8607</v>
      </c>
      <c r="C5188" t="s">
        <v>8363</v>
      </c>
      <c r="D5188" t="s">
        <v>821</v>
      </c>
      <c r="E5188">
        <f>SUM(G5188:KW5188)</f>
        <v>3</v>
      </c>
      <c r="V5188" s="9">
        <v>1</v>
      </c>
      <c r="AJ5188" s="9">
        <v>1</v>
      </c>
      <c r="AR5188" s="9">
        <v>1</v>
      </c>
    </row>
    <row r="5189" spans="1:44">
      <c r="A5189" t="s">
        <v>8610</v>
      </c>
      <c r="B5189" t="s">
        <v>8609</v>
      </c>
      <c r="C5189" t="s">
        <v>8363</v>
      </c>
      <c r="D5189" t="s">
        <v>821</v>
      </c>
      <c r="E5189">
        <f>SUM(G5189:KW5189)</f>
        <v>5</v>
      </c>
      <c r="V5189" s="9">
        <v>3</v>
      </c>
      <c r="AJ5189" s="9">
        <v>1</v>
      </c>
      <c r="AR5189" s="9">
        <v>1</v>
      </c>
    </row>
    <row r="5190" spans="1:44">
      <c r="A5190" t="s">
        <v>8612</v>
      </c>
      <c r="B5190" t="s">
        <v>8611</v>
      </c>
      <c r="C5190" t="s">
        <v>8363</v>
      </c>
      <c r="D5190" t="s">
        <v>821</v>
      </c>
      <c r="E5190">
        <f>SUM(G5190:KW5190)</f>
        <v>3</v>
      </c>
      <c r="V5190" s="9">
        <v>1</v>
      </c>
      <c r="AJ5190" s="9">
        <v>1</v>
      </c>
      <c r="AR5190" s="9">
        <v>1</v>
      </c>
    </row>
    <row r="5191" spans="1:44">
      <c r="A5191" t="s">
        <v>8614</v>
      </c>
      <c r="B5191" t="s">
        <v>8613</v>
      </c>
      <c r="C5191" t="s">
        <v>8363</v>
      </c>
      <c r="D5191" t="s">
        <v>821</v>
      </c>
      <c r="E5191">
        <f>SUM(G5191:KW5191)</f>
        <v>3</v>
      </c>
      <c r="V5191" s="9">
        <v>1</v>
      </c>
      <c r="AJ5191" s="9">
        <v>1</v>
      </c>
      <c r="AR5191" s="9">
        <v>1</v>
      </c>
    </row>
    <row r="5192" spans="1:44">
      <c r="A5192" t="s">
        <v>8616</v>
      </c>
      <c r="B5192" t="s">
        <v>8615</v>
      </c>
      <c r="C5192" t="s">
        <v>8363</v>
      </c>
      <c r="D5192" t="s">
        <v>821</v>
      </c>
      <c r="E5192">
        <f>SUM(G5192:KW5192)</f>
        <v>3</v>
      </c>
      <c r="V5192" s="9">
        <v>1</v>
      </c>
      <c r="AJ5192" s="9">
        <v>1</v>
      </c>
      <c r="AR5192" s="9">
        <v>1</v>
      </c>
    </row>
    <row r="5193" spans="1:44">
      <c r="A5193" t="s">
        <v>8618</v>
      </c>
      <c r="B5193" t="s">
        <v>8617</v>
      </c>
      <c r="C5193" t="s">
        <v>8363</v>
      </c>
      <c r="D5193" t="s">
        <v>821</v>
      </c>
      <c r="E5193">
        <f>SUM(G5193:KW5193)</f>
        <v>3</v>
      </c>
      <c r="V5193" s="9">
        <v>1</v>
      </c>
      <c r="AJ5193" s="9">
        <v>1</v>
      </c>
      <c r="AR5193" s="9">
        <v>1</v>
      </c>
    </row>
    <row r="5194" spans="1:44">
      <c r="A5194" t="s">
        <v>8620</v>
      </c>
      <c r="B5194" t="s">
        <v>8619</v>
      </c>
      <c r="C5194" t="s">
        <v>8363</v>
      </c>
      <c r="D5194" t="s">
        <v>821</v>
      </c>
      <c r="E5194">
        <f>SUM(G5194:KW5194)</f>
        <v>3</v>
      </c>
      <c r="V5194" s="9">
        <v>1</v>
      </c>
      <c r="AJ5194" s="9">
        <v>1</v>
      </c>
      <c r="AR5194" s="9">
        <v>1</v>
      </c>
    </row>
    <row r="5195" spans="1:44">
      <c r="A5195" t="s">
        <v>8622</v>
      </c>
      <c r="B5195" t="s">
        <v>8621</v>
      </c>
      <c r="C5195" t="s">
        <v>8363</v>
      </c>
      <c r="D5195" t="s">
        <v>821</v>
      </c>
      <c r="E5195">
        <f>SUM(G5195:KW5195)</f>
        <v>3</v>
      </c>
      <c r="V5195" s="9">
        <v>1</v>
      </c>
      <c r="AJ5195" s="9">
        <v>1</v>
      </c>
      <c r="AR5195" s="9">
        <v>1</v>
      </c>
    </row>
    <row r="5196" spans="1:44">
      <c r="A5196" t="s">
        <v>8624</v>
      </c>
      <c r="B5196" t="s">
        <v>8623</v>
      </c>
      <c r="C5196" t="s">
        <v>8363</v>
      </c>
      <c r="D5196" t="s">
        <v>821</v>
      </c>
      <c r="E5196">
        <f>SUM(G5196:KW5196)</f>
        <v>3</v>
      </c>
      <c r="V5196" s="9">
        <v>1</v>
      </c>
      <c r="AJ5196" s="9">
        <v>1</v>
      </c>
      <c r="AR5196" s="9">
        <v>1</v>
      </c>
    </row>
    <row r="5197" spans="1:44">
      <c r="A5197" t="s">
        <v>8626</v>
      </c>
      <c r="B5197" t="s">
        <v>8625</v>
      </c>
      <c r="C5197" t="s">
        <v>8363</v>
      </c>
      <c r="D5197" t="s">
        <v>821</v>
      </c>
      <c r="E5197">
        <f>SUM(G5197:KW5197)</f>
        <v>3</v>
      </c>
      <c r="V5197" s="9">
        <v>1</v>
      </c>
      <c r="AJ5197" s="9">
        <v>1</v>
      </c>
      <c r="AR5197" s="9">
        <v>1</v>
      </c>
    </row>
    <row r="5198" spans="1:44">
      <c r="A5198" t="s">
        <v>8628</v>
      </c>
      <c r="B5198" t="s">
        <v>8627</v>
      </c>
      <c r="C5198" t="s">
        <v>8363</v>
      </c>
      <c r="D5198" t="s">
        <v>821</v>
      </c>
      <c r="E5198">
        <f>SUM(G5198:KW5198)</f>
        <v>6</v>
      </c>
      <c r="V5198" s="9">
        <v>1</v>
      </c>
      <c r="AJ5198" s="9">
        <v>4</v>
      </c>
      <c r="AR5198" s="9">
        <v>1</v>
      </c>
    </row>
    <row r="5199" spans="1:44">
      <c r="A5199" t="s">
        <v>8630</v>
      </c>
      <c r="B5199" t="s">
        <v>8629</v>
      </c>
      <c r="C5199" t="s">
        <v>8363</v>
      </c>
      <c r="D5199" t="s">
        <v>821</v>
      </c>
      <c r="E5199">
        <f>SUM(G5199:KW5199)</f>
        <v>9</v>
      </c>
      <c r="U5199" s="9">
        <v>6</v>
      </c>
      <c r="V5199" s="9">
        <v>1</v>
      </c>
      <c r="AJ5199" s="9">
        <v>1</v>
      </c>
      <c r="AR5199" s="9">
        <v>1</v>
      </c>
    </row>
    <row r="5200" spans="1:44">
      <c r="A5200" t="s">
        <v>8632</v>
      </c>
      <c r="B5200" t="s">
        <v>8631</v>
      </c>
      <c r="C5200" t="s">
        <v>8363</v>
      </c>
      <c r="D5200" t="s">
        <v>821</v>
      </c>
      <c r="E5200">
        <f>SUM(G5200:KW5200)</f>
        <v>4</v>
      </c>
      <c r="U5200" s="9">
        <v>1</v>
      </c>
      <c r="V5200" s="9">
        <v>1</v>
      </c>
      <c r="AJ5200" s="9">
        <v>1</v>
      </c>
      <c r="AR5200" s="9">
        <v>1</v>
      </c>
    </row>
    <row r="5201" spans="1:64">
      <c r="A5201" t="s">
        <v>8634</v>
      </c>
      <c r="B5201" t="s">
        <v>8633</v>
      </c>
      <c r="C5201" t="s">
        <v>8363</v>
      </c>
      <c r="D5201" t="s">
        <v>821</v>
      </c>
      <c r="E5201">
        <f>SUM(G5201:KW5201)</f>
        <v>5</v>
      </c>
      <c r="U5201" s="9">
        <v>2</v>
      </c>
      <c r="V5201" s="9">
        <v>1</v>
      </c>
      <c r="AJ5201" s="9">
        <v>1</v>
      </c>
      <c r="AR5201" s="9">
        <v>1</v>
      </c>
    </row>
    <row r="5202" spans="1:64">
      <c r="A5202" t="s">
        <v>8636</v>
      </c>
      <c r="B5202" t="s">
        <v>8635</v>
      </c>
      <c r="C5202" t="s">
        <v>8363</v>
      </c>
      <c r="D5202" t="s">
        <v>821</v>
      </c>
      <c r="E5202">
        <f>SUM(G5202:KW5202)</f>
        <v>3</v>
      </c>
      <c r="V5202" s="9">
        <v>1</v>
      </c>
      <c r="AJ5202" s="9">
        <v>1</v>
      </c>
      <c r="AR5202" s="9">
        <v>1</v>
      </c>
    </row>
    <row r="5203" spans="1:64">
      <c r="A5203" t="s">
        <v>8638</v>
      </c>
      <c r="B5203" t="s">
        <v>8637</v>
      </c>
      <c r="C5203" t="s">
        <v>8363</v>
      </c>
      <c r="D5203" t="s">
        <v>821</v>
      </c>
      <c r="E5203">
        <f>SUM(G5203:KW5203)</f>
        <v>3</v>
      </c>
      <c r="V5203" s="9">
        <v>1</v>
      </c>
      <c r="AJ5203" s="9">
        <v>1</v>
      </c>
      <c r="AR5203" s="9">
        <v>1</v>
      </c>
    </row>
    <row r="5204" spans="1:64">
      <c r="A5204" t="s">
        <v>8640</v>
      </c>
      <c r="B5204" t="s">
        <v>8639</v>
      </c>
      <c r="C5204" t="s">
        <v>8363</v>
      </c>
      <c r="D5204" t="s">
        <v>821</v>
      </c>
      <c r="E5204">
        <f>SUM(G5204:KW5204)</f>
        <v>3</v>
      </c>
      <c r="V5204" s="9">
        <v>1</v>
      </c>
      <c r="AJ5204" s="9">
        <v>1</v>
      </c>
      <c r="AR5204" s="9">
        <v>1</v>
      </c>
    </row>
    <row r="5205" spans="1:64">
      <c r="A5205" t="s">
        <v>8642</v>
      </c>
      <c r="B5205" t="s">
        <v>8641</v>
      </c>
      <c r="C5205" t="s">
        <v>8363</v>
      </c>
      <c r="D5205" t="s">
        <v>821</v>
      </c>
      <c r="E5205">
        <f>SUM(G5205:KW5205)</f>
        <v>3</v>
      </c>
      <c r="V5205" s="9">
        <v>1</v>
      </c>
      <c r="AJ5205" s="9">
        <v>1</v>
      </c>
      <c r="AR5205" s="9">
        <v>1</v>
      </c>
    </row>
    <row r="5206" spans="1:64">
      <c r="A5206" t="s">
        <v>8644</v>
      </c>
      <c r="B5206" t="s">
        <v>8643</v>
      </c>
      <c r="C5206" t="s">
        <v>8363</v>
      </c>
      <c r="D5206" t="s">
        <v>821</v>
      </c>
      <c r="E5206">
        <f>SUM(G5206:KW5206)</f>
        <v>3</v>
      </c>
      <c r="V5206" s="9">
        <v>1</v>
      </c>
      <c r="AJ5206" s="9">
        <v>1</v>
      </c>
      <c r="AR5206" s="9">
        <v>1</v>
      </c>
    </row>
    <row r="5207" spans="1:64">
      <c r="A5207" t="s">
        <v>8646</v>
      </c>
      <c r="B5207" t="s">
        <v>8645</v>
      </c>
      <c r="C5207" t="s">
        <v>8363</v>
      </c>
      <c r="D5207" t="s">
        <v>821</v>
      </c>
      <c r="E5207">
        <f>SUM(G5207:KW5207)</f>
        <v>3</v>
      </c>
      <c r="V5207" s="9">
        <v>1</v>
      </c>
      <c r="AJ5207" s="9">
        <v>1</v>
      </c>
      <c r="AR5207" s="9">
        <v>1</v>
      </c>
    </row>
    <row r="5208" spans="1:64">
      <c r="A5208" t="s">
        <v>8648</v>
      </c>
      <c r="B5208" t="s">
        <v>8647</v>
      </c>
      <c r="C5208" t="s">
        <v>8363</v>
      </c>
      <c r="D5208" t="s">
        <v>821</v>
      </c>
      <c r="E5208">
        <f>SUM(G5208:KW5208)</f>
        <v>3</v>
      </c>
      <c r="V5208" s="9">
        <v>1</v>
      </c>
      <c r="AJ5208" s="9">
        <v>1</v>
      </c>
      <c r="AR5208" s="9">
        <v>1</v>
      </c>
    </row>
    <row r="5209" spans="1:64">
      <c r="A5209" t="s">
        <v>8650</v>
      </c>
      <c r="B5209" t="s">
        <v>8649</v>
      </c>
      <c r="C5209" t="s">
        <v>8363</v>
      </c>
      <c r="D5209" t="s">
        <v>821</v>
      </c>
      <c r="E5209">
        <f>SUM(G5209:KW5209)</f>
        <v>1</v>
      </c>
      <c r="T5209" s="9">
        <v>1</v>
      </c>
    </row>
    <row r="5210" spans="1:64">
      <c r="A5210" t="s">
        <v>8652</v>
      </c>
      <c r="B5210" t="s">
        <v>8651</v>
      </c>
      <c r="C5210" t="s">
        <v>8363</v>
      </c>
      <c r="D5210" t="s">
        <v>821</v>
      </c>
      <c r="E5210">
        <f>SUM(G5210:KW5210)</f>
        <v>21</v>
      </c>
      <c r="T5210" s="9">
        <v>1</v>
      </c>
      <c r="U5210" s="9">
        <v>8</v>
      </c>
      <c r="V5210" s="9">
        <v>5</v>
      </c>
      <c r="W5210" s="9">
        <v>1</v>
      </c>
      <c r="AJ5210" s="9">
        <v>3</v>
      </c>
      <c r="AK5210" s="9">
        <v>1</v>
      </c>
      <c r="AQ5210" s="9">
        <v>1</v>
      </c>
      <c r="AR5210" s="9">
        <v>1</v>
      </c>
    </row>
    <row r="5211" spans="1:64">
      <c r="A5211" t="s">
        <v>8654</v>
      </c>
      <c r="B5211" t="s">
        <v>8653</v>
      </c>
      <c r="C5211" t="s">
        <v>8363</v>
      </c>
      <c r="D5211" t="s">
        <v>821</v>
      </c>
      <c r="E5211">
        <f>SUM(G5211:KW5211)</f>
        <v>18</v>
      </c>
      <c r="O5211" s="9">
        <v>3</v>
      </c>
      <c r="P5211" s="9">
        <v>2</v>
      </c>
      <c r="R5211" s="9">
        <v>1</v>
      </c>
      <c r="W5211" s="9">
        <v>1</v>
      </c>
      <c r="AJ5211" s="9">
        <v>1</v>
      </c>
      <c r="AL5211" s="9">
        <v>1</v>
      </c>
      <c r="AR5211" s="9">
        <v>1</v>
      </c>
      <c r="AS5211" s="9">
        <v>1</v>
      </c>
      <c r="AV5211" s="9">
        <v>1</v>
      </c>
      <c r="AW5211" s="9">
        <v>2</v>
      </c>
      <c r="AX5211" s="9">
        <v>1</v>
      </c>
      <c r="BC5211" s="9">
        <v>1</v>
      </c>
      <c r="BE5211" s="9">
        <v>2</v>
      </c>
    </row>
    <row r="5212" spans="1:64">
      <c r="A5212" t="s">
        <v>8656</v>
      </c>
      <c r="B5212" t="s">
        <v>8655</v>
      </c>
      <c r="C5212" t="s">
        <v>8363</v>
      </c>
      <c r="D5212" t="s">
        <v>821</v>
      </c>
      <c r="E5212">
        <f>SUM(G5212:KW5212)</f>
        <v>13</v>
      </c>
      <c r="N5212" s="9">
        <v>1</v>
      </c>
      <c r="O5212" s="9">
        <v>1</v>
      </c>
      <c r="P5212" s="9">
        <v>3</v>
      </c>
      <c r="W5212" s="9">
        <v>1</v>
      </c>
      <c r="Z5212" s="9">
        <v>1</v>
      </c>
      <c r="AB5212" s="9">
        <v>1</v>
      </c>
      <c r="AF5212" s="9">
        <v>1</v>
      </c>
      <c r="AJ5212" s="9">
        <v>1</v>
      </c>
      <c r="AQ5212" s="9">
        <v>2</v>
      </c>
      <c r="BL5212" s="9">
        <v>1</v>
      </c>
    </row>
    <row r="5213" spans="1:64">
      <c r="A5213" t="s">
        <v>8658</v>
      </c>
      <c r="B5213" t="s">
        <v>8657</v>
      </c>
      <c r="C5213" t="s">
        <v>8363</v>
      </c>
      <c r="D5213" t="s">
        <v>821</v>
      </c>
      <c r="E5213">
        <f>SUM(G5213:KW5213)</f>
        <v>17</v>
      </c>
      <c r="N5213" s="9">
        <v>1</v>
      </c>
      <c r="O5213" s="9">
        <v>1</v>
      </c>
      <c r="P5213" s="9">
        <v>2</v>
      </c>
      <c r="R5213" s="9">
        <v>3</v>
      </c>
      <c r="U5213" s="9">
        <v>1</v>
      </c>
      <c r="V5213" s="9">
        <v>1</v>
      </c>
      <c r="W5213" s="9">
        <v>1</v>
      </c>
      <c r="AJ5213" s="9">
        <v>1</v>
      </c>
      <c r="AL5213" s="9">
        <v>1</v>
      </c>
      <c r="AR5213" s="9">
        <v>1</v>
      </c>
      <c r="AW5213" s="9">
        <v>1</v>
      </c>
      <c r="BE5213" s="9">
        <v>3</v>
      </c>
    </row>
    <row r="5214" spans="1:64">
      <c r="A5214" t="s">
        <v>8660</v>
      </c>
      <c r="B5214" t="s">
        <v>8659</v>
      </c>
      <c r="C5214" t="s">
        <v>8363</v>
      </c>
      <c r="D5214" t="s">
        <v>821</v>
      </c>
      <c r="E5214">
        <f>SUM(G5214:KW5214)</f>
        <v>12</v>
      </c>
      <c r="P5214" s="9">
        <v>1</v>
      </c>
      <c r="R5214" s="9">
        <v>3</v>
      </c>
      <c r="V5214" s="9">
        <v>1</v>
      </c>
      <c r="W5214" s="9">
        <v>1</v>
      </c>
      <c r="AJ5214" s="9">
        <v>1</v>
      </c>
      <c r="AL5214" s="9">
        <v>1</v>
      </c>
      <c r="AR5214" s="9">
        <v>1</v>
      </c>
      <c r="BE5214" s="9">
        <v>3</v>
      </c>
    </row>
    <row r="5215" spans="1:64">
      <c r="A5215" t="s">
        <v>8662</v>
      </c>
      <c r="B5215" t="s">
        <v>8661</v>
      </c>
      <c r="C5215" t="s">
        <v>8363</v>
      </c>
      <c r="D5215" t="s">
        <v>821</v>
      </c>
      <c r="E5215">
        <f>SUM(G5215:KW5215)</f>
        <v>9</v>
      </c>
      <c r="O5215" s="9">
        <v>1</v>
      </c>
      <c r="P5215" s="9">
        <v>1</v>
      </c>
      <c r="R5215" s="9">
        <v>2</v>
      </c>
      <c r="AJ5215" s="9">
        <v>1</v>
      </c>
      <c r="AQ5215" s="9">
        <v>1</v>
      </c>
      <c r="AR5215" s="9">
        <v>1</v>
      </c>
      <c r="AW5215" s="9">
        <v>1</v>
      </c>
      <c r="BC5215" s="9">
        <v>1</v>
      </c>
    </row>
    <row r="5216" spans="1:64">
      <c r="A5216" t="s">
        <v>8664</v>
      </c>
      <c r="B5216" t="s">
        <v>8663</v>
      </c>
      <c r="C5216" t="s">
        <v>8363</v>
      </c>
      <c r="D5216" t="s">
        <v>821</v>
      </c>
      <c r="E5216">
        <f>SUM(G5216:KW5216)</f>
        <v>6</v>
      </c>
      <c r="T5216" s="9">
        <v>1</v>
      </c>
      <c r="U5216" s="9">
        <v>1</v>
      </c>
      <c r="V5216" s="9">
        <v>2</v>
      </c>
      <c r="W5216" s="9">
        <v>2</v>
      </c>
    </row>
    <row r="5217" spans="1:64">
      <c r="A5217" t="s">
        <v>8666</v>
      </c>
      <c r="B5217" t="s">
        <v>8665</v>
      </c>
      <c r="C5217" t="s">
        <v>8363</v>
      </c>
      <c r="D5217" t="s">
        <v>821</v>
      </c>
      <c r="E5217">
        <f>SUM(G5217:KW5217)</f>
        <v>3</v>
      </c>
      <c r="V5217" s="9">
        <v>1</v>
      </c>
      <c r="AJ5217" s="9">
        <v>1</v>
      </c>
      <c r="AR5217" s="9">
        <v>1</v>
      </c>
    </row>
    <row r="5218" spans="1:64">
      <c r="A5218" t="s">
        <v>8668</v>
      </c>
      <c r="B5218" t="s">
        <v>8667</v>
      </c>
      <c r="C5218" t="s">
        <v>8363</v>
      </c>
      <c r="D5218" t="s">
        <v>821</v>
      </c>
      <c r="E5218">
        <f>SUM(G5218:KW5218)</f>
        <v>1</v>
      </c>
      <c r="BL5218" s="9">
        <v>1</v>
      </c>
    </row>
    <row r="5219" spans="1:64">
      <c r="A5219" t="s">
        <v>8670</v>
      </c>
      <c r="B5219" t="s">
        <v>8669</v>
      </c>
      <c r="C5219" t="s">
        <v>8363</v>
      </c>
      <c r="D5219" t="s">
        <v>821</v>
      </c>
      <c r="E5219">
        <f>SUM(G5219:KW5219)</f>
        <v>3</v>
      </c>
      <c r="N5219" s="9">
        <v>1</v>
      </c>
      <c r="O5219" s="9">
        <v>1</v>
      </c>
      <c r="AQ5219" s="9">
        <v>1</v>
      </c>
    </row>
    <row r="5220" spans="1:64">
      <c r="A5220" t="s">
        <v>8672</v>
      </c>
      <c r="B5220" t="s">
        <v>8671</v>
      </c>
      <c r="C5220" t="s">
        <v>8363</v>
      </c>
      <c r="D5220" t="s">
        <v>821</v>
      </c>
      <c r="E5220">
        <f>SUM(G5220:KW5220)</f>
        <v>1</v>
      </c>
      <c r="P5220" s="9">
        <v>1</v>
      </c>
    </row>
    <row r="5221" spans="1:64">
      <c r="A5221" t="s">
        <v>8674</v>
      </c>
      <c r="B5221" t="s">
        <v>8673</v>
      </c>
      <c r="C5221" t="s">
        <v>8363</v>
      </c>
      <c r="D5221" t="s">
        <v>821</v>
      </c>
      <c r="E5221">
        <f>SUM(G5221:KW5221)</f>
        <v>4</v>
      </c>
      <c r="P5221" s="9">
        <v>1</v>
      </c>
      <c r="V5221" s="9">
        <v>1</v>
      </c>
      <c r="AJ5221" s="9">
        <v>1</v>
      </c>
      <c r="AR5221" s="9">
        <v>1</v>
      </c>
    </row>
    <row r="5222" spans="1:64">
      <c r="A5222" t="s">
        <v>8676</v>
      </c>
      <c r="B5222" t="s">
        <v>8675</v>
      </c>
      <c r="C5222" t="s">
        <v>8363</v>
      </c>
      <c r="D5222" t="s">
        <v>821</v>
      </c>
      <c r="E5222">
        <f>SUM(G5222:KW5222)</f>
        <v>1</v>
      </c>
      <c r="O5222" s="9">
        <v>1</v>
      </c>
    </row>
    <row r="5223" spans="1:64">
      <c r="A5223" t="s">
        <v>8678</v>
      </c>
      <c r="B5223" t="s">
        <v>8677</v>
      </c>
      <c r="C5223" t="s">
        <v>8363</v>
      </c>
      <c r="D5223" t="s">
        <v>821</v>
      </c>
      <c r="E5223">
        <f>SUM(G5223:KW5223)</f>
        <v>8</v>
      </c>
      <c r="O5223" s="9">
        <v>1</v>
      </c>
      <c r="P5223" s="9">
        <v>3</v>
      </c>
      <c r="U5223" s="9">
        <v>2</v>
      </c>
      <c r="W5223" s="9">
        <v>1</v>
      </c>
      <c r="AQ5223" s="9">
        <v>1</v>
      </c>
    </row>
    <row r="5224" spans="1:64">
      <c r="A5224" t="s">
        <v>8680</v>
      </c>
      <c r="B5224" t="s">
        <v>8679</v>
      </c>
      <c r="C5224" t="s">
        <v>8363</v>
      </c>
      <c r="D5224" t="s">
        <v>821</v>
      </c>
      <c r="E5224">
        <f>SUM(G5224:KW5224)</f>
        <v>10</v>
      </c>
      <c r="N5224" s="9">
        <v>1</v>
      </c>
      <c r="O5224" s="9">
        <v>1</v>
      </c>
      <c r="U5224" s="9">
        <v>1</v>
      </c>
      <c r="V5224" s="9">
        <v>2</v>
      </c>
      <c r="AB5224" s="9">
        <v>1</v>
      </c>
      <c r="AF5224" s="9">
        <v>1</v>
      </c>
      <c r="AJ5224" s="9">
        <v>1</v>
      </c>
      <c r="AQ5224" s="9">
        <v>1</v>
      </c>
      <c r="AR5224" s="9">
        <v>1</v>
      </c>
    </row>
    <row r="5225" spans="1:64">
      <c r="A5225" t="s">
        <v>8682</v>
      </c>
      <c r="B5225" t="s">
        <v>8681</v>
      </c>
      <c r="C5225" t="s">
        <v>8363</v>
      </c>
      <c r="D5225" t="s">
        <v>821</v>
      </c>
      <c r="E5225">
        <f>SUM(G5225:KW5225)</f>
        <v>4</v>
      </c>
      <c r="M5225" s="9">
        <v>1</v>
      </c>
      <c r="N5225" s="9">
        <v>1</v>
      </c>
      <c r="O5225" s="9">
        <v>1</v>
      </c>
      <c r="V5225" s="9">
        <v>1</v>
      </c>
    </row>
    <row r="5226" spans="1:64">
      <c r="A5226" t="s">
        <v>8684</v>
      </c>
      <c r="B5226" t="s">
        <v>8683</v>
      </c>
      <c r="C5226" t="s">
        <v>8363</v>
      </c>
      <c r="D5226" t="s">
        <v>821</v>
      </c>
      <c r="E5226">
        <f>SUM(G5226:KW5226)</f>
        <v>3</v>
      </c>
      <c r="M5226" s="9">
        <v>1</v>
      </c>
      <c r="N5226" s="9">
        <v>1</v>
      </c>
      <c r="O5226" s="9">
        <v>1</v>
      </c>
    </row>
    <row r="5227" spans="1:64">
      <c r="A5227" t="s">
        <v>8686</v>
      </c>
      <c r="B5227" t="s">
        <v>8685</v>
      </c>
      <c r="C5227" t="s">
        <v>8363</v>
      </c>
      <c r="D5227" t="s">
        <v>821</v>
      </c>
      <c r="E5227">
        <f>SUM(G5227:KW5227)</f>
        <v>2</v>
      </c>
      <c r="N5227" s="9">
        <v>1</v>
      </c>
      <c r="O5227" s="9">
        <v>1</v>
      </c>
    </row>
    <row r="5228" spans="1:64">
      <c r="A5228" t="s">
        <v>8688</v>
      </c>
      <c r="B5228" t="s">
        <v>8687</v>
      </c>
      <c r="C5228" t="s">
        <v>8363</v>
      </c>
      <c r="D5228" t="s">
        <v>821</v>
      </c>
      <c r="E5228">
        <f>SUM(G5228:KW5228)</f>
        <v>2</v>
      </c>
      <c r="N5228" s="9">
        <v>1</v>
      </c>
      <c r="O5228" s="9">
        <v>1</v>
      </c>
    </row>
    <row r="5229" spans="1:64">
      <c r="A5229" t="s">
        <v>8690</v>
      </c>
      <c r="B5229" t="s">
        <v>8689</v>
      </c>
      <c r="C5229" t="s">
        <v>8363</v>
      </c>
      <c r="D5229" t="s">
        <v>821</v>
      </c>
      <c r="E5229">
        <f>SUM(G5229:KW5229)</f>
        <v>1</v>
      </c>
      <c r="O5229" s="9">
        <v>1</v>
      </c>
    </row>
    <row r="5230" spans="1:64">
      <c r="A5230" t="s">
        <v>8692</v>
      </c>
      <c r="B5230" t="s">
        <v>8691</v>
      </c>
      <c r="C5230" t="s">
        <v>8363</v>
      </c>
      <c r="D5230" t="s">
        <v>821</v>
      </c>
      <c r="E5230">
        <f>SUM(G5230:KW5230)</f>
        <v>2</v>
      </c>
      <c r="N5230" s="9">
        <v>1</v>
      </c>
      <c r="O5230" s="9">
        <v>1</v>
      </c>
    </row>
    <row r="5231" spans="1:64">
      <c r="A5231" t="s">
        <v>8694</v>
      </c>
      <c r="B5231" t="s">
        <v>8693</v>
      </c>
      <c r="C5231" t="s">
        <v>8363</v>
      </c>
      <c r="D5231" t="s">
        <v>821</v>
      </c>
      <c r="E5231">
        <f>SUM(G5231:KW5231)</f>
        <v>1</v>
      </c>
      <c r="AJ5231" s="9">
        <v>1</v>
      </c>
    </row>
    <row r="5232" spans="1:64">
      <c r="A5232" t="s">
        <v>8696</v>
      </c>
      <c r="B5232" t="s">
        <v>8695</v>
      </c>
      <c r="C5232" t="s">
        <v>8363</v>
      </c>
      <c r="D5232" t="s">
        <v>821</v>
      </c>
      <c r="E5232">
        <f>SUM(G5232:KW5232)</f>
        <v>10</v>
      </c>
      <c r="R5232" s="9">
        <v>1</v>
      </c>
      <c r="U5232" s="9">
        <v>1</v>
      </c>
      <c r="V5232" s="9">
        <v>1</v>
      </c>
      <c r="W5232" s="9">
        <v>1</v>
      </c>
      <c r="AJ5232" s="9">
        <v>3</v>
      </c>
      <c r="AL5232" s="9">
        <v>1</v>
      </c>
      <c r="AR5232" s="9">
        <v>1</v>
      </c>
      <c r="BE5232" s="9">
        <v>1</v>
      </c>
    </row>
    <row r="5233" spans="1:57">
      <c r="A5233" t="s">
        <v>8698</v>
      </c>
      <c r="B5233" t="s">
        <v>8697</v>
      </c>
      <c r="C5233" t="s">
        <v>8363</v>
      </c>
      <c r="D5233" t="s">
        <v>821</v>
      </c>
      <c r="E5233">
        <f>SUM(G5233:KW5233)</f>
        <v>1</v>
      </c>
      <c r="U5233" s="9">
        <v>1</v>
      </c>
    </row>
    <row r="5234" spans="1:57">
      <c r="A5234" t="s">
        <v>8700</v>
      </c>
      <c r="B5234" t="s">
        <v>8699</v>
      </c>
      <c r="C5234" t="s">
        <v>8363</v>
      </c>
      <c r="D5234" t="s">
        <v>821</v>
      </c>
      <c r="E5234">
        <f>SUM(G5234:KW5234)</f>
        <v>12</v>
      </c>
      <c r="O5234" s="9">
        <v>1</v>
      </c>
      <c r="R5234" s="9">
        <v>1</v>
      </c>
      <c r="U5234" s="9">
        <v>3</v>
      </c>
      <c r="V5234" s="9">
        <v>1</v>
      </c>
      <c r="W5234" s="9">
        <v>1</v>
      </c>
      <c r="AL5234" s="9">
        <v>1</v>
      </c>
      <c r="AW5234" s="9">
        <v>1</v>
      </c>
      <c r="AX5234" s="9">
        <v>1</v>
      </c>
      <c r="BE5234" s="9">
        <v>2</v>
      </c>
    </row>
    <row r="5235" spans="1:57">
      <c r="A5235" t="s">
        <v>8702</v>
      </c>
      <c r="B5235" t="s">
        <v>8701</v>
      </c>
      <c r="C5235" t="s">
        <v>8363</v>
      </c>
      <c r="D5235" t="s">
        <v>821</v>
      </c>
      <c r="E5235">
        <f>SUM(G5235:KW5235)</f>
        <v>3</v>
      </c>
      <c r="P5235" s="9">
        <v>1</v>
      </c>
      <c r="U5235" s="9">
        <v>2</v>
      </c>
    </row>
    <row r="5236" spans="1:57">
      <c r="A5236" t="s">
        <v>8704</v>
      </c>
      <c r="B5236" t="s">
        <v>8703</v>
      </c>
      <c r="C5236" t="s">
        <v>8363</v>
      </c>
      <c r="D5236" t="s">
        <v>821</v>
      </c>
      <c r="E5236">
        <f>SUM(G5236:KW5236)</f>
        <v>6</v>
      </c>
      <c r="U5236" s="9">
        <v>3</v>
      </c>
      <c r="V5236" s="9">
        <v>1</v>
      </c>
      <c r="AJ5236" s="9">
        <v>1</v>
      </c>
      <c r="AR5236" s="9">
        <v>1</v>
      </c>
    </row>
    <row r="5237" spans="1:57">
      <c r="A5237" t="s">
        <v>8706</v>
      </c>
      <c r="B5237" t="s">
        <v>8705</v>
      </c>
      <c r="C5237" t="s">
        <v>8363</v>
      </c>
      <c r="D5237" t="s">
        <v>821</v>
      </c>
      <c r="E5237">
        <f>SUM(G5237:KW5237)</f>
        <v>2</v>
      </c>
      <c r="U5237" s="9">
        <v>2</v>
      </c>
    </row>
    <row r="5238" spans="1:57">
      <c r="A5238" t="s">
        <v>8708</v>
      </c>
      <c r="B5238" t="s">
        <v>8707</v>
      </c>
      <c r="C5238" t="s">
        <v>8363</v>
      </c>
      <c r="D5238" t="s">
        <v>821</v>
      </c>
      <c r="E5238">
        <f>SUM(G5238:KW5238)</f>
        <v>5</v>
      </c>
      <c r="V5238" s="9">
        <v>1</v>
      </c>
      <c r="Z5238" s="9">
        <v>1</v>
      </c>
      <c r="AJ5238" s="9">
        <v>1</v>
      </c>
      <c r="AK5238" s="9">
        <v>1</v>
      </c>
      <c r="AR5238" s="9">
        <v>1</v>
      </c>
    </row>
    <row r="5239" spans="1:57">
      <c r="A5239" t="s">
        <v>8710</v>
      </c>
      <c r="B5239" t="s">
        <v>8709</v>
      </c>
      <c r="C5239" t="s">
        <v>8363</v>
      </c>
      <c r="D5239" t="s">
        <v>821</v>
      </c>
      <c r="E5239">
        <f>SUM(G5239:KW5239)</f>
        <v>4</v>
      </c>
      <c r="V5239" s="9">
        <v>1</v>
      </c>
      <c r="AJ5239" s="9">
        <v>1</v>
      </c>
      <c r="AK5239" s="9">
        <v>1</v>
      </c>
      <c r="AR5239" s="9">
        <v>1</v>
      </c>
    </row>
    <row r="5240" spans="1:57">
      <c r="A5240" t="s">
        <v>8712</v>
      </c>
      <c r="B5240" t="s">
        <v>8711</v>
      </c>
      <c r="C5240" t="s">
        <v>8363</v>
      </c>
      <c r="D5240" t="s">
        <v>821</v>
      </c>
      <c r="E5240">
        <f>SUM(G5240:KW5240)</f>
        <v>4</v>
      </c>
      <c r="N5240" s="9">
        <v>1</v>
      </c>
      <c r="V5240" s="9">
        <v>1</v>
      </c>
      <c r="AJ5240" s="9">
        <v>1</v>
      </c>
      <c r="AR5240" s="9">
        <v>1</v>
      </c>
    </row>
    <row r="5241" spans="1:57">
      <c r="A5241" t="s">
        <v>8714</v>
      </c>
      <c r="B5241" t="s">
        <v>8713</v>
      </c>
      <c r="C5241" t="s">
        <v>8363</v>
      </c>
      <c r="D5241" t="s">
        <v>821</v>
      </c>
      <c r="E5241">
        <f>SUM(G5241:KW5241)</f>
        <v>3</v>
      </c>
      <c r="V5241" s="9">
        <v>1</v>
      </c>
      <c r="AJ5241" s="9">
        <v>1</v>
      </c>
      <c r="AR5241" s="9">
        <v>1</v>
      </c>
    </row>
    <row r="5242" spans="1:57">
      <c r="A5242" t="s">
        <v>8716</v>
      </c>
      <c r="B5242" t="s">
        <v>8715</v>
      </c>
      <c r="C5242" t="s">
        <v>8363</v>
      </c>
      <c r="D5242" t="s">
        <v>821</v>
      </c>
      <c r="E5242">
        <f>SUM(G5242:KW5242)</f>
        <v>4</v>
      </c>
      <c r="V5242" s="9">
        <v>1</v>
      </c>
      <c r="AJ5242" s="9">
        <v>1</v>
      </c>
      <c r="AR5242" s="9">
        <v>1</v>
      </c>
      <c r="AX5242" s="9">
        <v>1</v>
      </c>
    </row>
    <row r="5243" spans="1:57">
      <c r="A5243" t="s">
        <v>8718</v>
      </c>
      <c r="B5243" t="s">
        <v>8717</v>
      </c>
      <c r="C5243" t="s">
        <v>8363</v>
      </c>
      <c r="D5243" t="s">
        <v>821</v>
      </c>
      <c r="E5243">
        <f>SUM(G5243:KW5243)</f>
        <v>2</v>
      </c>
      <c r="N5243" s="9">
        <v>1</v>
      </c>
      <c r="W5243" s="9">
        <v>1</v>
      </c>
    </row>
    <row r="5244" spans="1:57">
      <c r="A5244" t="s">
        <v>8720</v>
      </c>
      <c r="B5244" t="s">
        <v>8719</v>
      </c>
      <c r="C5244" t="s">
        <v>8363</v>
      </c>
      <c r="D5244" t="s">
        <v>821</v>
      </c>
      <c r="E5244">
        <f>SUM(G5244:KW5244)</f>
        <v>2</v>
      </c>
      <c r="U5244" s="9">
        <v>1</v>
      </c>
      <c r="AX5244" s="9">
        <v>1</v>
      </c>
    </row>
    <row r="5245" spans="1:57">
      <c r="A5245" t="s">
        <v>8722</v>
      </c>
      <c r="B5245" t="s">
        <v>8721</v>
      </c>
      <c r="C5245" t="s">
        <v>8363</v>
      </c>
      <c r="D5245" t="s">
        <v>821</v>
      </c>
      <c r="E5245">
        <f>SUM(G5245:KW5245)</f>
        <v>4</v>
      </c>
      <c r="V5245" s="9">
        <v>1</v>
      </c>
      <c r="AJ5245" s="9">
        <v>1</v>
      </c>
      <c r="AQ5245" s="9">
        <v>1</v>
      </c>
      <c r="AR5245" s="9">
        <v>1</v>
      </c>
    </row>
    <row r="5246" spans="1:57">
      <c r="A5246" t="s">
        <v>8724</v>
      </c>
      <c r="B5246" t="s">
        <v>8723</v>
      </c>
      <c r="C5246" t="s">
        <v>8363</v>
      </c>
      <c r="D5246" t="s">
        <v>821</v>
      </c>
      <c r="E5246">
        <f>SUM(G5246:KW5246)</f>
        <v>3</v>
      </c>
      <c r="AJ5246" s="9">
        <v>1</v>
      </c>
      <c r="AQ5246" s="9">
        <v>1</v>
      </c>
      <c r="AR5246" s="9">
        <v>1</v>
      </c>
    </row>
    <row r="5247" spans="1:57">
      <c r="A5247" t="s">
        <v>8726</v>
      </c>
      <c r="B5247" t="s">
        <v>8725</v>
      </c>
      <c r="C5247" t="s">
        <v>17</v>
      </c>
      <c r="D5247" t="s">
        <v>821</v>
      </c>
      <c r="E5247">
        <f>SUM(G5247:KW5247)</f>
        <v>1</v>
      </c>
      <c r="H5247" s="9">
        <v>1</v>
      </c>
    </row>
    <row r="5248" spans="1:57">
      <c r="A5248" t="s">
        <v>8728</v>
      </c>
      <c r="B5248" t="s">
        <v>8727</v>
      </c>
      <c r="C5248" t="s">
        <v>63</v>
      </c>
      <c r="D5248" t="s">
        <v>821</v>
      </c>
      <c r="E5248">
        <f>SUM(G5248:KW5248)</f>
        <v>1</v>
      </c>
      <c r="H5248" s="9">
        <v>1</v>
      </c>
    </row>
    <row r="5249" spans="1:63">
      <c r="A5249" t="s">
        <v>8730</v>
      </c>
      <c r="B5249" t="s">
        <v>8729</v>
      </c>
      <c r="C5249" t="s">
        <v>63</v>
      </c>
      <c r="D5249" t="s">
        <v>821</v>
      </c>
      <c r="E5249">
        <f>SUM(G5249:KW5249)</f>
        <v>1</v>
      </c>
      <c r="H5249" s="9">
        <v>1</v>
      </c>
    </row>
    <row r="5250" spans="1:63">
      <c r="A5250" t="s">
        <v>8731</v>
      </c>
      <c r="B5250" t="s">
        <v>8769</v>
      </c>
      <c r="C5250" t="s">
        <v>17</v>
      </c>
      <c r="D5250" t="s">
        <v>821</v>
      </c>
      <c r="E5250">
        <f>SUM(G5250:KW5250)</f>
        <v>11</v>
      </c>
      <c r="O5250" s="9">
        <v>1</v>
      </c>
      <c r="P5250" s="9">
        <v>1</v>
      </c>
      <c r="V5250" s="9">
        <v>1</v>
      </c>
      <c r="AD5250" s="9">
        <v>1</v>
      </c>
      <c r="AF5250" s="9">
        <v>1</v>
      </c>
      <c r="AJ5250" s="9">
        <v>1</v>
      </c>
      <c r="AR5250" s="9">
        <v>1</v>
      </c>
      <c r="AT5250" s="9">
        <v>1</v>
      </c>
      <c r="BC5250" s="9">
        <v>1</v>
      </c>
      <c r="BE5250" s="9">
        <v>1</v>
      </c>
      <c r="BK5250" s="9">
        <v>1</v>
      </c>
    </row>
    <row r="5251" spans="1:63">
      <c r="A5251" t="s">
        <v>8732</v>
      </c>
      <c r="B5251" t="s">
        <v>8772</v>
      </c>
      <c r="C5251" t="s">
        <v>17</v>
      </c>
      <c r="D5251" t="s">
        <v>821</v>
      </c>
      <c r="E5251">
        <f>SUM(G5251:KW5251)</f>
        <v>11</v>
      </c>
      <c r="O5251" s="9">
        <v>1</v>
      </c>
      <c r="P5251" s="9">
        <v>1</v>
      </c>
      <c r="V5251" s="9">
        <v>1</v>
      </c>
      <c r="AD5251" s="9">
        <v>1</v>
      </c>
      <c r="AF5251" s="9">
        <v>1</v>
      </c>
      <c r="AJ5251" s="9">
        <v>1</v>
      </c>
      <c r="AR5251" s="9">
        <v>1</v>
      </c>
      <c r="AT5251" s="9">
        <v>1</v>
      </c>
      <c r="BC5251" s="9">
        <v>1</v>
      </c>
      <c r="BE5251" s="9">
        <v>1</v>
      </c>
      <c r="BK5251" s="9">
        <v>1</v>
      </c>
    </row>
    <row r="5252" spans="1:63">
      <c r="A5252" t="s">
        <v>8736</v>
      </c>
      <c r="B5252" t="s">
        <v>8735</v>
      </c>
      <c r="C5252" t="s">
        <v>17</v>
      </c>
      <c r="D5252" t="s">
        <v>821</v>
      </c>
      <c r="E5252">
        <f>SUM(G5252:KW5252)</f>
        <v>11</v>
      </c>
      <c r="O5252" s="9">
        <v>1</v>
      </c>
      <c r="P5252" s="9">
        <v>1</v>
      </c>
      <c r="V5252" s="9">
        <v>1</v>
      </c>
      <c r="AD5252" s="9">
        <v>1</v>
      </c>
      <c r="AF5252" s="9">
        <v>1</v>
      </c>
      <c r="AJ5252" s="9">
        <v>1</v>
      </c>
      <c r="AR5252" s="9">
        <v>1</v>
      </c>
      <c r="AT5252" s="9">
        <v>1</v>
      </c>
      <c r="BC5252" s="9">
        <v>1</v>
      </c>
      <c r="BE5252" s="9">
        <v>1</v>
      </c>
      <c r="BK5252" s="9">
        <v>1</v>
      </c>
    </row>
    <row r="5253" spans="1:63">
      <c r="A5253" t="s">
        <v>8738</v>
      </c>
      <c r="B5253" t="s">
        <v>8737</v>
      </c>
      <c r="C5253" t="s">
        <v>17</v>
      </c>
      <c r="D5253" t="s">
        <v>821</v>
      </c>
      <c r="E5253">
        <f>SUM(G5253:KW5253)</f>
        <v>11</v>
      </c>
      <c r="O5253" s="9">
        <v>1</v>
      </c>
      <c r="P5253" s="9">
        <v>1</v>
      </c>
      <c r="V5253" s="9">
        <v>1</v>
      </c>
      <c r="AD5253" s="9">
        <v>1</v>
      </c>
      <c r="AF5253" s="9">
        <v>1</v>
      </c>
      <c r="AJ5253" s="9">
        <v>1</v>
      </c>
      <c r="AR5253" s="9">
        <v>1</v>
      </c>
      <c r="AT5253" s="9">
        <v>1</v>
      </c>
      <c r="BC5253" s="9">
        <v>1</v>
      </c>
      <c r="BE5253" s="9">
        <v>1</v>
      </c>
      <c r="BK5253" s="9">
        <v>1</v>
      </c>
    </row>
    <row r="5254" spans="1:63">
      <c r="A5254" t="s">
        <v>8739</v>
      </c>
      <c r="B5254" t="s">
        <v>13505</v>
      </c>
      <c r="C5254" t="s">
        <v>17</v>
      </c>
      <c r="D5254" t="s">
        <v>821</v>
      </c>
      <c r="E5254">
        <f>SUM(G5254:KW5254)</f>
        <v>6</v>
      </c>
      <c r="AE5254" s="9">
        <v>4</v>
      </c>
      <c r="BE5254" s="9">
        <v>1</v>
      </c>
      <c r="BK5254" s="9">
        <v>1</v>
      </c>
    </row>
    <row r="5255" spans="1:63">
      <c r="A5255" t="s">
        <v>8740</v>
      </c>
      <c r="B5255" t="s">
        <v>9299</v>
      </c>
      <c r="C5255" t="s">
        <v>17</v>
      </c>
      <c r="D5255" t="s">
        <v>821</v>
      </c>
      <c r="E5255">
        <f>SUM(G5255:KW5255)</f>
        <v>10</v>
      </c>
      <c r="V5255" s="9">
        <v>6</v>
      </c>
      <c r="AV5255" s="9">
        <v>2</v>
      </c>
      <c r="AZ5255" s="9">
        <v>1</v>
      </c>
      <c r="BK5255" s="9">
        <v>1</v>
      </c>
    </row>
    <row r="5256" spans="1:63">
      <c r="A5256" t="s">
        <v>8741</v>
      </c>
      <c r="B5256" t="s">
        <v>9217</v>
      </c>
      <c r="C5256" t="s">
        <v>17</v>
      </c>
      <c r="D5256" t="s">
        <v>821</v>
      </c>
      <c r="E5256">
        <f>SUM(G5256:KW5256)</f>
        <v>163</v>
      </c>
      <c r="AM5256" s="7">
        <v>99</v>
      </c>
      <c r="AN5256" s="7">
        <v>41</v>
      </c>
      <c r="AO5256" s="9">
        <v>2</v>
      </c>
      <c r="AP5256" s="9">
        <v>3</v>
      </c>
      <c r="AS5256" s="9">
        <v>1</v>
      </c>
      <c r="AV5256" s="9">
        <v>7</v>
      </c>
      <c r="AX5256" s="9">
        <v>7</v>
      </c>
      <c r="AZ5256" s="9">
        <v>1</v>
      </c>
      <c r="BD5256" s="9">
        <v>1</v>
      </c>
      <c r="BK5256" s="9">
        <v>1</v>
      </c>
    </row>
    <row r="5257" spans="1:63">
      <c r="A5257" t="s">
        <v>8742</v>
      </c>
      <c r="B5257" t="s">
        <v>13507</v>
      </c>
      <c r="C5257" t="s">
        <v>17</v>
      </c>
      <c r="D5257" t="s">
        <v>821</v>
      </c>
      <c r="E5257">
        <f>SUM(G5257:KW5257)</f>
        <v>7</v>
      </c>
      <c r="AE5257" s="9">
        <v>5</v>
      </c>
      <c r="BE5257" s="9">
        <v>1</v>
      </c>
      <c r="BK5257" s="9">
        <v>1</v>
      </c>
    </row>
    <row r="5258" spans="1:63">
      <c r="A5258" t="s">
        <v>8743</v>
      </c>
      <c r="B5258" t="s">
        <v>8899</v>
      </c>
      <c r="C5258" t="s">
        <v>8363</v>
      </c>
      <c r="D5258" t="s">
        <v>825</v>
      </c>
      <c r="E5258">
        <f>SUM(G5258:KW5258)</f>
        <v>3</v>
      </c>
      <c r="P5258" s="9">
        <v>1</v>
      </c>
      <c r="U5258" s="9">
        <v>1</v>
      </c>
      <c r="V5258" s="9">
        <v>1</v>
      </c>
    </row>
    <row r="5259" spans="1:63">
      <c r="A5259" t="s">
        <v>8744</v>
      </c>
      <c r="B5259" t="s">
        <v>9233</v>
      </c>
      <c r="C5259" t="s">
        <v>8363</v>
      </c>
      <c r="D5259" t="s">
        <v>825</v>
      </c>
      <c r="E5259">
        <f>SUM(G5259:KW5259)</f>
        <v>2</v>
      </c>
      <c r="R5259" s="9">
        <v>1</v>
      </c>
      <c r="U5259" s="9">
        <v>1</v>
      </c>
    </row>
    <row r="5260" spans="1:63">
      <c r="A5260" t="s">
        <v>8745</v>
      </c>
      <c r="B5260" t="s">
        <v>9462</v>
      </c>
      <c r="C5260" t="s">
        <v>8363</v>
      </c>
      <c r="D5260" t="s">
        <v>825</v>
      </c>
      <c r="E5260">
        <f>SUM(G5260:KW5260)</f>
        <v>5</v>
      </c>
      <c r="R5260" s="9">
        <v>1</v>
      </c>
      <c r="U5260" s="9">
        <v>4</v>
      </c>
    </row>
    <row r="5261" spans="1:63">
      <c r="A5261" t="s">
        <v>8747</v>
      </c>
      <c r="B5261" t="s">
        <v>8746</v>
      </c>
      <c r="C5261" t="s">
        <v>8363</v>
      </c>
      <c r="D5261" t="s">
        <v>825</v>
      </c>
      <c r="E5261">
        <f>SUM(G5261:KW5261)</f>
        <v>6</v>
      </c>
      <c r="R5261" s="9">
        <v>1</v>
      </c>
      <c r="U5261" s="9">
        <v>3</v>
      </c>
      <c r="AO5261" s="9">
        <v>1</v>
      </c>
      <c r="AS5261" s="9">
        <v>1</v>
      </c>
    </row>
    <row r="5262" spans="1:63">
      <c r="A5262" t="s">
        <v>8749</v>
      </c>
      <c r="B5262" t="s">
        <v>8748</v>
      </c>
      <c r="C5262" t="s">
        <v>8363</v>
      </c>
      <c r="D5262" t="s">
        <v>825</v>
      </c>
      <c r="E5262">
        <f>SUM(G5262:KW5262)</f>
        <v>8</v>
      </c>
      <c r="R5262" s="9">
        <v>1</v>
      </c>
      <c r="U5262" s="9">
        <v>3</v>
      </c>
      <c r="AO5262" s="9">
        <v>1</v>
      </c>
      <c r="AQ5262" s="9">
        <v>1</v>
      </c>
      <c r="AS5262" s="9">
        <v>1</v>
      </c>
      <c r="AV5262" s="9">
        <v>1</v>
      </c>
    </row>
    <row r="5263" spans="1:63">
      <c r="A5263" t="s">
        <v>8751</v>
      </c>
      <c r="B5263" t="s">
        <v>8750</v>
      </c>
      <c r="C5263" t="s">
        <v>8363</v>
      </c>
      <c r="D5263" t="s">
        <v>825</v>
      </c>
      <c r="E5263">
        <f>SUM(G5263:KW5263)</f>
        <v>4</v>
      </c>
      <c r="R5263" s="9">
        <v>1</v>
      </c>
      <c r="U5263" s="9">
        <v>3</v>
      </c>
    </row>
    <row r="5264" spans="1:63">
      <c r="A5264" t="s">
        <v>8753</v>
      </c>
      <c r="B5264" t="s">
        <v>8752</v>
      </c>
      <c r="C5264" t="s">
        <v>8363</v>
      </c>
      <c r="D5264" t="s">
        <v>825</v>
      </c>
      <c r="E5264">
        <f>SUM(G5264:KW5264)</f>
        <v>2</v>
      </c>
      <c r="R5264" s="9">
        <v>1</v>
      </c>
      <c r="U5264" s="9">
        <v>1</v>
      </c>
    </row>
    <row r="5265" spans="1:64">
      <c r="A5265" t="s">
        <v>8755</v>
      </c>
      <c r="B5265" t="s">
        <v>8754</v>
      </c>
      <c r="C5265" t="s">
        <v>8</v>
      </c>
      <c r="D5265" t="s">
        <v>821</v>
      </c>
      <c r="E5265">
        <f>SUM(G5265:KW5265)</f>
        <v>6</v>
      </c>
      <c r="BK5265" s="9">
        <v>4</v>
      </c>
      <c r="BL5265" s="9">
        <v>2</v>
      </c>
    </row>
    <row r="5266" spans="1:64">
      <c r="A5266" t="s">
        <v>8757</v>
      </c>
      <c r="B5266" t="s">
        <v>8756</v>
      </c>
      <c r="C5266" t="s">
        <v>182</v>
      </c>
      <c r="D5266" t="s">
        <v>821</v>
      </c>
      <c r="E5266">
        <f>SUM(G5266:KW5266)</f>
        <v>0</v>
      </c>
    </row>
    <row r="5267" spans="1:64">
      <c r="A5267" t="s">
        <v>8760</v>
      </c>
      <c r="B5267" t="s">
        <v>8759</v>
      </c>
      <c r="C5267" t="s">
        <v>8</v>
      </c>
      <c r="D5267" t="s">
        <v>821</v>
      </c>
      <c r="E5267">
        <f>SUM(G5267:KW5267)</f>
        <v>0</v>
      </c>
    </row>
    <row r="5268" spans="1:64">
      <c r="A5268" t="s">
        <v>8762</v>
      </c>
      <c r="B5268" t="s">
        <v>9242</v>
      </c>
      <c r="C5268" t="s">
        <v>263</v>
      </c>
      <c r="D5268" t="s">
        <v>821</v>
      </c>
      <c r="E5268">
        <f>SUM(G5268:KW5268)</f>
        <v>46</v>
      </c>
      <c r="O5268" s="9">
        <v>1</v>
      </c>
      <c r="Q5268" s="9">
        <v>1</v>
      </c>
      <c r="U5268" s="9">
        <v>1</v>
      </c>
      <c r="W5268" s="9">
        <v>1</v>
      </c>
      <c r="AA5268" s="9">
        <v>1</v>
      </c>
      <c r="AC5268" s="9">
        <v>1</v>
      </c>
      <c r="AE5268" s="9">
        <v>8</v>
      </c>
      <c r="AF5268" s="9">
        <v>2</v>
      </c>
      <c r="AH5268" s="9">
        <v>1</v>
      </c>
      <c r="AJ5268" s="9">
        <v>1</v>
      </c>
      <c r="AL5268" s="9">
        <v>2</v>
      </c>
      <c r="AM5268" s="9">
        <v>1</v>
      </c>
      <c r="AO5268" s="9">
        <v>1</v>
      </c>
      <c r="AP5268" s="9">
        <v>4</v>
      </c>
      <c r="AQ5268" s="9">
        <v>1</v>
      </c>
      <c r="AV5268" s="9">
        <v>2</v>
      </c>
      <c r="AY5268" s="9">
        <v>1</v>
      </c>
      <c r="BF5268" s="9">
        <v>5</v>
      </c>
      <c r="BG5268" s="9">
        <v>1</v>
      </c>
      <c r="BH5268" s="9">
        <v>5</v>
      </c>
      <c r="BI5268" s="9">
        <v>3</v>
      </c>
      <c r="BJ5268" s="9">
        <v>1</v>
      </c>
      <c r="BK5268" s="9">
        <v>1</v>
      </c>
    </row>
    <row r="5269" spans="1:64">
      <c r="A5269" t="s">
        <v>8763</v>
      </c>
      <c r="B5269" t="s">
        <v>8932</v>
      </c>
      <c r="C5269" t="s">
        <v>199</v>
      </c>
      <c r="D5269" t="s">
        <v>821</v>
      </c>
      <c r="E5269">
        <f>SUM(G5269:KW5269)</f>
        <v>0</v>
      </c>
    </row>
    <row r="5270" spans="1:64">
      <c r="A5270" t="s">
        <v>8770</v>
      </c>
      <c r="B5270" t="s">
        <v>10659</v>
      </c>
      <c r="C5270" t="s">
        <v>472</v>
      </c>
      <c r="D5270" t="s">
        <v>819</v>
      </c>
      <c r="E5270">
        <f>SUM(G5270:KW5270)</f>
        <v>0</v>
      </c>
    </row>
    <row r="5271" spans="1:64">
      <c r="A5271" t="s">
        <v>8775</v>
      </c>
      <c r="B5271" t="s">
        <v>8774</v>
      </c>
      <c r="C5271" t="s">
        <v>263</v>
      </c>
      <c r="D5271" t="s">
        <v>821</v>
      </c>
      <c r="E5271">
        <f>SUM(G5271:KW5271)</f>
        <v>0</v>
      </c>
    </row>
    <row r="5272" spans="1:64">
      <c r="A5272" t="s">
        <v>8776</v>
      </c>
      <c r="B5272" t="s">
        <v>11500</v>
      </c>
      <c r="C5272" t="s">
        <v>6</v>
      </c>
      <c r="D5272" t="s">
        <v>825</v>
      </c>
      <c r="E5272">
        <f>SUM(G5272:KW5272)</f>
        <v>0</v>
      </c>
    </row>
    <row r="5273" spans="1:64">
      <c r="A5273" t="s">
        <v>8778</v>
      </c>
      <c r="B5273" t="s">
        <v>8777</v>
      </c>
      <c r="C5273" t="s">
        <v>263</v>
      </c>
      <c r="D5273" t="s">
        <v>821</v>
      </c>
      <c r="E5273">
        <f>SUM(G5273:KW5273)</f>
        <v>0</v>
      </c>
    </row>
    <row r="5274" spans="1:64">
      <c r="A5274" t="s">
        <v>8780</v>
      </c>
      <c r="B5274" t="s">
        <v>8779</v>
      </c>
      <c r="C5274" t="s">
        <v>393</v>
      </c>
      <c r="D5274" t="s">
        <v>821</v>
      </c>
      <c r="E5274">
        <f>SUM(G5274:KW5274)</f>
        <v>1</v>
      </c>
      <c r="AT5274" s="9">
        <v>1</v>
      </c>
    </row>
    <row r="5275" spans="1:64">
      <c r="A5275" t="s">
        <v>8782</v>
      </c>
      <c r="B5275" t="s">
        <v>8781</v>
      </c>
      <c r="C5275" t="s">
        <v>302</v>
      </c>
      <c r="D5275" t="s">
        <v>821</v>
      </c>
      <c r="E5275">
        <f>SUM(G5275:KW5275)</f>
        <v>1</v>
      </c>
      <c r="AP5275" s="9">
        <v>1</v>
      </c>
    </row>
    <row r="5276" spans="1:64">
      <c r="A5276" t="s">
        <v>8783</v>
      </c>
      <c r="B5276" t="s">
        <v>10275</v>
      </c>
      <c r="C5276" t="s">
        <v>26</v>
      </c>
      <c r="D5276" t="s">
        <v>821</v>
      </c>
      <c r="E5276">
        <f>SUM(G5276:KW5276)</f>
        <v>5</v>
      </c>
      <c r="N5276" s="9">
        <v>4</v>
      </c>
      <c r="BB5276" s="9">
        <v>1</v>
      </c>
    </row>
    <row r="5277" spans="1:64">
      <c r="A5277" t="s">
        <v>8785</v>
      </c>
      <c r="B5277" t="s">
        <v>8784</v>
      </c>
      <c r="C5277" t="s">
        <v>2</v>
      </c>
      <c r="D5277" t="s">
        <v>821</v>
      </c>
      <c r="E5277">
        <f>SUM(G5277:KW5277)</f>
        <v>173</v>
      </c>
      <c r="BJ5277" s="6">
        <v>173</v>
      </c>
    </row>
    <row r="5278" spans="1:64">
      <c r="A5278" t="s">
        <v>8799</v>
      </c>
      <c r="B5278" t="s">
        <v>8934</v>
      </c>
      <c r="C5278" t="s">
        <v>63</v>
      </c>
      <c r="D5278" t="s">
        <v>821</v>
      </c>
      <c r="E5278">
        <f>SUM(G5278:KW5278)</f>
        <v>9</v>
      </c>
      <c r="H5278" s="9">
        <v>2</v>
      </c>
      <c r="O5278" s="9">
        <v>1</v>
      </c>
      <c r="V5278" s="9">
        <v>1</v>
      </c>
      <c r="AD5278" s="9">
        <v>1</v>
      </c>
      <c r="AF5278" s="9">
        <v>1</v>
      </c>
      <c r="AJ5278" s="9">
        <v>1</v>
      </c>
      <c r="AR5278" s="9">
        <v>1</v>
      </c>
      <c r="AT5278" s="9">
        <v>1</v>
      </c>
    </row>
    <row r="5279" spans="1:64">
      <c r="A5279" t="s">
        <v>8800</v>
      </c>
      <c r="B5279" t="s">
        <v>9190</v>
      </c>
      <c r="C5279" t="s">
        <v>63</v>
      </c>
      <c r="D5279" t="s">
        <v>821</v>
      </c>
      <c r="E5279">
        <f>SUM(G5279:KW5279)</f>
        <v>10</v>
      </c>
      <c r="H5279" s="9">
        <v>2</v>
      </c>
      <c r="O5279" s="9">
        <v>1</v>
      </c>
      <c r="V5279" s="9">
        <v>1</v>
      </c>
      <c r="AD5279" s="9">
        <v>1</v>
      </c>
      <c r="AF5279" s="9">
        <v>1</v>
      </c>
      <c r="AJ5279" s="9">
        <v>1</v>
      </c>
      <c r="AR5279" s="9">
        <v>1</v>
      </c>
      <c r="AT5279" s="9">
        <v>1</v>
      </c>
      <c r="BE5279" s="9">
        <v>1</v>
      </c>
    </row>
    <row r="5280" spans="1:64">
      <c r="A5280" t="s">
        <v>8802</v>
      </c>
      <c r="B5280" t="s">
        <v>8801</v>
      </c>
      <c r="C5280" t="s">
        <v>2</v>
      </c>
      <c r="D5280" t="s">
        <v>819</v>
      </c>
      <c r="E5280">
        <f>SUM(G5280:KW5280)</f>
        <v>4</v>
      </c>
      <c r="V5280" s="8">
        <v>3</v>
      </c>
      <c r="W5280" s="8">
        <v>1</v>
      </c>
    </row>
    <row r="5281" spans="1:63">
      <c r="A5281" t="s">
        <v>8804</v>
      </c>
      <c r="B5281" t="s">
        <v>8803</v>
      </c>
      <c r="C5281" t="s">
        <v>8363</v>
      </c>
      <c r="D5281" t="s">
        <v>821</v>
      </c>
      <c r="E5281">
        <f>SUM(G5281:KW5281)</f>
        <v>8</v>
      </c>
      <c r="U5281" s="9">
        <v>1</v>
      </c>
      <c r="V5281" s="9">
        <v>3</v>
      </c>
      <c r="W5281" s="9">
        <v>1</v>
      </c>
      <c r="AJ5281" s="9">
        <v>1</v>
      </c>
      <c r="AQ5281" s="9">
        <v>1</v>
      </c>
      <c r="AR5281" s="9">
        <v>1</v>
      </c>
    </row>
    <row r="5282" spans="1:63">
      <c r="A5282" t="s">
        <v>8806</v>
      </c>
      <c r="B5282" t="s">
        <v>8805</v>
      </c>
      <c r="C5282" t="s">
        <v>8</v>
      </c>
      <c r="D5282" t="s">
        <v>821</v>
      </c>
      <c r="E5282">
        <f>SUM(G5282:KW5282)</f>
        <v>11</v>
      </c>
      <c r="T5282" s="9">
        <v>10</v>
      </c>
      <c r="BK5282" s="9">
        <v>1</v>
      </c>
    </row>
    <row r="5283" spans="1:63">
      <c r="A5283" t="s">
        <v>8808</v>
      </c>
      <c r="B5283" t="s">
        <v>8807</v>
      </c>
      <c r="C5283" t="s">
        <v>3536</v>
      </c>
      <c r="D5283" t="s">
        <v>821</v>
      </c>
      <c r="E5283">
        <f>SUM(G5283:KW5283)</f>
        <v>0</v>
      </c>
    </row>
    <row r="5284" spans="1:63">
      <c r="A5284" t="s">
        <v>8809</v>
      </c>
      <c r="B5284" t="s">
        <v>9565</v>
      </c>
      <c r="C5284" t="s">
        <v>11</v>
      </c>
      <c r="D5284" t="s">
        <v>821</v>
      </c>
      <c r="E5284">
        <f>SUM(G5284:KW5284)</f>
        <v>7</v>
      </c>
      <c r="AB5284" s="9">
        <v>3</v>
      </c>
      <c r="BE5284" s="9">
        <v>3</v>
      </c>
      <c r="BG5284" s="9">
        <v>1</v>
      </c>
    </row>
    <row r="5285" spans="1:63">
      <c r="A5285" t="s">
        <v>8811</v>
      </c>
      <c r="B5285" t="s">
        <v>8810</v>
      </c>
      <c r="C5285" t="s">
        <v>8363</v>
      </c>
      <c r="D5285" t="s">
        <v>821</v>
      </c>
      <c r="E5285">
        <f>SUM(G5285:KW5285)</f>
        <v>16</v>
      </c>
      <c r="P5285" s="9">
        <v>1</v>
      </c>
      <c r="R5285" s="9">
        <v>3</v>
      </c>
      <c r="U5285" s="9">
        <v>1</v>
      </c>
      <c r="V5285" s="9">
        <v>3</v>
      </c>
      <c r="W5285" s="9">
        <v>1</v>
      </c>
      <c r="AJ5285" s="9">
        <v>1</v>
      </c>
      <c r="AL5285" s="9">
        <v>1</v>
      </c>
      <c r="AR5285" s="9">
        <v>1</v>
      </c>
      <c r="AW5285" s="9">
        <v>1</v>
      </c>
      <c r="BE5285" s="9">
        <v>3</v>
      </c>
    </row>
    <row r="5286" spans="1:63">
      <c r="A5286" t="s">
        <v>8813</v>
      </c>
      <c r="B5286" t="s">
        <v>8812</v>
      </c>
      <c r="C5286" t="s">
        <v>263</v>
      </c>
      <c r="D5286" t="s">
        <v>821</v>
      </c>
      <c r="E5286">
        <f>SUM(G5286:KW5286)</f>
        <v>0</v>
      </c>
    </row>
    <row r="5287" spans="1:63">
      <c r="A5287" t="s">
        <v>8815</v>
      </c>
      <c r="B5287" t="s">
        <v>8814</v>
      </c>
      <c r="C5287" t="s">
        <v>17</v>
      </c>
      <c r="D5287" t="s">
        <v>821</v>
      </c>
      <c r="E5287">
        <f>SUM(G5287:KW5287)</f>
        <v>50</v>
      </c>
      <c r="P5287" s="9">
        <v>14</v>
      </c>
      <c r="V5287" s="7">
        <v>26</v>
      </c>
      <c r="AD5287" s="9">
        <v>10</v>
      </c>
    </row>
    <row r="5288" spans="1:63">
      <c r="A5288" t="s">
        <v>8816</v>
      </c>
      <c r="B5288" t="s">
        <v>10012</v>
      </c>
      <c r="C5288" t="s">
        <v>3</v>
      </c>
      <c r="D5288" t="s">
        <v>821</v>
      </c>
      <c r="E5288">
        <f>SUM(G5288:KW5288)</f>
        <v>2</v>
      </c>
      <c r="BE5288" s="9">
        <v>1</v>
      </c>
      <c r="BK5288" s="9">
        <v>1</v>
      </c>
    </row>
    <row r="5289" spans="1:63">
      <c r="A5289" t="s">
        <v>8817</v>
      </c>
      <c r="B5289" t="s">
        <v>10011</v>
      </c>
      <c r="C5289" t="s">
        <v>3</v>
      </c>
      <c r="D5289" t="s">
        <v>821</v>
      </c>
      <c r="E5289">
        <f>SUM(G5289:KW5289)</f>
        <v>18</v>
      </c>
      <c r="V5289" s="9">
        <v>4</v>
      </c>
      <c r="AS5289" s="9">
        <v>1</v>
      </c>
      <c r="AX5289" s="9">
        <v>1</v>
      </c>
      <c r="BE5289" s="9">
        <v>11</v>
      </c>
      <c r="BK5289" s="9">
        <v>1</v>
      </c>
    </row>
    <row r="5290" spans="1:63">
      <c r="A5290" t="s">
        <v>8818</v>
      </c>
      <c r="B5290" t="s">
        <v>8920</v>
      </c>
      <c r="C5290" t="s">
        <v>13</v>
      </c>
      <c r="D5290" t="s">
        <v>821</v>
      </c>
      <c r="E5290">
        <f>SUM(G5290:KW5290)</f>
        <v>2</v>
      </c>
      <c r="BE5290" s="9">
        <v>1</v>
      </c>
      <c r="BK5290" s="9">
        <v>1</v>
      </c>
    </row>
    <row r="5291" spans="1:63">
      <c r="A5291" t="s">
        <v>8819</v>
      </c>
      <c r="B5291" t="s">
        <v>9236</v>
      </c>
      <c r="C5291" t="s">
        <v>13</v>
      </c>
      <c r="D5291" t="s">
        <v>821</v>
      </c>
      <c r="E5291">
        <f>SUM(G5291:KW5291)</f>
        <v>2</v>
      </c>
      <c r="BE5291" s="9">
        <v>1</v>
      </c>
      <c r="BK5291" s="9">
        <v>1</v>
      </c>
    </row>
    <row r="5292" spans="1:63">
      <c r="A5292" t="s">
        <v>8821</v>
      </c>
      <c r="B5292" t="s">
        <v>8820</v>
      </c>
      <c r="C5292" t="s">
        <v>8363</v>
      </c>
      <c r="D5292" t="s">
        <v>821</v>
      </c>
      <c r="E5292">
        <f>SUM(G5292:KW5292)</f>
        <v>16</v>
      </c>
      <c r="P5292" s="9">
        <v>1</v>
      </c>
      <c r="R5292" s="9">
        <v>3</v>
      </c>
      <c r="U5292" s="9">
        <v>1</v>
      </c>
      <c r="V5292" s="9">
        <v>3</v>
      </c>
      <c r="W5292" s="9">
        <v>1</v>
      </c>
      <c r="AJ5292" s="9">
        <v>1</v>
      </c>
      <c r="AL5292" s="9">
        <v>1</v>
      </c>
      <c r="AR5292" s="9">
        <v>1</v>
      </c>
      <c r="AW5292" s="9">
        <v>1</v>
      </c>
      <c r="BE5292" s="9">
        <v>3</v>
      </c>
    </row>
    <row r="5293" spans="1:63">
      <c r="A5293" t="s">
        <v>8823</v>
      </c>
      <c r="B5293" t="s">
        <v>8822</v>
      </c>
      <c r="C5293" t="s">
        <v>263</v>
      </c>
      <c r="D5293" t="s">
        <v>821</v>
      </c>
      <c r="E5293">
        <f>SUM(G5293:KW5293)</f>
        <v>1</v>
      </c>
      <c r="BE5293" s="9">
        <v>1</v>
      </c>
    </row>
    <row r="5294" spans="1:63">
      <c r="A5294" t="s">
        <v>8825</v>
      </c>
      <c r="B5294" t="s">
        <v>8824</v>
      </c>
      <c r="C5294" t="s">
        <v>263</v>
      </c>
      <c r="D5294" t="s">
        <v>821</v>
      </c>
      <c r="E5294">
        <f>SUM(G5294:KW5294)</f>
        <v>0</v>
      </c>
    </row>
    <row r="5295" spans="1:63">
      <c r="A5295" t="s">
        <v>8831</v>
      </c>
      <c r="B5295" t="s">
        <v>8830</v>
      </c>
      <c r="C5295" t="s">
        <v>17</v>
      </c>
      <c r="D5295" t="s">
        <v>821</v>
      </c>
      <c r="E5295">
        <f>SUM(G5295:KW5295)</f>
        <v>11</v>
      </c>
      <c r="O5295" s="9">
        <v>1</v>
      </c>
      <c r="P5295" s="9">
        <v>1</v>
      </c>
      <c r="V5295" s="9">
        <v>1</v>
      </c>
      <c r="AD5295" s="9">
        <v>1</v>
      </c>
      <c r="AF5295" s="9">
        <v>1</v>
      </c>
      <c r="AJ5295" s="9">
        <v>1</v>
      </c>
      <c r="AR5295" s="9">
        <v>1</v>
      </c>
      <c r="AT5295" s="9">
        <v>1</v>
      </c>
      <c r="BC5295" s="9">
        <v>1</v>
      </c>
      <c r="BE5295" s="9">
        <v>1</v>
      </c>
      <c r="BK5295" s="9">
        <v>1</v>
      </c>
    </row>
    <row r="5296" spans="1:63">
      <c r="A5296" t="s">
        <v>8833</v>
      </c>
      <c r="B5296" t="s">
        <v>8832</v>
      </c>
      <c r="C5296" t="s">
        <v>17</v>
      </c>
      <c r="D5296" t="s">
        <v>821</v>
      </c>
      <c r="E5296">
        <f>SUM(G5296:KW5296)</f>
        <v>11</v>
      </c>
      <c r="O5296" s="9">
        <v>1</v>
      </c>
      <c r="P5296" s="9">
        <v>1</v>
      </c>
      <c r="V5296" s="9">
        <v>1</v>
      </c>
      <c r="AD5296" s="9">
        <v>1</v>
      </c>
      <c r="AF5296" s="9">
        <v>1</v>
      </c>
      <c r="AJ5296" s="9">
        <v>1</v>
      </c>
      <c r="AR5296" s="9">
        <v>1</v>
      </c>
      <c r="AT5296" s="9">
        <v>1</v>
      </c>
      <c r="BC5296" s="9">
        <v>1</v>
      </c>
      <c r="BE5296" s="9">
        <v>1</v>
      </c>
      <c r="BK5296" s="9">
        <v>1</v>
      </c>
    </row>
    <row r="5297" spans="1:64">
      <c r="A5297" t="s">
        <v>8835</v>
      </c>
      <c r="B5297" t="s">
        <v>8834</v>
      </c>
      <c r="C5297" t="s">
        <v>17</v>
      </c>
      <c r="D5297" t="s">
        <v>821</v>
      </c>
      <c r="E5297">
        <f>SUM(G5297:KW5297)</f>
        <v>11</v>
      </c>
      <c r="O5297" s="9">
        <v>1</v>
      </c>
      <c r="P5297" s="9">
        <v>1</v>
      </c>
      <c r="V5297" s="9">
        <v>1</v>
      </c>
      <c r="AD5297" s="9">
        <v>1</v>
      </c>
      <c r="AF5297" s="9">
        <v>1</v>
      </c>
      <c r="AJ5297" s="9">
        <v>1</v>
      </c>
      <c r="AR5297" s="9">
        <v>1</v>
      </c>
      <c r="AT5297" s="9">
        <v>1</v>
      </c>
      <c r="BC5297" s="9">
        <v>1</v>
      </c>
      <c r="BE5297" s="9">
        <v>1</v>
      </c>
      <c r="BK5297" s="9">
        <v>1</v>
      </c>
    </row>
    <row r="5298" spans="1:64">
      <c r="A5298" t="s">
        <v>8837</v>
      </c>
      <c r="B5298" t="s">
        <v>8836</v>
      </c>
      <c r="C5298" t="s">
        <v>17</v>
      </c>
      <c r="D5298" t="s">
        <v>821</v>
      </c>
      <c r="E5298">
        <f>SUM(G5298:KW5298)</f>
        <v>11</v>
      </c>
      <c r="O5298" s="9">
        <v>1</v>
      </c>
      <c r="P5298" s="9">
        <v>1</v>
      </c>
      <c r="V5298" s="9">
        <v>1</v>
      </c>
      <c r="AD5298" s="9">
        <v>1</v>
      </c>
      <c r="AF5298" s="9">
        <v>1</v>
      </c>
      <c r="AJ5298" s="9">
        <v>1</v>
      </c>
      <c r="AR5298" s="9">
        <v>1</v>
      </c>
      <c r="AT5298" s="9">
        <v>1</v>
      </c>
      <c r="BC5298" s="9">
        <v>1</v>
      </c>
      <c r="BE5298" s="9">
        <v>1</v>
      </c>
      <c r="BK5298" s="9">
        <v>1</v>
      </c>
    </row>
    <row r="5299" spans="1:64">
      <c r="A5299" t="s">
        <v>8838</v>
      </c>
      <c r="B5299" t="s">
        <v>11240</v>
      </c>
      <c r="C5299" t="s">
        <v>3</v>
      </c>
      <c r="D5299" t="s">
        <v>825</v>
      </c>
      <c r="E5299">
        <f>SUM(G5299:KW5299)</f>
        <v>0</v>
      </c>
    </row>
    <row r="5300" spans="1:64">
      <c r="A5300" t="s">
        <v>8841</v>
      </c>
      <c r="B5300" t="s">
        <v>8840</v>
      </c>
      <c r="C5300" t="s">
        <v>263</v>
      </c>
      <c r="D5300" t="s">
        <v>821</v>
      </c>
      <c r="E5300">
        <f>SUM(G5300:KW5300)</f>
        <v>4</v>
      </c>
      <c r="P5300" s="9">
        <v>1</v>
      </c>
      <c r="AJ5300" s="9">
        <v>1</v>
      </c>
      <c r="AL5300" s="9">
        <v>1</v>
      </c>
      <c r="AR5300" s="9">
        <v>1</v>
      </c>
    </row>
    <row r="5301" spans="1:64">
      <c r="A5301" t="s">
        <v>8842</v>
      </c>
      <c r="B5301" t="s">
        <v>11321</v>
      </c>
      <c r="C5301" t="s">
        <v>263</v>
      </c>
      <c r="D5301" t="s">
        <v>821</v>
      </c>
      <c r="E5301">
        <f>SUM(G5301:KW5301)</f>
        <v>2</v>
      </c>
      <c r="AP5301" s="9">
        <v>1</v>
      </c>
      <c r="AQ5301" s="9">
        <v>1</v>
      </c>
    </row>
    <row r="5302" spans="1:64">
      <c r="A5302" t="s">
        <v>8843</v>
      </c>
      <c r="B5302" t="s">
        <v>11306</v>
      </c>
      <c r="C5302" t="s">
        <v>263</v>
      </c>
      <c r="D5302" t="s">
        <v>819</v>
      </c>
      <c r="E5302">
        <f>SUM(G5302:KW5302)</f>
        <v>37</v>
      </c>
      <c r="H5302" s="9">
        <v>1</v>
      </c>
      <c r="K5302" s="9">
        <v>1</v>
      </c>
      <c r="N5302" s="9">
        <v>1</v>
      </c>
      <c r="O5302" s="9">
        <v>1</v>
      </c>
      <c r="P5302" s="9">
        <v>1</v>
      </c>
      <c r="Q5302" s="9">
        <v>1</v>
      </c>
      <c r="U5302" s="9">
        <v>1</v>
      </c>
      <c r="AA5302" s="9">
        <v>1</v>
      </c>
      <c r="AC5302" s="9">
        <v>1</v>
      </c>
      <c r="AD5302" s="9">
        <v>2</v>
      </c>
      <c r="AE5302" s="9">
        <v>5</v>
      </c>
      <c r="AH5302" s="9">
        <v>1</v>
      </c>
      <c r="AP5302" s="9">
        <v>10</v>
      </c>
      <c r="AS5302" s="9">
        <v>6</v>
      </c>
      <c r="AT5302" s="9">
        <v>1</v>
      </c>
      <c r="AV5302" s="9">
        <v>1</v>
      </c>
      <c r="BG5302" s="9">
        <v>2</v>
      </c>
    </row>
    <row r="5303" spans="1:64">
      <c r="A5303" t="s">
        <v>8845</v>
      </c>
      <c r="B5303" t="s">
        <v>8844</v>
      </c>
      <c r="C5303" t="s">
        <v>263</v>
      </c>
      <c r="D5303" t="s">
        <v>821</v>
      </c>
      <c r="E5303">
        <f>SUM(G5303:KW5303)</f>
        <v>23</v>
      </c>
      <c r="H5303" s="9">
        <v>1</v>
      </c>
      <c r="K5303" s="9">
        <v>1</v>
      </c>
      <c r="N5303" s="9">
        <v>1</v>
      </c>
      <c r="O5303" s="9">
        <v>1</v>
      </c>
      <c r="P5303" s="9">
        <v>1</v>
      </c>
      <c r="Q5303" s="9">
        <v>1</v>
      </c>
      <c r="U5303" s="9">
        <v>1</v>
      </c>
      <c r="AA5303" s="9">
        <v>1</v>
      </c>
      <c r="AC5303" s="9">
        <v>1</v>
      </c>
      <c r="AD5303" s="9">
        <v>2</v>
      </c>
      <c r="AE5303" s="9">
        <v>1</v>
      </c>
      <c r="AH5303" s="9">
        <v>1</v>
      </c>
      <c r="AP5303" s="9">
        <v>2</v>
      </c>
      <c r="AS5303" s="9">
        <v>5</v>
      </c>
      <c r="AT5303" s="9">
        <v>1</v>
      </c>
      <c r="AV5303" s="9">
        <v>1</v>
      </c>
      <c r="BG5303" s="9">
        <v>1</v>
      </c>
    </row>
    <row r="5304" spans="1:64">
      <c r="A5304" t="s">
        <v>8847</v>
      </c>
      <c r="B5304" t="s">
        <v>8846</v>
      </c>
      <c r="C5304" t="s">
        <v>263</v>
      </c>
      <c r="D5304" t="s">
        <v>821</v>
      </c>
      <c r="E5304">
        <f>SUM(G5304:KW5304)</f>
        <v>22</v>
      </c>
      <c r="H5304" s="9">
        <v>1</v>
      </c>
      <c r="K5304" s="9">
        <v>1</v>
      </c>
      <c r="N5304" s="9">
        <v>1</v>
      </c>
      <c r="O5304" s="9">
        <v>1</v>
      </c>
      <c r="P5304" s="9">
        <v>1</v>
      </c>
      <c r="Q5304" s="9">
        <v>1</v>
      </c>
      <c r="U5304" s="9">
        <v>1</v>
      </c>
      <c r="AA5304" s="9">
        <v>1</v>
      </c>
      <c r="AC5304" s="9">
        <v>1</v>
      </c>
      <c r="AD5304" s="9">
        <v>1</v>
      </c>
      <c r="AE5304" s="9">
        <v>1</v>
      </c>
      <c r="AH5304" s="9">
        <v>1</v>
      </c>
      <c r="AP5304" s="9">
        <v>2</v>
      </c>
      <c r="AS5304" s="9">
        <v>5</v>
      </c>
      <c r="AT5304" s="9">
        <v>1</v>
      </c>
      <c r="AV5304" s="9">
        <v>1</v>
      </c>
      <c r="BG5304" s="9">
        <v>1</v>
      </c>
    </row>
    <row r="5305" spans="1:64">
      <c r="A5305" t="s">
        <v>8848</v>
      </c>
      <c r="B5305" t="s">
        <v>8975</v>
      </c>
      <c r="C5305" t="s">
        <v>263</v>
      </c>
      <c r="D5305" t="s">
        <v>821</v>
      </c>
      <c r="E5305">
        <f>SUM(G5305:KW5305)</f>
        <v>1</v>
      </c>
      <c r="R5305" s="9">
        <v>1</v>
      </c>
    </row>
    <row r="5306" spans="1:64">
      <c r="A5306" t="s">
        <v>8849</v>
      </c>
      <c r="B5306" t="s">
        <v>8974</v>
      </c>
      <c r="C5306" t="s">
        <v>263</v>
      </c>
      <c r="D5306" t="s">
        <v>821</v>
      </c>
      <c r="E5306">
        <f>SUM(G5306:KW5306)</f>
        <v>1</v>
      </c>
      <c r="W5306" s="9">
        <v>1</v>
      </c>
    </row>
    <row r="5307" spans="1:64">
      <c r="A5307" t="s">
        <v>8850</v>
      </c>
      <c r="B5307" t="s">
        <v>8912</v>
      </c>
      <c r="C5307" t="s">
        <v>263</v>
      </c>
      <c r="D5307" t="s">
        <v>821</v>
      </c>
      <c r="E5307">
        <f>SUM(G5307:KW5307)</f>
        <v>9</v>
      </c>
      <c r="N5307" s="9">
        <v>1</v>
      </c>
      <c r="O5307" s="9">
        <v>1</v>
      </c>
      <c r="P5307" s="9">
        <v>2</v>
      </c>
      <c r="R5307" s="9">
        <v>1</v>
      </c>
      <c r="W5307" s="9">
        <v>1</v>
      </c>
      <c r="AE5307" s="9">
        <v>1</v>
      </c>
      <c r="AQ5307" s="9">
        <v>1</v>
      </c>
      <c r="BL5307" s="9">
        <v>1</v>
      </c>
    </row>
    <row r="5308" spans="1:64">
      <c r="A5308" t="s">
        <v>8852</v>
      </c>
      <c r="B5308" t="s">
        <v>8851</v>
      </c>
      <c r="C5308" t="s">
        <v>3</v>
      </c>
      <c r="D5308" t="s">
        <v>821</v>
      </c>
      <c r="E5308">
        <f>SUM(G5308:KW5308)</f>
        <v>6</v>
      </c>
      <c r="P5308" s="9">
        <v>1</v>
      </c>
      <c r="U5308" s="9">
        <v>1</v>
      </c>
      <c r="V5308" s="9">
        <v>1</v>
      </c>
      <c r="AJ5308" s="9">
        <v>1</v>
      </c>
      <c r="AR5308" s="9">
        <v>1</v>
      </c>
      <c r="BE5308" s="9">
        <v>1</v>
      </c>
    </row>
    <row r="5309" spans="1:64">
      <c r="A5309" t="s">
        <v>8854</v>
      </c>
      <c r="B5309" t="s">
        <v>8853</v>
      </c>
      <c r="C5309" t="s">
        <v>13</v>
      </c>
      <c r="D5309" t="s">
        <v>821</v>
      </c>
      <c r="E5309">
        <f>SUM(G5309:KW5309)</f>
        <v>3</v>
      </c>
      <c r="K5309" s="9">
        <v>1</v>
      </c>
      <c r="V5309" s="9">
        <v>1</v>
      </c>
      <c r="AJ5309" s="9">
        <v>1</v>
      </c>
    </row>
    <row r="5310" spans="1:64">
      <c r="A5310" t="s">
        <v>8855</v>
      </c>
      <c r="B5310" t="s">
        <v>8879</v>
      </c>
      <c r="C5310" t="s">
        <v>263</v>
      </c>
      <c r="D5310" t="s">
        <v>821</v>
      </c>
      <c r="E5310">
        <f>SUM(G5310:KW5310)</f>
        <v>1</v>
      </c>
      <c r="BE5310" s="9">
        <v>1</v>
      </c>
    </row>
    <row r="5311" spans="1:64">
      <c r="A5311" t="s">
        <v>8856</v>
      </c>
      <c r="B5311" t="s">
        <v>8973</v>
      </c>
      <c r="C5311" t="s">
        <v>11</v>
      </c>
      <c r="D5311" t="s">
        <v>821</v>
      </c>
      <c r="E5311">
        <f>SUM(G5311:KW5311)</f>
        <v>0</v>
      </c>
    </row>
    <row r="5312" spans="1:64">
      <c r="A5312" t="s">
        <v>8858</v>
      </c>
      <c r="B5312" t="s">
        <v>8857</v>
      </c>
      <c r="C5312" t="s">
        <v>17</v>
      </c>
      <c r="D5312" t="s">
        <v>821</v>
      </c>
      <c r="E5312">
        <f>SUM(G5312:KW5312)</f>
        <v>0</v>
      </c>
    </row>
    <row r="5313" spans="1:64">
      <c r="A5313" t="s">
        <v>8860</v>
      </c>
      <c r="B5313" t="s">
        <v>8859</v>
      </c>
      <c r="C5313" t="s">
        <v>17</v>
      </c>
      <c r="D5313" t="s">
        <v>821</v>
      </c>
      <c r="E5313">
        <f>SUM(G5313:KW5313)</f>
        <v>0</v>
      </c>
    </row>
    <row r="5314" spans="1:64">
      <c r="A5314" t="s">
        <v>8862</v>
      </c>
      <c r="B5314" t="s">
        <v>8861</v>
      </c>
      <c r="C5314" t="s">
        <v>17</v>
      </c>
      <c r="D5314" t="s">
        <v>821</v>
      </c>
      <c r="E5314">
        <f>SUM(G5314:KW5314)</f>
        <v>0</v>
      </c>
    </row>
    <row r="5315" spans="1:64">
      <c r="A5315" t="s">
        <v>8864</v>
      </c>
      <c r="B5315" t="s">
        <v>8863</v>
      </c>
      <c r="C5315" t="s">
        <v>17</v>
      </c>
      <c r="D5315" t="s">
        <v>821</v>
      </c>
      <c r="E5315">
        <f>SUM(G5315:KW5315)</f>
        <v>0</v>
      </c>
    </row>
    <row r="5316" spans="1:64">
      <c r="A5316" t="s">
        <v>8866</v>
      </c>
      <c r="B5316" t="s">
        <v>8865</v>
      </c>
      <c r="C5316" t="s">
        <v>17</v>
      </c>
      <c r="D5316" t="s">
        <v>821</v>
      </c>
      <c r="E5316">
        <f>SUM(G5316:KW5316)</f>
        <v>0</v>
      </c>
    </row>
    <row r="5317" spans="1:64">
      <c r="A5317" t="s">
        <v>8868</v>
      </c>
      <c r="B5317" t="s">
        <v>8867</v>
      </c>
      <c r="C5317" t="s">
        <v>17</v>
      </c>
      <c r="D5317" t="s">
        <v>821</v>
      </c>
      <c r="E5317">
        <f>SUM(G5317:KW5317)</f>
        <v>0</v>
      </c>
    </row>
    <row r="5318" spans="1:64">
      <c r="A5318" t="s">
        <v>8870</v>
      </c>
      <c r="B5318" t="s">
        <v>8869</v>
      </c>
      <c r="C5318" t="s">
        <v>17</v>
      </c>
      <c r="D5318" t="s">
        <v>821</v>
      </c>
      <c r="E5318">
        <f>SUM(G5318:KW5318)</f>
        <v>0</v>
      </c>
    </row>
    <row r="5319" spans="1:64">
      <c r="A5319" t="s">
        <v>8872</v>
      </c>
      <c r="B5319" t="s">
        <v>8871</v>
      </c>
      <c r="C5319" t="s">
        <v>17</v>
      </c>
      <c r="D5319" t="s">
        <v>821</v>
      </c>
      <c r="E5319">
        <f>SUM(G5319:KW5319)</f>
        <v>0</v>
      </c>
    </row>
    <row r="5320" spans="1:64">
      <c r="A5320" t="s">
        <v>8874</v>
      </c>
      <c r="B5320" t="s">
        <v>8873</v>
      </c>
      <c r="C5320" t="s">
        <v>17</v>
      </c>
      <c r="D5320" t="s">
        <v>821</v>
      </c>
      <c r="E5320">
        <f>SUM(G5320:KW5320)</f>
        <v>1</v>
      </c>
      <c r="P5320" s="9">
        <v>1</v>
      </c>
    </row>
    <row r="5321" spans="1:64">
      <c r="A5321" t="s">
        <v>8876</v>
      </c>
      <c r="B5321" t="s">
        <v>8875</v>
      </c>
      <c r="C5321" t="s">
        <v>17</v>
      </c>
      <c r="D5321" t="s">
        <v>821</v>
      </c>
      <c r="E5321">
        <f>SUM(G5321:KW5321)</f>
        <v>1</v>
      </c>
      <c r="V5321" s="9">
        <v>1</v>
      </c>
    </row>
    <row r="5322" spans="1:64">
      <c r="A5322" t="s">
        <v>8878</v>
      </c>
      <c r="B5322" t="s">
        <v>8877</v>
      </c>
      <c r="C5322" t="s">
        <v>17</v>
      </c>
      <c r="D5322" t="s">
        <v>821</v>
      </c>
      <c r="E5322">
        <f>SUM(G5322:KW5322)</f>
        <v>1</v>
      </c>
      <c r="AD5322" s="9">
        <v>1</v>
      </c>
    </row>
    <row r="5323" spans="1:64">
      <c r="A5323" t="s">
        <v>8881</v>
      </c>
      <c r="B5323" t="s">
        <v>8880</v>
      </c>
      <c r="C5323" t="s">
        <v>150</v>
      </c>
      <c r="D5323" t="s">
        <v>821</v>
      </c>
      <c r="E5323">
        <f>SUM(G5323:KW5323)</f>
        <v>6</v>
      </c>
      <c r="G5323" s="9">
        <v>1</v>
      </c>
      <c r="U5323" s="9">
        <v>1</v>
      </c>
      <c r="AI5323" s="9">
        <v>1</v>
      </c>
      <c r="BH5323" s="9">
        <v>1</v>
      </c>
      <c r="BK5323" s="9">
        <v>1</v>
      </c>
      <c r="BL5323" s="9">
        <v>1</v>
      </c>
    </row>
    <row r="5324" spans="1:64">
      <c r="A5324" t="s">
        <v>8883</v>
      </c>
      <c r="B5324" t="s">
        <v>8882</v>
      </c>
      <c r="C5324" t="s">
        <v>263</v>
      </c>
      <c r="D5324" t="s">
        <v>821</v>
      </c>
      <c r="E5324">
        <f>SUM(G5324:KW5324)</f>
        <v>0</v>
      </c>
    </row>
    <row r="5325" spans="1:64">
      <c r="A5325" t="s">
        <v>8885</v>
      </c>
      <c r="B5325" t="s">
        <v>8884</v>
      </c>
      <c r="C5325" t="s">
        <v>949</v>
      </c>
      <c r="D5325" t="s">
        <v>821</v>
      </c>
      <c r="E5325">
        <f>SUM(G5325:KW5325)</f>
        <v>2</v>
      </c>
      <c r="AX5325" s="9">
        <v>2</v>
      </c>
    </row>
    <row r="5326" spans="1:64">
      <c r="A5326" t="s">
        <v>8888</v>
      </c>
      <c r="B5326" t="s">
        <v>8887</v>
      </c>
      <c r="C5326" t="s">
        <v>1861</v>
      </c>
      <c r="D5326" t="s">
        <v>821</v>
      </c>
      <c r="E5326">
        <f>SUM(G5326:KW5326)</f>
        <v>2</v>
      </c>
      <c r="BJ5326" s="9">
        <v>2</v>
      </c>
    </row>
    <row r="5327" spans="1:64">
      <c r="A5327" t="s">
        <v>8890</v>
      </c>
      <c r="B5327" t="s">
        <v>8889</v>
      </c>
      <c r="C5327" t="s">
        <v>490</v>
      </c>
      <c r="D5327" t="s">
        <v>821</v>
      </c>
      <c r="E5327">
        <f>SUM(G5327:KW5327)</f>
        <v>0</v>
      </c>
    </row>
    <row r="5328" spans="1:64">
      <c r="A5328" t="s">
        <v>8892</v>
      </c>
      <c r="B5328" t="s">
        <v>8891</v>
      </c>
      <c r="C5328" t="s">
        <v>17</v>
      </c>
      <c r="D5328" t="s">
        <v>821</v>
      </c>
      <c r="E5328">
        <f>SUM(G5328:KW5328)</f>
        <v>1</v>
      </c>
      <c r="BJ5328" s="9">
        <v>1</v>
      </c>
    </row>
    <row r="5329" spans="1:64">
      <c r="A5329" t="s">
        <v>8894</v>
      </c>
      <c r="B5329" t="s">
        <v>8893</v>
      </c>
      <c r="C5329" t="s">
        <v>497</v>
      </c>
      <c r="D5329" t="s">
        <v>821</v>
      </c>
      <c r="E5329">
        <f>SUM(G5329:KW5329)</f>
        <v>1</v>
      </c>
      <c r="I5329" s="9">
        <v>1</v>
      </c>
    </row>
    <row r="5330" spans="1:64">
      <c r="A5330" t="s">
        <v>8896</v>
      </c>
      <c r="B5330" t="s">
        <v>8895</v>
      </c>
      <c r="C5330" t="s">
        <v>497</v>
      </c>
      <c r="D5330" t="s">
        <v>821</v>
      </c>
      <c r="E5330">
        <f>SUM(G5330:KW5330)</f>
        <v>1</v>
      </c>
      <c r="I5330" s="9">
        <v>1</v>
      </c>
    </row>
    <row r="5331" spans="1:64">
      <c r="A5331" t="s">
        <v>8898</v>
      </c>
      <c r="B5331" t="s">
        <v>8897</v>
      </c>
      <c r="C5331" t="s">
        <v>497</v>
      </c>
      <c r="D5331" t="s">
        <v>821</v>
      </c>
      <c r="E5331">
        <f>SUM(G5331:KW5331)</f>
        <v>1</v>
      </c>
      <c r="I5331" s="9">
        <v>1</v>
      </c>
    </row>
    <row r="5332" spans="1:64">
      <c r="A5332" t="s">
        <v>8900</v>
      </c>
      <c r="B5332" t="s">
        <v>11036</v>
      </c>
      <c r="C5332" t="s">
        <v>472</v>
      </c>
      <c r="D5332" t="s">
        <v>819</v>
      </c>
      <c r="E5332">
        <f>SUM(G5332:KW5332)</f>
        <v>0</v>
      </c>
    </row>
    <row r="5333" spans="1:64">
      <c r="A5333" t="s">
        <v>8903</v>
      </c>
      <c r="B5333" t="s">
        <v>9541</v>
      </c>
      <c r="C5333" t="s">
        <v>13</v>
      </c>
      <c r="D5333" t="s">
        <v>825</v>
      </c>
      <c r="E5333">
        <f>SUM(G5333:KW5333)</f>
        <v>2</v>
      </c>
      <c r="Y5333" s="9">
        <v>2</v>
      </c>
    </row>
    <row r="5334" spans="1:64">
      <c r="A5334" t="s">
        <v>8904</v>
      </c>
      <c r="B5334" t="s">
        <v>10146</v>
      </c>
      <c r="C5334" t="s">
        <v>20</v>
      </c>
      <c r="D5334" t="s">
        <v>819</v>
      </c>
      <c r="E5334">
        <f>SUM(G5334:KW5334)</f>
        <v>2</v>
      </c>
      <c r="AV5334" s="9">
        <v>1</v>
      </c>
      <c r="BL5334" s="9">
        <v>1</v>
      </c>
    </row>
    <row r="5335" spans="1:64">
      <c r="A5335" t="s">
        <v>8907</v>
      </c>
      <c r="B5335" t="s">
        <v>10147</v>
      </c>
      <c r="C5335" t="s">
        <v>6</v>
      </c>
      <c r="D5335" t="s">
        <v>825</v>
      </c>
      <c r="E5335">
        <f>SUM(G5335:KW5335)</f>
        <v>1</v>
      </c>
      <c r="BL5335" s="9">
        <v>1</v>
      </c>
    </row>
    <row r="5336" spans="1:64">
      <c r="A5336" t="s">
        <v>8909</v>
      </c>
      <c r="B5336" t="s">
        <v>9592</v>
      </c>
      <c r="C5336" t="s">
        <v>263</v>
      </c>
      <c r="D5336" t="s">
        <v>825</v>
      </c>
      <c r="E5336">
        <f>SUM(G5336:KW5336)</f>
        <v>5</v>
      </c>
      <c r="AE5336" s="9">
        <v>5</v>
      </c>
    </row>
    <row r="5337" spans="1:64">
      <c r="A5337" t="s">
        <v>8911</v>
      </c>
      <c r="B5337" t="s">
        <v>8910</v>
      </c>
      <c r="C5337" t="s">
        <v>20</v>
      </c>
      <c r="D5337" t="s">
        <v>819</v>
      </c>
      <c r="E5337">
        <f>SUM(G5337:KW5337)</f>
        <v>63</v>
      </c>
      <c r="Z5337" s="8">
        <v>12</v>
      </c>
      <c r="AB5337" s="8">
        <v>12</v>
      </c>
      <c r="AD5337" s="8">
        <v>4</v>
      </c>
      <c r="AJ5337" s="8">
        <v>9</v>
      </c>
      <c r="AK5337" s="6">
        <v>26</v>
      </c>
    </row>
    <row r="5338" spans="1:64">
      <c r="A5338" t="s">
        <v>8916</v>
      </c>
      <c r="B5338" t="s">
        <v>8915</v>
      </c>
      <c r="C5338" t="s">
        <v>297</v>
      </c>
      <c r="D5338" t="s">
        <v>821</v>
      </c>
      <c r="E5338">
        <f>SUM(G5338:KW5338)</f>
        <v>1</v>
      </c>
      <c r="W5338" s="9">
        <v>1</v>
      </c>
    </row>
    <row r="5339" spans="1:64">
      <c r="A5339" t="s">
        <v>8919</v>
      </c>
      <c r="B5339" t="s">
        <v>8918</v>
      </c>
      <c r="C5339" t="s">
        <v>490</v>
      </c>
      <c r="D5339" t="s">
        <v>821</v>
      </c>
      <c r="E5339">
        <f>SUM(G5339:KW5339)</f>
        <v>1</v>
      </c>
      <c r="AX5339" s="9">
        <v>1</v>
      </c>
    </row>
    <row r="5340" spans="1:64">
      <c r="A5340" t="s">
        <v>8921</v>
      </c>
      <c r="B5340" t="s">
        <v>13360</v>
      </c>
      <c r="C5340" t="s">
        <v>63</v>
      </c>
      <c r="D5340" t="s">
        <v>821</v>
      </c>
      <c r="E5340">
        <f>SUM(G5340:KW5340)</f>
        <v>24</v>
      </c>
      <c r="V5340" s="9">
        <v>5</v>
      </c>
      <c r="AJ5340" s="9">
        <v>7</v>
      </c>
      <c r="AK5340" s="9">
        <v>6</v>
      </c>
      <c r="AT5340" s="9">
        <v>2</v>
      </c>
      <c r="AU5340" s="9">
        <v>1</v>
      </c>
      <c r="BK5340" s="9">
        <v>1</v>
      </c>
      <c r="BL5340" s="9">
        <v>2</v>
      </c>
    </row>
    <row r="5341" spans="1:64">
      <c r="A5341" t="s">
        <v>8923</v>
      </c>
      <c r="B5341" t="s">
        <v>8922</v>
      </c>
      <c r="C5341" t="s">
        <v>182</v>
      </c>
      <c r="D5341" t="s">
        <v>821</v>
      </c>
      <c r="E5341">
        <f>SUM(G5341:KW5341)</f>
        <v>0</v>
      </c>
    </row>
    <row r="5342" spans="1:64">
      <c r="A5342" t="s">
        <v>8926</v>
      </c>
      <c r="B5342" t="s">
        <v>8925</v>
      </c>
      <c r="C5342" t="s">
        <v>8363</v>
      </c>
      <c r="D5342" t="s">
        <v>821</v>
      </c>
      <c r="E5342">
        <f>SUM(G5342:KW5342)</f>
        <v>11</v>
      </c>
      <c r="V5342" s="9">
        <v>1</v>
      </c>
      <c r="AA5342" s="9">
        <v>1</v>
      </c>
      <c r="AC5342" s="9">
        <v>1</v>
      </c>
      <c r="AD5342" s="9">
        <v>1</v>
      </c>
      <c r="AE5342" s="9">
        <v>1</v>
      </c>
      <c r="AJ5342" s="9">
        <v>2</v>
      </c>
      <c r="AP5342" s="9">
        <v>1</v>
      </c>
      <c r="BD5342" s="9">
        <v>1</v>
      </c>
      <c r="BE5342" s="9">
        <v>2</v>
      </c>
    </row>
    <row r="5343" spans="1:64">
      <c r="A5343" t="s">
        <v>8927</v>
      </c>
      <c r="B5343" t="s">
        <v>8993</v>
      </c>
      <c r="C5343" t="s">
        <v>497</v>
      </c>
      <c r="D5343" t="s">
        <v>821</v>
      </c>
      <c r="E5343">
        <f>SUM(G5343:KW5343)</f>
        <v>1</v>
      </c>
      <c r="I5343" s="9">
        <v>1</v>
      </c>
    </row>
    <row r="5344" spans="1:64">
      <c r="A5344" t="s">
        <v>8928</v>
      </c>
      <c r="B5344" t="s">
        <v>9332</v>
      </c>
      <c r="C5344" t="s">
        <v>497</v>
      </c>
      <c r="D5344" t="s">
        <v>819</v>
      </c>
      <c r="E5344">
        <f>SUM(G5344:KW5344)</f>
        <v>1</v>
      </c>
      <c r="I5344" s="9">
        <v>1</v>
      </c>
    </row>
    <row r="5345" spans="1:61">
      <c r="A5345" t="s">
        <v>8929</v>
      </c>
      <c r="B5345" t="s">
        <v>8985</v>
      </c>
      <c r="C5345" t="s">
        <v>8363</v>
      </c>
      <c r="D5345" t="s">
        <v>821</v>
      </c>
      <c r="E5345">
        <f>SUM(G5345:KW5345)</f>
        <v>1</v>
      </c>
      <c r="R5345" s="9">
        <v>1</v>
      </c>
    </row>
    <row r="5346" spans="1:61">
      <c r="A5346" t="s">
        <v>8931</v>
      </c>
      <c r="B5346" t="s">
        <v>8930</v>
      </c>
      <c r="C5346" t="s">
        <v>182</v>
      </c>
      <c r="D5346" t="s">
        <v>821</v>
      </c>
      <c r="E5346">
        <f>SUM(G5346:KW5346)</f>
        <v>0</v>
      </c>
    </row>
    <row r="5347" spans="1:61">
      <c r="A5347" t="s">
        <v>8933</v>
      </c>
      <c r="B5347" t="s">
        <v>8999</v>
      </c>
      <c r="C5347" t="s">
        <v>8378</v>
      </c>
      <c r="D5347" t="s">
        <v>821</v>
      </c>
      <c r="E5347">
        <f>SUM(G5347:KW5347)</f>
        <v>1</v>
      </c>
      <c r="AJ5347" s="9">
        <v>1</v>
      </c>
    </row>
    <row r="5348" spans="1:61">
      <c r="A5348" t="s">
        <v>8956</v>
      </c>
      <c r="B5348" t="s">
        <v>8955</v>
      </c>
      <c r="C5348" t="s">
        <v>3</v>
      </c>
      <c r="D5348" t="s">
        <v>821</v>
      </c>
      <c r="E5348">
        <f>SUM(G5348:KW5348)</f>
        <v>3</v>
      </c>
      <c r="AI5348" s="9">
        <v>1</v>
      </c>
      <c r="BD5348" s="9">
        <v>1</v>
      </c>
      <c r="BI5348" s="9">
        <v>1</v>
      </c>
    </row>
    <row r="5349" spans="1:61">
      <c r="A5349" t="s">
        <v>8958</v>
      </c>
      <c r="B5349" t="s">
        <v>8957</v>
      </c>
      <c r="C5349" t="s">
        <v>3</v>
      </c>
      <c r="D5349" t="s">
        <v>821</v>
      </c>
      <c r="E5349">
        <f>SUM(G5349:KW5349)</f>
        <v>3</v>
      </c>
      <c r="AI5349" s="9">
        <v>1</v>
      </c>
      <c r="BD5349" s="9">
        <v>1</v>
      </c>
      <c r="BI5349" s="9">
        <v>1</v>
      </c>
    </row>
    <row r="5350" spans="1:61">
      <c r="A5350" t="s">
        <v>8960</v>
      </c>
      <c r="B5350" t="s">
        <v>8959</v>
      </c>
      <c r="C5350" t="s">
        <v>263</v>
      </c>
      <c r="D5350" t="s">
        <v>821</v>
      </c>
      <c r="E5350">
        <f>SUM(G5350:KW5350)</f>
        <v>13</v>
      </c>
      <c r="P5350" s="9">
        <v>3</v>
      </c>
      <c r="Q5350" s="9">
        <v>1</v>
      </c>
      <c r="BG5350" s="9">
        <v>9</v>
      </c>
    </row>
    <row r="5351" spans="1:61">
      <c r="A5351" t="s">
        <v>8964</v>
      </c>
      <c r="B5351" t="s">
        <v>8963</v>
      </c>
      <c r="C5351" t="s">
        <v>230</v>
      </c>
      <c r="D5351" t="s">
        <v>821</v>
      </c>
      <c r="E5351">
        <f>SUM(G5351:KW5351)</f>
        <v>4</v>
      </c>
      <c r="BE5351" s="9">
        <v>4</v>
      </c>
    </row>
    <row r="5352" spans="1:61">
      <c r="A5352" t="s">
        <v>8965</v>
      </c>
      <c r="B5352" t="s">
        <v>11225</v>
      </c>
      <c r="C5352" t="s">
        <v>8452</v>
      </c>
      <c r="D5352" t="s">
        <v>821</v>
      </c>
      <c r="E5352">
        <f>SUM(G5352:KW5352)</f>
        <v>0</v>
      </c>
    </row>
    <row r="5353" spans="1:61">
      <c r="A5353" t="s">
        <v>8966</v>
      </c>
      <c r="B5353" t="s">
        <v>11226</v>
      </c>
      <c r="C5353" t="s">
        <v>8452</v>
      </c>
      <c r="D5353" t="s">
        <v>821</v>
      </c>
      <c r="E5353">
        <f>SUM(G5353:KW5353)</f>
        <v>0</v>
      </c>
    </row>
    <row r="5354" spans="1:61">
      <c r="A5354" t="s">
        <v>8968</v>
      </c>
      <c r="B5354" t="s">
        <v>8967</v>
      </c>
      <c r="C5354" t="s">
        <v>8452</v>
      </c>
      <c r="D5354" t="s">
        <v>821</v>
      </c>
      <c r="E5354">
        <f>SUM(G5354:KW5354)</f>
        <v>0</v>
      </c>
    </row>
    <row r="5355" spans="1:61">
      <c r="A5355" t="s">
        <v>8970</v>
      </c>
      <c r="B5355" t="s">
        <v>8969</v>
      </c>
      <c r="C5355" t="s">
        <v>8452</v>
      </c>
      <c r="D5355" t="s">
        <v>821</v>
      </c>
      <c r="E5355">
        <f>SUM(G5355:KW5355)</f>
        <v>0</v>
      </c>
    </row>
    <row r="5356" spans="1:61">
      <c r="A5356" t="s">
        <v>8972</v>
      </c>
      <c r="B5356" t="s">
        <v>8971</v>
      </c>
      <c r="C5356" t="s">
        <v>8452</v>
      </c>
      <c r="D5356" t="s">
        <v>821</v>
      </c>
      <c r="E5356">
        <f>SUM(G5356:KW5356)</f>
        <v>0</v>
      </c>
    </row>
    <row r="5357" spans="1:61">
      <c r="A5357" t="s">
        <v>8982</v>
      </c>
      <c r="B5357" t="s">
        <v>8981</v>
      </c>
      <c r="C5357" t="s">
        <v>263</v>
      </c>
      <c r="D5357" t="s">
        <v>821</v>
      </c>
      <c r="E5357">
        <f>SUM(G5357:KW5357)</f>
        <v>8</v>
      </c>
      <c r="U5357" s="9">
        <v>1</v>
      </c>
      <c r="AA5357" s="9">
        <v>2</v>
      </c>
      <c r="AC5357" s="9">
        <v>2</v>
      </c>
      <c r="AE5357" s="9">
        <v>1</v>
      </c>
      <c r="AJ5357" s="9">
        <v>1</v>
      </c>
      <c r="AK5357" s="9">
        <v>1</v>
      </c>
    </row>
    <row r="5358" spans="1:61">
      <c r="A5358" t="s">
        <v>8988</v>
      </c>
      <c r="B5358" t="s">
        <v>11227</v>
      </c>
      <c r="C5358" t="s">
        <v>8452</v>
      </c>
      <c r="D5358" t="s">
        <v>821</v>
      </c>
      <c r="E5358">
        <f>SUM(G5358:KW5358)</f>
        <v>0</v>
      </c>
    </row>
    <row r="5359" spans="1:61">
      <c r="A5359" t="s">
        <v>8990</v>
      </c>
      <c r="B5359" t="s">
        <v>9334</v>
      </c>
      <c r="C5359" t="s">
        <v>497</v>
      </c>
      <c r="D5359" t="s">
        <v>821</v>
      </c>
      <c r="E5359">
        <f>SUM(G5359:KW5359)</f>
        <v>1</v>
      </c>
      <c r="I5359" s="9">
        <v>1</v>
      </c>
    </row>
    <row r="5360" spans="1:61">
      <c r="A5360" t="s">
        <v>8992</v>
      </c>
      <c r="B5360" t="s">
        <v>8991</v>
      </c>
      <c r="C5360" t="s">
        <v>497</v>
      </c>
      <c r="D5360" t="s">
        <v>819</v>
      </c>
      <c r="E5360">
        <f>SUM(G5360:KW5360)</f>
        <v>1</v>
      </c>
      <c r="I5360" s="9">
        <v>1</v>
      </c>
    </row>
    <row r="5361" spans="1:64">
      <c r="A5361" t="s">
        <v>8995</v>
      </c>
      <c r="B5361" t="s">
        <v>8994</v>
      </c>
      <c r="C5361" t="s">
        <v>497</v>
      </c>
      <c r="D5361" t="s">
        <v>821</v>
      </c>
      <c r="E5361">
        <f>SUM(G5361:KW5361)</f>
        <v>1</v>
      </c>
      <c r="I5361" s="9">
        <v>1</v>
      </c>
    </row>
    <row r="5362" spans="1:64">
      <c r="A5362" t="s">
        <v>8996</v>
      </c>
      <c r="B5362" t="s">
        <v>9337</v>
      </c>
      <c r="C5362" t="s">
        <v>497</v>
      </c>
      <c r="D5362" t="s">
        <v>819</v>
      </c>
      <c r="E5362">
        <f>SUM(G5362:KW5362)</f>
        <v>1</v>
      </c>
      <c r="I5362" s="9">
        <v>1</v>
      </c>
    </row>
    <row r="5363" spans="1:64">
      <c r="A5363" t="s">
        <v>8997</v>
      </c>
      <c r="B5363" t="s">
        <v>13640</v>
      </c>
      <c r="C5363" t="s">
        <v>8</v>
      </c>
      <c r="D5363" t="s">
        <v>825</v>
      </c>
      <c r="E5363">
        <f>SUM(G5363:KW5363)</f>
        <v>0</v>
      </c>
    </row>
    <row r="5364" spans="1:64">
      <c r="A5364" t="s">
        <v>9001</v>
      </c>
      <c r="B5364" t="s">
        <v>9000</v>
      </c>
      <c r="C5364" t="s">
        <v>182</v>
      </c>
      <c r="D5364" t="s">
        <v>821</v>
      </c>
      <c r="E5364">
        <f>SUM(G5364:KW5364)</f>
        <v>0</v>
      </c>
    </row>
    <row r="5365" spans="1:64">
      <c r="A5365" t="s">
        <v>9003</v>
      </c>
      <c r="B5365" t="s">
        <v>9002</v>
      </c>
      <c r="C5365" t="s">
        <v>216</v>
      </c>
      <c r="D5365" t="s">
        <v>821</v>
      </c>
      <c r="E5365">
        <f>SUM(G5365:KW5365)</f>
        <v>14</v>
      </c>
      <c r="H5365" s="9">
        <v>1</v>
      </c>
      <c r="X5365" s="9">
        <v>1</v>
      </c>
      <c r="AF5365" s="9">
        <v>1</v>
      </c>
      <c r="AK5365" s="9">
        <v>2</v>
      </c>
      <c r="AO5365" s="9">
        <v>1</v>
      </c>
      <c r="AV5365" s="9">
        <v>2</v>
      </c>
      <c r="BD5365" s="9">
        <v>1</v>
      </c>
      <c r="BG5365" s="9">
        <v>1</v>
      </c>
      <c r="BH5365" s="9">
        <v>2</v>
      </c>
      <c r="BI5365" s="9">
        <v>1</v>
      </c>
      <c r="BL5365" s="9">
        <v>1</v>
      </c>
    </row>
    <row r="5366" spans="1:64">
      <c r="A5366" t="s">
        <v>9005</v>
      </c>
      <c r="B5366" t="s">
        <v>9004</v>
      </c>
      <c r="C5366" t="s">
        <v>475</v>
      </c>
      <c r="D5366" t="s">
        <v>821</v>
      </c>
      <c r="E5366">
        <f>SUM(G5366:KW5366)</f>
        <v>2</v>
      </c>
      <c r="AL5366" s="8">
        <v>1</v>
      </c>
      <c r="AP5366" s="8">
        <v>1</v>
      </c>
    </row>
    <row r="5367" spans="1:64">
      <c r="A5367" t="s">
        <v>9007</v>
      </c>
      <c r="B5367" t="s">
        <v>9006</v>
      </c>
      <c r="C5367" t="s">
        <v>269</v>
      </c>
      <c r="D5367" t="s">
        <v>821</v>
      </c>
      <c r="E5367">
        <f>SUM(G5367:KW5367)</f>
        <v>4</v>
      </c>
      <c r="W5367" s="9">
        <v>1</v>
      </c>
      <c r="AJ5367" s="9">
        <v>2</v>
      </c>
      <c r="AO5367" s="9">
        <v>1</v>
      </c>
    </row>
    <row r="5368" spans="1:64">
      <c r="A5368" t="s">
        <v>9009</v>
      </c>
      <c r="B5368" t="s">
        <v>9008</v>
      </c>
      <c r="C5368" t="s">
        <v>269</v>
      </c>
      <c r="D5368" t="s">
        <v>825</v>
      </c>
      <c r="E5368">
        <f>SUM(G5368:KW5368)</f>
        <v>15</v>
      </c>
      <c r="W5368" s="9">
        <v>3</v>
      </c>
      <c r="X5368" s="9">
        <v>5</v>
      </c>
      <c r="AJ5368" s="9">
        <v>3</v>
      </c>
      <c r="AK5368" s="9">
        <v>1</v>
      </c>
      <c r="AQ5368" s="9">
        <v>1</v>
      </c>
      <c r="AR5368" s="9">
        <v>2</v>
      </c>
    </row>
    <row r="5369" spans="1:64">
      <c r="A5369" t="s">
        <v>9010</v>
      </c>
      <c r="B5369" t="s">
        <v>9717</v>
      </c>
      <c r="C5369" t="s">
        <v>269</v>
      </c>
      <c r="D5369" t="s">
        <v>825</v>
      </c>
      <c r="E5369">
        <f>SUM(G5369:KW5369)</f>
        <v>15</v>
      </c>
      <c r="W5369" s="9">
        <v>3</v>
      </c>
      <c r="X5369" s="9">
        <v>5</v>
      </c>
      <c r="AJ5369" s="9">
        <v>3</v>
      </c>
      <c r="AK5369" s="9">
        <v>1</v>
      </c>
      <c r="AQ5369" s="9">
        <v>1</v>
      </c>
      <c r="AR5369" s="9">
        <v>2</v>
      </c>
    </row>
    <row r="5370" spans="1:64">
      <c r="A5370" t="s">
        <v>9011</v>
      </c>
      <c r="B5370" t="s">
        <v>9641</v>
      </c>
      <c r="C5370" t="s">
        <v>269</v>
      </c>
      <c r="D5370" t="s">
        <v>825</v>
      </c>
      <c r="E5370">
        <f>SUM(G5370:KW5370)</f>
        <v>15</v>
      </c>
      <c r="W5370" s="9">
        <v>3</v>
      </c>
      <c r="X5370" s="9">
        <v>5</v>
      </c>
      <c r="AJ5370" s="9">
        <v>3</v>
      </c>
      <c r="AK5370" s="9">
        <v>1</v>
      </c>
      <c r="AQ5370" s="9">
        <v>1</v>
      </c>
      <c r="AR5370" s="9">
        <v>2</v>
      </c>
    </row>
    <row r="5371" spans="1:64">
      <c r="A5371" t="s">
        <v>9012</v>
      </c>
      <c r="B5371" t="s">
        <v>9718</v>
      </c>
      <c r="C5371" t="s">
        <v>269</v>
      </c>
      <c r="D5371" t="s">
        <v>825</v>
      </c>
      <c r="E5371">
        <f>SUM(G5371:KW5371)</f>
        <v>15</v>
      </c>
      <c r="W5371" s="9">
        <v>3</v>
      </c>
      <c r="X5371" s="9">
        <v>5</v>
      </c>
      <c r="AJ5371" s="9">
        <v>3</v>
      </c>
      <c r="AK5371" s="9">
        <v>1</v>
      </c>
      <c r="AQ5371" s="9">
        <v>1</v>
      </c>
      <c r="AR5371" s="9">
        <v>2</v>
      </c>
    </row>
    <row r="5372" spans="1:64">
      <c r="A5372" t="s">
        <v>9013</v>
      </c>
      <c r="B5372" t="s">
        <v>9719</v>
      </c>
      <c r="C5372" t="s">
        <v>269</v>
      </c>
      <c r="D5372" t="s">
        <v>825</v>
      </c>
      <c r="E5372">
        <f>SUM(G5372:KW5372)</f>
        <v>15</v>
      </c>
      <c r="W5372" s="9">
        <v>3</v>
      </c>
      <c r="X5372" s="9">
        <v>5</v>
      </c>
      <c r="AJ5372" s="9">
        <v>3</v>
      </c>
      <c r="AK5372" s="9">
        <v>1</v>
      </c>
      <c r="AQ5372" s="9">
        <v>1</v>
      </c>
      <c r="AR5372" s="9">
        <v>2</v>
      </c>
    </row>
    <row r="5373" spans="1:64">
      <c r="A5373" t="s">
        <v>9014</v>
      </c>
      <c r="B5373" t="s">
        <v>9720</v>
      </c>
      <c r="C5373" t="s">
        <v>269</v>
      </c>
      <c r="D5373" t="s">
        <v>825</v>
      </c>
      <c r="E5373">
        <f>SUM(G5373:KW5373)</f>
        <v>15</v>
      </c>
      <c r="W5373" s="9">
        <v>3</v>
      </c>
      <c r="X5373" s="9">
        <v>5</v>
      </c>
      <c r="AJ5373" s="9">
        <v>3</v>
      </c>
      <c r="AK5373" s="9">
        <v>1</v>
      </c>
      <c r="AQ5373" s="9">
        <v>1</v>
      </c>
      <c r="AR5373" s="9">
        <v>2</v>
      </c>
    </row>
    <row r="5374" spans="1:64">
      <c r="A5374" t="s">
        <v>9015</v>
      </c>
      <c r="B5374" t="s">
        <v>9721</v>
      </c>
      <c r="C5374" t="s">
        <v>269</v>
      </c>
      <c r="D5374" t="s">
        <v>825</v>
      </c>
      <c r="E5374">
        <f>SUM(G5374:KW5374)</f>
        <v>15</v>
      </c>
      <c r="W5374" s="9">
        <v>3</v>
      </c>
      <c r="X5374" s="9">
        <v>5</v>
      </c>
      <c r="AJ5374" s="9">
        <v>3</v>
      </c>
      <c r="AK5374" s="9">
        <v>1</v>
      </c>
      <c r="AQ5374" s="9">
        <v>1</v>
      </c>
      <c r="AR5374" s="9">
        <v>2</v>
      </c>
    </row>
    <row r="5375" spans="1:64">
      <c r="A5375" t="s">
        <v>9016</v>
      </c>
      <c r="B5375" t="s">
        <v>9722</v>
      </c>
      <c r="C5375" t="s">
        <v>269</v>
      </c>
      <c r="D5375" t="s">
        <v>825</v>
      </c>
      <c r="E5375">
        <f>SUM(G5375:KW5375)</f>
        <v>15</v>
      </c>
      <c r="W5375" s="9">
        <v>3</v>
      </c>
      <c r="X5375" s="9">
        <v>5</v>
      </c>
      <c r="AJ5375" s="9">
        <v>3</v>
      </c>
      <c r="AK5375" s="9">
        <v>1</v>
      </c>
      <c r="AQ5375" s="9">
        <v>1</v>
      </c>
      <c r="AR5375" s="9">
        <v>2</v>
      </c>
    </row>
    <row r="5376" spans="1:64">
      <c r="A5376" t="s">
        <v>9017</v>
      </c>
      <c r="B5376" t="s">
        <v>9723</v>
      </c>
      <c r="C5376" t="s">
        <v>269</v>
      </c>
      <c r="D5376" t="s">
        <v>825</v>
      </c>
      <c r="E5376">
        <f>SUM(G5376:KW5376)</f>
        <v>15</v>
      </c>
      <c r="W5376" s="9">
        <v>3</v>
      </c>
      <c r="X5376" s="9">
        <v>5</v>
      </c>
      <c r="AJ5376" s="9">
        <v>3</v>
      </c>
      <c r="AK5376" s="9">
        <v>1</v>
      </c>
      <c r="AQ5376" s="9">
        <v>1</v>
      </c>
      <c r="AR5376" s="9">
        <v>2</v>
      </c>
    </row>
    <row r="5377" spans="1:44">
      <c r="A5377" t="s">
        <v>9018</v>
      </c>
      <c r="B5377" t="s">
        <v>9724</v>
      </c>
      <c r="C5377" t="s">
        <v>269</v>
      </c>
      <c r="D5377" t="s">
        <v>825</v>
      </c>
      <c r="E5377">
        <f>SUM(G5377:KW5377)</f>
        <v>15</v>
      </c>
      <c r="W5377" s="9">
        <v>3</v>
      </c>
      <c r="X5377" s="9">
        <v>5</v>
      </c>
      <c r="AJ5377" s="9">
        <v>3</v>
      </c>
      <c r="AK5377" s="9">
        <v>1</v>
      </c>
      <c r="AQ5377" s="9">
        <v>1</v>
      </c>
      <c r="AR5377" s="9">
        <v>2</v>
      </c>
    </row>
    <row r="5378" spans="1:44">
      <c r="A5378" t="s">
        <v>9019</v>
      </c>
      <c r="B5378" t="s">
        <v>9725</v>
      </c>
      <c r="C5378" t="s">
        <v>269</v>
      </c>
      <c r="D5378" t="s">
        <v>825</v>
      </c>
      <c r="E5378">
        <f>SUM(G5378:KW5378)</f>
        <v>15</v>
      </c>
      <c r="W5378" s="9">
        <v>3</v>
      </c>
      <c r="X5378" s="9">
        <v>5</v>
      </c>
      <c r="AJ5378" s="9">
        <v>3</v>
      </c>
      <c r="AK5378" s="9">
        <v>1</v>
      </c>
      <c r="AQ5378" s="9">
        <v>1</v>
      </c>
      <c r="AR5378" s="9">
        <v>2</v>
      </c>
    </row>
    <row r="5379" spans="1:44">
      <c r="A5379" t="s">
        <v>9020</v>
      </c>
      <c r="B5379" t="s">
        <v>9726</v>
      </c>
      <c r="C5379" t="s">
        <v>269</v>
      </c>
      <c r="D5379" t="s">
        <v>825</v>
      </c>
      <c r="E5379">
        <f>SUM(G5379:KW5379)</f>
        <v>15</v>
      </c>
      <c r="W5379" s="9">
        <v>3</v>
      </c>
      <c r="X5379" s="9">
        <v>5</v>
      </c>
      <c r="AJ5379" s="9">
        <v>3</v>
      </c>
      <c r="AK5379" s="9">
        <v>1</v>
      </c>
      <c r="AQ5379" s="9">
        <v>1</v>
      </c>
      <c r="AR5379" s="9">
        <v>2</v>
      </c>
    </row>
    <row r="5380" spans="1:44">
      <c r="A5380" t="s">
        <v>9021</v>
      </c>
      <c r="B5380" t="s">
        <v>9727</v>
      </c>
      <c r="C5380" t="s">
        <v>269</v>
      </c>
      <c r="D5380" t="s">
        <v>825</v>
      </c>
      <c r="E5380">
        <f>SUM(G5380:KW5380)</f>
        <v>15</v>
      </c>
      <c r="W5380" s="9">
        <v>3</v>
      </c>
      <c r="X5380" s="9">
        <v>5</v>
      </c>
      <c r="AJ5380" s="9">
        <v>3</v>
      </c>
      <c r="AK5380" s="9">
        <v>1</v>
      </c>
      <c r="AQ5380" s="9">
        <v>1</v>
      </c>
      <c r="AR5380" s="9">
        <v>2</v>
      </c>
    </row>
    <row r="5381" spans="1:44">
      <c r="A5381" t="s">
        <v>9022</v>
      </c>
      <c r="B5381" t="s">
        <v>9728</v>
      </c>
      <c r="C5381" t="s">
        <v>269</v>
      </c>
      <c r="D5381" t="s">
        <v>825</v>
      </c>
      <c r="E5381">
        <f>SUM(G5381:KW5381)</f>
        <v>15</v>
      </c>
      <c r="W5381" s="9">
        <v>3</v>
      </c>
      <c r="X5381" s="9">
        <v>5</v>
      </c>
      <c r="AJ5381" s="9">
        <v>3</v>
      </c>
      <c r="AK5381" s="9">
        <v>1</v>
      </c>
      <c r="AQ5381" s="9">
        <v>1</v>
      </c>
      <c r="AR5381" s="9">
        <v>2</v>
      </c>
    </row>
    <row r="5382" spans="1:44">
      <c r="A5382" t="s">
        <v>9023</v>
      </c>
      <c r="B5382" t="s">
        <v>9729</v>
      </c>
      <c r="C5382" t="s">
        <v>269</v>
      </c>
      <c r="D5382" t="s">
        <v>825</v>
      </c>
      <c r="E5382">
        <f>SUM(G5382:KW5382)</f>
        <v>15</v>
      </c>
      <c r="W5382" s="9">
        <v>3</v>
      </c>
      <c r="X5382" s="9">
        <v>5</v>
      </c>
      <c r="AJ5382" s="9">
        <v>3</v>
      </c>
      <c r="AK5382" s="9">
        <v>1</v>
      </c>
      <c r="AQ5382" s="9">
        <v>1</v>
      </c>
      <c r="AR5382" s="9">
        <v>2</v>
      </c>
    </row>
    <row r="5383" spans="1:44">
      <c r="A5383" t="s">
        <v>9024</v>
      </c>
      <c r="B5383" t="s">
        <v>9730</v>
      </c>
      <c r="C5383" t="s">
        <v>269</v>
      </c>
      <c r="D5383" t="s">
        <v>825</v>
      </c>
      <c r="E5383">
        <f>SUM(G5383:KW5383)</f>
        <v>15</v>
      </c>
      <c r="W5383" s="9">
        <v>3</v>
      </c>
      <c r="X5383" s="9">
        <v>5</v>
      </c>
      <c r="AJ5383" s="9">
        <v>3</v>
      </c>
      <c r="AK5383" s="9">
        <v>1</v>
      </c>
      <c r="AQ5383" s="9">
        <v>1</v>
      </c>
      <c r="AR5383" s="9">
        <v>2</v>
      </c>
    </row>
    <row r="5384" spans="1:44">
      <c r="A5384" t="s">
        <v>9025</v>
      </c>
      <c r="B5384" t="s">
        <v>9731</v>
      </c>
      <c r="C5384" t="s">
        <v>269</v>
      </c>
      <c r="D5384" t="s">
        <v>825</v>
      </c>
      <c r="E5384">
        <f>SUM(G5384:KW5384)</f>
        <v>15</v>
      </c>
      <c r="W5384" s="9">
        <v>3</v>
      </c>
      <c r="X5384" s="9">
        <v>5</v>
      </c>
      <c r="AJ5384" s="9">
        <v>3</v>
      </c>
      <c r="AK5384" s="9">
        <v>1</v>
      </c>
      <c r="AQ5384" s="9">
        <v>1</v>
      </c>
      <c r="AR5384" s="9">
        <v>2</v>
      </c>
    </row>
    <row r="5385" spans="1:44">
      <c r="A5385" t="s">
        <v>9026</v>
      </c>
      <c r="B5385" t="s">
        <v>9522</v>
      </c>
      <c r="C5385" t="s">
        <v>269</v>
      </c>
      <c r="D5385" t="s">
        <v>825</v>
      </c>
      <c r="E5385">
        <f>SUM(G5385:KW5385)</f>
        <v>15</v>
      </c>
      <c r="W5385" s="9">
        <v>3</v>
      </c>
      <c r="X5385" s="9">
        <v>5</v>
      </c>
      <c r="AJ5385" s="9">
        <v>3</v>
      </c>
      <c r="AK5385" s="9">
        <v>1</v>
      </c>
      <c r="AQ5385" s="9">
        <v>1</v>
      </c>
      <c r="AR5385" s="9">
        <v>2</v>
      </c>
    </row>
    <row r="5386" spans="1:44">
      <c r="A5386" t="s">
        <v>9027</v>
      </c>
      <c r="B5386" t="s">
        <v>9523</v>
      </c>
      <c r="C5386" t="s">
        <v>269</v>
      </c>
      <c r="D5386" t="s">
        <v>825</v>
      </c>
      <c r="E5386">
        <f>SUM(G5386:KW5386)</f>
        <v>15</v>
      </c>
      <c r="W5386" s="9">
        <v>3</v>
      </c>
      <c r="X5386" s="9">
        <v>5</v>
      </c>
      <c r="AJ5386" s="9">
        <v>3</v>
      </c>
      <c r="AK5386" s="9">
        <v>1</v>
      </c>
      <c r="AQ5386" s="9">
        <v>1</v>
      </c>
      <c r="AR5386" s="9">
        <v>2</v>
      </c>
    </row>
    <row r="5387" spans="1:44">
      <c r="A5387" t="s">
        <v>9028</v>
      </c>
      <c r="B5387" t="s">
        <v>9710</v>
      </c>
      <c r="C5387" t="s">
        <v>269</v>
      </c>
      <c r="D5387" t="s">
        <v>825</v>
      </c>
      <c r="E5387">
        <f>SUM(G5387:KW5387)</f>
        <v>15</v>
      </c>
      <c r="W5387" s="9">
        <v>3</v>
      </c>
      <c r="X5387" s="9">
        <v>5</v>
      </c>
      <c r="AJ5387" s="9">
        <v>3</v>
      </c>
      <c r="AK5387" s="9">
        <v>1</v>
      </c>
      <c r="AQ5387" s="9">
        <v>1</v>
      </c>
      <c r="AR5387" s="9">
        <v>2</v>
      </c>
    </row>
    <row r="5388" spans="1:44">
      <c r="A5388" t="s">
        <v>9029</v>
      </c>
      <c r="B5388" t="s">
        <v>9524</v>
      </c>
      <c r="C5388" t="s">
        <v>269</v>
      </c>
      <c r="D5388" t="s">
        <v>825</v>
      </c>
      <c r="E5388">
        <f>SUM(G5388:KW5388)</f>
        <v>15</v>
      </c>
      <c r="W5388" s="9">
        <v>3</v>
      </c>
      <c r="X5388" s="9">
        <v>5</v>
      </c>
      <c r="AJ5388" s="9">
        <v>3</v>
      </c>
      <c r="AK5388" s="9">
        <v>1</v>
      </c>
      <c r="AQ5388" s="9">
        <v>1</v>
      </c>
      <c r="AR5388" s="9">
        <v>2</v>
      </c>
    </row>
    <row r="5389" spans="1:44">
      <c r="A5389" t="s">
        <v>9031</v>
      </c>
      <c r="B5389" t="s">
        <v>9030</v>
      </c>
      <c r="C5389" t="s">
        <v>269</v>
      </c>
      <c r="D5389" t="s">
        <v>825</v>
      </c>
      <c r="E5389">
        <f>SUM(G5389:KW5389)</f>
        <v>15</v>
      </c>
      <c r="W5389" s="9">
        <v>3</v>
      </c>
      <c r="X5389" s="9">
        <v>5</v>
      </c>
      <c r="AJ5389" s="9">
        <v>3</v>
      </c>
      <c r="AK5389" s="9">
        <v>1</v>
      </c>
      <c r="AQ5389" s="9">
        <v>1</v>
      </c>
      <c r="AR5389" s="9">
        <v>2</v>
      </c>
    </row>
    <row r="5390" spans="1:44">
      <c r="A5390" t="s">
        <v>9033</v>
      </c>
      <c r="B5390" t="s">
        <v>9032</v>
      </c>
      <c r="C5390" t="s">
        <v>269</v>
      </c>
      <c r="D5390" t="s">
        <v>825</v>
      </c>
      <c r="E5390">
        <f>SUM(G5390:KW5390)</f>
        <v>15</v>
      </c>
      <c r="W5390" s="9">
        <v>3</v>
      </c>
      <c r="X5390" s="9">
        <v>5</v>
      </c>
      <c r="AJ5390" s="9">
        <v>3</v>
      </c>
      <c r="AK5390" s="9">
        <v>1</v>
      </c>
      <c r="AQ5390" s="9">
        <v>1</v>
      </c>
      <c r="AR5390" s="9">
        <v>2</v>
      </c>
    </row>
    <row r="5391" spans="1:44">
      <c r="A5391" t="s">
        <v>9034</v>
      </c>
      <c r="B5391" t="s">
        <v>9162</v>
      </c>
      <c r="C5391" t="s">
        <v>269</v>
      </c>
      <c r="D5391" t="s">
        <v>825</v>
      </c>
      <c r="E5391">
        <f>SUM(G5391:KW5391)</f>
        <v>15</v>
      </c>
      <c r="W5391" s="9">
        <v>3</v>
      </c>
      <c r="X5391" s="9">
        <v>5</v>
      </c>
      <c r="AJ5391" s="9">
        <v>3</v>
      </c>
      <c r="AK5391" s="9">
        <v>1</v>
      </c>
      <c r="AQ5391" s="9">
        <v>1</v>
      </c>
      <c r="AR5391" s="9">
        <v>2</v>
      </c>
    </row>
    <row r="5392" spans="1:44">
      <c r="A5392" t="s">
        <v>9036</v>
      </c>
      <c r="B5392" t="s">
        <v>9035</v>
      </c>
      <c r="C5392" t="s">
        <v>269</v>
      </c>
      <c r="D5392" t="s">
        <v>825</v>
      </c>
      <c r="E5392">
        <f>SUM(G5392:KW5392)</f>
        <v>15</v>
      </c>
      <c r="W5392" s="9">
        <v>3</v>
      </c>
      <c r="X5392" s="9">
        <v>5</v>
      </c>
      <c r="AJ5392" s="9">
        <v>3</v>
      </c>
      <c r="AK5392" s="9">
        <v>1</v>
      </c>
      <c r="AQ5392" s="9">
        <v>1</v>
      </c>
      <c r="AR5392" s="9">
        <v>2</v>
      </c>
    </row>
    <row r="5393" spans="1:44">
      <c r="A5393" t="s">
        <v>9037</v>
      </c>
      <c r="B5393" t="s">
        <v>9627</v>
      </c>
      <c r="C5393" t="s">
        <v>269</v>
      </c>
      <c r="D5393" t="s">
        <v>825</v>
      </c>
      <c r="E5393">
        <f>SUM(G5393:KW5393)</f>
        <v>15</v>
      </c>
      <c r="W5393" s="9">
        <v>3</v>
      </c>
      <c r="X5393" s="9">
        <v>5</v>
      </c>
      <c r="AJ5393" s="9">
        <v>3</v>
      </c>
      <c r="AK5393" s="9">
        <v>1</v>
      </c>
      <c r="AQ5393" s="9">
        <v>1</v>
      </c>
      <c r="AR5393" s="9">
        <v>2</v>
      </c>
    </row>
    <row r="5394" spans="1:44">
      <c r="A5394" t="s">
        <v>9039</v>
      </c>
      <c r="B5394" t="s">
        <v>9038</v>
      </c>
      <c r="C5394" t="s">
        <v>269</v>
      </c>
      <c r="D5394" t="s">
        <v>825</v>
      </c>
      <c r="E5394">
        <f>SUM(G5394:KW5394)</f>
        <v>15</v>
      </c>
      <c r="W5394" s="9">
        <v>3</v>
      </c>
      <c r="X5394" s="9">
        <v>5</v>
      </c>
      <c r="AJ5394" s="9">
        <v>3</v>
      </c>
      <c r="AK5394" s="9">
        <v>1</v>
      </c>
      <c r="AQ5394" s="9">
        <v>1</v>
      </c>
      <c r="AR5394" s="9">
        <v>2</v>
      </c>
    </row>
    <row r="5395" spans="1:44">
      <c r="A5395" t="s">
        <v>9041</v>
      </c>
      <c r="B5395" t="s">
        <v>9040</v>
      </c>
      <c r="C5395" t="s">
        <v>269</v>
      </c>
      <c r="D5395" t="s">
        <v>825</v>
      </c>
      <c r="E5395">
        <f>SUM(G5395:KW5395)</f>
        <v>15</v>
      </c>
      <c r="W5395" s="9">
        <v>3</v>
      </c>
      <c r="X5395" s="9">
        <v>5</v>
      </c>
      <c r="AJ5395" s="9">
        <v>3</v>
      </c>
      <c r="AK5395" s="9">
        <v>1</v>
      </c>
      <c r="AQ5395" s="9">
        <v>1</v>
      </c>
      <c r="AR5395" s="9">
        <v>2</v>
      </c>
    </row>
    <row r="5396" spans="1:44">
      <c r="A5396" t="s">
        <v>9043</v>
      </c>
      <c r="B5396" t="s">
        <v>9042</v>
      </c>
      <c r="C5396" t="s">
        <v>269</v>
      </c>
      <c r="D5396" t="s">
        <v>821</v>
      </c>
      <c r="E5396">
        <f>SUM(G5396:KW5396)</f>
        <v>4</v>
      </c>
      <c r="W5396" s="9">
        <v>1</v>
      </c>
      <c r="AJ5396" s="9">
        <v>1</v>
      </c>
      <c r="AK5396" s="9">
        <v>1</v>
      </c>
      <c r="AQ5396" s="9">
        <v>1</v>
      </c>
    </row>
    <row r="5397" spans="1:44">
      <c r="A5397" t="s">
        <v>9045</v>
      </c>
      <c r="B5397" t="s">
        <v>9044</v>
      </c>
      <c r="C5397" t="s">
        <v>269</v>
      </c>
      <c r="D5397" t="s">
        <v>821</v>
      </c>
      <c r="E5397">
        <f>SUM(G5397:KW5397)</f>
        <v>4</v>
      </c>
      <c r="W5397" s="9">
        <v>1</v>
      </c>
      <c r="AJ5397" s="9">
        <v>1</v>
      </c>
      <c r="AK5397" s="9">
        <v>1</v>
      </c>
      <c r="AQ5397" s="9">
        <v>1</v>
      </c>
    </row>
    <row r="5398" spans="1:44">
      <c r="A5398" t="s">
        <v>9047</v>
      </c>
      <c r="B5398" t="s">
        <v>9046</v>
      </c>
      <c r="C5398" t="s">
        <v>269</v>
      </c>
      <c r="D5398" t="s">
        <v>821</v>
      </c>
      <c r="E5398">
        <f>SUM(G5398:KW5398)</f>
        <v>5</v>
      </c>
      <c r="W5398" s="9">
        <v>1</v>
      </c>
      <c r="AJ5398" s="9">
        <v>1</v>
      </c>
      <c r="AK5398" s="9">
        <v>1</v>
      </c>
      <c r="AQ5398" s="9">
        <v>1</v>
      </c>
      <c r="AR5398" s="9">
        <v>1</v>
      </c>
    </row>
    <row r="5399" spans="1:44">
      <c r="A5399" t="s">
        <v>9049</v>
      </c>
      <c r="B5399" t="s">
        <v>9048</v>
      </c>
      <c r="C5399" t="s">
        <v>269</v>
      </c>
      <c r="D5399" t="s">
        <v>821</v>
      </c>
      <c r="E5399">
        <f>SUM(G5399:KW5399)</f>
        <v>4</v>
      </c>
      <c r="W5399" s="9">
        <v>1</v>
      </c>
      <c r="AJ5399" s="9">
        <v>1</v>
      </c>
      <c r="AK5399" s="9">
        <v>1</v>
      </c>
      <c r="AQ5399" s="9">
        <v>1</v>
      </c>
    </row>
    <row r="5400" spans="1:44">
      <c r="A5400" t="s">
        <v>9051</v>
      </c>
      <c r="B5400" t="s">
        <v>9050</v>
      </c>
      <c r="C5400" t="s">
        <v>269</v>
      </c>
      <c r="D5400" t="s">
        <v>821</v>
      </c>
      <c r="E5400">
        <f>SUM(G5400:KW5400)</f>
        <v>4</v>
      </c>
      <c r="W5400" s="9">
        <v>1</v>
      </c>
      <c r="AJ5400" s="9">
        <v>1</v>
      </c>
      <c r="AK5400" s="9">
        <v>1</v>
      </c>
      <c r="AQ5400" s="9">
        <v>1</v>
      </c>
    </row>
    <row r="5401" spans="1:44">
      <c r="A5401" t="s">
        <v>9053</v>
      </c>
      <c r="B5401" t="s">
        <v>9052</v>
      </c>
      <c r="C5401" t="s">
        <v>269</v>
      </c>
      <c r="D5401" t="s">
        <v>821</v>
      </c>
      <c r="E5401">
        <f>SUM(G5401:KW5401)</f>
        <v>4</v>
      </c>
      <c r="W5401" s="9">
        <v>1</v>
      </c>
      <c r="AJ5401" s="9">
        <v>1</v>
      </c>
      <c r="AK5401" s="9">
        <v>1</v>
      </c>
      <c r="AQ5401" s="9">
        <v>1</v>
      </c>
    </row>
    <row r="5402" spans="1:44">
      <c r="A5402" t="s">
        <v>9055</v>
      </c>
      <c r="B5402" t="s">
        <v>9054</v>
      </c>
      <c r="C5402" t="s">
        <v>269</v>
      </c>
      <c r="D5402" t="s">
        <v>821</v>
      </c>
      <c r="E5402">
        <f>SUM(G5402:KW5402)</f>
        <v>4</v>
      </c>
      <c r="W5402" s="9">
        <v>1</v>
      </c>
      <c r="AJ5402" s="9">
        <v>1</v>
      </c>
      <c r="AK5402" s="9">
        <v>1</v>
      </c>
      <c r="AQ5402" s="9">
        <v>1</v>
      </c>
    </row>
    <row r="5403" spans="1:44">
      <c r="A5403" t="s">
        <v>9057</v>
      </c>
      <c r="B5403" t="s">
        <v>9056</v>
      </c>
      <c r="C5403" t="s">
        <v>269</v>
      </c>
      <c r="D5403" t="s">
        <v>821</v>
      </c>
      <c r="E5403">
        <f>SUM(G5403:KW5403)</f>
        <v>4</v>
      </c>
      <c r="W5403" s="9">
        <v>1</v>
      </c>
      <c r="AJ5403" s="9">
        <v>1</v>
      </c>
      <c r="AK5403" s="9">
        <v>1</v>
      </c>
      <c r="AQ5403" s="9">
        <v>1</v>
      </c>
    </row>
    <row r="5404" spans="1:44">
      <c r="A5404" t="s">
        <v>9059</v>
      </c>
      <c r="B5404" t="s">
        <v>9058</v>
      </c>
      <c r="C5404" t="s">
        <v>269</v>
      </c>
      <c r="D5404" t="s">
        <v>821</v>
      </c>
      <c r="E5404">
        <f>SUM(G5404:KW5404)</f>
        <v>3</v>
      </c>
      <c r="AJ5404" s="9">
        <v>1</v>
      </c>
      <c r="AK5404" s="9">
        <v>1</v>
      </c>
      <c r="AQ5404" s="9">
        <v>1</v>
      </c>
    </row>
    <row r="5405" spans="1:44">
      <c r="A5405" t="s">
        <v>9061</v>
      </c>
      <c r="B5405" t="s">
        <v>9060</v>
      </c>
      <c r="C5405" t="s">
        <v>269</v>
      </c>
      <c r="D5405" t="s">
        <v>821</v>
      </c>
      <c r="E5405">
        <f>SUM(G5405:KW5405)</f>
        <v>4</v>
      </c>
      <c r="W5405" s="9">
        <v>1</v>
      </c>
      <c r="AJ5405" s="9">
        <v>1</v>
      </c>
      <c r="AK5405" s="9">
        <v>1</v>
      </c>
      <c r="AQ5405" s="9">
        <v>1</v>
      </c>
    </row>
    <row r="5406" spans="1:44">
      <c r="A5406" t="s">
        <v>9063</v>
      </c>
      <c r="B5406" t="s">
        <v>9062</v>
      </c>
      <c r="C5406" t="s">
        <v>269</v>
      </c>
      <c r="D5406" t="s">
        <v>821</v>
      </c>
      <c r="E5406">
        <f>SUM(G5406:KW5406)</f>
        <v>4</v>
      </c>
      <c r="W5406" s="9">
        <v>1</v>
      </c>
      <c r="AJ5406" s="9">
        <v>1</v>
      </c>
      <c r="AK5406" s="9">
        <v>1</v>
      </c>
      <c r="AQ5406" s="9">
        <v>1</v>
      </c>
    </row>
    <row r="5407" spans="1:44">
      <c r="A5407" t="s">
        <v>9065</v>
      </c>
      <c r="B5407" t="s">
        <v>9064</v>
      </c>
      <c r="C5407" t="s">
        <v>269</v>
      </c>
      <c r="D5407" t="s">
        <v>821</v>
      </c>
      <c r="E5407">
        <f>SUM(G5407:KW5407)</f>
        <v>4</v>
      </c>
      <c r="W5407" s="9">
        <v>1</v>
      </c>
      <c r="AJ5407" s="9">
        <v>1</v>
      </c>
      <c r="AK5407" s="9">
        <v>1</v>
      </c>
      <c r="AQ5407" s="9">
        <v>1</v>
      </c>
    </row>
    <row r="5408" spans="1:44">
      <c r="A5408" t="s">
        <v>9067</v>
      </c>
      <c r="B5408" t="s">
        <v>9066</v>
      </c>
      <c r="C5408" t="s">
        <v>269</v>
      </c>
      <c r="D5408" t="s">
        <v>821</v>
      </c>
      <c r="E5408">
        <f>SUM(G5408:KW5408)</f>
        <v>4</v>
      </c>
      <c r="W5408" s="9">
        <v>1</v>
      </c>
      <c r="AJ5408" s="9">
        <v>1</v>
      </c>
      <c r="AK5408" s="9">
        <v>1</v>
      </c>
      <c r="AQ5408" s="9">
        <v>1</v>
      </c>
    </row>
    <row r="5409" spans="1:52">
      <c r="A5409" t="s">
        <v>9069</v>
      </c>
      <c r="B5409" t="s">
        <v>9068</v>
      </c>
      <c r="C5409" t="s">
        <v>269</v>
      </c>
      <c r="D5409" t="s">
        <v>821</v>
      </c>
      <c r="E5409">
        <f>SUM(G5409:KW5409)</f>
        <v>4</v>
      </c>
      <c r="W5409" s="9">
        <v>1</v>
      </c>
      <c r="AJ5409" s="9">
        <v>1</v>
      </c>
      <c r="AK5409" s="9">
        <v>1</v>
      </c>
      <c r="AQ5409" s="9">
        <v>1</v>
      </c>
    </row>
    <row r="5410" spans="1:52">
      <c r="A5410" t="s">
        <v>9071</v>
      </c>
      <c r="B5410" t="s">
        <v>9070</v>
      </c>
      <c r="C5410" t="s">
        <v>269</v>
      </c>
      <c r="D5410" t="s">
        <v>821</v>
      </c>
      <c r="E5410">
        <f>SUM(G5410:KW5410)</f>
        <v>4</v>
      </c>
      <c r="W5410" s="9">
        <v>1</v>
      </c>
      <c r="AJ5410" s="9">
        <v>1</v>
      </c>
      <c r="AK5410" s="9">
        <v>1</v>
      </c>
      <c r="AQ5410" s="9">
        <v>1</v>
      </c>
    </row>
    <row r="5411" spans="1:52">
      <c r="A5411" t="s">
        <v>9073</v>
      </c>
      <c r="B5411" t="s">
        <v>9072</v>
      </c>
      <c r="C5411" t="s">
        <v>269</v>
      </c>
      <c r="D5411" t="s">
        <v>821</v>
      </c>
      <c r="E5411">
        <f>SUM(G5411:KW5411)</f>
        <v>4</v>
      </c>
      <c r="W5411" s="9">
        <v>1</v>
      </c>
      <c r="AJ5411" s="9">
        <v>1</v>
      </c>
      <c r="AK5411" s="9">
        <v>1</v>
      </c>
      <c r="AQ5411" s="9">
        <v>1</v>
      </c>
    </row>
    <row r="5412" spans="1:52">
      <c r="A5412" t="s">
        <v>9075</v>
      </c>
      <c r="B5412" t="s">
        <v>9074</v>
      </c>
      <c r="C5412" t="s">
        <v>269</v>
      </c>
      <c r="D5412" t="s">
        <v>821</v>
      </c>
      <c r="E5412">
        <f>SUM(G5412:KW5412)</f>
        <v>4</v>
      </c>
      <c r="W5412" s="9">
        <v>1</v>
      </c>
      <c r="AJ5412" s="9">
        <v>1</v>
      </c>
      <c r="AK5412" s="9">
        <v>1</v>
      </c>
      <c r="AQ5412" s="9">
        <v>1</v>
      </c>
    </row>
    <row r="5413" spans="1:52">
      <c r="A5413" t="s">
        <v>9077</v>
      </c>
      <c r="B5413" t="s">
        <v>9076</v>
      </c>
      <c r="C5413" t="s">
        <v>269</v>
      </c>
      <c r="D5413" t="s">
        <v>821</v>
      </c>
      <c r="E5413">
        <f>SUM(G5413:KW5413)</f>
        <v>4</v>
      </c>
      <c r="W5413" s="9">
        <v>1</v>
      </c>
      <c r="AJ5413" s="9">
        <v>1</v>
      </c>
      <c r="AK5413" s="9">
        <v>1</v>
      </c>
      <c r="AQ5413" s="9">
        <v>1</v>
      </c>
    </row>
    <row r="5414" spans="1:52">
      <c r="A5414" t="s">
        <v>9079</v>
      </c>
      <c r="B5414" t="s">
        <v>9078</v>
      </c>
      <c r="C5414" t="s">
        <v>269</v>
      </c>
      <c r="D5414" t="s">
        <v>821</v>
      </c>
      <c r="E5414">
        <f>SUM(G5414:KW5414)</f>
        <v>4</v>
      </c>
      <c r="W5414" s="9">
        <v>1</v>
      </c>
      <c r="AJ5414" s="9">
        <v>1</v>
      </c>
      <c r="AK5414" s="9">
        <v>1</v>
      </c>
      <c r="AQ5414" s="9">
        <v>1</v>
      </c>
    </row>
    <row r="5415" spans="1:52">
      <c r="A5415" t="s">
        <v>9081</v>
      </c>
      <c r="B5415" t="s">
        <v>9080</v>
      </c>
      <c r="C5415" t="s">
        <v>15</v>
      </c>
      <c r="D5415" t="s">
        <v>821</v>
      </c>
      <c r="E5415">
        <f>SUM(G5415:KW5415)</f>
        <v>4</v>
      </c>
      <c r="AL5415" s="9">
        <v>1</v>
      </c>
      <c r="AO5415" s="9">
        <v>1</v>
      </c>
      <c r="AR5415" s="9">
        <v>1</v>
      </c>
      <c r="AZ5415" s="9">
        <v>1</v>
      </c>
    </row>
    <row r="5416" spans="1:52">
      <c r="A5416" t="s">
        <v>9083</v>
      </c>
      <c r="B5416" t="s">
        <v>9082</v>
      </c>
      <c r="C5416" t="s">
        <v>15</v>
      </c>
      <c r="D5416" t="s">
        <v>821</v>
      </c>
      <c r="E5416">
        <f>SUM(G5416:KW5416)</f>
        <v>14</v>
      </c>
      <c r="X5416" s="9">
        <v>1</v>
      </c>
      <c r="AP5416" s="9">
        <v>7</v>
      </c>
      <c r="AR5416" s="9">
        <v>2</v>
      </c>
      <c r="AX5416" s="9">
        <v>1</v>
      </c>
      <c r="AY5416" s="9">
        <v>2</v>
      </c>
      <c r="AZ5416" s="9">
        <v>1</v>
      </c>
    </row>
    <row r="5417" spans="1:52">
      <c r="A5417" t="s">
        <v>9084</v>
      </c>
      <c r="B5417" t="s">
        <v>9914</v>
      </c>
      <c r="C5417" t="s">
        <v>15</v>
      </c>
      <c r="D5417" t="s">
        <v>825</v>
      </c>
      <c r="E5417">
        <f>SUM(G5417:KW5417)</f>
        <v>9</v>
      </c>
      <c r="X5417" s="9">
        <v>1</v>
      </c>
      <c r="AP5417" s="9">
        <v>2</v>
      </c>
      <c r="AR5417" s="9">
        <v>2</v>
      </c>
      <c r="AX5417" s="9">
        <v>1</v>
      </c>
      <c r="AY5417" s="9">
        <v>2</v>
      </c>
      <c r="AZ5417" s="9">
        <v>1</v>
      </c>
    </row>
    <row r="5418" spans="1:52">
      <c r="A5418" t="s">
        <v>9085</v>
      </c>
      <c r="B5418" t="s">
        <v>9937</v>
      </c>
      <c r="C5418" t="s">
        <v>15</v>
      </c>
      <c r="D5418" t="s">
        <v>825</v>
      </c>
      <c r="E5418">
        <f>SUM(G5418:KW5418)</f>
        <v>9</v>
      </c>
      <c r="X5418" s="9">
        <v>1</v>
      </c>
      <c r="AP5418" s="9">
        <v>2</v>
      </c>
      <c r="AR5418" s="9">
        <v>2</v>
      </c>
      <c r="AX5418" s="9">
        <v>1</v>
      </c>
      <c r="AY5418" s="9">
        <v>2</v>
      </c>
      <c r="AZ5418" s="9">
        <v>1</v>
      </c>
    </row>
    <row r="5419" spans="1:52">
      <c r="A5419" t="s">
        <v>9086</v>
      </c>
      <c r="B5419" t="s">
        <v>9939</v>
      </c>
      <c r="C5419" t="s">
        <v>15</v>
      </c>
      <c r="D5419" t="s">
        <v>825</v>
      </c>
      <c r="E5419">
        <f>SUM(G5419:KW5419)</f>
        <v>9</v>
      </c>
      <c r="X5419" s="9">
        <v>1</v>
      </c>
      <c r="AP5419" s="9">
        <v>2</v>
      </c>
      <c r="AR5419" s="9">
        <v>2</v>
      </c>
      <c r="AX5419" s="9">
        <v>1</v>
      </c>
      <c r="AY5419" s="9">
        <v>2</v>
      </c>
      <c r="AZ5419" s="9">
        <v>1</v>
      </c>
    </row>
    <row r="5420" spans="1:52">
      <c r="A5420" t="s">
        <v>9087</v>
      </c>
      <c r="B5420" t="s">
        <v>9940</v>
      </c>
      <c r="C5420" t="s">
        <v>15</v>
      </c>
      <c r="D5420" t="s">
        <v>825</v>
      </c>
      <c r="E5420">
        <f>SUM(G5420:KW5420)</f>
        <v>9</v>
      </c>
      <c r="X5420" s="9">
        <v>1</v>
      </c>
      <c r="AP5420" s="9">
        <v>2</v>
      </c>
      <c r="AR5420" s="9">
        <v>2</v>
      </c>
      <c r="AX5420" s="9">
        <v>1</v>
      </c>
      <c r="AY5420" s="9">
        <v>2</v>
      </c>
      <c r="AZ5420" s="9">
        <v>1</v>
      </c>
    </row>
    <row r="5421" spans="1:52">
      <c r="A5421" t="s">
        <v>9088</v>
      </c>
      <c r="B5421" t="s">
        <v>9941</v>
      </c>
      <c r="C5421" t="s">
        <v>15</v>
      </c>
      <c r="D5421" t="s">
        <v>825</v>
      </c>
      <c r="E5421">
        <f>SUM(G5421:KW5421)</f>
        <v>9</v>
      </c>
      <c r="X5421" s="9">
        <v>1</v>
      </c>
      <c r="AP5421" s="9">
        <v>2</v>
      </c>
      <c r="AR5421" s="9">
        <v>2</v>
      </c>
      <c r="AX5421" s="9">
        <v>1</v>
      </c>
      <c r="AY5421" s="9">
        <v>2</v>
      </c>
      <c r="AZ5421" s="9">
        <v>1</v>
      </c>
    </row>
    <row r="5422" spans="1:52">
      <c r="A5422" t="s">
        <v>9089</v>
      </c>
      <c r="B5422" t="s">
        <v>9942</v>
      </c>
      <c r="C5422" t="s">
        <v>15</v>
      </c>
      <c r="D5422" t="s">
        <v>825</v>
      </c>
      <c r="E5422">
        <f>SUM(G5422:KW5422)</f>
        <v>9</v>
      </c>
      <c r="X5422" s="9">
        <v>1</v>
      </c>
      <c r="AP5422" s="9">
        <v>2</v>
      </c>
      <c r="AR5422" s="9">
        <v>2</v>
      </c>
      <c r="AX5422" s="9">
        <v>1</v>
      </c>
      <c r="AY5422" s="9">
        <v>2</v>
      </c>
      <c r="AZ5422" s="9">
        <v>1</v>
      </c>
    </row>
    <row r="5423" spans="1:52">
      <c r="A5423" t="s">
        <v>9090</v>
      </c>
      <c r="B5423" t="s">
        <v>9943</v>
      </c>
      <c r="C5423" t="s">
        <v>15</v>
      </c>
      <c r="D5423" t="s">
        <v>825</v>
      </c>
      <c r="E5423">
        <f>SUM(G5423:KW5423)</f>
        <v>9</v>
      </c>
      <c r="X5423" s="9">
        <v>1</v>
      </c>
      <c r="AP5423" s="9">
        <v>2</v>
      </c>
      <c r="AR5423" s="9">
        <v>2</v>
      </c>
      <c r="AX5423" s="9">
        <v>1</v>
      </c>
      <c r="AY5423" s="9">
        <v>2</v>
      </c>
      <c r="AZ5423" s="9">
        <v>1</v>
      </c>
    </row>
    <row r="5424" spans="1:52">
      <c r="A5424" t="s">
        <v>9091</v>
      </c>
      <c r="B5424" t="s">
        <v>9947</v>
      </c>
      <c r="C5424" t="s">
        <v>15</v>
      </c>
      <c r="D5424" t="s">
        <v>825</v>
      </c>
      <c r="E5424">
        <f>SUM(G5424:KW5424)</f>
        <v>9</v>
      </c>
      <c r="X5424" s="9">
        <v>1</v>
      </c>
      <c r="AP5424" s="9">
        <v>2</v>
      </c>
      <c r="AR5424" s="9">
        <v>2</v>
      </c>
      <c r="AX5424" s="9">
        <v>1</v>
      </c>
      <c r="AY5424" s="9">
        <v>2</v>
      </c>
      <c r="AZ5424" s="9">
        <v>1</v>
      </c>
    </row>
    <row r="5425" spans="1:52">
      <c r="A5425" t="s">
        <v>9092</v>
      </c>
      <c r="B5425" t="s">
        <v>9949</v>
      </c>
      <c r="C5425" t="s">
        <v>15</v>
      </c>
      <c r="D5425" t="s">
        <v>825</v>
      </c>
      <c r="E5425">
        <f>SUM(G5425:KW5425)</f>
        <v>9</v>
      </c>
      <c r="X5425" s="9">
        <v>1</v>
      </c>
      <c r="AP5425" s="9">
        <v>2</v>
      </c>
      <c r="AR5425" s="9">
        <v>2</v>
      </c>
      <c r="AX5425" s="9">
        <v>1</v>
      </c>
      <c r="AY5425" s="9">
        <v>2</v>
      </c>
      <c r="AZ5425" s="9">
        <v>1</v>
      </c>
    </row>
    <row r="5426" spans="1:52">
      <c r="A5426" t="s">
        <v>9093</v>
      </c>
      <c r="B5426" t="s">
        <v>9688</v>
      </c>
      <c r="C5426" t="s">
        <v>15</v>
      </c>
      <c r="D5426" t="s">
        <v>825</v>
      </c>
      <c r="E5426">
        <f>SUM(G5426:KW5426)</f>
        <v>9</v>
      </c>
      <c r="X5426" s="9">
        <v>1</v>
      </c>
      <c r="AP5426" s="9">
        <v>2</v>
      </c>
      <c r="AR5426" s="9">
        <v>2</v>
      </c>
      <c r="AX5426" s="9">
        <v>1</v>
      </c>
      <c r="AY5426" s="9">
        <v>2</v>
      </c>
      <c r="AZ5426" s="9">
        <v>1</v>
      </c>
    </row>
    <row r="5427" spans="1:52">
      <c r="A5427" t="s">
        <v>9095</v>
      </c>
      <c r="B5427" t="s">
        <v>9094</v>
      </c>
      <c r="C5427" t="s">
        <v>15</v>
      </c>
      <c r="D5427" t="s">
        <v>825</v>
      </c>
      <c r="E5427">
        <f>SUM(G5427:KW5427)</f>
        <v>9</v>
      </c>
      <c r="X5427" s="9">
        <v>1</v>
      </c>
      <c r="AP5427" s="9">
        <v>2</v>
      </c>
      <c r="AR5427" s="9">
        <v>2</v>
      </c>
      <c r="AX5427" s="9">
        <v>1</v>
      </c>
      <c r="AY5427" s="9">
        <v>2</v>
      </c>
      <c r="AZ5427" s="9">
        <v>1</v>
      </c>
    </row>
    <row r="5428" spans="1:52">
      <c r="A5428" t="s">
        <v>9096</v>
      </c>
      <c r="B5428" t="s">
        <v>9689</v>
      </c>
      <c r="C5428" t="s">
        <v>15</v>
      </c>
      <c r="D5428" t="s">
        <v>825</v>
      </c>
      <c r="E5428">
        <f>SUM(G5428:KW5428)</f>
        <v>9</v>
      </c>
      <c r="X5428" s="9">
        <v>1</v>
      </c>
      <c r="AP5428" s="9">
        <v>2</v>
      </c>
      <c r="AR5428" s="9">
        <v>2</v>
      </c>
      <c r="AX5428" s="9">
        <v>1</v>
      </c>
      <c r="AY5428" s="9">
        <v>2</v>
      </c>
      <c r="AZ5428" s="9">
        <v>1</v>
      </c>
    </row>
    <row r="5429" spans="1:52">
      <c r="A5429" t="s">
        <v>9097</v>
      </c>
      <c r="B5429" t="s">
        <v>9690</v>
      </c>
      <c r="C5429" t="s">
        <v>15</v>
      </c>
      <c r="D5429" t="s">
        <v>825</v>
      </c>
      <c r="E5429">
        <f>SUM(G5429:KW5429)</f>
        <v>9</v>
      </c>
      <c r="X5429" s="9">
        <v>1</v>
      </c>
      <c r="AP5429" s="9">
        <v>2</v>
      </c>
      <c r="AR5429" s="9">
        <v>2</v>
      </c>
      <c r="AX5429" s="9">
        <v>1</v>
      </c>
      <c r="AY5429" s="9">
        <v>2</v>
      </c>
      <c r="AZ5429" s="9">
        <v>1</v>
      </c>
    </row>
    <row r="5430" spans="1:52">
      <c r="A5430" t="s">
        <v>9098</v>
      </c>
      <c r="B5430" t="s">
        <v>9161</v>
      </c>
      <c r="C5430" t="s">
        <v>15</v>
      </c>
      <c r="D5430" t="s">
        <v>825</v>
      </c>
      <c r="E5430">
        <f>SUM(G5430:KW5430)</f>
        <v>9</v>
      </c>
      <c r="X5430" s="9">
        <v>1</v>
      </c>
      <c r="AP5430" s="9">
        <v>2</v>
      </c>
      <c r="AR5430" s="9">
        <v>2</v>
      </c>
      <c r="AX5430" s="9">
        <v>1</v>
      </c>
      <c r="AY5430" s="9">
        <v>2</v>
      </c>
      <c r="AZ5430" s="9">
        <v>1</v>
      </c>
    </row>
    <row r="5431" spans="1:52">
      <c r="A5431" t="s">
        <v>9099</v>
      </c>
      <c r="B5431" t="s">
        <v>9933</v>
      </c>
      <c r="C5431" t="s">
        <v>15</v>
      </c>
      <c r="D5431" t="s">
        <v>825</v>
      </c>
      <c r="E5431">
        <f>SUM(G5431:KW5431)</f>
        <v>9</v>
      </c>
      <c r="X5431" s="9">
        <v>1</v>
      </c>
      <c r="AP5431" s="9">
        <v>2</v>
      </c>
      <c r="AR5431" s="9">
        <v>2</v>
      </c>
      <c r="AX5431" s="9">
        <v>1</v>
      </c>
      <c r="AY5431" s="9">
        <v>2</v>
      </c>
      <c r="AZ5431" s="9">
        <v>1</v>
      </c>
    </row>
    <row r="5432" spans="1:52">
      <c r="A5432" t="s">
        <v>9100</v>
      </c>
      <c r="B5432" t="s">
        <v>9903</v>
      </c>
      <c r="C5432" t="s">
        <v>15</v>
      </c>
      <c r="D5432" t="s">
        <v>825</v>
      </c>
      <c r="E5432">
        <f>SUM(G5432:KW5432)</f>
        <v>9</v>
      </c>
      <c r="X5432" s="9">
        <v>1</v>
      </c>
      <c r="AP5432" s="9">
        <v>2</v>
      </c>
      <c r="AR5432" s="9">
        <v>2</v>
      </c>
      <c r="AX5432" s="9">
        <v>1</v>
      </c>
      <c r="AY5432" s="9">
        <v>2</v>
      </c>
      <c r="AZ5432" s="9">
        <v>1</v>
      </c>
    </row>
    <row r="5433" spans="1:52">
      <c r="A5433" t="s">
        <v>9101</v>
      </c>
      <c r="B5433" t="s">
        <v>9177</v>
      </c>
      <c r="C5433" t="s">
        <v>15</v>
      </c>
      <c r="D5433" t="s">
        <v>825</v>
      </c>
      <c r="E5433">
        <f>SUM(G5433:KW5433)</f>
        <v>9</v>
      </c>
      <c r="X5433" s="9">
        <v>1</v>
      </c>
      <c r="AP5433" s="9">
        <v>2</v>
      </c>
      <c r="AR5433" s="9">
        <v>2</v>
      </c>
      <c r="AX5433" s="9">
        <v>1</v>
      </c>
      <c r="AY5433" s="9">
        <v>2</v>
      </c>
      <c r="AZ5433" s="9">
        <v>1</v>
      </c>
    </row>
    <row r="5434" spans="1:52">
      <c r="A5434" t="s">
        <v>9102</v>
      </c>
      <c r="B5434" t="s">
        <v>9178</v>
      </c>
      <c r="C5434" t="s">
        <v>15</v>
      </c>
      <c r="D5434" t="s">
        <v>825</v>
      </c>
      <c r="E5434">
        <f>SUM(G5434:KW5434)</f>
        <v>9</v>
      </c>
      <c r="X5434" s="9">
        <v>1</v>
      </c>
      <c r="AP5434" s="9">
        <v>2</v>
      </c>
      <c r="AR5434" s="9">
        <v>2</v>
      </c>
      <c r="AX5434" s="9">
        <v>1</v>
      </c>
      <c r="AY5434" s="9">
        <v>2</v>
      </c>
      <c r="AZ5434" s="9">
        <v>1</v>
      </c>
    </row>
    <row r="5435" spans="1:52">
      <c r="A5435" t="s">
        <v>9103</v>
      </c>
      <c r="B5435" t="s">
        <v>9234</v>
      </c>
      <c r="C5435" t="s">
        <v>15</v>
      </c>
      <c r="D5435" t="s">
        <v>825</v>
      </c>
      <c r="E5435">
        <f>SUM(G5435:KW5435)</f>
        <v>9</v>
      </c>
      <c r="X5435" s="9">
        <v>1</v>
      </c>
      <c r="AP5435" s="9">
        <v>2</v>
      </c>
      <c r="AR5435" s="9">
        <v>2</v>
      </c>
      <c r="AX5435" s="9">
        <v>1</v>
      </c>
      <c r="AY5435" s="9">
        <v>2</v>
      </c>
      <c r="AZ5435" s="9">
        <v>1</v>
      </c>
    </row>
    <row r="5436" spans="1:52">
      <c r="A5436" t="s">
        <v>9105</v>
      </c>
      <c r="B5436" t="s">
        <v>9104</v>
      </c>
      <c r="C5436" t="s">
        <v>15</v>
      </c>
      <c r="D5436" t="s">
        <v>825</v>
      </c>
      <c r="E5436">
        <f>SUM(G5436:KW5436)</f>
        <v>9</v>
      </c>
      <c r="X5436" s="9">
        <v>1</v>
      </c>
      <c r="AP5436" s="9">
        <v>2</v>
      </c>
      <c r="AR5436" s="9">
        <v>2</v>
      </c>
      <c r="AX5436" s="9">
        <v>1</v>
      </c>
      <c r="AY5436" s="9">
        <v>2</v>
      </c>
      <c r="AZ5436" s="9">
        <v>1</v>
      </c>
    </row>
    <row r="5437" spans="1:52">
      <c r="A5437" t="s">
        <v>9107</v>
      </c>
      <c r="B5437" t="s">
        <v>9106</v>
      </c>
      <c r="C5437" t="s">
        <v>15</v>
      </c>
      <c r="D5437" t="s">
        <v>825</v>
      </c>
      <c r="E5437">
        <f>SUM(G5437:KW5437)</f>
        <v>9</v>
      </c>
      <c r="X5437" s="9">
        <v>1</v>
      </c>
      <c r="AP5437" s="9">
        <v>2</v>
      </c>
      <c r="AR5437" s="9">
        <v>2</v>
      </c>
      <c r="AX5437" s="9">
        <v>1</v>
      </c>
      <c r="AY5437" s="9">
        <v>2</v>
      </c>
      <c r="AZ5437" s="9">
        <v>1</v>
      </c>
    </row>
    <row r="5438" spans="1:52">
      <c r="A5438" t="s">
        <v>9109</v>
      </c>
      <c r="B5438" t="s">
        <v>9108</v>
      </c>
      <c r="C5438" t="s">
        <v>15</v>
      </c>
      <c r="D5438" t="s">
        <v>825</v>
      </c>
      <c r="E5438">
        <f>SUM(G5438:KW5438)</f>
        <v>9</v>
      </c>
      <c r="X5438" s="9">
        <v>1</v>
      </c>
      <c r="AP5438" s="9">
        <v>2</v>
      </c>
      <c r="AR5438" s="9">
        <v>2</v>
      </c>
      <c r="AX5438" s="9">
        <v>1</v>
      </c>
      <c r="AY5438" s="9">
        <v>2</v>
      </c>
      <c r="AZ5438" s="9">
        <v>1</v>
      </c>
    </row>
    <row r="5439" spans="1:52">
      <c r="A5439" t="s">
        <v>9111</v>
      </c>
      <c r="B5439" t="s">
        <v>9110</v>
      </c>
      <c r="C5439" t="s">
        <v>15</v>
      </c>
      <c r="D5439" t="s">
        <v>825</v>
      </c>
      <c r="E5439">
        <f>SUM(G5439:KW5439)</f>
        <v>9</v>
      </c>
      <c r="X5439" s="9">
        <v>1</v>
      </c>
      <c r="AP5439" s="9">
        <v>2</v>
      </c>
      <c r="AR5439" s="9">
        <v>2</v>
      </c>
      <c r="AX5439" s="9">
        <v>1</v>
      </c>
      <c r="AY5439" s="9">
        <v>2</v>
      </c>
      <c r="AZ5439" s="9">
        <v>1</v>
      </c>
    </row>
    <row r="5440" spans="1:52">
      <c r="A5440" t="s">
        <v>9113</v>
      </c>
      <c r="B5440" t="s">
        <v>9112</v>
      </c>
      <c r="C5440" t="s">
        <v>15</v>
      </c>
      <c r="D5440" t="s">
        <v>825</v>
      </c>
      <c r="E5440">
        <f>SUM(G5440:KW5440)</f>
        <v>9</v>
      </c>
      <c r="X5440" s="9">
        <v>1</v>
      </c>
      <c r="AP5440" s="9">
        <v>2</v>
      </c>
      <c r="AR5440" s="9">
        <v>2</v>
      </c>
      <c r="AX5440" s="9">
        <v>1</v>
      </c>
      <c r="AY5440" s="9">
        <v>2</v>
      </c>
      <c r="AZ5440" s="9">
        <v>1</v>
      </c>
    </row>
    <row r="5441" spans="1:52">
      <c r="A5441" t="s">
        <v>9115</v>
      </c>
      <c r="B5441" t="s">
        <v>9114</v>
      </c>
      <c r="C5441" t="s">
        <v>15</v>
      </c>
      <c r="D5441" t="s">
        <v>825</v>
      </c>
      <c r="E5441">
        <f>SUM(G5441:KW5441)</f>
        <v>9</v>
      </c>
      <c r="X5441" s="9">
        <v>1</v>
      </c>
      <c r="AP5441" s="9">
        <v>2</v>
      </c>
      <c r="AR5441" s="9">
        <v>2</v>
      </c>
      <c r="AX5441" s="9">
        <v>1</v>
      </c>
      <c r="AY5441" s="9">
        <v>2</v>
      </c>
      <c r="AZ5441" s="9">
        <v>1</v>
      </c>
    </row>
    <row r="5442" spans="1:52">
      <c r="A5442" t="s">
        <v>9116</v>
      </c>
      <c r="B5442" t="s">
        <v>9179</v>
      </c>
      <c r="C5442" t="s">
        <v>15</v>
      </c>
      <c r="D5442" t="s">
        <v>825</v>
      </c>
      <c r="E5442">
        <f>SUM(G5442:KW5442)</f>
        <v>11</v>
      </c>
      <c r="X5442" s="9">
        <v>1</v>
      </c>
      <c r="AP5442" s="9">
        <v>2</v>
      </c>
      <c r="AR5442" s="9">
        <v>2</v>
      </c>
      <c r="AX5442" s="9">
        <v>1</v>
      </c>
      <c r="AY5442" s="9">
        <v>4</v>
      </c>
      <c r="AZ5442" s="9">
        <v>1</v>
      </c>
    </row>
    <row r="5443" spans="1:52">
      <c r="A5443" t="s">
        <v>9117</v>
      </c>
      <c r="B5443" t="s">
        <v>9180</v>
      </c>
      <c r="C5443" t="s">
        <v>15</v>
      </c>
      <c r="D5443" t="s">
        <v>825</v>
      </c>
      <c r="E5443">
        <f>SUM(G5443:KW5443)</f>
        <v>9</v>
      </c>
      <c r="X5443" s="9">
        <v>1</v>
      </c>
      <c r="AP5443" s="9">
        <v>2</v>
      </c>
      <c r="AR5443" s="9">
        <v>2</v>
      </c>
      <c r="AX5443" s="9">
        <v>1</v>
      </c>
      <c r="AY5443" s="9">
        <v>2</v>
      </c>
      <c r="AZ5443" s="9">
        <v>1</v>
      </c>
    </row>
    <row r="5444" spans="1:52">
      <c r="A5444" t="s">
        <v>9118</v>
      </c>
      <c r="B5444" t="s">
        <v>9905</v>
      </c>
      <c r="C5444" t="s">
        <v>15</v>
      </c>
      <c r="D5444" t="s">
        <v>825</v>
      </c>
      <c r="E5444">
        <f>SUM(G5444:KW5444)</f>
        <v>9</v>
      </c>
      <c r="X5444" s="9">
        <v>1</v>
      </c>
      <c r="AP5444" s="9">
        <v>2</v>
      </c>
      <c r="AR5444" s="9">
        <v>2</v>
      </c>
      <c r="AX5444" s="9">
        <v>1</v>
      </c>
      <c r="AY5444" s="9">
        <v>2</v>
      </c>
      <c r="AZ5444" s="9">
        <v>1</v>
      </c>
    </row>
    <row r="5445" spans="1:52">
      <c r="A5445" t="s">
        <v>9120</v>
      </c>
      <c r="B5445" t="s">
        <v>9119</v>
      </c>
      <c r="C5445" t="s">
        <v>15</v>
      </c>
      <c r="D5445" t="s">
        <v>825</v>
      </c>
      <c r="E5445">
        <f>SUM(G5445:KW5445)</f>
        <v>11</v>
      </c>
      <c r="X5445" s="9">
        <v>1</v>
      </c>
      <c r="AP5445" s="9">
        <v>2</v>
      </c>
      <c r="AR5445" s="9">
        <v>2</v>
      </c>
      <c r="AX5445" s="9">
        <v>1</v>
      </c>
      <c r="AY5445" s="9">
        <v>4</v>
      </c>
      <c r="AZ5445" s="9">
        <v>1</v>
      </c>
    </row>
    <row r="5446" spans="1:52">
      <c r="A5446" t="s">
        <v>9122</v>
      </c>
      <c r="B5446" t="s">
        <v>9121</v>
      </c>
      <c r="C5446" t="s">
        <v>15</v>
      </c>
      <c r="D5446" t="s">
        <v>825</v>
      </c>
      <c r="E5446">
        <f>SUM(G5446:KW5446)</f>
        <v>9</v>
      </c>
      <c r="X5446" s="9">
        <v>1</v>
      </c>
      <c r="AP5446" s="9">
        <v>2</v>
      </c>
      <c r="AR5446" s="9">
        <v>2</v>
      </c>
      <c r="AX5446" s="9">
        <v>1</v>
      </c>
      <c r="AY5446" s="9">
        <v>2</v>
      </c>
      <c r="AZ5446" s="9">
        <v>1</v>
      </c>
    </row>
    <row r="5447" spans="1:52">
      <c r="A5447" t="s">
        <v>9123</v>
      </c>
      <c r="B5447" t="s">
        <v>9930</v>
      </c>
      <c r="C5447" t="s">
        <v>15</v>
      </c>
      <c r="D5447" t="s">
        <v>825</v>
      </c>
      <c r="E5447">
        <f>SUM(G5447:KW5447)</f>
        <v>11</v>
      </c>
      <c r="X5447" s="9">
        <v>1</v>
      </c>
      <c r="AP5447" s="9">
        <v>2</v>
      </c>
      <c r="AR5447" s="9">
        <v>2</v>
      </c>
      <c r="AX5447" s="9">
        <v>1</v>
      </c>
      <c r="AY5447" s="9">
        <v>4</v>
      </c>
      <c r="AZ5447" s="9">
        <v>1</v>
      </c>
    </row>
    <row r="5448" spans="1:52">
      <c r="A5448" t="s">
        <v>9124</v>
      </c>
      <c r="B5448" t="s">
        <v>9181</v>
      </c>
      <c r="C5448" t="s">
        <v>15</v>
      </c>
      <c r="D5448" t="s">
        <v>825</v>
      </c>
      <c r="E5448">
        <f>SUM(G5448:KW5448)</f>
        <v>9</v>
      </c>
      <c r="X5448" s="9">
        <v>1</v>
      </c>
      <c r="AP5448" s="9">
        <v>2</v>
      </c>
      <c r="AR5448" s="9">
        <v>2</v>
      </c>
      <c r="AX5448" s="9">
        <v>1</v>
      </c>
      <c r="AY5448" s="9">
        <v>2</v>
      </c>
      <c r="AZ5448" s="9">
        <v>1</v>
      </c>
    </row>
    <row r="5449" spans="1:52">
      <c r="A5449" t="s">
        <v>9126</v>
      </c>
      <c r="B5449" t="s">
        <v>9125</v>
      </c>
      <c r="C5449" t="s">
        <v>15</v>
      </c>
      <c r="D5449" t="s">
        <v>825</v>
      </c>
      <c r="E5449">
        <f>SUM(G5449:KW5449)</f>
        <v>9</v>
      </c>
      <c r="X5449" s="9">
        <v>1</v>
      </c>
      <c r="AP5449" s="9">
        <v>2</v>
      </c>
      <c r="AR5449" s="9">
        <v>2</v>
      </c>
      <c r="AX5449" s="9">
        <v>1</v>
      </c>
      <c r="AY5449" s="9">
        <v>2</v>
      </c>
      <c r="AZ5449" s="9">
        <v>1</v>
      </c>
    </row>
    <row r="5450" spans="1:52">
      <c r="A5450" t="s">
        <v>9128</v>
      </c>
      <c r="B5450" t="s">
        <v>9127</v>
      </c>
      <c r="C5450" t="s">
        <v>15</v>
      </c>
      <c r="D5450" t="s">
        <v>825</v>
      </c>
      <c r="E5450">
        <f>SUM(G5450:KW5450)</f>
        <v>11</v>
      </c>
      <c r="X5450" s="9">
        <v>1</v>
      </c>
      <c r="AP5450" s="9">
        <v>2</v>
      </c>
      <c r="AR5450" s="9">
        <v>2</v>
      </c>
      <c r="AX5450" s="9">
        <v>1</v>
      </c>
      <c r="AY5450" s="9">
        <v>4</v>
      </c>
      <c r="AZ5450" s="9">
        <v>1</v>
      </c>
    </row>
    <row r="5451" spans="1:52">
      <c r="A5451" t="s">
        <v>9130</v>
      </c>
      <c r="B5451" t="s">
        <v>9129</v>
      </c>
      <c r="C5451" t="s">
        <v>15</v>
      </c>
      <c r="D5451" t="s">
        <v>821</v>
      </c>
      <c r="E5451">
        <f>SUM(G5451:KW5451)</f>
        <v>1</v>
      </c>
      <c r="X5451" s="9">
        <v>1</v>
      </c>
    </row>
    <row r="5452" spans="1:52">
      <c r="A5452" t="s">
        <v>9131</v>
      </c>
      <c r="B5452" t="s">
        <v>9540</v>
      </c>
      <c r="C5452" t="s">
        <v>15</v>
      </c>
      <c r="D5452" t="s">
        <v>821</v>
      </c>
      <c r="E5452">
        <f>SUM(G5452:KW5452)</f>
        <v>1</v>
      </c>
      <c r="X5452" s="9">
        <v>1</v>
      </c>
    </row>
    <row r="5453" spans="1:52">
      <c r="A5453" t="s">
        <v>9133</v>
      </c>
      <c r="B5453" t="s">
        <v>9132</v>
      </c>
      <c r="C5453" t="s">
        <v>15</v>
      </c>
      <c r="D5453" t="s">
        <v>821</v>
      </c>
      <c r="E5453">
        <f>SUM(G5453:KW5453)</f>
        <v>3</v>
      </c>
      <c r="X5453" s="9">
        <v>1</v>
      </c>
      <c r="AY5453" s="9">
        <v>2</v>
      </c>
    </row>
    <row r="5454" spans="1:52">
      <c r="A5454" t="s">
        <v>9135</v>
      </c>
      <c r="B5454" t="s">
        <v>9134</v>
      </c>
      <c r="C5454" t="s">
        <v>15</v>
      </c>
      <c r="D5454" t="s">
        <v>821</v>
      </c>
      <c r="E5454">
        <f>SUM(G5454:KW5454)</f>
        <v>3</v>
      </c>
      <c r="X5454" s="9">
        <v>1</v>
      </c>
      <c r="AY5454" s="9">
        <v>2</v>
      </c>
    </row>
    <row r="5455" spans="1:52">
      <c r="A5455" t="s">
        <v>9137</v>
      </c>
      <c r="B5455" t="s">
        <v>9136</v>
      </c>
      <c r="C5455" t="s">
        <v>15</v>
      </c>
      <c r="D5455" t="s">
        <v>821</v>
      </c>
      <c r="E5455">
        <f>SUM(G5455:KW5455)</f>
        <v>4</v>
      </c>
      <c r="Q5455" s="9">
        <v>1</v>
      </c>
      <c r="X5455" s="9">
        <v>2</v>
      </c>
      <c r="AY5455" s="9">
        <v>1</v>
      </c>
    </row>
    <row r="5456" spans="1:52">
      <c r="A5456" t="s">
        <v>9139</v>
      </c>
      <c r="B5456" t="s">
        <v>9138</v>
      </c>
      <c r="C5456" t="s">
        <v>15</v>
      </c>
      <c r="D5456" t="s">
        <v>821</v>
      </c>
      <c r="E5456">
        <f>SUM(G5456:KW5456)</f>
        <v>3</v>
      </c>
      <c r="X5456" s="9">
        <v>1</v>
      </c>
      <c r="AY5456" s="9">
        <v>2</v>
      </c>
    </row>
    <row r="5457" spans="1:63">
      <c r="A5457" t="s">
        <v>9141</v>
      </c>
      <c r="B5457" t="s">
        <v>9140</v>
      </c>
      <c r="C5457" t="s">
        <v>15</v>
      </c>
      <c r="D5457" t="s">
        <v>821</v>
      </c>
      <c r="E5457">
        <f>SUM(G5457:KW5457)</f>
        <v>3</v>
      </c>
      <c r="X5457" s="9">
        <v>1</v>
      </c>
      <c r="AY5457" s="9">
        <v>2</v>
      </c>
    </row>
    <row r="5458" spans="1:63">
      <c r="A5458" t="s">
        <v>9143</v>
      </c>
      <c r="B5458" t="s">
        <v>9142</v>
      </c>
      <c r="C5458" t="s">
        <v>15</v>
      </c>
      <c r="D5458" t="s">
        <v>825</v>
      </c>
      <c r="E5458">
        <f>SUM(G5458:KW5458)</f>
        <v>4</v>
      </c>
      <c r="AP5458" s="9">
        <v>2</v>
      </c>
      <c r="AY5458" s="9">
        <v>2</v>
      </c>
    </row>
    <row r="5459" spans="1:63">
      <c r="A5459" t="s">
        <v>9145</v>
      </c>
      <c r="B5459" t="s">
        <v>12118</v>
      </c>
      <c r="C5459" t="s">
        <v>17</v>
      </c>
      <c r="D5459" t="s">
        <v>821</v>
      </c>
      <c r="E5459">
        <f>SUM(G5459:KW5459)</f>
        <v>0</v>
      </c>
    </row>
    <row r="5460" spans="1:63">
      <c r="A5460" t="s">
        <v>9151</v>
      </c>
      <c r="B5460" t="s">
        <v>9150</v>
      </c>
      <c r="C5460" t="s">
        <v>526</v>
      </c>
      <c r="D5460" t="s">
        <v>819</v>
      </c>
      <c r="E5460">
        <f>SUM(G5460:KW5460)</f>
        <v>9</v>
      </c>
      <c r="AB5460" s="8">
        <v>9</v>
      </c>
    </row>
    <row r="5461" spans="1:63">
      <c r="A5461" t="s">
        <v>9153</v>
      </c>
      <c r="B5461" t="s">
        <v>9152</v>
      </c>
      <c r="C5461" t="s">
        <v>526</v>
      </c>
      <c r="D5461" t="s">
        <v>821</v>
      </c>
      <c r="E5461">
        <f>SUM(G5461:KW5461)</f>
        <v>28</v>
      </c>
      <c r="AL5461" s="8">
        <v>1</v>
      </c>
      <c r="AP5461" s="8">
        <v>1</v>
      </c>
      <c r="AS5461" s="8">
        <v>3</v>
      </c>
      <c r="AT5461" s="8">
        <v>2</v>
      </c>
      <c r="AU5461" s="8">
        <v>5</v>
      </c>
      <c r="AV5461" s="8">
        <v>2</v>
      </c>
      <c r="AW5461" s="8">
        <v>1</v>
      </c>
      <c r="AX5461" s="8">
        <v>1</v>
      </c>
      <c r="AY5461" s="8">
        <v>1</v>
      </c>
      <c r="AZ5461" s="8">
        <v>1</v>
      </c>
      <c r="BE5461" s="8">
        <v>2</v>
      </c>
      <c r="BF5461" s="8">
        <v>5</v>
      </c>
      <c r="BI5461" s="8">
        <v>1</v>
      </c>
      <c r="BJ5461" s="8">
        <v>2</v>
      </c>
    </row>
    <row r="5462" spans="1:63">
      <c r="A5462" t="s">
        <v>9155</v>
      </c>
      <c r="B5462" t="s">
        <v>9154</v>
      </c>
      <c r="C5462" t="s">
        <v>526</v>
      </c>
      <c r="D5462" t="s">
        <v>821</v>
      </c>
      <c r="E5462">
        <f>SUM(G5462:KW5462)</f>
        <v>1</v>
      </c>
      <c r="AL5462" s="8">
        <v>1</v>
      </c>
    </row>
    <row r="5463" spans="1:63">
      <c r="A5463" t="s">
        <v>9157</v>
      </c>
      <c r="B5463" t="s">
        <v>9156</v>
      </c>
      <c r="C5463" t="s">
        <v>526</v>
      </c>
      <c r="D5463" t="s">
        <v>821</v>
      </c>
      <c r="E5463">
        <f>SUM(G5463:KW5463)</f>
        <v>3</v>
      </c>
      <c r="AY5463" s="8">
        <v>3</v>
      </c>
    </row>
    <row r="5464" spans="1:63">
      <c r="A5464" t="s">
        <v>9167</v>
      </c>
      <c r="B5464" t="s">
        <v>9166</v>
      </c>
      <c r="C5464" t="s">
        <v>526</v>
      </c>
      <c r="D5464" t="s">
        <v>821</v>
      </c>
      <c r="E5464">
        <f>SUM(G5464:KW5464)</f>
        <v>0</v>
      </c>
    </row>
    <row r="5465" spans="1:63">
      <c r="A5465" t="s">
        <v>9169</v>
      </c>
      <c r="B5465" t="s">
        <v>9168</v>
      </c>
      <c r="C5465" t="s">
        <v>8</v>
      </c>
      <c r="D5465" t="s">
        <v>821</v>
      </c>
      <c r="E5465">
        <f>SUM(G5465:KW5465)</f>
        <v>160</v>
      </c>
      <c r="BA5465" s="9">
        <v>6</v>
      </c>
      <c r="BD5465" s="9">
        <v>7</v>
      </c>
      <c r="BF5465" s="7">
        <v>72</v>
      </c>
      <c r="BG5465" s="7">
        <v>41</v>
      </c>
      <c r="BH5465" s="9">
        <v>14</v>
      </c>
      <c r="BI5465" s="9">
        <v>9</v>
      </c>
      <c r="BJ5465" s="9">
        <v>6</v>
      </c>
      <c r="BK5465" s="9">
        <v>5</v>
      </c>
    </row>
    <row r="5466" spans="1:63">
      <c r="A5466" t="s">
        <v>9171</v>
      </c>
      <c r="B5466" t="s">
        <v>9170</v>
      </c>
      <c r="C5466" t="s">
        <v>480</v>
      </c>
      <c r="D5466" t="s">
        <v>821</v>
      </c>
      <c r="E5466">
        <f>SUM(G5466:KW5466)</f>
        <v>1</v>
      </c>
      <c r="AX5466" s="9">
        <v>1</v>
      </c>
    </row>
    <row r="5467" spans="1:63">
      <c r="A5467" t="s">
        <v>9173</v>
      </c>
      <c r="B5467" t="s">
        <v>9172</v>
      </c>
      <c r="C5467" t="s">
        <v>263</v>
      </c>
      <c r="D5467" t="s">
        <v>821</v>
      </c>
      <c r="E5467">
        <f>SUM(G5467:KW5467)</f>
        <v>1</v>
      </c>
      <c r="AE5467" s="9">
        <v>1</v>
      </c>
    </row>
    <row r="5468" spans="1:63">
      <c r="A5468" t="s">
        <v>9182</v>
      </c>
      <c r="B5468" t="s">
        <v>9664</v>
      </c>
      <c r="C5468" t="s">
        <v>263</v>
      </c>
      <c r="D5468" t="s">
        <v>825</v>
      </c>
      <c r="E5468">
        <f>SUM(G5468:KW5468)</f>
        <v>2</v>
      </c>
      <c r="AO5468" s="9">
        <v>2</v>
      </c>
    </row>
    <row r="5469" spans="1:63">
      <c r="A5469" t="s">
        <v>9187</v>
      </c>
      <c r="B5469" t="s">
        <v>9186</v>
      </c>
      <c r="C5469" t="s">
        <v>475</v>
      </c>
      <c r="D5469" t="s">
        <v>821</v>
      </c>
      <c r="E5469">
        <f>SUM(G5469:KW5469)</f>
        <v>0</v>
      </c>
    </row>
    <row r="5470" spans="1:63">
      <c r="A5470" t="s">
        <v>9189</v>
      </c>
      <c r="B5470" t="s">
        <v>9188</v>
      </c>
      <c r="C5470" t="s">
        <v>410</v>
      </c>
      <c r="D5470" t="s">
        <v>819</v>
      </c>
      <c r="E5470">
        <f>SUM(G5470:KW5470)</f>
        <v>0</v>
      </c>
    </row>
    <row r="5471" spans="1:63">
      <c r="A5471" t="s">
        <v>9192</v>
      </c>
      <c r="B5471" t="s">
        <v>9191</v>
      </c>
      <c r="C5471" t="s">
        <v>263</v>
      </c>
      <c r="D5471" t="s">
        <v>821</v>
      </c>
      <c r="E5471">
        <f>SUM(G5471:KW5471)</f>
        <v>4</v>
      </c>
      <c r="BG5471" s="9">
        <v>4</v>
      </c>
    </row>
    <row r="5472" spans="1:63">
      <c r="A5472" t="s">
        <v>9196</v>
      </c>
      <c r="B5472" t="s">
        <v>12581</v>
      </c>
      <c r="C5472" t="s">
        <v>201</v>
      </c>
      <c r="D5472" t="s">
        <v>821</v>
      </c>
      <c r="E5472">
        <f>SUM(G5472:KW5472)</f>
        <v>11</v>
      </c>
      <c r="AQ5472" s="9">
        <v>4</v>
      </c>
      <c r="AR5472" s="9">
        <v>2</v>
      </c>
      <c r="AV5472" s="9">
        <v>2</v>
      </c>
      <c r="AW5472" s="9">
        <v>2</v>
      </c>
      <c r="AY5472" s="9">
        <v>1</v>
      </c>
    </row>
    <row r="5473" spans="1:63">
      <c r="A5473" t="s">
        <v>9197</v>
      </c>
      <c r="B5473" t="s">
        <v>12237</v>
      </c>
      <c r="C5473" t="s">
        <v>8</v>
      </c>
      <c r="D5473" t="s">
        <v>825</v>
      </c>
      <c r="E5473">
        <f>SUM(G5473:KW5473)</f>
        <v>0</v>
      </c>
    </row>
    <row r="5474" spans="1:63">
      <c r="A5474" t="s">
        <v>9198</v>
      </c>
      <c r="B5474" t="s">
        <v>12238</v>
      </c>
      <c r="C5474" t="s">
        <v>8</v>
      </c>
      <c r="D5474" t="s">
        <v>825</v>
      </c>
      <c r="E5474">
        <f>SUM(G5474:KW5474)</f>
        <v>1</v>
      </c>
      <c r="AE5474" s="9">
        <v>1</v>
      </c>
    </row>
    <row r="5475" spans="1:63">
      <c r="A5475" t="s">
        <v>9199</v>
      </c>
      <c r="B5475" t="s">
        <v>12239</v>
      </c>
      <c r="C5475" t="s">
        <v>8</v>
      </c>
      <c r="D5475" t="s">
        <v>825</v>
      </c>
      <c r="E5475">
        <f>SUM(G5475:KW5475)</f>
        <v>0</v>
      </c>
    </row>
    <row r="5476" spans="1:63">
      <c r="A5476" t="s">
        <v>9200</v>
      </c>
      <c r="B5476" t="s">
        <v>12240</v>
      </c>
      <c r="C5476" t="s">
        <v>8</v>
      </c>
      <c r="D5476" t="s">
        <v>825</v>
      </c>
      <c r="E5476">
        <f>SUM(G5476:KW5476)</f>
        <v>2</v>
      </c>
      <c r="AE5476" s="9">
        <v>2</v>
      </c>
    </row>
    <row r="5477" spans="1:63">
      <c r="A5477" t="s">
        <v>9201</v>
      </c>
      <c r="B5477" t="s">
        <v>12242</v>
      </c>
      <c r="C5477" t="s">
        <v>8</v>
      </c>
      <c r="D5477" t="s">
        <v>825</v>
      </c>
      <c r="E5477">
        <f>SUM(G5477:KW5477)</f>
        <v>0</v>
      </c>
    </row>
    <row r="5478" spans="1:63">
      <c r="A5478" t="s">
        <v>9203</v>
      </c>
      <c r="B5478" t="s">
        <v>9202</v>
      </c>
      <c r="C5478" t="s">
        <v>8</v>
      </c>
      <c r="D5478" t="s">
        <v>821</v>
      </c>
      <c r="E5478">
        <f>SUM(G5478:KW5478)</f>
        <v>0</v>
      </c>
    </row>
    <row r="5479" spans="1:63">
      <c r="A5479" t="s">
        <v>9205</v>
      </c>
      <c r="B5479" t="s">
        <v>9204</v>
      </c>
      <c r="C5479" t="s">
        <v>8</v>
      </c>
      <c r="D5479" t="s">
        <v>825</v>
      </c>
      <c r="E5479">
        <f>SUM(G5479:KW5479)</f>
        <v>0</v>
      </c>
    </row>
    <row r="5480" spans="1:63">
      <c r="A5480" t="s">
        <v>9207</v>
      </c>
      <c r="B5480" t="s">
        <v>9206</v>
      </c>
      <c r="C5480" t="s">
        <v>8</v>
      </c>
      <c r="D5480" t="s">
        <v>821</v>
      </c>
      <c r="E5480">
        <f>SUM(G5480:KW5480)</f>
        <v>0</v>
      </c>
    </row>
    <row r="5481" spans="1:63">
      <c r="A5481" t="s">
        <v>9211</v>
      </c>
      <c r="B5481" t="s">
        <v>9210</v>
      </c>
      <c r="C5481" t="s">
        <v>150</v>
      </c>
      <c r="D5481" t="s">
        <v>821</v>
      </c>
      <c r="E5481">
        <f>SUM(G5481:KW5481)</f>
        <v>1</v>
      </c>
      <c r="AS5481" s="9">
        <v>1</v>
      </c>
    </row>
    <row r="5482" spans="1:63">
      <c r="A5482" t="s">
        <v>9213</v>
      </c>
      <c r="B5482" t="s">
        <v>9212</v>
      </c>
      <c r="C5482" t="s">
        <v>13</v>
      </c>
      <c r="D5482" t="s">
        <v>821</v>
      </c>
      <c r="E5482">
        <f>SUM(G5482:KW5482)</f>
        <v>0</v>
      </c>
    </row>
    <row r="5483" spans="1:63">
      <c r="A5483" t="s">
        <v>9215</v>
      </c>
      <c r="B5483" t="s">
        <v>9671</v>
      </c>
      <c r="C5483" t="s">
        <v>263</v>
      </c>
      <c r="D5483" t="s">
        <v>821</v>
      </c>
      <c r="E5483">
        <f>SUM(G5483:KW5483)</f>
        <v>1</v>
      </c>
      <c r="AO5483" s="9">
        <v>1</v>
      </c>
    </row>
    <row r="5484" spans="1:63">
      <c r="A5484" t="s">
        <v>9216</v>
      </c>
      <c r="B5484" t="s">
        <v>9672</v>
      </c>
      <c r="C5484" t="s">
        <v>263</v>
      </c>
      <c r="D5484" t="s">
        <v>825</v>
      </c>
      <c r="E5484">
        <f>SUM(G5484:KW5484)</f>
        <v>1</v>
      </c>
      <c r="AO5484" s="9">
        <v>1</v>
      </c>
    </row>
    <row r="5485" spans="1:63">
      <c r="A5485" t="s">
        <v>9219</v>
      </c>
      <c r="B5485" t="s">
        <v>9218</v>
      </c>
      <c r="C5485" t="s">
        <v>8452</v>
      </c>
      <c r="D5485" t="s">
        <v>821</v>
      </c>
      <c r="E5485">
        <f>SUM(G5485:KW5485)</f>
        <v>0</v>
      </c>
    </row>
    <row r="5486" spans="1:63">
      <c r="A5486" t="s">
        <v>9221</v>
      </c>
      <c r="B5486" t="s">
        <v>9220</v>
      </c>
      <c r="C5486" t="s">
        <v>8452</v>
      </c>
      <c r="D5486" t="s">
        <v>821</v>
      </c>
      <c r="E5486">
        <f>SUM(G5486:KW5486)</f>
        <v>0</v>
      </c>
    </row>
    <row r="5487" spans="1:63">
      <c r="A5487" t="s">
        <v>9223</v>
      </c>
      <c r="B5487" t="s">
        <v>9222</v>
      </c>
      <c r="C5487" t="s">
        <v>216</v>
      </c>
      <c r="D5487" t="s">
        <v>821</v>
      </c>
      <c r="E5487">
        <f>SUM(G5487:KW5487)</f>
        <v>1</v>
      </c>
      <c r="BK5487" s="9">
        <v>1</v>
      </c>
    </row>
    <row r="5488" spans="1:63">
      <c r="A5488" t="s">
        <v>9225</v>
      </c>
      <c r="B5488" t="s">
        <v>9224</v>
      </c>
      <c r="C5488" t="s">
        <v>182</v>
      </c>
      <c r="D5488" t="s">
        <v>819</v>
      </c>
      <c r="E5488">
        <f>SUM(G5488:KW5488)</f>
        <v>15</v>
      </c>
      <c r="N5488" s="9">
        <v>15</v>
      </c>
    </row>
    <row r="5489" spans="1:47">
      <c r="A5489" t="s">
        <v>9226</v>
      </c>
      <c r="B5489" t="s">
        <v>11177</v>
      </c>
      <c r="C5489" t="s">
        <v>150</v>
      </c>
      <c r="D5489" t="s">
        <v>821</v>
      </c>
      <c r="E5489">
        <f>SUM(G5489:KW5489)</f>
        <v>0</v>
      </c>
    </row>
    <row r="5490" spans="1:47">
      <c r="A5490" t="s">
        <v>9227</v>
      </c>
      <c r="B5490" t="s">
        <v>11178</v>
      </c>
      <c r="C5490" t="s">
        <v>150</v>
      </c>
      <c r="D5490" t="s">
        <v>819</v>
      </c>
      <c r="E5490">
        <f>SUM(G5490:KW5490)</f>
        <v>0</v>
      </c>
    </row>
    <row r="5491" spans="1:47">
      <c r="A5491" t="s">
        <v>9228</v>
      </c>
      <c r="B5491" t="s">
        <v>10658</v>
      </c>
      <c r="C5491" t="s">
        <v>216</v>
      </c>
      <c r="D5491" t="s">
        <v>821</v>
      </c>
      <c r="E5491">
        <f>SUM(G5491:KW5491)</f>
        <v>0</v>
      </c>
    </row>
    <row r="5492" spans="1:47">
      <c r="A5492" t="s">
        <v>9230</v>
      </c>
      <c r="B5492" t="s">
        <v>9229</v>
      </c>
      <c r="C5492" t="s">
        <v>216</v>
      </c>
      <c r="D5492" t="s">
        <v>821</v>
      </c>
      <c r="E5492">
        <f>SUM(G5492:KW5492)</f>
        <v>0</v>
      </c>
    </row>
    <row r="5493" spans="1:47">
      <c r="A5493" t="s">
        <v>9232</v>
      </c>
      <c r="B5493" t="s">
        <v>9231</v>
      </c>
      <c r="C5493" t="s">
        <v>182</v>
      </c>
      <c r="D5493" t="s">
        <v>821</v>
      </c>
      <c r="E5493">
        <f>SUM(G5493:KW5493)</f>
        <v>0</v>
      </c>
    </row>
    <row r="5494" spans="1:47">
      <c r="A5494" t="s">
        <v>9238</v>
      </c>
      <c r="B5494" t="s">
        <v>9237</v>
      </c>
      <c r="C5494" t="s">
        <v>466</v>
      </c>
      <c r="D5494" t="s">
        <v>821</v>
      </c>
      <c r="E5494">
        <f>SUM(G5494:KW5494)</f>
        <v>9</v>
      </c>
      <c r="G5494" s="8">
        <v>2</v>
      </c>
      <c r="I5494" s="8">
        <v>1</v>
      </c>
      <c r="N5494" s="8">
        <v>1</v>
      </c>
      <c r="O5494" s="8">
        <v>1</v>
      </c>
      <c r="W5494" s="8">
        <v>3</v>
      </c>
      <c r="AU5494" s="8">
        <v>1</v>
      </c>
    </row>
    <row r="5495" spans="1:47">
      <c r="A5495" t="s">
        <v>9240</v>
      </c>
      <c r="B5495" t="s">
        <v>9239</v>
      </c>
      <c r="C5495" t="s">
        <v>490</v>
      </c>
      <c r="D5495" t="s">
        <v>821</v>
      </c>
      <c r="E5495">
        <f>SUM(G5495:KW5495)</f>
        <v>8</v>
      </c>
      <c r="H5495" s="9">
        <v>2</v>
      </c>
      <c r="K5495" s="9">
        <v>2</v>
      </c>
      <c r="L5495" s="9">
        <v>1</v>
      </c>
      <c r="Z5495" s="9">
        <v>1</v>
      </c>
      <c r="AF5495" s="9">
        <v>1</v>
      </c>
      <c r="AK5495" s="9">
        <v>1</v>
      </c>
    </row>
    <row r="5496" spans="1:47">
      <c r="A5496" t="s">
        <v>9241</v>
      </c>
      <c r="B5496" t="s">
        <v>9426</v>
      </c>
      <c r="C5496" t="s">
        <v>13</v>
      </c>
      <c r="D5496" t="s">
        <v>821</v>
      </c>
      <c r="E5496">
        <f>SUM(G5496:KW5496)</f>
        <v>1</v>
      </c>
      <c r="K5496" s="9">
        <v>1</v>
      </c>
    </row>
    <row r="5497" spans="1:47">
      <c r="A5497" t="s">
        <v>9244</v>
      </c>
      <c r="B5497" t="s">
        <v>9243</v>
      </c>
      <c r="C5497" t="s">
        <v>8452</v>
      </c>
      <c r="D5497" t="s">
        <v>821</v>
      </c>
      <c r="E5497">
        <f>SUM(G5497:KW5497)</f>
        <v>0</v>
      </c>
    </row>
    <row r="5498" spans="1:47">
      <c r="A5498" t="s">
        <v>9246</v>
      </c>
      <c r="B5498" t="s">
        <v>9245</v>
      </c>
      <c r="C5498" t="s">
        <v>208</v>
      </c>
      <c r="D5498" t="s">
        <v>821</v>
      </c>
      <c r="E5498">
        <f>SUM(G5498:KW5498)</f>
        <v>0</v>
      </c>
    </row>
    <row r="5499" spans="1:47">
      <c r="A5499" t="s">
        <v>9248</v>
      </c>
      <c r="B5499" t="s">
        <v>9247</v>
      </c>
      <c r="C5499" t="s">
        <v>208</v>
      </c>
      <c r="D5499" t="s">
        <v>821</v>
      </c>
      <c r="E5499">
        <f>SUM(G5499:KW5499)</f>
        <v>0</v>
      </c>
    </row>
    <row r="5500" spans="1:47">
      <c r="A5500" t="s">
        <v>9250</v>
      </c>
      <c r="B5500" t="s">
        <v>9249</v>
      </c>
      <c r="C5500" t="s">
        <v>208</v>
      </c>
      <c r="D5500" t="s">
        <v>821</v>
      </c>
      <c r="E5500">
        <f>SUM(G5500:KW5500)</f>
        <v>0</v>
      </c>
    </row>
    <row r="5501" spans="1:47">
      <c r="A5501" t="s">
        <v>9252</v>
      </c>
      <c r="B5501" t="s">
        <v>9251</v>
      </c>
      <c r="C5501" t="s">
        <v>208</v>
      </c>
      <c r="D5501" t="s">
        <v>821</v>
      </c>
      <c r="E5501">
        <f>SUM(G5501:KW5501)</f>
        <v>0</v>
      </c>
    </row>
    <row r="5502" spans="1:47">
      <c r="A5502" t="s">
        <v>9254</v>
      </c>
      <c r="B5502" t="s">
        <v>9253</v>
      </c>
      <c r="C5502" t="s">
        <v>8</v>
      </c>
      <c r="D5502" t="s">
        <v>821</v>
      </c>
      <c r="E5502">
        <f>SUM(G5502:KW5502)</f>
        <v>1</v>
      </c>
      <c r="AB5502" s="9">
        <v>1</v>
      </c>
    </row>
    <row r="5503" spans="1:47">
      <c r="A5503" t="s">
        <v>9256</v>
      </c>
      <c r="B5503" t="s">
        <v>9255</v>
      </c>
      <c r="C5503" t="s">
        <v>182</v>
      </c>
      <c r="D5503" t="s">
        <v>819</v>
      </c>
      <c r="E5503">
        <f>SUM(G5503:KW5503)</f>
        <v>0</v>
      </c>
    </row>
    <row r="5504" spans="1:47">
      <c r="A5504" t="s">
        <v>9258</v>
      </c>
      <c r="B5504" t="s">
        <v>9257</v>
      </c>
      <c r="C5504" t="s">
        <v>182</v>
      </c>
      <c r="D5504" t="s">
        <v>821</v>
      </c>
      <c r="E5504">
        <f>SUM(G5504:KW5504)</f>
        <v>0</v>
      </c>
    </row>
    <row r="5505" spans="1:45">
      <c r="A5505" t="s">
        <v>9260</v>
      </c>
      <c r="B5505" t="s">
        <v>9259</v>
      </c>
      <c r="C5505" t="s">
        <v>208</v>
      </c>
      <c r="D5505" t="s">
        <v>821</v>
      </c>
      <c r="E5505">
        <f>SUM(G5505:KW5505)</f>
        <v>0</v>
      </c>
    </row>
    <row r="5506" spans="1:45">
      <c r="A5506" t="s">
        <v>9262</v>
      </c>
      <c r="B5506" t="s">
        <v>9261</v>
      </c>
      <c r="C5506" t="s">
        <v>208</v>
      </c>
      <c r="D5506" t="s">
        <v>821</v>
      </c>
      <c r="E5506">
        <f>SUM(G5506:KW5506)</f>
        <v>0</v>
      </c>
    </row>
    <row r="5507" spans="1:45">
      <c r="A5507" t="s">
        <v>9264</v>
      </c>
      <c r="B5507" t="s">
        <v>9263</v>
      </c>
      <c r="C5507" t="s">
        <v>208</v>
      </c>
      <c r="D5507" t="s">
        <v>821</v>
      </c>
      <c r="E5507">
        <f>SUM(G5507:KW5507)</f>
        <v>0</v>
      </c>
    </row>
    <row r="5508" spans="1:45">
      <c r="A5508" t="s">
        <v>9266</v>
      </c>
      <c r="B5508" t="s">
        <v>9265</v>
      </c>
      <c r="C5508" t="s">
        <v>208</v>
      </c>
      <c r="D5508" t="s">
        <v>821</v>
      </c>
      <c r="E5508">
        <f>SUM(G5508:KW5508)</f>
        <v>0</v>
      </c>
    </row>
    <row r="5509" spans="1:45">
      <c r="A5509" t="s">
        <v>9267</v>
      </c>
      <c r="B5509" t="s">
        <v>10695</v>
      </c>
      <c r="C5509" t="s">
        <v>8452</v>
      </c>
      <c r="D5509" t="s">
        <v>825</v>
      </c>
      <c r="E5509">
        <f>SUM(G5509:KW5509)</f>
        <v>0</v>
      </c>
    </row>
    <row r="5510" spans="1:45">
      <c r="A5510" t="s">
        <v>9268</v>
      </c>
      <c r="B5510" t="s">
        <v>10826</v>
      </c>
      <c r="C5510" t="s">
        <v>8452</v>
      </c>
      <c r="D5510" t="s">
        <v>825</v>
      </c>
      <c r="E5510">
        <f>SUM(G5510:KW5510)</f>
        <v>0</v>
      </c>
    </row>
    <row r="5511" spans="1:45">
      <c r="A5511" t="s">
        <v>9270</v>
      </c>
      <c r="B5511" t="s">
        <v>9269</v>
      </c>
      <c r="C5511" t="s">
        <v>269</v>
      </c>
      <c r="D5511" t="s">
        <v>821</v>
      </c>
      <c r="E5511">
        <f>SUM(G5511:KW5511)</f>
        <v>6</v>
      </c>
      <c r="W5511" s="9">
        <v>6</v>
      </c>
    </row>
    <row r="5512" spans="1:45">
      <c r="A5512" t="s">
        <v>9271</v>
      </c>
      <c r="B5512" t="s">
        <v>11213</v>
      </c>
      <c r="C5512" t="s">
        <v>8452</v>
      </c>
      <c r="D5512" t="s">
        <v>821</v>
      </c>
      <c r="E5512">
        <f>SUM(G5512:KW5512)</f>
        <v>0</v>
      </c>
    </row>
    <row r="5513" spans="1:45">
      <c r="A5513" t="s">
        <v>9274</v>
      </c>
      <c r="B5513" t="s">
        <v>9273</v>
      </c>
      <c r="C5513" t="s">
        <v>216</v>
      </c>
      <c r="D5513" t="s">
        <v>821</v>
      </c>
      <c r="E5513">
        <f>SUM(G5513:KW5513)</f>
        <v>3</v>
      </c>
      <c r="AR5513" s="9">
        <v>2</v>
      </c>
      <c r="AS5513" s="9">
        <v>1</v>
      </c>
    </row>
    <row r="5514" spans="1:45">
      <c r="A5514" t="s">
        <v>9275</v>
      </c>
      <c r="B5514" t="s">
        <v>10839</v>
      </c>
      <c r="C5514" t="s">
        <v>8452</v>
      </c>
      <c r="D5514" t="s">
        <v>821</v>
      </c>
      <c r="E5514">
        <f>SUM(G5514:KW5514)</f>
        <v>0</v>
      </c>
    </row>
    <row r="5515" spans="1:45">
      <c r="A5515" t="s">
        <v>9276</v>
      </c>
      <c r="B5515" t="s">
        <v>10831</v>
      </c>
      <c r="C5515" t="s">
        <v>8452</v>
      </c>
      <c r="D5515" t="s">
        <v>825</v>
      </c>
      <c r="E5515">
        <f>SUM(G5515:KW5515)</f>
        <v>0</v>
      </c>
    </row>
    <row r="5516" spans="1:45">
      <c r="A5516" t="s">
        <v>9278</v>
      </c>
      <c r="B5516" t="s">
        <v>9277</v>
      </c>
      <c r="C5516" t="s">
        <v>208</v>
      </c>
      <c r="D5516" t="s">
        <v>821</v>
      </c>
      <c r="E5516">
        <f>SUM(G5516:KW5516)</f>
        <v>0</v>
      </c>
    </row>
    <row r="5517" spans="1:45">
      <c r="A5517" t="s">
        <v>9280</v>
      </c>
      <c r="B5517" t="s">
        <v>9279</v>
      </c>
      <c r="C5517" t="s">
        <v>8452</v>
      </c>
      <c r="D5517" t="s">
        <v>821</v>
      </c>
      <c r="E5517">
        <f>SUM(G5517:KW5517)</f>
        <v>0</v>
      </c>
    </row>
    <row r="5518" spans="1:45">
      <c r="A5518" t="s">
        <v>9281</v>
      </c>
      <c r="B5518" t="s">
        <v>11823</v>
      </c>
      <c r="C5518" t="s">
        <v>208</v>
      </c>
      <c r="D5518" t="s">
        <v>821</v>
      </c>
      <c r="E5518">
        <f>SUM(G5518:KW5518)</f>
        <v>0</v>
      </c>
    </row>
    <row r="5519" spans="1:45">
      <c r="A5519" t="s">
        <v>9282</v>
      </c>
      <c r="B5519" t="s">
        <v>11685</v>
      </c>
      <c r="C5519" t="s">
        <v>8452</v>
      </c>
      <c r="D5519" t="s">
        <v>821</v>
      </c>
      <c r="E5519">
        <f>SUM(G5519:KW5519)</f>
        <v>0</v>
      </c>
    </row>
    <row r="5520" spans="1:45">
      <c r="A5520" t="s">
        <v>9283</v>
      </c>
      <c r="B5520" t="s">
        <v>11686</v>
      </c>
      <c r="C5520" t="s">
        <v>8452</v>
      </c>
      <c r="D5520" t="s">
        <v>819</v>
      </c>
      <c r="E5520">
        <f>SUM(G5520:KW5520)</f>
        <v>0</v>
      </c>
    </row>
    <row r="5521" spans="1:58">
      <c r="A5521" t="s">
        <v>9285</v>
      </c>
      <c r="B5521" t="s">
        <v>9284</v>
      </c>
      <c r="C5521" t="s">
        <v>208</v>
      </c>
      <c r="D5521" t="s">
        <v>821</v>
      </c>
      <c r="E5521">
        <f>SUM(G5521:KW5521)</f>
        <v>0</v>
      </c>
    </row>
    <row r="5522" spans="1:58">
      <c r="A5522" t="s">
        <v>9287</v>
      </c>
      <c r="B5522" t="s">
        <v>9286</v>
      </c>
      <c r="C5522" t="s">
        <v>216</v>
      </c>
      <c r="D5522" t="s">
        <v>821</v>
      </c>
      <c r="E5522">
        <f>SUM(G5522:KW5522)</f>
        <v>1</v>
      </c>
      <c r="Q5522" s="9">
        <v>1</v>
      </c>
    </row>
    <row r="5523" spans="1:58">
      <c r="A5523" t="s">
        <v>9288</v>
      </c>
      <c r="B5523" t="s">
        <v>11489</v>
      </c>
      <c r="C5523" t="s">
        <v>208</v>
      </c>
      <c r="D5523" t="s">
        <v>821</v>
      </c>
      <c r="E5523">
        <f>SUM(G5523:KW5523)</f>
        <v>0</v>
      </c>
    </row>
    <row r="5524" spans="1:58">
      <c r="A5524" t="s">
        <v>9290</v>
      </c>
      <c r="B5524" t="s">
        <v>9289</v>
      </c>
      <c r="C5524" t="s">
        <v>208</v>
      </c>
      <c r="D5524" t="s">
        <v>819</v>
      </c>
      <c r="E5524">
        <f>SUM(G5524:KW5524)</f>
        <v>0</v>
      </c>
    </row>
    <row r="5525" spans="1:58">
      <c r="A5525" t="s">
        <v>9292</v>
      </c>
      <c r="B5525" t="s">
        <v>9291</v>
      </c>
      <c r="C5525" t="s">
        <v>9</v>
      </c>
      <c r="D5525" t="s">
        <v>821</v>
      </c>
      <c r="E5525">
        <f>SUM(G5525:KW5525)</f>
        <v>4</v>
      </c>
      <c r="U5525" s="9">
        <v>2</v>
      </c>
      <c r="AD5525" s="9">
        <v>1</v>
      </c>
      <c r="AJ5525" s="9">
        <v>1</v>
      </c>
    </row>
    <row r="5526" spans="1:58">
      <c r="A5526" t="s">
        <v>9294</v>
      </c>
      <c r="B5526" t="s">
        <v>9293</v>
      </c>
      <c r="C5526" t="s">
        <v>8</v>
      </c>
      <c r="D5526" t="s">
        <v>821</v>
      </c>
      <c r="E5526">
        <f>SUM(G5526:KW5526)</f>
        <v>1</v>
      </c>
      <c r="AD5526" s="9">
        <v>1</v>
      </c>
    </row>
    <row r="5527" spans="1:58">
      <c r="A5527" t="s">
        <v>9296</v>
      </c>
      <c r="B5527" t="s">
        <v>9295</v>
      </c>
      <c r="C5527" t="s">
        <v>8</v>
      </c>
      <c r="D5527" t="s">
        <v>821</v>
      </c>
      <c r="E5527">
        <f>SUM(G5527:KW5527)</f>
        <v>2</v>
      </c>
      <c r="AI5527" s="9">
        <v>2</v>
      </c>
    </row>
    <row r="5528" spans="1:58">
      <c r="A5528" t="s">
        <v>9301</v>
      </c>
      <c r="B5528" t="s">
        <v>9300</v>
      </c>
      <c r="C5528" t="s">
        <v>208</v>
      </c>
      <c r="D5528" t="s">
        <v>821</v>
      </c>
      <c r="E5528">
        <f>SUM(G5528:KW5528)</f>
        <v>3</v>
      </c>
      <c r="M5528" s="8">
        <v>1</v>
      </c>
      <c r="AK5528" s="8">
        <v>1</v>
      </c>
      <c r="AL5528" s="8">
        <v>1</v>
      </c>
    </row>
    <row r="5529" spans="1:58">
      <c r="A5529" t="s">
        <v>9304</v>
      </c>
      <c r="B5529" t="s">
        <v>9303</v>
      </c>
      <c r="C5529" t="s">
        <v>269</v>
      </c>
      <c r="D5529" t="s">
        <v>821</v>
      </c>
      <c r="E5529">
        <f>SUM(G5529:KW5529)</f>
        <v>1</v>
      </c>
      <c r="W5529" s="9">
        <v>1</v>
      </c>
    </row>
    <row r="5530" spans="1:58">
      <c r="A5530" t="s">
        <v>9306</v>
      </c>
      <c r="B5530" t="s">
        <v>9305</v>
      </c>
      <c r="C5530" t="s">
        <v>182</v>
      </c>
      <c r="D5530" t="s">
        <v>819</v>
      </c>
      <c r="E5530">
        <f>SUM(G5530:KW5530)</f>
        <v>0</v>
      </c>
    </row>
    <row r="5531" spans="1:58">
      <c r="A5531" t="s">
        <v>9308</v>
      </c>
      <c r="B5531" t="s">
        <v>9307</v>
      </c>
      <c r="C5531" t="s">
        <v>475</v>
      </c>
      <c r="D5531" t="s">
        <v>819</v>
      </c>
      <c r="E5531">
        <f>SUM(G5531:KW5531)</f>
        <v>0</v>
      </c>
    </row>
    <row r="5532" spans="1:58">
      <c r="A5532" t="s">
        <v>9315</v>
      </c>
      <c r="B5532" t="s">
        <v>9314</v>
      </c>
      <c r="C5532" t="s">
        <v>216</v>
      </c>
      <c r="D5532" t="s">
        <v>821</v>
      </c>
      <c r="E5532">
        <f>SUM(G5532:KW5532)</f>
        <v>0</v>
      </c>
    </row>
    <row r="5533" spans="1:58">
      <c r="A5533" t="s">
        <v>9317</v>
      </c>
      <c r="B5533" t="s">
        <v>9316</v>
      </c>
      <c r="C5533" t="s">
        <v>20</v>
      </c>
      <c r="D5533" t="s">
        <v>821</v>
      </c>
      <c r="E5533">
        <f>SUM(G5533:KW5533)</f>
        <v>41</v>
      </c>
      <c r="Z5533" s="8">
        <v>13</v>
      </c>
      <c r="AK5533" s="6">
        <v>28</v>
      </c>
    </row>
    <row r="5534" spans="1:58">
      <c r="A5534" t="s">
        <v>9320</v>
      </c>
      <c r="B5534" t="s">
        <v>11505</v>
      </c>
      <c r="C5534" t="s">
        <v>3</v>
      </c>
      <c r="D5534" t="s">
        <v>821</v>
      </c>
      <c r="E5534">
        <f>SUM(G5534:KW5534)</f>
        <v>1</v>
      </c>
      <c r="O5534" s="9">
        <v>1</v>
      </c>
    </row>
    <row r="5535" spans="1:58">
      <c r="A5535" t="s">
        <v>9322</v>
      </c>
      <c r="B5535" t="s">
        <v>11015</v>
      </c>
      <c r="C5535" t="s">
        <v>17</v>
      </c>
      <c r="D5535" t="s">
        <v>825</v>
      </c>
      <c r="E5535">
        <f>SUM(G5535:KW5535)</f>
        <v>2</v>
      </c>
      <c r="H5535" s="9">
        <v>1</v>
      </c>
      <c r="BF5535" s="9">
        <v>1</v>
      </c>
    </row>
    <row r="5536" spans="1:58">
      <c r="A5536" t="s">
        <v>9324</v>
      </c>
      <c r="B5536" t="s">
        <v>9323</v>
      </c>
      <c r="C5536" t="s">
        <v>13</v>
      </c>
      <c r="D5536" t="s">
        <v>821</v>
      </c>
      <c r="E5536">
        <f>SUM(G5536:KW5536)</f>
        <v>2</v>
      </c>
      <c r="I5536" s="9">
        <v>1</v>
      </c>
      <c r="K5536" s="9">
        <v>1</v>
      </c>
    </row>
    <row r="5537" spans="1:58">
      <c r="A5537" t="s">
        <v>9325</v>
      </c>
      <c r="B5537" t="s">
        <v>14316</v>
      </c>
      <c r="C5537" t="s">
        <v>208</v>
      </c>
      <c r="D5537" t="s">
        <v>821</v>
      </c>
      <c r="E5537">
        <f>SUM(G5537:KW5537)</f>
        <v>70</v>
      </c>
      <c r="I5537" s="7">
        <v>70</v>
      </c>
    </row>
    <row r="5538" spans="1:58">
      <c r="A5538" t="s">
        <v>9327</v>
      </c>
      <c r="B5538" t="s">
        <v>9326</v>
      </c>
      <c r="C5538" t="s">
        <v>208</v>
      </c>
      <c r="D5538" t="s">
        <v>819</v>
      </c>
      <c r="E5538">
        <f>SUM(G5538:KW5538)</f>
        <v>68</v>
      </c>
      <c r="I5538" s="7">
        <v>68</v>
      </c>
    </row>
    <row r="5539" spans="1:58">
      <c r="A5539" t="s">
        <v>9329</v>
      </c>
      <c r="B5539" t="s">
        <v>9328</v>
      </c>
      <c r="C5539" t="s">
        <v>949</v>
      </c>
      <c r="D5539" t="s">
        <v>821</v>
      </c>
      <c r="E5539">
        <f>SUM(G5539:KW5539)</f>
        <v>2</v>
      </c>
      <c r="I5539" s="9">
        <v>1</v>
      </c>
      <c r="BF5539" s="9">
        <v>1</v>
      </c>
    </row>
    <row r="5540" spans="1:58">
      <c r="A5540" t="s">
        <v>9370</v>
      </c>
      <c r="B5540" t="s">
        <v>9369</v>
      </c>
      <c r="C5540" t="s">
        <v>497</v>
      </c>
      <c r="D5540" t="s">
        <v>821</v>
      </c>
      <c r="E5540">
        <f>SUM(G5540:KW5540)</f>
        <v>1</v>
      </c>
      <c r="I5540" s="9">
        <v>1</v>
      </c>
    </row>
    <row r="5541" spans="1:58">
      <c r="A5541" t="s">
        <v>9372</v>
      </c>
      <c r="B5541" t="s">
        <v>9371</v>
      </c>
      <c r="C5541" t="s">
        <v>497</v>
      </c>
      <c r="D5541" t="s">
        <v>819</v>
      </c>
      <c r="E5541">
        <f>SUM(G5541:KW5541)</f>
        <v>1</v>
      </c>
      <c r="I5541" s="9">
        <v>1</v>
      </c>
    </row>
    <row r="5542" spans="1:58">
      <c r="A5542" t="s">
        <v>9378</v>
      </c>
      <c r="B5542" t="s">
        <v>9377</v>
      </c>
      <c r="C5542" t="s">
        <v>497</v>
      </c>
      <c r="D5542" t="s">
        <v>821</v>
      </c>
      <c r="E5542">
        <f>SUM(G5542:KW5542)</f>
        <v>1</v>
      </c>
      <c r="I5542" s="9">
        <v>1</v>
      </c>
    </row>
    <row r="5543" spans="1:58">
      <c r="A5543" t="s">
        <v>9380</v>
      </c>
      <c r="B5543" t="s">
        <v>9379</v>
      </c>
      <c r="C5543" t="s">
        <v>497</v>
      </c>
      <c r="D5543" t="s">
        <v>819</v>
      </c>
      <c r="E5543">
        <f>SUM(G5543:KW5543)</f>
        <v>1</v>
      </c>
      <c r="I5543" s="9">
        <v>1</v>
      </c>
    </row>
    <row r="5544" spans="1:58">
      <c r="A5544" t="s">
        <v>9382</v>
      </c>
      <c r="B5544" t="s">
        <v>9381</v>
      </c>
      <c r="C5544" t="s">
        <v>497</v>
      </c>
      <c r="D5544" t="s">
        <v>821</v>
      </c>
      <c r="E5544">
        <f>SUM(G5544:KW5544)</f>
        <v>1</v>
      </c>
      <c r="I5544" s="9">
        <v>1</v>
      </c>
    </row>
    <row r="5545" spans="1:58">
      <c r="A5545" t="s">
        <v>9384</v>
      </c>
      <c r="B5545" t="s">
        <v>9383</v>
      </c>
      <c r="C5545" t="s">
        <v>497</v>
      </c>
      <c r="D5545" t="s">
        <v>819</v>
      </c>
      <c r="E5545">
        <f>SUM(G5545:KW5545)</f>
        <v>1</v>
      </c>
      <c r="I5545" s="9">
        <v>1</v>
      </c>
    </row>
    <row r="5546" spans="1:58">
      <c r="A5546" t="s">
        <v>9386</v>
      </c>
      <c r="B5546" t="s">
        <v>9385</v>
      </c>
      <c r="C5546" t="s">
        <v>497</v>
      </c>
      <c r="D5546" t="s">
        <v>821</v>
      </c>
      <c r="E5546">
        <f>SUM(G5546:KW5546)</f>
        <v>1</v>
      </c>
      <c r="I5546" s="9">
        <v>1</v>
      </c>
    </row>
    <row r="5547" spans="1:58">
      <c r="A5547" t="s">
        <v>9388</v>
      </c>
      <c r="B5547" t="s">
        <v>9387</v>
      </c>
      <c r="C5547" t="s">
        <v>497</v>
      </c>
      <c r="D5547" t="s">
        <v>819</v>
      </c>
      <c r="E5547">
        <f>SUM(G5547:KW5547)</f>
        <v>1</v>
      </c>
      <c r="I5547" s="9">
        <v>1</v>
      </c>
    </row>
    <row r="5548" spans="1:58">
      <c r="A5548" t="s">
        <v>9390</v>
      </c>
      <c r="B5548" t="s">
        <v>9389</v>
      </c>
      <c r="C5548" t="s">
        <v>497</v>
      </c>
      <c r="D5548" t="s">
        <v>821</v>
      </c>
      <c r="E5548">
        <f>SUM(G5548:KW5548)</f>
        <v>1</v>
      </c>
      <c r="I5548" s="9">
        <v>1</v>
      </c>
    </row>
    <row r="5549" spans="1:58">
      <c r="A5549" t="s">
        <v>9392</v>
      </c>
      <c r="B5549" t="s">
        <v>9391</v>
      </c>
      <c r="C5549" t="s">
        <v>497</v>
      </c>
      <c r="D5549" t="s">
        <v>819</v>
      </c>
      <c r="E5549">
        <f>SUM(G5549:KW5549)</f>
        <v>1</v>
      </c>
      <c r="I5549" s="9">
        <v>1</v>
      </c>
    </row>
    <row r="5550" spans="1:58">
      <c r="A5550" t="s">
        <v>9394</v>
      </c>
      <c r="B5550" t="s">
        <v>9393</v>
      </c>
      <c r="C5550" t="s">
        <v>497</v>
      </c>
      <c r="D5550" t="s">
        <v>821</v>
      </c>
      <c r="E5550">
        <f>SUM(G5550:KW5550)</f>
        <v>1</v>
      </c>
      <c r="I5550" s="9">
        <v>1</v>
      </c>
    </row>
    <row r="5551" spans="1:58">
      <c r="A5551" t="s">
        <v>9396</v>
      </c>
      <c r="B5551" t="s">
        <v>9395</v>
      </c>
      <c r="C5551" t="s">
        <v>497</v>
      </c>
      <c r="D5551" t="s">
        <v>819</v>
      </c>
      <c r="E5551">
        <f>SUM(G5551:KW5551)</f>
        <v>1</v>
      </c>
      <c r="I5551" s="9">
        <v>1</v>
      </c>
    </row>
    <row r="5552" spans="1:58">
      <c r="A5552" t="s">
        <v>9399</v>
      </c>
      <c r="B5552" t="s">
        <v>9398</v>
      </c>
      <c r="C5552" t="s">
        <v>497</v>
      </c>
      <c r="D5552" t="s">
        <v>821</v>
      </c>
      <c r="E5552">
        <f>SUM(G5552:KW5552)</f>
        <v>1</v>
      </c>
      <c r="I5552" s="9">
        <v>1</v>
      </c>
    </row>
    <row r="5553" spans="1:64">
      <c r="A5553" t="s">
        <v>9402</v>
      </c>
      <c r="B5553" t="s">
        <v>9401</v>
      </c>
      <c r="C5553" t="s">
        <v>497</v>
      </c>
      <c r="D5553" t="s">
        <v>819</v>
      </c>
      <c r="E5553">
        <f>SUM(G5553:KW5553)</f>
        <v>1</v>
      </c>
      <c r="I5553" s="9">
        <v>1</v>
      </c>
    </row>
    <row r="5554" spans="1:64">
      <c r="A5554" t="s">
        <v>9405</v>
      </c>
      <c r="B5554" t="s">
        <v>9404</v>
      </c>
      <c r="C5554" t="s">
        <v>497</v>
      </c>
      <c r="D5554" t="s">
        <v>821</v>
      </c>
      <c r="E5554">
        <f>SUM(G5554:KW5554)</f>
        <v>1</v>
      </c>
      <c r="I5554" s="9">
        <v>1</v>
      </c>
    </row>
    <row r="5555" spans="1:64">
      <c r="A5555" t="s">
        <v>9407</v>
      </c>
      <c r="B5555" t="s">
        <v>9406</v>
      </c>
      <c r="C5555" t="s">
        <v>497</v>
      </c>
      <c r="D5555" t="s">
        <v>819</v>
      </c>
      <c r="E5555">
        <f>SUM(G5555:KW5555)</f>
        <v>1</v>
      </c>
      <c r="I5555" s="9">
        <v>1</v>
      </c>
    </row>
    <row r="5556" spans="1:64">
      <c r="A5556" t="s">
        <v>9411</v>
      </c>
      <c r="B5556" t="s">
        <v>9410</v>
      </c>
      <c r="C5556" t="s">
        <v>497</v>
      </c>
      <c r="D5556" t="s">
        <v>821</v>
      </c>
      <c r="E5556">
        <f>SUM(G5556:KW5556)</f>
        <v>1</v>
      </c>
      <c r="I5556" s="9">
        <v>1</v>
      </c>
    </row>
    <row r="5557" spans="1:64">
      <c r="A5557" t="s">
        <v>9413</v>
      </c>
      <c r="B5557" t="s">
        <v>9412</v>
      </c>
      <c r="C5557" t="s">
        <v>497</v>
      </c>
      <c r="D5557" t="s">
        <v>819</v>
      </c>
      <c r="E5557">
        <f>SUM(G5557:KW5557)</f>
        <v>1</v>
      </c>
      <c r="I5557" s="9">
        <v>1</v>
      </c>
    </row>
    <row r="5558" spans="1:64">
      <c r="A5558" t="s">
        <v>9415</v>
      </c>
      <c r="B5558" t="s">
        <v>9414</v>
      </c>
      <c r="C5558" t="s">
        <v>497</v>
      </c>
      <c r="D5558" t="s">
        <v>821</v>
      </c>
      <c r="E5558">
        <f>SUM(G5558:KW5558)</f>
        <v>1</v>
      </c>
      <c r="I5558" s="9">
        <v>1</v>
      </c>
    </row>
    <row r="5559" spans="1:64">
      <c r="A5559" t="s">
        <v>9417</v>
      </c>
      <c r="B5559" t="s">
        <v>9416</v>
      </c>
      <c r="C5559" t="s">
        <v>497</v>
      </c>
      <c r="D5559" t="s">
        <v>819</v>
      </c>
      <c r="E5559">
        <f>SUM(G5559:KW5559)</f>
        <v>1</v>
      </c>
      <c r="I5559" s="9">
        <v>1</v>
      </c>
    </row>
    <row r="5560" spans="1:64">
      <c r="A5560" t="s">
        <v>9423</v>
      </c>
      <c r="B5560" t="s">
        <v>9422</v>
      </c>
      <c r="C5560" t="s">
        <v>464</v>
      </c>
      <c r="D5560" t="s">
        <v>821</v>
      </c>
      <c r="E5560">
        <f>SUM(G5560:KW5560)</f>
        <v>1</v>
      </c>
      <c r="K5560" s="8">
        <v>1</v>
      </c>
    </row>
    <row r="5561" spans="1:64">
      <c r="A5561" t="s">
        <v>9430</v>
      </c>
      <c r="B5561" t="s">
        <v>9429</v>
      </c>
      <c r="C5561" t="s">
        <v>480</v>
      </c>
      <c r="D5561" t="s">
        <v>821</v>
      </c>
      <c r="E5561">
        <f>SUM(G5561:KW5561)</f>
        <v>14</v>
      </c>
      <c r="M5561" s="9">
        <v>14</v>
      </c>
    </row>
    <row r="5562" spans="1:64">
      <c r="A5562" t="s">
        <v>9432</v>
      </c>
      <c r="B5562" t="s">
        <v>9431</v>
      </c>
      <c r="C5562" t="s">
        <v>182</v>
      </c>
      <c r="D5562" t="s">
        <v>819</v>
      </c>
      <c r="E5562">
        <f>SUM(G5562:KW5562)</f>
        <v>4</v>
      </c>
      <c r="N5562" s="9">
        <v>3</v>
      </c>
      <c r="O5562" s="9">
        <v>1</v>
      </c>
    </row>
    <row r="5563" spans="1:64">
      <c r="A5563" t="s">
        <v>9435</v>
      </c>
      <c r="B5563" t="s">
        <v>9434</v>
      </c>
      <c r="C5563" t="s">
        <v>3</v>
      </c>
      <c r="D5563" t="s">
        <v>821</v>
      </c>
      <c r="E5563">
        <f>SUM(G5563:KW5563)</f>
        <v>6</v>
      </c>
      <c r="O5563" s="9">
        <v>1</v>
      </c>
      <c r="P5563" s="9">
        <v>1</v>
      </c>
      <c r="AF5563" s="9">
        <v>1</v>
      </c>
      <c r="AJ5563" s="9">
        <v>1</v>
      </c>
      <c r="AT5563" s="9">
        <v>1</v>
      </c>
      <c r="BE5563" s="9">
        <v>1</v>
      </c>
    </row>
    <row r="5564" spans="1:64">
      <c r="A5564" t="s">
        <v>9448</v>
      </c>
      <c r="B5564" t="s">
        <v>9447</v>
      </c>
      <c r="C5564" t="s">
        <v>28</v>
      </c>
      <c r="D5564" t="s">
        <v>821</v>
      </c>
      <c r="E5564">
        <f>SUM(G5564:KW5564)</f>
        <v>1</v>
      </c>
      <c r="P5564" s="9">
        <v>1</v>
      </c>
    </row>
    <row r="5565" spans="1:64">
      <c r="A5565" t="s">
        <v>9450</v>
      </c>
      <c r="B5565" t="s">
        <v>9449</v>
      </c>
      <c r="C5565" t="s">
        <v>28</v>
      </c>
      <c r="D5565" t="s">
        <v>825</v>
      </c>
      <c r="E5565">
        <f>SUM(G5565:KW5565)</f>
        <v>1</v>
      </c>
      <c r="P5565" s="9">
        <v>1</v>
      </c>
    </row>
    <row r="5566" spans="1:64">
      <c r="A5566" t="s">
        <v>9452</v>
      </c>
      <c r="B5566" t="s">
        <v>9451</v>
      </c>
      <c r="C5566" t="s">
        <v>483</v>
      </c>
      <c r="D5566" t="s">
        <v>821</v>
      </c>
      <c r="E5566">
        <f>SUM(G5566:KW5566)</f>
        <v>1</v>
      </c>
      <c r="P5566" s="9">
        <v>1</v>
      </c>
    </row>
    <row r="5567" spans="1:64">
      <c r="A5567" t="s">
        <v>9455</v>
      </c>
      <c r="B5567" t="s">
        <v>9454</v>
      </c>
      <c r="C5567" t="s">
        <v>8363</v>
      </c>
      <c r="D5567" t="s">
        <v>821</v>
      </c>
      <c r="E5567">
        <f>SUM(G5567:KW5567)</f>
        <v>5</v>
      </c>
      <c r="P5567" s="9">
        <v>1</v>
      </c>
      <c r="W5567" s="9">
        <v>1</v>
      </c>
      <c r="AE5567" s="9">
        <v>1</v>
      </c>
      <c r="AQ5567" s="9">
        <v>1</v>
      </c>
      <c r="BL5567" s="9">
        <v>1</v>
      </c>
    </row>
    <row r="5568" spans="1:64">
      <c r="A5568" t="s">
        <v>9457</v>
      </c>
      <c r="B5568" t="s">
        <v>9456</v>
      </c>
      <c r="C5568" t="s">
        <v>132</v>
      </c>
      <c r="D5568" t="s">
        <v>821</v>
      </c>
      <c r="E5568">
        <f>SUM(G5568:KW5568)</f>
        <v>11</v>
      </c>
      <c r="Q5568" s="9">
        <v>4</v>
      </c>
      <c r="X5568" s="9">
        <v>5</v>
      </c>
      <c r="BF5568" s="9">
        <v>1</v>
      </c>
      <c r="BL5568" s="9">
        <v>1</v>
      </c>
    </row>
    <row r="5569" spans="1:49">
      <c r="A5569" t="s">
        <v>9459</v>
      </c>
      <c r="B5569" t="s">
        <v>9458</v>
      </c>
      <c r="C5569" t="s">
        <v>837</v>
      </c>
      <c r="D5569" t="s">
        <v>825</v>
      </c>
      <c r="E5569">
        <f>SUM(G5569:KW5569)</f>
        <v>3</v>
      </c>
      <c r="Q5569" s="9">
        <v>3</v>
      </c>
    </row>
    <row r="5570" spans="1:49">
      <c r="A5570" t="s">
        <v>9464</v>
      </c>
      <c r="B5570" t="s">
        <v>9463</v>
      </c>
      <c r="C5570" t="s">
        <v>8363</v>
      </c>
      <c r="D5570" t="s">
        <v>821</v>
      </c>
      <c r="E5570">
        <f>SUM(G5570:KW5570)</f>
        <v>1</v>
      </c>
      <c r="R5570" s="9">
        <v>1</v>
      </c>
    </row>
    <row r="5571" spans="1:49">
      <c r="A5571" t="s">
        <v>9467</v>
      </c>
      <c r="B5571" t="s">
        <v>9466</v>
      </c>
      <c r="C5571" t="s">
        <v>480</v>
      </c>
      <c r="D5571" t="s">
        <v>821</v>
      </c>
      <c r="E5571">
        <f>SUM(G5571:KW5571)</f>
        <v>54</v>
      </c>
      <c r="T5571" s="9">
        <v>17</v>
      </c>
      <c r="U5571" s="7">
        <v>37</v>
      </c>
    </row>
    <row r="5572" spans="1:49">
      <c r="A5572" t="s">
        <v>9488</v>
      </c>
      <c r="B5572" t="s">
        <v>9487</v>
      </c>
      <c r="C5572" t="s">
        <v>208</v>
      </c>
      <c r="D5572" t="s">
        <v>819</v>
      </c>
      <c r="E5572">
        <f>SUM(G5572:KW5572)</f>
        <v>1</v>
      </c>
      <c r="V5572" s="8">
        <v>1</v>
      </c>
    </row>
    <row r="5573" spans="1:49">
      <c r="A5573" t="s">
        <v>9490</v>
      </c>
      <c r="B5573" t="s">
        <v>9489</v>
      </c>
      <c r="C5573" t="s">
        <v>497</v>
      </c>
      <c r="D5573" t="s">
        <v>821</v>
      </c>
      <c r="E5573">
        <f>SUM(G5573:KW5573)</f>
        <v>1</v>
      </c>
      <c r="V5573" s="8">
        <v>1</v>
      </c>
    </row>
    <row r="5574" spans="1:49">
      <c r="A5574" t="s">
        <v>9492</v>
      </c>
      <c r="B5574" t="s">
        <v>9491</v>
      </c>
      <c r="C5574" t="s">
        <v>269</v>
      </c>
      <c r="D5574" t="s">
        <v>821</v>
      </c>
      <c r="E5574">
        <f>SUM(G5574:KW5574)</f>
        <v>13</v>
      </c>
      <c r="W5574" s="9">
        <v>13</v>
      </c>
    </row>
    <row r="5575" spans="1:49">
      <c r="A5575" t="s">
        <v>9494</v>
      </c>
      <c r="B5575" t="s">
        <v>9493</v>
      </c>
      <c r="C5575" t="s">
        <v>464</v>
      </c>
      <c r="D5575" t="s">
        <v>819</v>
      </c>
      <c r="E5575">
        <f>SUM(G5575:KW5575)</f>
        <v>2</v>
      </c>
      <c r="W5575" s="8">
        <v>1</v>
      </c>
      <c r="AW5575" s="8">
        <v>1</v>
      </c>
    </row>
    <row r="5576" spans="1:49">
      <c r="A5576" t="s">
        <v>9496</v>
      </c>
      <c r="B5576" t="s">
        <v>9495</v>
      </c>
      <c r="C5576" t="s">
        <v>464</v>
      </c>
      <c r="D5576" t="s">
        <v>819</v>
      </c>
      <c r="E5576">
        <f>SUM(G5576:KW5576)</f>
        <v>1</v>
      </c>
      <c r="W5576" s="8">
        <v>1</v>
      </c>
    </row>
    <row r="5577" spans="1:49">
      <c r="A5577" t="s">
        <v>9498</v>
      </c>
      <c r="B5577" t="s">
        <v>9497</v>
      </c>
      <c r="C5577" t="s">
        <v>464</v>
      </c>
      <c r="D5577" t="s">
        <v>819</v>
      </c>
      <c r="E5577">
        <f>SUM(G5577:KW5577)</f>
        <v>1</v>
      </c>
      <c r="W5577" s="8">
        <v>1</v>
      </c>
    </row>
    <row r="5578" spans="1:49">
      <c r="A5578" t="s">
        <v>9500</v>
      </c>
      <c r="B5578" t="s">
        <v>9499</v>
      </c>
      <c r="C5578" t="s">
        <v>464</v>
      </c>
      <c r="D5578" t="s">
        <v>819</v>
      </c>
      <c r="E5578">
        <f>SUM(G5578:KW5578)</f>
        <v>1</v>
      </c>
      <c r="W5578" s="8">
        <v>1</v>
      </c>
    </row>
    <row r="5579" spans="1:49">
      <c r="A5579" t="s">
        <v>9502</v>
      </c>
      <c r="B5579" t="s">
        <v>9501</v>
      </c>
      <c r="C5579" t="s">
        <v>464</v>
      </c>
      <c r="D5579" t="s">
        <v>819</v>
      </c>
      <c r="E5579">
        <f>SUM(G5579:KW5579)</f>
        <v>1</v>
      </c>
      <c r="W5579" s="8">
        <v>1</v>
      </c>
    </row>
    <row r="5580" spans="1:49">
      <c r="A5580" t="s">
        <v>9504</v>
      </c>
      <c r="B5580" t="s">
        <v>9503</v>
      </c>
      <c r="C5580" t="s">
        <v>464</v>
      </c>
      <c r="D5580" t="s">
        <v>819</v>
      </c>
      <c r="E5580">
        <f>SUM(G5580:KW5580)</f>
        <v>1</v>
      </c>
      <c r="W5580" s="8">
        <v>1</v>
      </c>
    </row>
    <row r="5581" spans="1:49">
      <c r="A5581" t="s">
        <v>9506</v>
      </c>
      <c r="B5581" t="s">
        <v>9505</v>
      </c>
      <c r="C5581" t="s">
        <v>464</v>
      </c>
      <c r="D5581" t="s">
        <v>819</v>
      </c>
      <c r="E5581">
        <f>SUM(G5581:KW5581)</f>
        <v>1</v>
      </c>
      <c r="W5581" s="8">
        <v>1</v>
      </c>
    </row>
    <row r="5582" spans="1:49">
      <c r="A5582" t="s">
        <v>9508</v>
      </c>
      <c r="B5582" t="s">
        <v>9507</v>
      </c>
      <c r="C5582" t="s">
        <v>464</v>
      </c>
      <c r="D5582" t="s">
        <v>819</v>
      </c>
      <c r="E5582">
        <f>SUM(G5582:KW5582)</f>
        <v>1</v>
      </c>
      <c r="W5582" s="8">
        <v>1</v>
      </c>
    </row>
    <row r="5583" spans="1:49">
      <c r="A5583" t="s">
        <v>9510</v>
      </c>
      <c r="B5583" t="s">
        <v>9509</v>
      </c>
      <c r="C5583" t="s">
        <v>464</v>
      </c>
      <c r="D5583" t="s">
        <v>819</v>
      </c>
      <c r="E5583">
        <f>SUM(G5583:KW5583)</f>
        <v>1</v>
      </c>
      <c r="W5583" s="8">
        <v>1</v>
      </c>
    </row>
    <row r="5584" spans="1:49">
      <c r="A5584" t="s">
        <v>9512</v>
      </c>
      <c r="B5584" t="s">
        <v>9511</v>
      </c>
      <c r="C5584" t="s">
        <v>464</v>
      </c>
      <c r="D5584" t="s">
        <v>819</v>
      </c>
      <c r="E5584">
        <f>SUM(G5584:KW5584)</f>
        <v>1</v>
      </c>
      <c r="W5584" s="8">
        <v>1</v>
      </c>
    </row>
    <row r="5585" spans="1:64">
      <c r="A5585" t="s">
        <v>9514</v>
      </c>
      <c r="B5585" t="s">
        <v>9513</v>
      </c>
      <c r="C5585" t="s">
        <v>464</v>
      </c>
      <c r="D5585" t="s">
        <v>819</v>
      </c>
      <c r="E5585">
        <f>SUM(G5585:KW5585)</f>
        <v>1</v>
      </c>
      <c r="W5585" s="8">
        <v>1</v>
      </c>
    </row>
    <row r="5586" spans="1:64">
      <c r="A5586" t="s">
        <v>9516</v>
      </c>
      <c r="B5586" t="s">
        <v>9515</v>
      </c>
      <c r="C5586" t="s">
        <v>464</v>
      </c>
      <c r="D5586" t="s">
        <v>819</v>
      </c>
      <c r="E5586">
        <f>SUM(G5586:KW5586)</f>
        <v>1</v>
      </c>
      <c r="W5586" s="8">
        <v>1</v>
      </c>
    </row>
    <row r="5587" spans="1:64">
      <c r="A5587" t="s">
        <v>9518</v>
      </c>
      <c r="B5587" t="s">
        <v>9517</v>
      </c>
      <c r="C5587" t="s">
        <v>464</v>
      </c>
      <c r="D5587" t="s">
        <v>819</v>
      </c>
      <c r="E5587">
        <f>SUM(G5587:KW5587)</f>
        <v>1</v>
      </c>
      <c r="W5587" s="8">
        <v>1</v>
      </c>
    </row>
    <row r="5588" spans="1:64">
      <c r="A5588" t="s">
        <v>9520</v>
      </c>
      <c r="B5588" t="s">
        <v>9519</v>
      </c>
      <c r="C5588" t="s">
        <v>66</v>
      </c>
      <c r="D5588" t="s">
        <v>821</v>
      </c>
      <c r="E5588">
        <f>SUM(G5588:KW5588)</f>
        <v>1</v>
      </c>
      <c r="W5588" s="9">
        <v>1</v>
      </c>
    </row>
    <row r="5589" spans="1:64">
      <c r="A5589" t="s">
        <v>9526</v>
      </c>
      <c r="B5589" t="s">
        <v>9525</v>
      </c>
      <c r="C5589" t="s">
        <v>8363</v>
      </c>
      <c r="D5589" t="s">
        <v>821</v>
      </c>
      <c r="E5589">
        <f>SUM(G5589:KW5589)</f>
        <v>4</v>
      </c>
      <c r="W5589" s="9">
        <v>1</v>
      </c>
      <c r="AE5589" s="9">
        <v>1</v>
      </c>
      <c r="AQ5589" s="9">
        <v>1</v>
      </c>
      <c r="BL5589" s="9">
        <v>1</v>
      </c>
    </row>
    <row r="5590" spans="1:64">
      <c r="A5590" t="s">
        <v>9528</v>
      </c>
      <c r="B5590" t="s">
        <v>9527</v>
      </c>
      <c r="C5590" t="s">
        <v>1625</v>
      </c>
      <c r="D5590" t="s">
        <v>825</v>
      </c>
      <c r="E5590">
        <f>SUM(G5590:KW5590)</f>
        <v>5</v>
      </c>
      <c r="X5590" s="9">
        <v>5</v>
      </c>
    </row>
    <row r="5591" spans="1:64">
      <c r="A5591" t="s">
        <v>9532</v>
      </c>
      <c r="B5591" t="s">
        <v>9531</v>
      </c>
      <c r="C5591" t="s">
        <v>1625</v>
      </c>
      <c r="D5591" t="s">
        <v>819</v>
      </c>
      <c r="E5591">
        <f>SUM(G5591:KW5591)</f>
        <v>3</v>
      </c>
      <c r="X5591" s="9">
        <v>3</v>
      </c>
    </row>
    <row r="5592" spans="1:64">
      <c r="A5592" t="s">
        <v>9535</v>
      </c>
      <c r="B5592" t="s">
        <v>9534</v>
      </c>
      <c r="C5592" t="s">
        <v>557</v>
      </c>
      <c r="D5592" t="s">
        <v>825</v>
      </c>
      <c r="E5592">
        <f>SUM(G5592:KW5592)</f>
        <v>3</v>
      </c>
      <c r="X5592" s="9">
        <v>3</v>
      </c>
    </row>
    <row r="5593" spans="1:64">
      <c r="A5593" t="s">
        <v>9537</v>
      </c>
      <c r="B5593" t="s">
        <v>9536</v>
      </c>
      <c r="C5593" t="s">
        <v>557</v>
      </c>
      <c r="D5593" t="s">
        <v>819</v>
      </c>
      <c r="E5593">
        <f>SUM(G5593:KW5593)</f>
        <v>4</v>
      </c>
      <c r="X5593" s="9">
        <v>4</v>
      </c>
    </row>
    <row r="5594" spans="1:64">
      <c r="A5594" t="s">
        <v>9539</v>
      </c>
      <c r="B5594" t="s">
        <v>9538</v>
      </c>
      <c r="C5594" t="s">
        <v>15</v>
      </c>
      <c r="D5594" t="s">
        <v>821</v>
      </c>
      <c r="E5594">
        <f>SUM(G5594:KW5594)</f>
        <v>1</v>
      </c>
      <c r="X5594" s="9">
        <v>1</v>
      </c>
    </row>
    <row r="5595" spans="1:64">
      <c r="A5595" t="s">
        <v>9546</v>
      </c>
      <c r="B5595" t="s">
        <v>9545</v>
      </c>
      <c r="C5595" t="s">
        <v>20</v>
      </c>
      <c r="D5595" t="s">
        <v>821</v>
      </c>
      <c r="E5595">
        <f>SUM(G5595:KW5595)</f>
        <v>7</v>
      </c>
      <c r="Z5595" s="8">
        <v>7</v>
      </c>
    </row>
    <row r="5596" spans="1:64">
      <c r="A5596" t="s">
        <v>9550</v>
      </c>
      <c r="B5596" t="s">
        <v>9549</v>
      </c>
      <c r="C5596" t="s">
        <v>9</v>
      </c>
      <c r="D5596" t="s">
        <v>821</v>
      </c>
      <c r="E5596">
        <f>SUM(G5596:KW5596)</f>
        <v>1</v>
      </c>
      <c r="Z5596" s="9">
        <v>1</v>
      </c>
    </row>
    <row r="5597" spans="1:64">
      <c r="A5597" t="s">
        <v>9552</v>
      </c>
      <c r="B5597" t="s">
        <v>9551</v>
      </c>
      <c r="C5597" t="s">
        <v>269</v>
      </c>
      <c r="D5597" t="s">
        <v>821</v>
      </c>
      <c r="E5597">
        <f>SUM(G5597:KW5597)</f>
        <v>27</v>
      </c>
      <c r="AA5597" s="9">
        <v>5</v>
      </c>
      <c r="AB5597" s="9">
        <v>5</v>
      </c>
      <c r="AC5597" s="9">
        <v>5</v>
      </c>
      <c r="AD5597" s="9">
        <v>9</v>
      </c>
      <c r="AE5597" s="9">
        <v>3</v>
      </c>
    </row>
    <row r="5598" spans="1:64">
      <c r="A5598" t="s">
        <v>9553</v>
      </c>
      <c r="B5598" t="s">
        <v>13068</v>
      </c>
      <c r="C5598" t="s">
        <v>54</v>
      </c>
      <c r="D5598" t="s">
        <v>821</v>
      </c>
      <c r="E5598">
        <f>SUM(G5598:KW5598)</f>
        <v>3</v>
      </c>
      <c r="AA5598" s="9">
        <v>1</v>
      </c>
      <c r="AC5598" s="9">
        <v>1</v>
      </c>
      <c r="AQ5598" s="9">
        <v>1</v>
      </c>
    </row>
    <row r="5599" spans="1:64">
      <c r="A5599" t="s">
        <v>9554</v>
      </c>
      <c r="B5599" t="s">
        <v>13877</v>
      </c>
      <c r="C5599" t="s">
        <v>324</v>
      </c>
      <c r="D5599" t="s">
        <v>821</v>
      </c>
      <c r="E5599">
        <f>SUM(G5599:KW5599)</f>
        <v>3</v>
      </c>
      <c r="AA5599" s="9">
        <v>1</v>
      </c>
      <c r="AC5599" s="9">
        <v>1</v>
      </c>
      <c r="AQ5599" s="9">
        <v>1</v>
      </c>
    </row>
    <row r="5600" spans="1:64">
      <c r="A5600" t="s">
        <v>9568</v>
      </c>
      <c r="B5600" t="s">
        <v>9567</v>
      </c>
      <c r="C5600" t="s">
        <v>13</v>
      </c>
      <c r="D5600" t="s">
        <v>825</v>
      </c>
      <c r="E5600">
        <f>SUM(G5600:KW5600)</f>
        <v>3</v>
      </c>
      <c r="AB5600" s="9">
        <v>3</v>
      </c>
    </row>
    <row r="5601" spans="1:62">
      <c r="A5601" t="s">
        <v>9570</v>
      </c>
      <c r="B5601" t="s">
        <v>9569</v>
      </c>
      <c r="C5601" t="s">
        <v>3</v>
      </c>
      <c r="D5601" t="s">
        <v>825</v>
      </c>
      <c r="E5601">
        <f>SUM(G5601:KW5601)</f>
        <v>1</v>
      </c>
      <c r="AB5601" s="9">
        <v>1</v>
      </c>
    </row>
    <row r="5602" spans="1:62">
      <c r="A5602" t="s">
        <v>9574</v>
      </c>
      <c r="B5602" t="s">
        <v>9573</v>
      </c>
      <c r="C5602" t="s">
        <v>3</v>
      </c>
      <c r="D5602" t="s">
        <v>825</v>
      </c>
      <c r="E5602">
        <f>SUM(G5602:KW5602)</f>
        <v>2</v>
      </c>
      <c r="AB5602" s="9">
        <v>2</v>
      </c>
    </row>
    <row r="5603" spans="1:62">
      <c r="A5603" t="s">
        <v>9577</v>
      </c>
      <c r="B5603" t="s">
        <v>9576</v>
      </c>
      <c r="C5603" t="s">
        <v>17</v>
      </c>
      <c r="D5603" t="s">
        <v>821</v>
      </c>
      <c r="E5603">
        <f>SUM(G5603:KW5603)</f>
        <v>2</v>
      </c>
      <c r="AD5603" s="9">
        <v>2</v>
      </c>
    </row>
    <row r="5604" spans="1:62">
      <c r="A5604" t="s">
        <v>9579</v>
      </c>
      <c r="B5604" t="s">
        <v>9578</v>
      </c>
      <c r="C5604" t="s">
        <v>17</v>
      </c>
      <c r="D5604" t="s">
        <v>821</v>
      </c>
      <c r="E5604">
        <f>SUM(G5604:KW5604)</f>
        <v>1</v>
      </c>
      <c r="AD5604" s="9">
        <v>1</v>
      </c>
    </row>
    <row r="5605" spans="1:62">
      <c r="A5605" t="s">
        <v>9581</v>
      </c>
      <c r="B5605" t="s">
        <v>9580</v>
      </c>
      <c r="C5605" t="s">
        <v>17</v>
      </c>
      <c r="D5605" t="s">
        <v>821</v>
      </c>
      <c r="E5605">
        <f>SUM(G5605:KW5605)</f>
        <v>1</v>
      </c>
      <c r="AD5605" s="9">
        <v>1</v>
      </c>
    </row>
    <row r="5606" spans="1:62">
      <c r="A5606" t="s">
        <v>9584</v>
      </c>
      <c r="B5606" t="s">
        <v>9583</v>
      </c>
      <c r="C5606" t="s">
        <v>32</v>
      </c>
      <c r="D5606" t="s">
        <v>825</v>
      </c>
      <c r="E5606">
        <f>SUM(G5606:KW5606)</f>
        <v>1</v>
      </c>
      <c r="AD5606" s="9">
        <v>1</v>
      </c>
    </row>
    <row r="5607" spans="1:62">
      <c r="A5607" t="s">
        <v>9586</v>
      </c>
      <c r="B5607" t="s">
        <v>9585</v>
      </c>
      <c r="C5607" t="s">
        <v>1105</v>
      </c>
      <c r="D5607" t="s">
        <v>821</v>
      </c>
      <c r="E5607">
        <f>SUM(G5607:KW5607)</f>
        <v>3</v>
      </c>
      <c r="AE5607" s="9">
        <v>1</v>
      </c>
      <c r="AF5607" s="9">
        <v>1</v>
      </c>
      <c r="BJ5607" s="9">
        <v>1</v>
      </c>
    </row>
    <row r="5608" spans="1:62">
      <c r="A5608" t="s">
        <v>9588</v>
      </c>
      <c r="B5608" t="s">
        <v>9587</v>
      </c>
      <c r="C5608" t="s">
        <v>475</v>
      </c>
      <c r="D5608" t="s">
        <v>819</v>
      </c>
      <c r="E5608">
        <f>SUM(G5608:KW5608)</f>
        <v>6</v>
      </c>
      <c r="AE5608" s="8">
        <v>1</v>
      </c>
      <c r="AJ5608" s="8">
        <v>2</v>
      </c>
      <c r="BF5608" s="8">
        <v>3</v>
      </c>
    </row>
    <row r="5609" spans="1:62">
      <c r="A5609" t="s">
        <v>9590</v>
      </c>
      <c r="B5609" t="s">
        <v>9589</v>
      </c>
      <c r="C5609" t="s">
        <v>475</v>
      </c>
      <c r="D5609" t="s">
        <v>821</v>
      </c>
      <c r="E5609">
        <f>SUM(G5609:KW5609)</f>
        <v>20</v>
      </c>
      <c r="AE5609" s="8">
        <v>1</v>
      </c>
      <c r="AO5609" s="8">
        <v>2</v>
      </c>
      <c r="AS5609" s="8">
        <v>2</v>
      </c>
      <c r="AT5609" s="8">
        <v>3</v>
      </c>
      <c r="AU5609" s="8">
        <v>2</v>
      </c>
      <c r="AW5609" s="8">
        <v>1</v>
      </c>
      <c r="AY5609" s="8">
        <v>1</v>
      </c>
      <c r="AZ5609" s="8">
        <v>1</v>
      </c>
      <c r="BE5609" s="8">
        <v>2</v>
      </c>
      <c r="BF5609" s="8">
        <v>5</v>
      </c>
    </row>
    <row r="5610" spans="1:62">
      <c r="A5610" t="s">
        <v>9596</v>
      </c>
      <c r="B5610" t="s">
        <v>9595</v>
      </c>
      <c r="C5610" t="s">
        <v>1473</v>
      </c>
      <c r="D5610" t="s">
        <v>819</v>
      </c>
      <c r="E5610">
        <f>SUM(G5610:KW5610)</f>
        <v>6</v>
      </c>
      <c r="AG5610" s="8">
        <v>1</v>
      </c>
      <c r="AI5610" s="8">
        <v>5</v>
      </c>
    </row>
    <row r="5611" spans="1:62">
      <c r="A5611" t="s">
        <v>9598</v>
      </c>
      <c r="B5611" t="s">
        <v>9597</v>
      </c>
      <c r="C5611" t="s">
        <v>13</v>
      </c>
      <c r="D5611" t="s">
        <v>821</v>
      </c>
      <c r="E5611">
        <f>SUM(G5611:KW5611)</f>
        <v>1</v>
      </c>
      <c r="AH5611" s="9">
        <v>1</v>
      </c>
    </row>
    <row r="5612" spans="1:62">
      <c r="A5612" t="s">
        <v>9601</v>
      </c>
      <c r="B5612" t="s">
        <v>9600</v>
      </c>
      <c r="C5612" t="s">
        <v>129</v>
      </c>
      <c r="D5612" t="s">
        <v>821</v>
      </c>
      <c r="E5612">
        <f>SUM(G5612:KW5612)</f>
        <v>1</v>
      </c>
      <c r="AH5612" s="9">
        <v>1</v>
      </c>
    </row>
    <row r="5613" spans="1:62">
      <c r="A5613" t="s">
        <v>9603</v>
      </c>
      <c r="B5613" t="s">
        <v>9602</v>
      </c>
      <c r="C5613" t="s">
        <v>129</v>
      </c>
      <c r="D5613" t="s">
        <v>821</v>
      </c>
      <c r="E5613">
        <f>SUM(G5613:KW5613)</f>
        <v>1</v>
      </c>
      <c r="AH5613" s="9">
        <v>1</v>
      </c>
    </row>
    <row r="5614" spans="1:62">
      <c r="A5614" t="s">
        <v>9605</v>
      </c>
      <c r="B5614" t="s">
        <v>9604</v>
      </c>
      <c r="C5614" t="s">
        <v>3</v>
      </c>
      <c r="D5614" t="s">
        <v>821</v>
      </c>
      <c r="E5614">
        <f>SUM(G5614:KW5614)</f>
        <v>1</v>
      </c>
      <c r="AH5614" s="9">
        <v>1</v>
      </c>
    </row>
    <row r="5615" spans="1:62">
      <c r="A5615" t="s">
        <v>9607</v>
      </c>
      <c r="B5615" t="s">
        <v>9606</v>
      </c>
      <c r="C5615" t="s">
        <v>3</v>
      </c>
      <c r="D5615" t="s">
        <v>821</v>
      </c>
      <c r="E5615">
        <f>SUM(G5615:KW5615)</f>
        <v>2</v>
      </c>
      <c r="AH5615" s="9">
        <v>2</v>
      </c>
    </row>
    <row r="5616" spans="1:62">
      <c r="A5616" t="s">
        <v>9610</v>
      </c>
      <c r="B5616" t="s">
        <v>9609</v>
      </c>
      <c r="C5616" t="s">
        <v>66</v>
      </c>
      <c r="D5616" t="s">
        <v>821</v>
      </c>
      <c r="E5616">
        <f>SUM(G5616:KW5616)</f>
        <v>1</v>
      </c>
      <c r="AH5616" s="9">
        <v>1</v>
      </c>
    </row>
    <row r="5617" spans="1:49">
      <c r="A5617" t="s">
        <v>9612</v>
      </c>
      <c r="B5617" t="s">
        <v>9611</v>
      </c>
      <c r="C5617" t="s">
        <v>66</v>
      </c>
      <c r="D5617" t="s">
        <v>821</v>
      </c>
      <c r="E5617">
        <f>SUM(G5617:KW5617)</f>
        <v>2</v>
      </c>
      <c r="AH5617" s="9">
        <v>2</v>
      </c>
    </row>
    <row r="5618" spans="1:49">
      <c r="A5618" t="s">
        <v>9614</v>
      </c>
      <c r="B5618" t="s">
        <v>9613</v>
      </c>
      <c r="C5618" t="s">
        <v>230</v>
      </c>
      <c r="D5618" t="s">
        <v>821</v>
      </c>
      <c r="E5618">
        <f>SUM(G5618:KW5618)</f>
        <v>1</v>
      </c>
      <c r="AH5618" s="9">
        <v>1</v>
      </c>
    </row>
    <row r="5619" spans="1:49">
      <c r="A5619" t="s">
        <v>9621</v>
      </c>
      <c r="B5619" t="s">
        <v>9620</v>
      </c>
      <c r="C5619" t="s">
        <v>3</v>
      </c>
      <c r="D5619" t="s">
        <v>821</v>
      </c>
      <c r="E5619">
        <f>SUM(G5619:KW5619)</f>
        <v>1</v>
      </c>
      <c r="AJ5619" s="9">
        <v>1</v>
      </c>
    </row>
    <row r="5620" spans="1:49">
      <c r="A5620" t="s">
        <v>9630</v>
      </c>
      <c r="B5620" t="s">
        <v>9629</v>
      </c>
      <c r="C5620" t="s">
        <v>480</v>
      </c>
      <c r="D5620" t="s">
        <v>821</v>
      </c>
      <c r="E5620">
        <f>SUM(G5620:KW5620)</f>
        <v>1</v>
      </c>
      <c r="AK5620" s="9">
        <v>1</v>
      </c>
    </row>
    <row r="5621" spans="1:49">
      <c r="A5621" t="s">
        <v>9632</v>
      </c>
      <c r="B5621" t="s">
        <v>9631</v>
      </c>
      <c r="C5621" t="s">
        <v>480</v>
      </c>
      <c r="D5621" t="s">
        <v>821</v>
      </c>
      <c r="E5621">
        <f>SUM(G5621:KW5621)</f>
        <v>1</v>
      </c>
      <c r="AK5621" s="9">
        <v>1</v>
      </c>
    </row>
    <row r="5622" spans="1:49">
      <c r="A5622" t="s">
        <v>9636</v>
      </c>
      <c r="B5622" t="s">
        <v>9635</v>
      </c>
      <c r="C5622" t="s">
        <v>490</v>
      </c>
      <c r="D5622" t="s">
        <v>821</v>
      </c>
      <c r="E5622">
        <f>SUM(G5622:KW5622)</f>
        <v>3</v>
      </c>
      <c r="AK5622" s="9">
        <v>1</v>
      </c>
      <c r="AV5622" s="9">
        <v>1</v>
      </c>
      <c r="AW5622" s="9">
        <v>1</v>
      </c>
    </row>
    <row r="5623" spans="1:49">
      <c r="A5623" t="s">
        <v>9638</v>
      </c>
      <c r="B5623" t="s">
        <v>9637</v>
      </c>
      <c r="C5623" t="s">
        <v>526</v>
      </c>
      <c r="D5623" t="s">
        <v>821</v>
      </c>
      <c r="E5623">
        <f>SUM(G5623:KW5623)</f>
        <v>1</v>
      </c>
      <c r="AK5623" s="8">
        <v>1</v>
      </c>
    </row>
    <row r="5624" spans="1:49">
      <c r="A5624" t="s">
        <v>9640</v>
      </c>
      <c r="B5624" t="s">
        <v>9639</v>
      </c>
      <c r="C5624" t="s">
        <v>2</v>
      </c>
      <c r="D5624" t="s">
        <v>821</v>
      </c>
      <c r="E5624">
        <f>SUM(G5624:KW5624)</f>
        <v>1</v>
      </c>
      <c r="AK5624" s="8">
        <v>1</v>
      </c>
    </row>
    <row r="5625" spans="1:49">
      <c r="A5625" t="s">
        <v>9643</v>
      </c>
      <c r="B5625" t="s">
        <v>9642</v>
      </c>
      <c r="C5625" t="s">
        <v>480</v>
      </c>
      <c r="D5625" t="s">
        <v>821</v>
      </c>
      <c r="E5625">
        <f>SUM(G5625:KW5625)</f>
        <v>8</v>
      </c>
      <c r="AK5625" s="9">
        <v>8</v>
      </c>
    </row>
    <row r="5626" spans="1:49">
      <c r="A5626" t="s">
        <v>9649</v>
      </c>
      <c r="B5626" t="s">
        <v>9648</v>
      </c>
      <c r="C5626" t="s">
        <v>207</v>
      </c>
      <c r="D5626" t="s">
        <v>825</v>
      </c>
      <c r="E5626">
        <f>SUM(G5626:KW5626)</f>
        <v>14</v>
      </c>
      <c r="AK5626" s="9">
        <v>14</v>
      </c>
    </row>
    <row r="5627" spans="1:49">
      <c r="A5627" t="s">
        <v>9651</v>
      </c>
      <c r="B5627" t="s">
        <v>9650</v>
      </c>
      <c r="C5627" t="s">
        <v>207</v>
      </c>
      <c r="D5627" t="s">
        <v>825</v>
      </c>
      <c r="E5627">
        <f>SUM(G5627:KW5627)</f>
        <v>11</v>
      </c>
      <c r="AK5627" s="9">
        <v>11</v>
      </c>
    </row>
    <row r="5628" spans="1:49">
      <c r="A5628" t="s">
        <v>9654</v>
      </c>
      <c r="B5628" t="s">
        <v>9653</v>
      </c>
      <c r="C5628" t="s">
        <v>497</v>
      </c>
      <c r="D5628" t="s">
        <v>821</v>
      </c>
      <c r="E5628">
        <f>SUM(G5628:KW5628)</f>
        <v>1</v>
      </c>
      <c r="AL5628" s="8">
        <v>1</v>
      </c>
    </row>
    <row r="5629" spans="1:49">
      <c r="A5629" t="s">
        <v>9656</v>
      </c>
      <c r="B5629" t="s">
        <v>9655</v>
      </c>
      <c r="C5629" t="s">
        <v>208</v>
      </c>
      <c r="D5629" t="s">
        <v>821</v>
      </c>
      <c r="E5629">
        <f>SUM(G5629:KW5629)</f>
        <v>1</v>
      </c>
      <c r="AL5629" s="8">
        <v>1</v>
      </c>
    </row>
    <row r="5630" spans="1:49">
      <c r="A5630" t="s">
        <v>9658</v>
      </c>
      <c r="B5630" t="s">
        <v>9657</v>
      </c>
      <c r="C5630" t="s">
        <v>466</v>
      </c>
      <c r="D5630" t="s">
        <v>821</v>
      </c>
      <c r="E5630">
        <f>SUM(G5630:KW5630)</f>
        <v>1</v>
      </c>
      <c r="AL5630" s="8">
        <v>1</v>
      </c>
    </row>
    <row r="5631" spans="1:49">
      <c r="A5631" t="s">
        <v>9660</v>
      </c>
      <c r="B5631" t="s">
        <v>9659</v>
      </c>
      <c r="C5631" t="s">
        <v>20</v>
      </c>
      <c r="D5631" t="s">
        <v>821</v>
      </c>
      <c r="E5631">
        <f>SUM(G5631:KW5631)</f>
        <v>1</v>
      </c>
      <c r="AL5631" s="8">
        <v>1</v>
      </c>
    </row>
    <row r="5632" spans="1:49">
      <c r="A5632" t="s">
        <v>9662</v>
      </c>
      <c r="B5632" t="s">
        <v>9661</v>
      </c>
      <c r="C5632" t="s">
        <v>475</v>
      </c>
      <c r="D5632" t="s">
        <v>821</v>
      </c>
      <c r="E5632">
        <f>SUM(G5632:KW5632)</f>
        <v>1</v>
      </c>
      <c r="AL5632" s="8">
        <v>1</v>
      </c>
    </row>
    <row r="5633" spans="1:49">
      <c r="A5633" t="s">
        <v>9675</v>
      </c>
      <c r="B5633" t="s">
        <v>9704</v>
      </c>
      <c r="C5633" t="s">
        <v>6</v>
      </c>
      <c r="D5633" t="s">
        <v>825</v>
      </c>
      <c r="E5633">
        <f>SUM(G5633:KW5633)</f>
        <v>10</v>
      </c>
      <c r="AO5633" s="9">
        <v>6</v>
      </c>
      <c r="AQ5633" s="9">
        <v>4</v>
      </c>
    </row>
    <row r="5634" spans="1:49">
      <c r="A5634" t="s">
        <v>9682</v>
      </c>
      <c r="B5634" t="s">
        <v>14908</v>
      </c>
      <c r="C5634" t="s">
        <v>302</v>
      </c>
      <c r="D5634" t="s">
        <v>821</v>
      </c>
      <c r="E5634">
        <f>SUM(G5634:KW5634)</f>
        <v>1</v>
      </c>
      <c r="AP5634" s="9">
        <v>1</v>
      </c>
    </row>
    <row r="5635" spans="1:49">
      <c r="A5635" t="s">
        <v>9684</v>
      </c>
      <c r="B5635" t="s">
        <v>9683</v>
      </c>
      <c r="C5635" t="s">
        <v>302</v>
      </c>
      <c r="D5635" t="s">
        <v>821</v>
      </c>
      <c r="E5635">
        <f>SUM(G5635:KW5635)</f>
        <v>5</v>
      </c>
      <c r="AP5635" s="9">
        <v>1</v>
      </c>
      <c r="AQ5635" s="9">
        <v>3</v>
      </c>
      <c r="AR5635" s="9">
        <v>1</v>
      </c>
    </row>
    <row r="5636" spans="1:49">
      <c r="A5636" t="s">
        <v>9701</v>
      </c>
      <c r="B5636" t="s">
        <v>9700</v>
      </c>
      <c r="C5636" t="s">
        <v>6</v>
      </c>
      <c r="D5636" t="s">
        <v>825</v>
      </c>
      <c r="E5636">
        <f>SUM(G5636:KW5636)</f>
        <v>1</v>
      </c>
      <c r="AQ5636" s="9">
        <v>1</v>
      </c>
    </row>
    <row r="5637" spans="1:49">
      <c r="A5637" t="s">
        <v>9703</v>
      </c>
      <c r="B5637" t="s">
        <v>9702</v>
      </c>
      <c r="C5637" t="s">
        <v>6</v>
      </c>
      <c r="D5637" t="s">
        <v>825</v>
      </c>
      <c r="E5637">
        <f>SUM(G5637:KW5637)</f>
        <v>3</v>
      </c>
      <c r="AQ5637" s="9">
        <v>3</v>
      </c>
    </row>
    <row r="5638" spans="1:49">
      <c r="A5638" t="s">
        <v>9706</v>
      </c>
      <c r="B5638" t="s">
        <v>9705</v>
      </c>
      <c r="C5638" t="s">
        <v>6</v>
      </c>
      <c r="D5638" t="s">
        <v>825</v>
      </c>
      <c r="E5638">
        <f>SUM(G5638:KW5638)</f>
        <v>1</v>
      </c>
      <c r="AQ5638" s="9">
        <v>1</v>
      </c>
    </row>
    <row r="5639" spans="1:49">
      <c r="A5639" t="s">
        <v>9708</v>
      </c>
      <c r="B5639" t="s">
        <v>9707</v>
      </c>
      <c r="C5639" t="s">
        <v>6</v>
      </c>
      <c r="D5639" t="s">
        <v>825</v>
      </c>
      <c r="E5639">
        <f>SUM(G5639:KW5639)</f>
        <v>4</v>
      </c>
      <c r="AQ5639" s="9">
        <v>4</v>
      </c>
    </row>
    <row r="5640" spans="1:49">
      <c r="A5640" t="s">
        <v>9711</v>
      </c>
      <c r="B5640" t="s">
        <v>13449</v>
      </c>
      <c r="C5640" t="s">
        <v>31</v>
      </c>
      <c r="D5640" t="s">
        <v>821</v>
      </c>
      <c r="E5640">
        <f>SUM(G5640:KW5640)</f>
        <v>1</v>
      </c>
      <c r="AQ5640" s="9">
        <v>1</v>
      </c>
    </row>
    <row r="5641" spans="1:49">
      <c r="A5641" t="s">
        <v>9715</v>
      </c>
      <c r="B5641" t="s">
        <v>9714</v>
      </c>
      <c r="C5641" t="s">
        <v>216</v>
      </c>
      <c r="D5641" t="s">
        <v>821</v>
      </c>
      <c r="E5641">
        <f>SUM(G5641:KW5641)</f>
        <v>1</v>
      </c>
      <c r="AR5641" s="9">
        <v>1</v>
      </c>
    </row>
    <row r="5642" spans="1:49">
      <c r="A5642" t="s">
        <v>9767</v>
      </c>
      <c r="B5642" t="s">
        <v>9766</v>
      </c>
      <c r="C5642" t="s">
        <v>483</v>
      </c>
      <c r="D5642" t="s">
        <v>821</v>
      </c>
      <c r="E5642">
        <f>SUM(G5642:KW5642)</f>
        <v>1</v>
      </c>
      <c r="AR5642" s="9">
        <v>1</v>
      </c>
    </row>
    <row r="5643" spans="1:49">
      <c r="A5643" t="s">
        <v>9769</v>
      </c>
      <c r="B5643" t="s">
        <v>9768</v>
      </c>
      <c r="C5643" t="s">
        <v>216</v>
      </c>
      <c r="D5643" t="s">
        <v>821</v>
      </c>
      <c r="E5643">
        <f>SUM(G5643:KW5643)</f>
        <v>4</v>
      </c>
      <c r="AR5643" s="9">
        <v>3</v>
      </c>
      <c r="AS5643" s="9">
        <v>1</v>
      </c>
    </row>
    <row r="5644" spans="1:49">
      <c r="A5644" t="s">
        <v>9773</v>
      </c>
      <c r="B5644" t="s">
        <v>9772</v>
      </c>
      <c r="C5644" t="s">
        <v>332</v>
      </c>
      <c r="D5644" t="s">
        <v>825</v>
      </c>
      <c r="E5644">
        <f>SUM(G5644:KW5644)</f>
        <v>1</v>
      </c>
      <c r="AS5644" s="9">
        <v>1</v>
      </c>
    </row>
    <row r="5645" spans="1:49">
      <c r="A5645" t="s">
        <v>9820</v>
      </c>
      <c r="B5645" t="s">
        <v>9819</v>
      </c>
      <c r="C5645" t="s">
        <v>44</v>
      </c>
      <c r="D5645" t="s">
        <v>825</v>
      </c>
      <c r="E5645">
        <f>SUM(G5645:KW5645)</f>
        <v>2</v>
      </c>
      <c r="AV5645" s="9">
        <v>2</v>
      </c>
    </row>
    <row r="5646" spans="1:49">
      <c r="A5646" t="s">
        <v>9822</v>
      </c>
      <c r="B5646" t="s">
        <v>9821</v>
      </c>
      <c r="C5646" t="s">
        <v>44</v>
      </c>
      <c r="D5646" t="s">
        <v>825</v>
      </c>
      <c r="E5646">
        <f>SUM(G5646:KW5646)</f>
        <v>2</v>
      </c>
      <c r="AV5646" s="9">
        <v>2</v>
      </c>
    </row>
    <row r="5647" spans="1:49">
      <c r="A5647" t="s">
        <v>9826</v>
      </c>
      <c r="B5647" t="s">
        <v>9825</v>
      </c>
      <c r="C5647" t="s">
        <v>480</v>
      </c>
      <c r="D5647" t="s">
        <v>821</v>
      </c>
      <c r="E5647">
        <f>SUM(G5647:KW5647)</f>
        <v>14</v>
      </c>
      <c r="AW5647" s="9">
        <v>14</v>
      </c>
    </row>
    <row r="5648" spans="1:49">
      <c r="A5648" t="s">
        <v>9854</v>
      </c>
      <c r="B5648" t="s">
        <v>9853</v>
      </c>
      <c r="C5648" t="s">
        <v>464</v>
      </c>
      <c r="D5648" t="s">
        <v>821</v>
      </c>
      <c r="E5648">
        <f>SUM(G5648:KW5648)</f>
        <v>1</v>
      </c>
      <c r="AW5648" s="8">
        <v>1</v>
      </c>
    </row>
    <row r="5649" spans="1:63">
      <c r="A5649" t="s">
        <v>9866</v>
      </c>
      <c r="B5649" t="s">
        <v>9865</v>
      </c>
      <c r="C5649" t="s">
        <v>464</v>
      </c>
      <c r="D5649" t="s">
        <v>821</v>
      </c>
      <c r="E5649">
        <f>SUM(G5649:KW5649)</f>
        <v>1</v>
      </c>
      <c r="AW5649" s="8">
        <v>1</v>
      </c>
    </row>
    <row r="5650" spans="1:63">
      <c r="A5650" t="s">
        <v>9891</v>
      </c>
      <c r="B5650" t="s">
        <v>9890</v>
      </c>
      <c r="C5650" t="s">
        <v>490</v>
      </c>
      <c r="D5650" t="s">
        <v>821</v>
      </c>
      <c r="E5650">
        <f>SUM(G5650:KW5650)</f>
        <v>1</v>
      </c>
      <c r="AW5650" s="9">
        <v>1</v>
      </c>
    </row>
    <row r="5651" spans="1:63">
      <c r="A5651" t="s">
        <v>9894</v>
      </c>
      <c r="B5651" t="s">
        <v>9893</v>
      </c>
      <c r="C5651" t="s">
        <v>9895</v>
      </c>
      <c r="D5651" t="s">
        <v>821</v>
      </c>
      <c r="E5651">
        <f>SUM(G5651:KW5651)</f>
        <v>1</v>
      </c>
      <c r="AX5651" s="9">
        <v>1</v>
      </c>
    </row>
    <row r="5652" spans="1:63">
      <c r="A5652" t="s">
        <v>9897</v>
      </c>
      <c r="B5652" t="s">
        <v>9896</v>
      </c>
      <c r="C5652" t="s">
        <v>9895</v>
      </c>
      <c r="D5652" t="s">
        <v>821</v>
      </c>
      <c r="E5652">
        <f>SUM(G5652:KW5652)</f>
        <v>1</v>
      </c>
      <c r="AX5652" s="9">
        <v>1</v>
      </c>
    </row>
    <row r="5653" spans="1:63">
      <c r="A5653" t="s">
        <v>9898</v>
      </c>
      <c r="B5653" t="s">
        <v>14198</v>
      </c>
      <c r="C5653" t="s">
        <v>15</v>
      </c>
      <c r="D5653" t="s">
        <v>821</v>
      </c>
      <c r="E5653">
        <f>SUM(G5653:KW5653)</f>
        <v>3</v>
      </c>
      <c r="AX5653" s="9">
        <v>3</v>
      </c>
    </row>
    <row r="5654" spans="1:63">
      <c r="A5654" t="s">
        <v>9900</v>
      </c>
      <c r="B5654" t="s">
        <v>9899</v>
      </c>
      <c r="C5654" t="s">
        <v>15</v>
      </c>
      <c r="D5654" t="s">
        <v>821</v>
      </c>
      <c r="E5654">
        <f>SUM(G5654:KW5654)</f>
        <v>2</v>
      </c>
      <c r="AX5654" s="9">
        <v>2</v>
      </c>
    </row>
    <row r="5655" spans="1:63">
      <c r="A5655" t="s">
        <v>9902</v>
      </c>
      <c r="B5655" t="s">
        <v>9901</v>
      </c>
      <c r="C5655" t="s">
        <v>15</v>
      </c>
      <c r="D5655" t="s">
        <v>821</v>
      </c>
      <c r="E5655">
        <f>SUM(G5655:KW5655)</f>
        <v>2</v>
      </c>
      <c r="AX5655" s="9">
        <v>2</v>
      </c>
    </row>
    <row r="5656" spans="1:63">
      <c r="A5656" t="s">
        <v>9906</v>
      </c>
      <c r="B5656" t="s">
        <v>11335</v>
      </c>
      <c r="C5656" t="s">
        <v>66</v>
      </c>
      <c r="D5656" t="s">
        <v>821</v>
      </c>
      <c r="E5656">
        <f>SUM(G5656:KW5656)</f>
        <v>2</v>
      </c>
      <c r="AX5656" s="9">
        <v>1</v>
      </c>
      <c r="BK5656" s="9">
        <v>1</v>
      </c>
    </row>
    <row r="5657" spans="1:63">
      <c r="A5657" t="s">
        <v>9908</v>
      </c>
      <c r="B5657" t="s">
        <v>9907</v>
      </c>
      <c r="C5657" t="s">
        <v>480</v>
      </c>
      <c r="D5657" t="s">
        <v>821</v>
      </c>
      <c r="E5657">
        <f>SUM(G5657:KW5657)</f>
        <v>8</v>
      </c>
      <c r="AX5657" s="9">
        <v>8</v>
      </c>
    </row>
    <row r="5658" spans="1:63">
      <c r="A5658" t="s">
        <v>9916</v>
      </c>
      <c r="B5658" t="s">
        <v>9915</v>
      </c>
      <c r="C5658" t="s">
        <v>15</v>
      </c>
      <c r="D5658" t="s">
        <v>821</v>
      </c>
      <c r="E5658">
        <f>SUM(G5658:KW5658)</f>
        <v>2</v>
      </c>
      <c r="AY5658" s="9">
        <v>1</v>
      </c>
      <c r="AZ5658" s="9">
        <v>1</v>
      </c>
    </row>
    <row r="5659" spans="1:63">
      <c r="A5659" t="s">
        <v>9918</v>
      </c>
      <c r="B5659" t="s">
        <v>9917</v>
      </c>
      <c r="C5659" t="s">
        <v>15</v>
      </c>
      <c r="D5659" t="s">
        <v>821</v>
      </c>
      <c r="E5659">
        <f>SUM(G5659:KW5659)</f>
        <v>1</v>
      </c>
      <c r="AY5659" s="9">
        <v>1</v>
      </c>
    </row>
    <row r="5660" spans="1:63">
      <c r="A5660" t="s">
        <v>9920</v>
      </c>
      <c r="B5660" t="s">
        <v>9919</v>
      </c>
      <c r="C5660" t="s">
        <v>15</v>
      </c>
      <c r="D5660" t="s">
        <v>821</v>
      </c>
      <c r="E5660">
        <f>SUM(G5660:KW5660)</f>
        <v>1</v>
      </c>
      <c r="AY5660" s="9">
        <v>1</v>
      </c>
    </row>
    <row r="5661" spans="1:63">
      <c r="A5661" t="s">
        <v>9921</v>
      </c>
      <c r="B5661" t="s">
        <v>9973</v>
      </c>
      <c r="C5661" t="s">
        <v>15</v>
      </c>
      <c r="D5661" t="s">
        <v>825</v>
      </c>
      <c r="E5661">
        <f>SUM(G5661:KW5661)</f>
        <v>3</v>
      </c>
      <c r="AY5661" s="9">
        <v>2</v>
      </c>
      <c r="AZ5661" s="9">
        <v>1</v>
      </c>
    </row>
    <row r="5662" spans="1:63">
      <c r="A5662" t="s">
        <v>9923</v>
      </c>
      <c r="B5662" t="s">
        <v>9922</v>
      </c>
      <c r="C5662" t="s">
        <v>15</v>
      </c>
      <c r="D5662" t="s">
        <v>821</v>
      </c>
      <c r="E5662">
        <f>SUM(G5662:KW5662)</f>
        <v>2</v>
      </c>
      <c r="AY5662" s="9">
        <v>2</v>
      </c>
    </row>
    <row r="5663" spans="1:63">
      <c r="A5663" t="s">
        <v>9925</v>
      </c>
      <c r="B5663" t="s">
        <v>9924</v>
      </c>
      <c r="C5663" t="s">
        <v>15</v>
      </c>
      <c r="D5663" t="s">
        <v>821</v>
      </c>
      <c r="E5663">
        <f>SUM(G5663:KW5663)</f>
        <v>2</v>
      </c>
      <c r="AY5663" s="9">
        <v>2</v>
      </c>
    </row>
    <row r="5664" spans="1:63">
      <c r="A5664" t="s">
        <v>9927</v>
      </c>
      <c r="B5664" t="s">
        <v>9926</v>
      </c>
      <c r="C5664" t="s">
        <v>15</v>
      </c>
      <c r="D5664" t="s">
        <v>821</v>
      </c>
      <c r="E5664">
        <f>SUM(G5664:KW5664)</f>
        <v>2</v>
      </c>
      <c r="AY5664" s="9">
        <v>2</v>
      </c>
    </row>
    <row r="5665" spans="1:64">
      <c r="A5665" t="s">
        <v>9929</v>
      </c>
      <c r="B5665" t="s">
        <v>9928</v>
      </c>
      <c r="C5665" t="s">
        <v>15</v>
      </c>
      <c r="D5665" t="s">
        <v>821</v>
      </c>
      <c r="E5665">
        <f>SUM(G5665:KW5665)</f>
        <v>2</v>
      </c>
      <c r="AY5665" s="9">
        <v>2</v>
      </c>
    </row>
    <row r="5666" spans="1:64">
      <c r="A5666" t="s">
        <v>9932</v>
      </c>
      <c r="B5666" t="s">
        <v>9931</v>
      </c>
      <c r="C5666" t="s">
        <v>15</v>
      </c>
      <c r="D5666" t="s">
        <v>821</v>
      </c>
      <c r="E5666">
        <f>SUM(G5666:KW5666)</f>
        <v>2</v>
      </c>
      <c r="AY5666" s="9">
        <v>2</v>
      </c>
    </row>
    <row r="5667" spans="1:64">
      <c r="A5667" t="s">
        <v>9935</v>
      </c>
      <c r="B5667" t="s">
        <v>9934</v>
      </c>
      <c r="C5667" t="s">
        <v>467</v>
      </c>
      <c r="D5667" t="s">
        <v>821</v>
      </c>
      <c r="E5667">
        <f>SUM(G5667:KW5667)</f>
        <v>1</v>
      </c>
      <c r="AY5667" s="8">
        <v>1</v>
      </c>
    </row>
    <row r="5668" spans="1:64">
      <c r="A5668" t="s">
        <v>9977</v>
      </c>
      <c r="B5668" t="s">
        <v>14342</v>
      </c>
      <c r="C5668" t="s">
        <v>3</v>
      </c>
      <c r="D5668" t="s">
        <v>825</v>
      </c>
      <c r="E5668">
        <f>SUM(G5668:KW5668)</f>
        <v>1</v>
      </c>
      <c r="BA5668" s="9">
        <v>1</v>
      </c>
    </row>
    <row r="5669" spans="1:64">
      <c r="A5669" t="s">
        <v>9979</v>
      </c>
      <c r="B5669" t="s">
        <v>9978</v>
      </c>
      <c r="C5669" t="s">
        <v>48</v>
      </c>
      <c r="D5669" t="s">
        <v>821</v>
      </c>
      <c r="E5669">
        <f>SUM(G5669:KW5669)</f>
        <v>1</v>
      </c>
      <c r="BA5669" s="9">
        <v>1</v>
      </c>
    </row>
    <row r="5670" spans="1:64">
      <c r="A5670" t="s">
        <v>9981</v>
      </c>
      <c r="B5670" t="s">
        <v>9980</v>
      </c>
      <c r="C5670" t="s">
        <v>48</v>
      </c>
      <c r="D5670" t="s">
        <v>821</v>
      </c>
      <c r="E5670">
        <f>SUM(G5670:KW5670)</f>
        <v>2</v>
      </c>
      <c r="BA5670" s="9">
        <v>2</v>
      </c>
    </row>
    <row r="5671" spans="1:64">
      <c r="A5671" t="s">
        <v>9983</v>
      </c>
      <c r="B5671" t="s">
        <v>9982</v>
      </c>
      <c r="C5671" t="s">
        <v>48</v>
      </c>
      <c r="D5671" t="s">
        <v>825</v>
      </c>
      <c r="E5671">
        <f>SUM(G5671:KW5671)</f>
        <v>1</v>
      </c>
      <c r="BA5671" s="9">
        <v>1</v>
      </c>
    </row>
    <row r="5672" spans="1:64">
      <c r="A5672" t="s">
        <v>9985</v>
      </c>
      <c r="B5672" t="s">
        <v>9984</v>
      </c>
      <c r="C5672" t="s">
        <v>48</v>
      </c>
      <c r="D5672" t="s">
        <v>825</v>
      </c>
      <c r="E5672">
        <f>SUM(G5672:KW5672)</f>
        <v>2</v>
      </c>
      <c r="BA5672" s="9">
        <v>2</v>
      </c>
    </row>
    <row r="5673" spans="1:64">
      <c r="A5673" t="s">
        <v>9988</v>
      </c>
      <c r="B5673" t="s">
        <v>9987</v>
      </c>
      <c r="C5673" t="s">
        <v>48</v>
      </c>
      <c r="D5673" t="s">
        <v>821</v>
      </c>
      <c r="E5673">
        <f>SUM(G5673:KW5673)</f>
        <v>1</v>
      </c>
      <c r="BA5673" s="9">
        <v>1</v>
      </c>
    </row>
    <row r="5674" spans="1:64">
      <c r="A5674" t="s">
        <v>9990</v>
      </c>
      <c r="B5674" t="s">
        <v>9989</v>
      </c>
      <c r="C5674" t="s">
        <v>8</v>
      </c>
      <c r="D5674" t="s">
        <v>821</v>
      </c>
      <c r="E5674">
        <f>SUM(G5674:KW5674)</f>
        <v>90</v>
      </c>
      <c r="BB5674" s="7">
        <v>31</v>
      </c>
      <c r="BD5674" s="9">
        <v>7</v>
      </c>
      <c r="BE5674" s="7">
        <v>44</v>
      </c>
      <c r="BI5674" s="9">
        <v>3</v>
      </c>
      <c r="BJ5674" s="9">
        <v>5</v>
      </c>
    </row>
    <row r="5675" spans="1:64">
      <c r="A5675" t="s">
        <v>10004</v>
      </c>
      <c r="B5675" t="s">
        <v>10003</v>
      </c>
      <c r="C5675" t="s">
        <v>932</v>
      </c>
      <c r="D5675" t="s">
        <v>821</v>
      </c>
      <c r="E5675">
        <f>SUM(G5675:KW5675)</f>
        <v>1</v>
      </c>
      <c r="BC5675" s="9">
        <v>1</v>
      </c>
    </row>
    <row r="5676" spans="1:64">
      <c r="A5676" t="s">
        <v>10008</v>
      </c>
      <c r="B5676" t="s">
        <v>10007</v>
      </c>
      <c r="C5676" t="s">
        <v>8</v>
      </c>
      <c r="D5676" t="s">
        <v>821</v>
      </c>
      <c r="E5676">
        <f>SUM(G5676:KW5676)</f>
        <v>15</v>
      </c>
      <c r="BE5676" s="9">
        <v>5</v>
      </c>
      <c r="BH5676" s="9">
        <v>1</v>
      </c>
      <c r="BJ5676" s="9">
        <v>1</v>
      </c>
      <c r="BK5676" s="9">
        <v>5</v>
      </c>
      <c r="BL5676" s="9">
        <v>3</v>
      </c>
    </row>
    <row r="5677" spans="1:64">
      <c r="A5677" t="s">
        <v>10014</v>
      </c>
      <c r="B5677" t="s">
        <v>10013</v>
      </c>
      <c r="C5677" t="s">
        <v>480</v>
      </c>
      <c r="D5677" t="s">
        <v>821</v>
      </c>
      <c r="E5677">
        <f>SUM(G5677:KW5677)</f>
        <v>2</v>
      </c>
      <c r="BE5677" s="9">
        <v>2</v>
      </c>
    </row>
    <row r="5678" spans="1:64">
      <c r="A5678" t="s">
        <v>10028</v>
      </c>
      <c r="B5678" t="s">
        <v>10027</v>
      </c>
      <c r="C5678" t="s">
        <v>480</v>
      </c>
      <c r="D5678" t="s">
        <v>821</v>
      </c>
      <c r="E5678">
        <f>SUM(G5678:KW5678)</f>
        <v>1</v>
      </c>
      <c r="BE5678" s="9">
        <v>1</v>
      </c>
    </row>
    <row r="5679" spans="1:64">
      <c r="A5679" t="s">
        <v>10029</v>
      </c>
      <c r="B5679" t="s">
        <v>13350</v>
      </c>
      <c r="C5679" t="s">
        <v>13</v>
      </c>
      <c r="D5679" t="s">
        <v>821</v>
      </c>
      <c r="E5679">
        <f>SUM(G5679:KW5679)</f>
        <v>1</v>
      </c>
      <c r="BF5679" s="9">
        <v>1</v>
      </c>
    </row>
    <row r="5680" spans="1:64">
      <c r="A5680" t="s">
        <v>10033</v>
      </c>
      <c r="B5680" t="s">
        <v>10032</v>
      </c>
      <c r="C5680" t="s">
        <v>31</v>
      </c>
      <c r="D5680" t="s">
        <v>825</v>
      </c>
      <c r="E5680">
        <f>SUM(G5680:KW5680)</f>
        <v>1</v>
      </c>
      <c r="BF5680" s="9">
        <v>1</v>
      </c>
    </row>
    <row r="5681" spans="1:64">
      <c r="A5681" t="s">
        <v>10035</v>
      </c>
      <c r="B5681" t="s">
        <v>10034</v>
      </c>
      <c r="C5681" t="s">
        <v>31</v>
      </c>
      <c r="D5681" t="s">
        <v>825</v>
      </c>
      <c r="E5681">
        <f>SUM(G5681:KW5681)</f>
        <v>2</v>
      </c>
      <c r="BF5681" s="9">
        <v>2</v>
      </c>
    </row>
    <row r="5682" spans="1:64">
      <c r="A5682" t="s">
        <v>10037</v>
      </c>
      <c r="B5682" t="s">
        <v>10036</v>
      </c>
      <c r="C5682" t="s">
        <v>10038</v>
      </c>
      <c r="D5682" t="s">
        <v>821</v>
      </c>
      <c r="E5682">
        <f>SUM(G5682:KW5682)</f>
        <v>2</v>
      </c>
      <c r="BF5682" s="9">
        <v>2</v>
      </c>
    </row>
    <row r="5683" spans="1:64">
      <c r="A5683" t="s">
        <v>10042</v>
      </c>
      <c r="B5683" t="s">
        <v>15297</v>
      </c>
      <c r="C5683" t="s">
        <v>341</v>
      </c>
      <c r="D5683" t="s">
        <v>821</v>
      </c>
      <c r="E5683">
        <f>SUM(G5683:KW5683)</f>
        <v>1</v>
      </c>
      <c r="BH5683" s="9">
        <v>1</v>
      </c>
    </row>
    <row r="5684" spans="1:64">
      <c r="A5684" t="s">
        <v>10043</v>
      </c>
      <c r="B5684" t="s">
        <v>13208</v>
      </c>
      <c r="C5684" t="s">
        <v>332</v>
      </c>
      <c r="D5684" t="s">
        <v>821</v>
      </c>
      <c r="E5684">
        <f>SUM(G5684:KW5684)</f>
        <v>1</v>
      </c>
      <c r="BH5684" s="9">
        <v>1</v>
      </c>
    </row>
    <row r="5685" spans="1:64">
      <c r="A5685" t="s">
        <v>10044</v>
      </c>
      <c r="B5685" t="s">
        <v>15436</v>
      </c>
      <c r="C5685" t="s">
        <v>324</v>
      </c>
      <c r="D5685" t="s">
        <v>821</v>
      </c>
      <c r="E5685">
        <f>SUM(G5685:KW5685)</f>
        <v>2</v>
      </c>
      <c r="BH5685" s="9">
        <v>1</v>
      </c>
      <c r="BJ5685" s="9">
        <v>1</v>
      </c>
    </row>
    <row r="5686" spans="1:64">
      <c r="A5686" t="s">
        <v>10045</v>
      </c>
      <c r="B5686" t="s">
        <v>15440</v>
      </c>
      <c r="C5686" t="s">
        <v>31</v>
      </c>
      <c r="D5686" t="s">
        <v>821</v>
      </c>
      <c r="E5686">
        <f>SUM(G5686:KW5686)</f>
        <v>2</v>
      </c>
      <c r="BH5686" s="9">
        <v>1</v>
      </c>
      <c r="BJ5686" s="9">
        <v>1</v>
      </c>
    </row>
    <row r="5687" spans="1:64">
      <c r="A5687" t="s">
        <v>10046</v>
      </c>
      <c r="B5687" t="s">
        <v>13375</v>
      </c>
      <c r="C5687" t="s">
        <v>393</v>
      </c>
      <c r="D5687" t="s">
        <v>821</v>
      </c>
      <c r="E5687">
        <f>SUM(G5687:KW5687)</f>
        <v>1</v>
      </c>
      <c r="BH5687" s="9">
        <v>1</v>
      </c>
    </row>
    <row r="5688" spans="1:64">
      <c r="A5688" t="s">
        <v>10047</v>
      </c>
      <c r="B5688" t="s">
        <v>13508</v>
      </c>
      <c r="C5688" t="s">
        <v>188</v>
      </c>
      <c r="D5688" t="s">
        <v>821</v>
      </c>
      <c r="E5688">
        <f>SUM(G5688:KW5688)</f>
        <v>1</v>
      </c>
      <c r="BH5688" s="9">
        <v>1</v>
      </c>
    </row>
    <row r="5689" spans="1:64">
      <c r="A5689" t="s">
        <v>10049</v>
      </c>
      <c r="B5689" t="s">
        <v>10048</v>
      </c>
      <c r="C5689" t="s">
        <v>44</v>
      </c>
      <c r="D5689" t="s">
        <v>825</v>
      </c>
      <c r="E5689">
        <f>SUM(G5689:KW5689)</f>
        <v>1</v>
      </c>
      <c r="BH5689" s="9">
        <v>1</v>
      </c>
    </row>
    <row r="5690" spans="1:64">
      <c r="A5690" t="s">
        <v>10051</v>
      </c>
      <c r="B5690" t="s">
        <v>10050</v>
      </c>
      <c r="C5690" t="s">
        <v>48</v>
      </c>
      <c r="D5690" t="s">
        <v>821</v>
      </c>
      <c r="E5690">
        <f>SUM(G5690:KW5690)</f>
        <v>1</v>
      </c>
      <c r="BH5690" s="9">
        <v>1</v>
      </c>
    </row>
    <row r="5691" spans="1:64">
      <c r="A5691" t="s">
        <v>10052</v>
      </c>
      <c r="B5691" t="s">
        <v>13378</v>
      </c>
      <c r="C5691" t="s">
        <v>393</v>
      </c>
      <c r="D5691" t="s">
        <v>825</v>
      </c>
      <c r="E5691">
        <f>SUM(G5691:KW5691)</f>
        <v>240</v>
      </c>
      <c r="BH5691" s="7">
        <v>171</v>
      </c>
      <c r="BI5691" s="9">
        <v>11</v>
      </c>
      <c r="BJ5691" s="9">
        <v>6</v>
      </c>
      <c r="BK5691" s="7">
        <v>34</v>
      </c>
      <c r="BL5691" s="9">
        <v>18</v>
      </c>
    </row>
    <row r="5692" spans="1:64">
      <c r="A5692" t="s">
        <v>10055</v>
      </c>
      <c r="B5692" t="s">
        <v>10054</v>
      </c>
      <c r="C5692" t="s">
        <v>1118</v>
      </c>
      <c r="D5692" t="s">
        <v>821</v>
      </c>
      <c r="E5692">
        <f>SUM(G5692:KW5692)</f>
        <v>1</v>
      </c>
      <c r="BJ5692" s="9">
        <v>1</v>
      </c>
    </row>
    <row r="5693" spans="1:64">
      <c r="A5693" t="s">
        <v>10057</v>
      </c>
      <c r="B5693" t="s">
        <v>10056</v>
      </c>
      <c r="C5693" t="s">
        <v>1118</v>
      </c>
      <c r="D5693" t="s">
        <v>821</v>
      </c>
      <c r="E5693">
        <f>SUM(G5693:KW5693)</f>
        <v>1</v>
      </c>
      <c r="BJ5693" s="9">
        <v>1</v>
      </c>
    </row>
    <row r="5694" spans="1:64">
      <c r="A5694" t="s">
        <v>10058</v>
      </c>
      <c r="B5694" t="s">
        <v>15015</v>
      </c>
      <c r="C5694" t="s">
        <v>224</v>
      </c>
      <c r="D5694" t="s">
        <v>821</v>
      </c>
      <c r="E5694">
        <f>SUM(G5694:KW5694)</f>
        <v>3</v>
      </c>
      <c r="BJ5694" s="9">
        <v>2</v>
      </c>
      <c r="BK5694" s="9">
        <v>1</v>
      </c>
    </row>
    <row r="5695" spans="1:64">
      <c r="A5695" t="s">
        <v>10061</v>
      </c>
      <c r="B5695" t="s">
        <v>10060</v>
      </c>
      <c r="C5695" t="s">
        <v>10062</v>
      </c>
      <c r="D5695" t="s">
        <v>821</v>
      </c>
      <c r="E5695">
        <f>SUM(G5695:KW5695)</f>
        <v>4</v>
      </c>
      <c r="BJ5695" s="9">
        <v>4</v>
      </c>
    </row>
    <row r="5696" spans="1:64">
      <c r="A5696" t="s">
        <v>10064</v>
      </c>
      <c r="B5696" t="s">
        <v>10063</v>
      </c>
      <c r="C5696" t="s">
        <v>10062</v>
      </c>
      <c r="D5696" t="s">
        <v>821</v>
      </c>
      <c r="E5696">
        <f>SUM(G5696:KW5696)</f>
        <v>2</v>
      </c>
      <c r="BJ5696" s="9">
        <v>2</v>
      </c>
    </row>
    <row r="5697" spans="1:63">
      <c r="A5697" t="s">
        <v>10066</v>
      </c>
      <c r="B5697" t="s">
        <v>10065</v>
      </c>
      <c r="C5697" t="s">
        <v>10062</v>
      </c>
      <c r="D5697" t="s">
        <v>821</v>
      </c>
      <c r="E5697">
        <f>SUM(G5697:KW5697)</f>
        <v>2</v>
      </c>
      <c r="BJ5697" s="9">
        <v>2</v>
      </c>
    </row>
    <row r="5698" spans="1:63">
      <c r="A5698" t="s">
        <v>10071</v>
      </c>
      <c r="B5698" t="s">
        <v>10070</v>
      </c>
      <c r="C5698" t="s">
        <v>10062</v>
      </c>
      <c r="D5698" t="s">
        <v>821</v>
      </c>
      <c r="E5698">
        <f>SUM(G5698:KW5698)</f>
        <v>1</v>
      </c>
      <c r="BJ5698" s="9">
        <v>1</v>
      </c>
    </row>
    <row r="5699" spans="1:63">
      <c r="A5699" t="s">
        <v>10073</v>
      </c>
      <c r="B5699" t="s">
        <v>10072</v>
      </c>
      <c r="C5699" t="s">
        <v>10062</v>
      </c>
      <c r="D5699" t="s">
        <v>821</v>
      </c>
      <c r="E5699">
        <f>SUM(G5699:KW5699)</f>
        <v>1</v>
      </c>
      <c r="BJ5699" s="9">
        <v>1</v>
      </c>
    </row>
    <row r="5700" spans="1:63">
      <c r="A5700" t="s">
        <v>10075</v>
      </c>
      <c r="B5700" t="s">
        <v>10074</v>
      </c>
      <c r="C5700" t="s">
        <v>10076</v>
      </c>
      <c r="D5700" t="s">
        <v>821</v>
      </c>
      <c r="E5700">
        <f>SUM(G5700:KW5700)</f>
        <v>6</v>
      </c>
      <c r="BJ5700" s="9">
        <v>6</v>
      </c>
    </row>
    <row r="5701" spans="1:63">
      <c r="A5701" t="s">
        <v>10078</v>
      </c>
      <c r="B5701" t="s">
        <v>10077</v>
      </c>
      <c r="C5701" t="s">
        <v>224</v>
      </c>
      <c r="D5701" t="s">
        <v>821</v>
      </c>
      <c r="E5701">
        <f>SUM(G5701:KW5701)</f>
        <v>2</v>
      </c>
      <c r="BJ5701" s="9">
        <v>2</v>
      </c>
    </row>
    <row r="5702" spans="1:63">
      <c r="A5702" t="s">
        <v>10093</v>
      </c>
      <c r="B5702" t="s">
        <v>13270</v>
      </c>
      <c r="C5702" t="s">
        <v>66</v>
      </c>
      <c r="D5702" t="s">
        <v>825</v>
      </c>
      <c r="E5702">
        <f>SUM(G5702:KW5702)</f>
        <v>1</v>
      </c>
      <c r="BK5702" s="9">
        <v>1</v>
      </c>
    </row>
    <row r="5703" spans="1:63">
      <c r="A5703" t="s">
        <v>10096</v>
      </c>
      <c r="B5703" t="s">
        <v>10095</v>
      </c>
      <c r="C5703" t="s">
        <v>17</v>
      </c>
      <c r="D5703" t="s">
        <v>821</v>
      </c>
      <c r="E5703">
        <f>SUM(G5703:KW5703)</f>
        <v>1</v>
      </c>
      <c r="BK5703" s="9">
        <v>1</v>
      </c>
    </row>
    <row r="5704" spans="1:63">
      <c r="A5704" t="s">
        <v>10098</v>
      </c>
      <c r="B5704" t="s">
        <v>10097</v>
      </c>
      <c r="C5704" t="s">
        <v>17</v>
      </c>
      <c r="D5704" t="s">
        <v>821</v>
      </c>
      <c r="E5704">
        <f>SUM(G5704:KW5704)</f>
        <v>1</v>
      </c>
      <c r="BK5704" s="9">
        <v>1</v>
      </c>
    </row>
    <row r="5705" spans="1:63">
      <c r="A5705" t="s">
        <v>10100</v>
      </c>
      <c r="B5705" t="s">
        <v>10099</v>
      </c>
      <c r="C5705" t="s">
        <v>17</v>
      </c>
      <c r="D5705" t="s">
        <v>821</v>
      </c>
      <c r="E5705">
        <f>SUM(G5705:KW5705)</f>
        <v>1</v>
      </c>
      <c r="BK5705" s="9">
        <v>1</v>
      </c>
    </row>
    <row r="5706" spans="1:63">
      <c r="A5706" t="s">
        <v>10102</v>
      </c>
      <c r="B5706" t="s">
        <v>10101</v>
      </c>
      <c r="C5706" t="s">
        <v>17</v>
      </c>
      <c r="D5706" t="s">
        <v>821</v>
      </c>
      <c r="E5706">
        <f>SUM(G5706:KW5706)</f>
        <v>1</v>
      </c>
      <c r="BK5706" s="9">
        <v>1</v>
      </c>
    </row>
    <row r="5707" spans="1:63">
      <c r="A5707" t="s">
        <v>10104</v>
      </c>
      <c r="B5707" t="s">
        <v>10103</v>
      </c>
      <c r="C5707" t="s">
        <v>17</v>
      </c>
      <c r="D5707" t="s">
        <v>821</v>
      </c>
      <c r="E5707">
        <f>SUM(G5707:KW5707)</f>
        <v>1</v>
      </c>
      <c r="BK5707" s="9">
        <v>1</v>
      </c>
    </row>
    <row r="5708" spans="1:63">
      <c r="A5708" t="s">
        <v>10106</v>
      </c>
      <c r="B5708" t="s">
        <v>10105</v>
      </c>
      <c r="C5708" t="s">
        <v>17</v>
      </c>
      <c r="D5708" t="s">
        <v>821</v>
      </c>
      <c r="E5708">
        <f>SUM(G5708:KW5708)</f>
        <v>1</v>
      </c>
      <c r="BK5708" s="9">
        <v>1</v>
      </c>
    </row>
    <row r="5709" spans="1:63">
      <c r="A5709" t="s">
        <v>10108</v>
      </c>
      <c r="B5709" t="s">
        <v>10107</v>
      </c>
      <c r="C5709" t="s">
        <v>17</v>
      </c>
      <c r="D5709" t="s">
        <v>821</v>
      </c>
      <c r="E5709">
        <f>SUM(G5709:KW5709)</f>
        <v>1</v>
      </c>
      <c r="BK5709" s="9">
        <v>1</v>
      </c>
    </row>
    <row r="5710" spans="1:63">
      <c r="A5710" t="s">
        <v>10110</v>
      </c>
      <c r="B5710" t="s">
        <v>10109</v>
      </c>
      <c r="C5710" t="s">
        <v>17</v>
      </c>
      <c r="D5710" t="s">
        <v>821</v>
      </c>
      <c r="E5710">
        <f>SUM(G5710:KW5710)</f>
        <v>1</v>
      </c>
      <c r="BK5710" s="9">
        <v>1</v>
      </c>
    </row>
    <row r="5711" spans="1:63">
      <c r="A5711" t="s">
        <v>10112</v>
      </c>
      <c r="B5711" t="s">
        <v>10111</v>
      </c>
      <c r="C5711" t="s">
        <v>17</v>
      </c>
      <c r="D5711" t="s">
        <v>821</v>
      </c>
      <c r="E5711">
        <f>SUM(G5711:KW5711)</f>
        <v>1</v>
      </c>
      <c r="BK5711" s="9">
        <v>1</v>
      </c>
    </row>
    <row r="5712" spans="1:63">
      <c r="A5712" t="s">
        <v>10114</v>
      </c>
      <c r="B5712" t="s">
        <v>10113</v>
      </c>
      <c r="C5712" t="s">
        <v>17</v>
      </c>
      <c r="D5712" t="s">
        <v>821</v>
      </c>
      <c r="E5712">
        <f>SUM(G5712:KW5712)</f>
        <v>1</v>
      </c>
      <c r="BK5712" s="9">
        <v>1</v>
      </c>
    </row>
    <row r="5713" spans="1:64">
      <c r="A5713" t="s">
        <v>10116</v>
      </c>
      <c r="B5713" t="s">
        <v>10115</v>
      </c>
      <c r="C5713" t="s">
        <v>17</v>
      </c>
      <c r="D5713" t="s">
        <v>821</v>
      </c>
      <c r="E5713">
        <f>SUM(G5713:KW5713)</f>
        <v>1</v>
      </c>
      <c r="BK5713" s="9">
        <v>1</v>
      </c>
    </row>
    <row r="5714" spans="1:64">
      <c r="A5714" t="s">
        <v>10118</v>
      </c>
      <c r="B5714" t="s">
        <v>10117</v>
      </c>
      <c r="C5714" t="s">
        <v>17</v>
      </c>
      <c r="D5714" t="s">
        <v>821</v>
      </c>
      <c r="E5714">
        <f>SUM(G5714:KW5714)</f>
        <v>1</v>
      </c>
      <c r="BK5714" s="9">
        <v>1</v>
      </c>
    </row>
    <row r="5715" spans="1:64">
      <c r="A5715" t="s">
        <v>10120</v>
      </c>
      <c r="B5715" t="s">
        <v>10119</v>
      </c>
      <c r="C5715" t="s">
        <v>1982</v>
      </c>
      <c r="D5715" t="s">
        <v>821</v>
      </c>
      <c r="E5715">
        <f>SUM(G5715:KW5715)</f>
        <v>1</v>
      </c>
      <c r="BK5715" s="9">
        <v>1</v>
      </c>
    </row>
    <row r="5716" spans="1:64">
      <c r="A5716" t="s">
        <v>10128</v>
      </c>
      <c r="B5716" t="s">
        <v>10127</v>
      </c>
      <c r="C5716" t="s">
        <v>466</v>
      </c>
      <c r="D5716" t="s">
        <v>819</v>
      </c>
      <c r="E5716">
        <f>SUM(G5716:KW5716)</f>
        <v>19</v>
      </c>
      <c r="BK5716" s="8">
        <v>19</v>
      </c>
    </row>
    <row r="5717" spans="1:64">
      <c r="A5717" t="s">
        <v>10142</v>
      </c>
      <c r="B5717" t="s">
        <v>14996</v>
      </c>
      <c r="C5717" t="s">
        <v>54</v>
      </c>
      <c r="D5717" t="s">
        <v>821</v>
      </c>
      <c r="E5717">
        <f>SUM(G5717:KW5717)</f>
        <v>1</v>
      </c>
      <c r="BK5717" s="9">
        <v>1</v>
      </c>
    </row>
    <row r="5718" spans="1:64">
      <c r="A5718" t="s">
        <v>10149</v>
      </c>
      <c r="B5718" t="s">
        <v>10148</v>
      </c>
      <c r="C5718" t="s">
        <v>208</v>
      </c>
      <c r="D5718" t="s">
        <v>819</v>
      </c>
      <c r="E5718">
        <f>SUM(G5718:KW5718)</f>
        <v>2</v>
      </c>
      <c r="BL5718" s="8">
        <v>2</v>
      </c>
    </row>
    <row r="5719" spans="1:64">
      <c r="A5719" t="s">
        <v>10157</v>
      </c>
      <c r="B5719" t="s">
        <v>10156</v>
      </c>
      <c r="C5719" t="s">
        <v>8</v>
      </c>
      <c r="D5719" t="s">
        <v>825</v>
      </c>
      <c r="E5719">
        <f>SUM(G5719:KW5719)</f>
        <v>0</v>
      </c>
    </row>
    <row r="5720" spans="1:64">
      <c r="A5720" t="s">
        <v>10159</v>
      </c>
      <c r="B5720" t="s">
        <v>10158</v>
      </c>
      <c r="C5720" t="s">
        <v>8</v>
      </c>
      <c r="D5720" t="s">
        <v>825</v>
      </c>
      <c r="E5720">
        <f>SUM(G5720:KW5720)</f>
        <v>0</v>
      </c>
    </row>
    <row r="5721" spans="1:64">
      <c r="A5721" t="s">
        <v>10161</v>
      </c>
      <c r="B5721" t="s">
        <v>10160</v>
      </c>
      <c r="C5721" t="s">
        <v>8</v>
      </c>
      <c r="D5721" t="s">
        <v>825</v>
      </c>
      <c r="E5721">
        <f>SUM(G5721:KW5721)</f>
        <v>0</v>
      </c>
    </row>
    <row r="5722" spans="1:64">
      <c r="A5722" t="s">
        <v>10163</v>
      </c>
      <c r="B5722" t="s">
        <v>10162</v>
      </c>
      <c r="C5722" t="s">
        <v>8</v>
      </c>
      <c r="D5722" t="s">
        <v>825</v>
      </c>
      <c r="E5722">
        <f>SUM(G5722:KW5722)</f>
        <v>0</v>
      </c>
    </row>
    <row r="5723" spans="1:64">
      <c r="A5723" t="s">
        <v>10165</v>
      </c>
      <c r="B5723" t="s">
        <v>10164</v>
      </c>
      <c r="C5723" t="s">
        <v>8</v>
      </c>
      <c r="D5723" t="s">
        <v>825</v>
      </c>
      <c r="E5723">
        <f>SUM(G5723:KW5723)</f>
        <v>0</v>
      </c>
    </row>
    <row r="5724" spans="1:64">
      <c r="A5724" t="s">
        <v>10169</v>
      </c>
      <c r="B5724" t="s">
        <v>10168</v>
      </c>
      <c r="C5724" t="s">
        <v>8</v>
      </c>
      <c r="D5724" t="s">
        <v>825</v>
      </c>
      <c r="E5724">
        <f>SUM(G5724:KW5724)</f>
        <v>0</v>
      </c>
    </row>
    <row r="5725" spans="1:64">
      <c r="A5725" t="s">
        <v>10171</v>
      </c>
      <c r="B5725" t="s">
        <v>10170</v>
      </c>
      <c r="C5725" t="s">
        <v>8</v>
      </c>
      <c r="D5725" t="s">
        <v>825</v>
      </c>
      <c r="E5725">
        <f>SUM(G5725:KW5725)</f>
        <v>0</v>
      </c>
    </row>
    <row r="5726" spans="1:64">
      <c r="A5726" t="s">
        <v>10173</v>
      </c>
      <c r="B5726" t="s">
        <v>10172</v>
      </c>
      <c r="C5726" t="s">
        <v>8</v>
      </c>
      <c r="D5726" t="s">
        <v>821</v>
      </c>
      <c r="E5726">
        <f>SUM(G5726:KW5726)</f>
        <v>0</v>
      </c>
    </row>
    <row r="5727" spans="1:64">
      <c r="A5727" t="s">
        <v>10176</v>
      </c>
      <c r="B5727" t="s">
        <v>10175</v>
      </c>
      <c r="C5727" t="s">
        <v>8</v>
      </c>
      <c r="D5727" t="s">
        <v>821</v>
      </c>
      <c r="E5727">
        <f>SUM(G5727:KW5727)</f>
        <v>0</v>
      </c>
    </row>
    <row r="5728" spans="1:64">
      <c r="A5728" t="s">
        <v>10178</v>
      </c>
      <c r="B5728" t="s">
        <v>10177</v>
      </c>
      <c r="C5728" t="s">
        <v>8</v>
      </c>
      <c r="D5728" t="s">
        <v>821</v>
      </c>
      <c r="E5728">
        <f>SUM(G5728:KW5728)</f>
        <v>0</v>
      </c>
    </row>
    <row r="5729" spans="1:5">
      <c r="A5729" t="s">
        <v>10180</v>
      </c>
      <c r="B5729" t="s">
        <v>10179</v>
      </c>
      <c r="C5729" t="s">
        <v>8</v>
      </c>
      <c r="D5729" t="s">
        <v>821</v>
      </c>
      <c r="E5729">
        <f>SUM(G5729:KW5729)</f>
        <v>0</v>
      </c>
    </row>
    <row r="5730" spans="1:5">
      <c r="A5730" t="s">
        <v>10182</v>
      </c>
      <c r="B5730" t="s">
        <v>10181</v>
      </c>
      <c r="C5730" t="s">
        <v>8</v>
      </c>
      <c r="D5730" t="s">
        <v>821</v>
      </c>
      <c r="E5730">
        <f>SUM(G5730:KW5730)</f>
        <v>0</v>
      </c>
    </row>
    <row r="5731" spans="1:5">
      <c r="A5731" t="s">
        <v>10184</v>
      </c>
      <c r="B5731" t="s">
        <v>10183</v>
      </c>
      <c r="C5731" t="s">
        <v>8</v>
      </c>
      <c r="D5731" t="s">
        <v>821</v>
      </c>
      <c r="E5731">
        <f>SUM(G5731:KW5731)</f>
        <v>0</v>
      </c>
    </row>
    <row r="5732" spans="1:5">
      <c r="A5732" t="s">
        <v>10186</v>
      </c>
      <c r="B5732" t="s">
        <v>10185</v>
      </c>
      <c r="C5732" t="s">
        <v>8</v>
      </c>
      <c r="D5732" t="s">
        <v>821</v>
      </c>
      <c r="E5732">
        <f>SUM(G5732:KW5732)</f>
        <v>0</v>
      </c>
    </row>
    <row r="5733" spans="1:5">
      <c r="A5733" t="s">
        <v>10188</v>
      </c>
      <c r="B5733" t="s">
        <v>10187</v>
      </c>
      <c r="C5733" t="s">
        <v>8</v>
      </c>
      <c r="D5733" t="s">
        <v>821</v>
      </c>
      <c r="E5733">
        <f>SUM(G5733:KW5733)</f>
        <v>0</v>
      </c>
    </row>
    <row r="5734" spans="1:5">
      <c r="A5734" t="s">
        <v>10190</v>
      </c>
      <c r="B5734" t="s">
        <v>10189</v>
      </c>
      <c r="C5734" t="s">
        <v>13</v>
      </c>
      <c r="D5734" t="s">
        <v>821</v>
      </c>
      <c r="E5734">
        <f>SUM(G5734:KW5734)</f>
        <v>0</v>
      </c>
    </row>
    <row r="5735" spans="1:5">
      <c r="A5735" t="s">
        <v>10196</v>
      </c>
      <c r="B5735" t="s">
        <v>10195</v>
      </c>
      <c r="C5735" t="s">
        <v>13</v>
      </c>
      <c r="D5735" t="s">
        <v>821</v>
      </c>
      <c r="E5735">
        <f>SUM(G5735:KW5735)</f>
        <v>0</v>
      </c>
    </row>
    <row r="5736" spans="1:5">
      <c r="A5736" t="s">
        <v>10215</v>
      </c>
      <c r="B5736" t="s">
        <v>10214</v>
      </c>
      <c r="C5736" t="s">
        <v>39</v>
      </c>
      <c r="D5736" t="s">
        <v>821</v>
      </c>
      <c r="E5736">
        <f>SUM(G5736:KW5736)</f>
        <v>0</v>
      </c>
    </row>
    <row r="5737" spans="1:5">
      <c r="A5737" t="s">
        <v>10217</v>
      </c>
      <c r="B5737" t="s">
        <v>10216</v>
      </c>
      <c r="C5737" t="s">
        <v>39</v>
      </c>
      <c r="D5737" t="s">
        <v>819</v>
      </c>
      <c r="E5737">
        <f>SUM(G5737:KW5737)</f>
        <v>0</v>
      </c>
    </row>
    <row r="5738" spans="1:5">
      <c r="A5738" t="s">
        <v>10221</v>
      </c>
      <c r="B5738" t="s">
        <v>10220</v>
      </c>
      <c r="C5738" t="s">
        <v>39</v>
      </c>
      <c r="D5738" t="s">
        <v>819</v>
      </c>
      <c r="E5738">
        <f>SUM(G5738:KW5738)</f>
        <v>0</v>
      </c>
    </row>
    <row r="5739" spans="1:5">
      <c r="A5739" t="s">
        <v>10227</v>
      </c>
      <c r="B5739" t="s">
        <v>10226</v>
      </c>
      <c r="C5739" t="s">
        <v>44</v>
      </c>
      <c r="D5739" t="s">
        <v>819</v>
      </c>
      <c r="E5739">
        <f>SUM(G5739:KW5739)</f>
        <v>0</v>
      </c>
    </row>
    <row r="5740" spans="1:5">
      <c r="A5740" t="s">
        <v>10235</v>
      </c>
      <c r="B5740" t="s">
        <v>13304</v>
      </c>
      <c r="C5740" t="s">
        <v>393</v>
      </c>
      <c r="D5740" t="s">
        <v>825</v>
      </c>
      <c r="E5740">
        <f>SUM(G5740:KW5740)</f>
        <v>0</v>
      </c>
    </row>
    <row r="5741" spans="1:5">
      <c r="A5741" t="s">
        <v>10241</v>
      </c>
      <c r="B5741" t="s">
        <v>10852</v>
      </c>
      <c r="C5741" t="s">
        <v>379</v>
      </c>
      <c r="D5741" t="s">
        <v>821</v>
      </c>
      <c r="E5741">
        <f>SUM(G5741:KW5741)</f>
        <v>0</v>
      </c>
    </row>
    <row r="5742" spans="1:5">
      <c r="A5742" t="s">
        <v>10250</v>
      </c>
      <c r="B5742" t="s">
        <v>10249</v>
      </c>
      <c r="C5742" t="s">
        <v>4431</v>
      </c>
      <c r="D5742" t="s">
        <v>819</v>
      </c>
      <c r="E5742">
        <f>SUM(G5742:KW5742)</f>
        <v>0</v>
      </c>
    </row>
    <row r="5743" spans="1:5">
      <c r="A5743" t="s">
        <v>10257</v>
      </c>
      <c r="B5743" t="s">
        <v>15001</v>
      </c>
      <c r="C5743" t="s">
        <v>302</v>
      </c>
      <c r="D5743" t="s">
        <v>821</v>
      </c>
      <c r="E5743">
        <f>SUM(G5743:KW5743)</f>
        <v>0</v>
      </c>
    </row>
    <row r="5744" spans="1:5">
      <c r="A5744" t="s">
        <v>10261</v>
      </c>
      <c r="B5744" t="s">
        <v>10260</v>
      </c>
      <c r="C5744" t="s">
        <v>956</v>
      </c>
      <c r="D5744" t="s">
        <v>825</v>
      </c>
      <c r="E5744">
        <f>SUM(G5744:KW5744)</f>
        <v>0</v>
      </c>
    </row>
    <row r="5745" spans="1:5">
      <c r="A5745" t="s">
        <v>10265</v>
      </c>
      <c r="B5745" t="s">
        <v>13290</v>
      </c>
      <c r="C5745" t="s">
        <v>32</v>
      </c>
      <c r="D5745" t="s">
        <v>821</v>
      </c>
      <c r="E5745">
        <f>SUM(G5745:KW5745)</f>
        <v>0</v>
      </c>
    </row>
    <row r="5746" spans="1:5">
      <c r="A5746" t="s">
        <v>10268</v>
      </c>
      <c r="B5746" t="s">
        <v>10267</v>
      </c>
      <c r="C5746" t="s">
        <v>10269</v>
      </c>
      <c r="D5746" t="s">
        <v>821</v>
      </c>
      <c r="E5746">
        <f>SUM(G5746:KW5746)</f>
        <v>0</v>
      </c>
    </row>
    <row r="5747" spans="1:5">
      <c r="A5747" t="s">
        <v>10271</v>
      </c>
      <c r="B5747" t="s">
        <v>10270</v>
      </c>
      <c r="C5747" t="s">
        <v>10269</v>
      </c>
      <c r="D5747" t="s">
        <v>821</v>
      </c>
      <c r="E5747">
        <f>SUM(G5747:KW5747)</f>
        <v>0</v>
      </c>
    </row>
    <row r="5748" spans="1:5">
      <c r="A5748" t="s">
        <v>10273</v>
      </c>
      <c r="B5748" t="s">
        <v>10272</v>
      </c>
      <c r="C5748" t="s">
        <v>10269</v>
      </c>
      <c r="D5748" t="s">
        <v>821</v>
      </c>
      <c r="E5748">
        <f>SUM(G5748:KW5748)</f>
        <v>0</v>
      </c>
    </row>
    <row r="5749" spans="1:5">
      <c r="A5749" t="s">
        <v>10280</v>
      </c>
      <c r="B5749" t="s">
        <v>10279</v>
      </c>
      <c r="C5749" t="s">
        <v>208</v>
      </c>
      <c r="D5749" t="s">
        <v>819</v>
      </c>
      <c r="E5749">
        <f>SUM(G5749:KW5749)</f>
        <v>0</v>
      </c>
    </row>
    <row r="5750" spans="1:5">
      <c r="A5750" t="s">
        <v>10284</v>
      </c>
      <c r="B5750" t="s">
        <v>14978</v>
      </c>
      <c r="C5750" t="s">
        <v>339</v>
      </c>
      <c r="D5750" t="s">
        <v>821</v>
      </c>
      <c r="E5750">
        <f>SUM(G5750:KW5750)</f>
        <v>0</v>
      </c>
    </row>
    <row r="5751" spans="1:5">
      <c r="A5751" t="s">
        <v>10301</v>
      </c>
      <c r="B5751" t="s">
        <v>10300</v>
      </c>
      <c r="C5751" t="s">
        <v>302</v>
      </c>
      <c r="D5751" t="s">
        <v>825</v>
      </c>
      <c r="E5751">
        <f>SUM(G5751:KW5751)</f>
        <v>0</v>
      </c>
    </row>
    <row r="5752" spans="1:5">
      <c r="A5752" t="s">
        <v>10342</v>
      </c>
      <c r="B5752" t="s">
        <v>10341</v>
      </c>
      <c r="C5752" t="s">
        <v>989</v>
      </c>
      <c r="D5752" t="s">
        <v>819</v>
      </c>
      <c r="E5752">
        <f>SUM(G5752:KW5752)</f>
        <v>0</v>
      </c>
    </row>
    <row r="5753" spans="1:5">
      <c r="A5753" t="s">
        <v>10408</v>
      </c>
      <c r="B5753" t="s">
        <v>10407</v>
      </c>
      <c r="C5753" t="s">
        <v>989</v>
      </c>
      <c r="D5753" t="s">
        <v>819</v>
      </c>
      <c r="E5753">
        <f>SUM(G5753:KW5753)</f>
        <v>0</v>
      </c>
    </row>
    <row r="5754" spans="1:5">
      <c r="A5754" t="s">
        <v>10409</v>
      </c>
      <c r="B5754" t="s">
        <v>11367</v>
      </c>
      <c r="C5754" t="s">
        <v>393</v>
      </c>
      <c r="D5754" t="s">
        <v>821</v>
      </c>
      <c r="E5754">
        <f>SUM(G5754:KW5754)</f>
        <v>0</v>
      </c>
    </row>
    <row r="5755" spans="1:5">
      <c r="A5755" t="s">
        <v>10417</v>
      </c>
      <c r="B5755" t="s">
        <v>13060</v>
      </c>
      <c r="C5755" t="s">
        <v>956</v>
      </c>
      <c r="D5755" t="s">
        <v>821</v>
      </c>
      <c r="E5755">
        <f>SUM(G5755:KW5755)</f>
        <v>0</v>
      </c>
    </row>
    <row r="5756" spans="1:5">
      <c r="A5756" t="s">
        <v>10653</v>
      </c>
      <c r="B5756" t="s">
        <v>10652</v>
      </c>
      <c r="C5756" t="s">
        <v>480</v>
      </c>
      <c r="D5756" t="s">
        <v>825</v>
      </c>
      <c r="E5756">
        <f>SUM(G5756:KW5756)</f>
        <v>0</v>
      </c>
    </row>
    <row r="5757" spans="1:5">
      <c r="A5757" t="s">
        <v>10656</v>
      </c>
      <c r="B5757" t="s">
        <v>10655</v>
      </c>
      <c r="C5757" t="s">
        <v>497</v>
      </c>
      <c r="D5757" t="s">
        <v>821</v>
      </c>
      <c r="E5757">
        <f>SUM(G5757:KW5757)</f>
        <v>0</v>
      </c>
    </row>
    <row r="5758" spans="1:5">
      <c r="A5758" t="s">
        <v>10668</v>
      </c>
      <c r="B5758" t="s">
        <v>10667</v>
      </c>
      <c r="C5758" t="s">
        <v>480</v>
      </c>
      <c r="D5758" t="s">
        <v>821</v>
      </c>
      <c r="E5758">
        <f>SUM(G5758:KW5758)</f>
        <v>0</v>
      </c>
    </row>
    <row r="5759" spans="1:5">
      <c r="A5759" t="s">
        <v>10672</v>
      </c>
      <c r="B5759" t="s">
        <v>10671</v>
      </c>
      <c r="C5759" t="s">
        <v>488</v>
      </c>
      <c r="D5759" t="s">
        <v>819</v>
      </c>
      <c r="E5759">
        <f>SUM(G5759:KW5759)</f>
        <v>0</v>
      </c>
    </row>
    <row r="5760" spans="1:5">
      <c r="A5760" t="s">
        <v>10682</v>
      </c>
      <c r="B5760" t="s">
        <v>10681</v>
      </c>
      <c r="C5760" t="s">
        <v>480</v>
      </c>
      <c r="D5760" t="s">
        <v>821</v>
      </c>
      <c r="E5760">
        <f>SUM(G5760:KW5760)</f>
        <v>0</v>
      </c>
    </row>
    <row r="5761" spans="1:5">
      <c r="A5761" t="s">
        <v>10684</v>
      </c>
      <c r="B5761" t="s">
        <v>10683</v>
      </c>
      <c r="C5761" t="s">
        <v>410</v>
      </c>
      <c r="D5761" t="s">
        <v>821</v>
      </c>
      <c r="E5761">
        <f>SUM(G5761:KW5761)</f>
        <v>0</v>
      </c>
    </row>
    <row r="5762" spans="1:5">
      <c r="A5762" t="s">
        <v>10685</v>
      </c>
      <c r="B5762" t="s">
        <v>11857</v>
      </c>
      <c r="C5762" t="s">
        <v>39</v>
      </c>
      <c r="D5762" t="s">
        <v>821</v>
      </c>
      <c r="E5762">
        <f>SUM(G5762:KW5762)</f>
        <v>0</v>
      </c>
    </row>
    <row r="5763" spans="1:5">
      <c r="A5763" t="s">
        <v>10688</v>
      </c>
      <c r="B5763" t="s">
        <v>10687</v>
      </c>
      <c r="C5763" t="s">
        <v>8452</v>
      </c>
      <c r="D5763" t="s">
        <v>825</v>
      </c>
      <c r="E5763">
        <f>SUM(G5763:KW5763)</f>
        <v>0</v>
      </c>
    </row>
    <row r="5764" spans="1:5">
      <c r="A5764" t="s">
        <v>10689</v>
      </c>
      <c r="B5764" t="s">
        <v>10838</v>
      </c>
      <c r="C5764" t="s">
        <v>8452</v>
      </c>
      <c r="D5764" t="s">
        <v>821</v>
      </c>
      <c r="E5764">
        <f>SUM(G5764:KW5764)</f>
        <v>0</v>
      </c>
    </row>
    <row r="5765" spans="1:5">
      <c r="A5765" t="s">
        <v>10691</v>
      </c>
      <c r="B5765" t="s">
        <v>10690</v>
      </c>
      <c r="C5765" t="s">
        <v>8452</v>
      </c>
      <c r="D5765" t="s">
        <v>825</v>
      </c>
      <c r="E5765">
        <f>SUM(G5765:KW5765)</f>
        <v>0</v>
      </c>
    </row>
    <row r="5766" spans="1:5">
      <c r="A5766" t="s">
        <v>10693</v>
      </c>
      <c r="B5766" t="s">
        <v>10692</v>
      </c>
      <c r="C5766" t="s">
        <v>8452</v>
      </c>
      <c r="D5766" t="s">
        <v>825</v>
      </c>
      <c r="E5766">
        <f>SUM(G5766:KW5766)</f>
        <v>0</v>
      </c>
    </row>
    <row r="5767" spans="1:5">
      <c r="A5767" t="s">
        <v>10694</v>
      </c>
      <c r="B5767" t="s">
        <v>10836</v>
      </c>
      <c r="C5767" t="s">
        <v>8452</v>
      </c>
      <c r="D5767" t="s">
        <v>821</v>
      </c>
      <c r="E5767">
        <f>SUM(G5767:KW5767)</f>
        <v>0</v>
      </c>
    </row>
    <row r="5768" spans="1:5">
      <c r="A5768" t="s">
        <v>10696</v>
      </c>
      <c r="B5768" t="s">
        <v>10835</v>
      </c>
      <c r="C5768" t="s">
        <v>8452</v>
      </c>
      <c r="D5768" t="s">
        <v>821</v>
      </c>
      <c r="E5768">
        <f>SUM(G5768:KW5768)</f>
        <v>0</v>
      </c>
    </row>
    <row r="5769" spans="1:5">
      <c r="A5769" t="s">
        <v>10700</v>
      </c>
      <c r="B5769" t="s">
        <v>10699</v>
      </c>
      <c r="C5769" t="s">
        <v>8452</v>
      </c>
      <c r="D5769" t="s">
        <v>825</v>
      </c>
      <c r="E5769">
        <f>SUM(G5769:KW5769)</f>
        <v>0</v>
      </c>
    </row>
    <row r="5770" spans="1:5">
      <c r="A5770" t="s">
        <v>10702</v>
      </c>
      <c r="B5770" t="s">
        <v>10701</v>
      </c>
      <c r="C5770" t="s">
        <v>8452</v>
      </c>
      <c r="D5770" t="s">
        <v>821</v>
      </c>
      <c r="E5770">
        <f>SUM(G5770:KW5770)</f>
        <v>0</v>
      </c>
    </row>
    <row r="5771" spans="1:5">
      <c r="A5771" t="s">
        <v>10704</v>
      </c>
      <c r="B5771" t="s">
        <v>10703</v>
      </c>
      <c r="C5771" t="s">
        <v>8452</v>
      </c>
      <c r="D5771" t="s">
        <v>825</v>
      </c>
      <c r="E5771">
        <f>SUM(G5771:KW5771)</f>
        <v>0</v>
      </c>
    </row>
    <row r="5772" spans="1:5">
      <c r="A5772" t="s">
        <v>10706</v>
      </c>
      <c r="B5772" t="s">
        <v>10705</v>
      </c>
      <c r="C5772" t="s">
        <v>8452</v>
      </c>
      <c r="D5772" t="s">
        <v>825</v>
      </c>
      <c r="E5772">
        <f>SUM(G5772:KW5772)</f>
        <v>0</v>
      </c>
    </row>
    <row r="5773" spans="1:5">
      <c r="A5773" t="s">
        <v>10708</v>
      </c>
      <c r="B5773" t="s">
        <v>10707</v>
      </c>
      <c r="C5773" t="s">
        <v>8452</v>
      </c>
      <c r="D5773" t="s">
        <v>821</v>
      </c>
      <c r="E5773">
        <f>SUM(G5773:KW5773)</f>
        <v>0</v>
      </c>
    </row>
    <row r="5774" spans="1:5">
      <c r="A5774" t="s">
        <v>10710</v>
      </c>
      <c r="B5774" t="s">
        <v>10709</v>
      </c>
      <c r="C5774" t="s">
        <v>8452</v>
      </c>
      <c r="D5774" t="s">
        <v>821</v>
      </c>
      <c r="E5774">
        <f>SUM(G5774:KW5774)</f>
        <v>0</v>
      </c>
    </row>
    <row r="5775" spans="1:5">
      <c r="A5775" t="s">
        <v>10712</v>
      </c>
      <c r="B5775" t="s">
        <v>10711</v>
      </c>
      <c r="C5775" t="s">
        <v>8452</v>
      </c>
      <c r="D5775" t="s">
        <v>825</v>
      </c>
      <c r="E5775">
        <f>SUM(G5775:KW5775)</f>
        <v>0</v>
      </c>
    </row>
    <row r="5776" spans="1:5">
      <c r="A5776" t="s">
        <v>10714</v>
      </c>
      <c r="B5776" t="s">
        <v>10713</v>
      </c>
      <c r="C5776" t="s">
        <v>8452</v>
      </c>
      <c r="D5776" t="s">
        <v>821</v>
      </c>
      <c r="E5776">
        <f>SUM(G5776:KW5776)</f>
        <v>0</v>
      </c>
    </row>
    <row r="5777" spans="1:5">
      <c r="A5777" t="s">
        <v>10716</v>
      </c>
      <c r="B5777" t="s">
        <v>10715</v>
      </c>
      <c r="C5777" t="s">
        <v>8452</v>
      </c>
      <c r="D5777" t="s">
        <v>821</v>
      </c>
      <c r="E5777">
        <f>SUM(G5777:KW5777)</f>
        <v>0</v>
      </c>
    </row>
    <row r="5778" spans="1:5">
      <c r="A5778" t="s">
        <v>10718</v>
      </c>
      <c r="B5778" t="s">
        <v>10717</v>
      </c>
      <c r="C5778" t="s">
        <v>8452</v>
      </c>
      <c r="D5778" t="s">
        <v>825</v>
      </c>
      <c r="E5778">
        <f>SUM(G5778:KW5778)</f>
        <v>0</v>
      </c>
    </row>
    <row r="5779" spans="1:5">
      <c r="A5779" t="s">
        <v>10720</v>
      </c>
      <c r="B5779" t="s">
        <v>10719</v>
      </c>
      <c r="C5779" t="s">
        <v>8452</v>
      </c>
      <c r="D5779" t="s">
        <v>825</v>
      </c>
      <c r="E5779">
        <f>SUM(G5779:KW5779)</f>
        <v>0</v>
      </c>
    </row>
    <row r="5780" spans="1:5">
      <c r="A5780" t="s">
        <v>10722</v>
      </c>
      <c r="B5780" t="s">
        <v>10721</v>
      </c>
      <c r="C5780" t="s">
        <v>8452</v>
      </c>
      <c r="D5780" t="s">
        <v>821</v>
      </c>
      <c r="E5780">
        <f>SUM(G5780:KW5780)</f>
        <v>0</v>
      </c>
    </row>
    <row r="5781" spans="1:5">
      <c r="A5781" t="s">
        <v>10724</v>
      </c>
      <c r="B5781" t="s">
        <v>10723</v>
      </c>
      <c r="C5781" t="s">
        <v>8452</v>
      </c>
      <c r="D5781" t="s">
        <v>825</v>
      </c>
      <c r="E5781">
        <f>SUM(G5781:KW5781)</f>
        <v>0</v>
      </c>
    </row>
    <row r="5782" spans="1:5">
      <c r="A5782" t="s">
        <v>10726</v>
      </c>
      <c r="B5782" t="s">
        <v>10725</v>
      </c>
      <c r="C5782" t="s">
        <v>8452</v>
      </c>
      <c r="D5782" t="s">
        <v>821</v>
      </c>
      <c r="E5782">
        <f>SUM(G5782:KW5782)</f>
        <v>0</v>
      </c>
    </row>
    <row r="5783" spans="1:5">
      <c r="A5783" t="s">
        <v>10727</v>
      </c>
      <c r="B5783" t="s">
        <v>11999</v>
      </c>
      <c r="C5783" t="s">
        <v>201</v>
      </c>
      <c r="D5783" t="s">
        <v>825</v>
      </c>
      <c r="E5783">
        <f>SUM(G5783:KW5783)</f>
        <v>0</v>
      </c>
    </row>
    <row r="5784" spans="1:5">
      <c r="A5784" t="s">
        <v>10731</v>
      </c>
      <c r="B5784" t="s">
        <v>10730</v>
      </c>
      <c r="C5784" t="s">
        <v>8452</v>
      </c>
      <c r="D5784" t="s">
        <v>825</v>
      </c>
      <c r="E5784">
        <f>SUM(G5784:KW5784)</f>
        <v>0</v>
      </c>
    </row>
    <row r="5785" spans="1:5">
      <c r="A5785" t="s">
        <v>10733</v>
      </c>
      <c r="B5785" t="s">
        <v>10732</v>
      </c>
      <c r="C5785" t="s">
        <v>8452</v>
      </c>
      <c r="D5785" t="s">
        <v>821</v>
      </c>
      <c r="E5785">
        <f>SUM(G5785:KW5785)</f>
        <v>0</v>
      </c>
    </row>
    <row r="5786" spans="1:5">
      <c r="A5786" t="s">
        <v>10737</v>
      </c>
      <c r="B5786" t="s">
        <v>10736</v>
      </c>
      <c r="C5786" t="s">
        <v>4914</v>
      </c>
      <c r="D5786" t="s">
        <v>819</v>
      </c>
      <c r="E5786">
        <f>SUM(G5786:KW5786)</f>
        <v>0</v>
      </c>
    </row>
    <row r="5787" spans="1:5">
      <c r="A5787" t="s">
        <v>10739</v>
      </c>
      <c r="B5787" t="s">
        <v>10738</v>
      </c>
      <c r="C5787" t="s">
        <v>4914</v>
      </c>
      <c r="D5787" t="s">
        <v>821</v>
      </c>
      <c r="E5787">
        <f>SUM(G5787:KW5787)</f>
        <v>0</v>
      </c>
    </row>
    <row r="5788" spans="1:5">
      <c r="A5788" t="s">
        <v>10743</v>
      </c>
      <c r="B5788" t="s">
        <v>14231</v>
      </c>
      <c r="C5788" t="s">
        <v>8452</v>
      </c>
      <c r="D5788" t="s">
        <v>821</v>
      </c>
      <c r="E5788">
        <f>SUM(G5788:KW5788)</f>
        <v>0</v>
      </c>
    </row>
    <row r="5789" spans="1:5">
      <c r="A5789" t="s">
        <v>10745</v>
      </c>
      <c r="B5789" t="s">
        <v>10744</v>
      </c>
      <c r="C5789" t="s">
        <v>258</v>
      </c>
      <c r="D5789" t="s">
        <v>819</v>
      </c>
      <c r="E5789">
        <f>SUM(G5789:KW5789)</f>
        <v>0</v>
      </c>
    </row>
    <row r="5790" spans="1:5">
      <c r="A5790" t="s">
        <v>10747</v>
      </c>
      <c r="B5790" t="s">
        <v>10746</v>
      </c>
      <c r="C5790" t="s">
        <v>8452</v>
      </c>
      <c r="D5790" t="s">
        <v>821</v>
      </c>
      <c r="E5790">
        <f>SUM(G5790:KW5790)</f>
        <v>0</v>
      </c>
    </row>
    <row r="5791" spans="1:5">
      <c r="A5791" t="s">
        <v>10749</v>
      </c>
      <c r="B5791" t="s">
        <v>10748</v>
      </c>
      <c r="C5791" t="s">
        <v>258</v>
      </c>
      <c r="D5791" t="s">
        <v>821</v>
      </c>
      <c r="E5791">
        <f>SUM(G5791:KW5791)</f>
        <v>0</v>
      </c>
    </row>
    <row r="5792" spans="1:5">
      <c r="A5792" t="s">
        <v>10750</v>
      </c>
      <c r="B5792" t="s">
        <v>10784</v>
      </c>
      <c r="C5792" t="s">
        <v>66</v>
      </c>
      <c r="D5792" t="s">
        <v>825</v>
      </c>
      <c r="E5792">
        <f>SUM(G5792:KW5792)</f>
        <v>0</v>
      </c>
    </row>
    <row r="5793" spans="1:5">
      <c r="A5793" t="s">
        <v>10751</v>
      </c>
      <c r="B5793" t="s">
        <v>11683</v>
      </c>
      <c r="C5793" t="s">
        <v>8452</v>
      </c>
      <c r="D5793" t="s">
        <v>821</v>
      </c>
      <c r="E5793">
        <f>SUM(G5793:KW5793)</f>
        <v>0</v>
      </c>
    </row>
    <row r="5794" spans="1:5">
      <c r="A5794" t="s">
        <v>10753</v>
      </c>
      <c r="B5794" t="s">
        <v>10752</v>
      </c>
      <c r="C5794" t="s">
        <v>258</v>
      </c>
      <c r="D5794" t="s">
        <v>819</v>
      </c>
      <c r="E5794">
        <f>SUM(G5794:KW5794)</f>
        <v>0</v>
      </c>
    </row>
    <row r="5795" spans="1:5">
      <c r="A5795" t="s">
        <v>10755</v>
      </c>
      <c r="B5795" t="s">
        <v>10754</v>
      </c>
      <c r="C5795" t="s">
        <v>258</v>
      </c>
      <c r="D5795" t="s">
        <v>821</v>
      </c>
      <c r="E5795">
        <f>SUM(G5795:KW5795)</f>
        <v>0</v>
      </c>
    </row>
    <row r="5796" spans="1:5">
      <c r="A5796" t="s">
        <v>10757</v>
      </c>
      <c r="B5796" t="s">
        <v>10756</v>
      </c>
      <c r="C5796" t="s">
        <v>13</v>
      </c>
      <c r="D5796" t="s">
        <v>825</v>
      </c>
      <c r="E5796">
        <f>SUM(G5796:KW5796)</f>
        <v>0</v>
      </c>
    </row>
    <row r="5797" spans="1:5">
      <c r="A5797" t="s">
        <v>10758</v>
      </c>
      <c r="B5797" t="s">
        <v>10840</v>
      </c>
      <c r="C5797" t="s">
        <v>8452</v>
      </c>
      <c r="D5797" t="s">
        <v>825</v>
      </c>
      <c r="E5797">
        <f>SUM(G5797:KW5797)</f>
        <v>0</v>
      </c>
    </row>
    <row r="5798" spans="1:5">
      <c r="A5798" t="s">
        <v>10759</v>
      </c>
      <c r="B5798" t="s">
        <v>10842</v>
      </c>
      <c r="C5798" t="s">
        <v>8452</v>
      </c>
      <c r="D5798" t="s">
        <v>825</v>
      </c>
      <c r="E5798">
        <f>SUM(G5798:KW5798)</f>
        <v>0</v>
      </c>
    </row>
    <row r="5799" spans="1:5">
      <c r="A5799" t="s">
        <v>10760</v>
      </c>
      <c r="B5799" t="s">
        <v>10841</v>
      </c>
      <c r="C5799" t="s">
        <v>8452</v>
      </c>
      <c r="D5799" t="s">
        <v>825</v>
      </c>
      <c r="E5799">
        <f>SUM(G5799:KW5799)</f>
        <v>0</v>
      </c>
    </row>
    <row r="5800" spans="1:5">
      <c r="A5800" t="s">
        <v>10762</v>
      </c>
      <c r="B5800" t="s">
        <v>10761</v>
      </c>
      <c r="C5800" t="s">
        <v>480</v>
      </c>
      <c r="D5800" t="s">
        <v>821</v>
      </c>
      <c r="E5800">
        <f>SUM(G5800:KW5800)</f>
        <v>0</v>
      </c>
    </row>
    <row r="5801" spans="1:5">
      <c r="A5801" t="s">
        <v>10767</v>
      </c>
      <c r="B5801" t="s">
        <v>10766</v>
      </c>
      <c r="C5801" t="s">
        <v>302</v>
      </c>
      <c r="D5801" t="s">
        <v>825</v>
      </c>
      <c r="E5801">
        <f>SUM(G5801:KW5801)</f>
        <v>0</v>
      </c>
    </row>
    <row r="5802" spans="1:5">
      <c r="A5802" t="s">
        <v>10768</v>
      </c>
      <c r="B5802" t="s">
        <v>11398</v>
      </c>
      <c r="C5802" t="s">
        <v>8452</v>
      </c>
      <c r="D5802" t="s">
        <v>819</v>
      </c>
      <c r="E5802">
        <f>SUM(G5802:KW5802)</f>
        <v>0</v>
      </c>
    </row>
    <row r="5803" spans="1:5">
      <c r="A5803" t="s">
        <v>10769</v>
      </c>
      <c r="B5803" t="s">
        <v>11688</v>
      </c>
      <c r="C5803" t="s">
        <v>8452</v>
      </c>
      <c r="D5803" t="s">
        <v>821</v>
      </c>
      <c r="E5803">
        <f>SUM(G5803:KW5803)</f>
        <v>0</v>
      </c>
    </row>
    <row r="5804" spans="1:5">
      <c r="A5804" t="s">
        <v>10770</v>
      </c>
      <c r="B5804" t="s">
        <v>11469</v>
      </c>
      <c r="C5804" t="s">
        <v>8452</v>
      </c>
      <c r="D5804" t="s">
        <v>821</v>
      </c>
      <c r="E5804">
        <f>SUM(G5804:KW5804)</f>
        <v>0</v>
      </c>
    </row>
    <row r="5805" spans="1:5">
      <c r="A5805" t="s">
        <v>10771</v>
      </c>
      <c r="B5805" t="s">
        <v>11470</v>
      </c>
      <c r="C5805" t="s">
        <v>8452</v>
      </c>
      <c r="D5805" t="s">
        <v>819</v>
      </c>
      <c r="E5805">
        <f>SUM(G5805:KW5805)</f>
        <v>0</v>
      </c>
    </row>
    <row r="5806" spans="1:5">
      <c r="A5806" t="s">
        <v>10773</v>
      </c>
      <c r="B5806" t="s">
        <v>10772</v>
      </c>
      <c r="C5806" t="s">
        <v>8452</v>
      </c>
      <c r="D5806" t="s">
        <v>821</v>
      </c>
      <c r="E5806">
        <f>SUM(G5806:KW5806)</f>
        <v>0</v>
      </c>
    </row>
    <row r="5807" spans="1:5">
      <c r="A5807" t="s">
        <v>10775</v>
      </c>
      <c r="B5807" t="s">
        <v>10774</v>
      </c>
      <c r="C5807" t="s">
        <v>8452</v>
      </c>
      <c r="D5807" t="s">
        <v>821</v>
      </c>
      <c r="E5807">
        <f>SUM(G5807:KW5807)</f>
        <v>0</v>
      </c>
    </row>
    <row r="5808" spans="1:5">
      <c r="A5808" t="s">
        <v>10776</v>
      </c>
      <c r="B5808" t="s">
        <v>11499</v>
      </c>
      <c r="C5808" t="s">
        <v>8452</v>
      </c>
      <c r="D5808" t="s">
        <v>821</v>
      </c>
      <c r="E5808">
        <f>SUM(G5808:KW5808)</f>
        <v>0</v>
      </c>
    </row>
    <row r="5809" spans="1:5">
      <c r="A5809" t="s">
        <v>10777</v>
      </c>
      <c r="B5809" t="s">
        <v>11467</v>
      </c>
      <c r="C5809" t="s">
        <v>8452</v>
      </c>
      <c r="D5809" t="s">
        <v>821</v>
      </c>
      <c r="E5809">
        <f>SUM(G5809:KW5809)</f>
        <v>0</v>
      </c>
    </row>
    <row r="5810" spans="1:5">
      <c r="A5810" t="s">
        <v>10779</v>
      </c>
      <c r="B5810" t="s">
        <v>10778</v>
      </c>
      <c r="C5810" t="s">
        <v>8452</v>
      </c>
      <c r="D5810" t="s">
        <v>821</v>
      </c>
      <c r="E5810">
        <f>SUM(G5810:KW5810)</f>
        <v>0</v>
      </c>
    </row>
    <row r="5811" spans="1:5">
      <c r="A5811" t="s">
        <v>10780</v>
      </c>
      <c r="B5811" t="s">
        <v>11687</v>
      </c>
      <c r="C5811" t="s">
        <v>8452</v>
      </c>
      <c r="D5811" t="s">
        <v>821</v>
      </c>
      <c r="E5811">
        <f>SUM(G5811:KW5811)</f>
        <v>0</v>
      </c>
    </row>
    <row r="5812" spans="1:5">
      <c r="A5812" t="s">
        <v>10788</v>
      </c>
      <c r="B5812" t="s">
        <v>10787</v>
      </c>
      <c r="C5812" t="s">
        <v>302</v>
      </c>
      <c r="D5812" t="s">
        <v>825</v>
      </c>
      <c r="E5812">
        <f>SUM(G5812:KW5812)</f>
        <v>0</v>
      </c>
    </row>
    <row r="5813" spans="1:5">
      <c r="A5813" t="s">
        <v>10790</v>
      </c>
      <c r="B5813" t="s">
        <v>10789</v>
      </c>
      <c r="C5813" t="s">
        <v>302</v>
      </c>
      <c r="D5813" t="s">
        <v>825</v>
      </c>
      <c r="E5813">
        <f>SUM(G5813:KW5813)</f>
        <v>0</v>
      </c>
    </row>
    <row r="5814" spans="1:5">
      <c r="A5814" t="s">
        <v>10806</v>
      </c>
      <c r="B5814" t="s">
        <v>10805</v>
      </c>
      <c r="C5814" t="s">
        <v>488</v>
      </c>
      <c r="D5814" t="s">
        <v>819</v>
      </c>
      <c r="E5814">
        <f>SUM(G5814:KW5814)</f>
        <v>0</v>
      </c>
    </row>
    <row r="5815" spans="1:5">
      <c r="A5815" t="s">
        <v>10821</v>
      </c>
      <c r="B5815" t="s">
        <v>10820</v>
      </c>
      <c r="C5815" t="s">
        <v>193</v>
      </c>
      <c r="D5815" t="s">
        <v>825</v>
      </c>
      <c r="E5815">
        <f>SUM(G5815:KW5815)</f>
        <v>0</v>
      </c>
    </row>
    <row r="5816" spans="1:5">
      <c r="A5816" t="s">
        <v>10823</v>
      </c>
      <c r="B5816" t="s">
        <v>10822</v>
      </c>
      <c r="C5816" t="s">
        <v>193</v>
      </c>
      <c r="D5816" t="s">
        <v>825</v>
      </c>
      <c r="E5816">
        <f>SUM(G5816:KW5816)</f>
        <v>0</v>
      </c>
    </row>
    <row r="5817" spans="1:5">
      <c r="A5817" t="s">
        <v>10828</v>
      </c>
      <c r="B5817" t="s">
        <v>10827</v>
      </c>
      <c r="C5817" t="s">
        <v>8452</v>
      </c>
      <c r="D5817" t="s">
        <v>825</v>
      </c>
      <c r="E5817">
        <f>SUM(G5817:KW5817)</f>
        <v>0</v>
      </c>
    </row>
    <row r="5818" spans="1:5">
      <c r="A5818" t="s">
        <v>10830</v>
      </c>
      <c r="B5818" t="s">
        <v>10829</v>
      </c>
      <c r="C5818" t="s">
        <v>8452</v>
      </c>
      <c r="D5818" t="s">
        <v>825</v>
      </c>
      <c r="E5818">
        <f>SUM(G5818:KW5818)</f>
        <v>0</v>
      </c>
    </row>
    <row r="5819" spans="1:5">
      <c r="A5819" t="s">
        <v>10834</v>
      </c>
      <c r="B5819" t="s">
        <v>10833</v>
      </c>
      <c r="C5819" t="s">
        <v>193</v>
      </c>
      <c r="D5819" t="s">
        <v>825</v>
      </c>
      <c r="E5819">
        <f>SUM(G5819:KW5819)</f>
        <v>0</v>
      </c>
    </row>
    <row r="5820" spans="1:5">
      <c r="A5820" t="s">
        <v>10843</v>
      </c>
      <c r="B5820" t="s">
        <v>10870</v>
      </c>
      <c r="C5820" t="s">
        <v>8452</v>
      </c>
      <c r="D5820" t="s">
        <v>821</v>
      </c>
      <c r="E5820">
        <f>SUM(G5820:KW5820)</f>
        <v>0</v>
      </c>
    </row>
    <row r="5821" spans="1:5">
      <c r="A5821" t="s">
        <v>10845</v>
      </c>
      <c r="B5821" t="s">
        <v>10844</v>
      </c>
      <c r="C5821" t="s">
        <v>480</v>
      </c>
      <c r="D5821" t="s">
        <v>821</v>
      </c>
      <c r="E5821">
        <f>SUM(G5821:KW5821)</f>
        <v>0</v>
      </c>
    </row>
    <row r="5822" spans="1:5">
      <c r="A5822" t="s">
        <v>10847</v>
      </c>
      <c r="B5822" t="s">
        <v>10846</v>
      </c>
      <c r="C5822" t="s">
        <v>208</v>
      </c>
      <c r="D5822" t="s">
        <v>821</v>
      </c>
      <c r="E5822">
        <f>SUM(G5822:KW5822)</f>
        <v>0</v>
      </c>
    </row>
    <row r="5823" spans="1:5">
      <c r="A5823" t="s">
        <v>10849</v>
      </c>
      <c r="B5823" t="s">
        <v>10848</v>
      </c>
      <c r="C5823" t="s">
        <v>208</v>
      </c>
      <c r="D5823" t="s">
        <v>819</v>
      </c>
      <c r="E5823">
        <f>SUM(G5823:KW5823)</f>
        <v>0</v>
      </c>
    </row>
    <row r="5824" spans="1:5">
      <c r="A5824" t="s">
        <v>10851</v>
      </c>
      <c r="B5824" t="s">
        <v>10850</v>
      </c>
      <c r="C5824" t="s">
        <v>208</v>
      </c>
      <c r="D5824" t="s">
        <v>819</v>
      </c>
      <c r="E5824">
        <f>SUM(G5824:KW5824)</f>
        <v>0</v>
      </c>
    </row>
    <row r="5825" spans="1:5">
      <c r="A5825" t="s">
        <v>10854</v>
      </c>
      <c r="B5825" t="s">
        <v>10853</v>
      </c>
      <c r="C5825" t="s">
        <v>3</v>
      </c>
      <c r="D5825" t="s">
        <v>821</v>
      </c>
      <c r="E5825">
        <f>SUM(G5825:KW5825)</f>
        <v>0</v>
      </c>
    </row>
    <row r="5826" spans="1:5">
      <c r="A5826" t="s">
        <v>10855</v>
      </c>
      <c r="B5826" t="s">
        <v>11673</v>
      </c>
      <c r="C5826" t="s">
        <v>208</v>
      </c>
      <c r="D5826" t="s">
        <v>821</v>
      </c>
      <c r="E5826">
        <f>SUM(G5826:KW5826)</f>
        <v>0</v>
      </c>
    </row>
    <row r="5827" spans="1:5">
      <c r="A5827" t="s">
        <v>10856</v>
      </c>
      <c r="B5827" t="s">
        <v>11682</v>
      </c>
      <c r="C5827" t="s">
        <v>208</v>
      </c>
      <c r="D5827" t="s">
        <v>821</v>
      </c>
      <c r="E5827">
        <f>SUM(G5827:KW5827)</f>
        <v>0</v>
      </c>
    </row>
    <row r="5828" spans="1:5">
      <c r="A5828" t="s">
        <v>10858</v>
      </c>
      <c r="B5828" t="s">
        <v>10857</v>
      </c>
      <c r="C5828" t="s">
        <v>208</v>
      </c>
      <c r="D5828" t="s">
        <v>819</v>
      </c>
      <c r="E5828">
        <f>SUM(G5828:KW5828)</f>
        <v>0</v>
      </c>
    </row>
    <row r="5829" spans="1:5">
      <c r="A5829" t="s">
        <v>10860</v>
      </c>
      <c r="B5829" t="s">
        <v>10859</v>
      </c>
      <c r="C5829" t="s">
        <v>208</v>
      </c>
      <c r="D5829" t="s">
        <v>821</v>
      </c>
      <c r="E5829">
        <f>SUM(G5829:KW5829)</f>
        <v>0</v>
      </c>
    </row>
    <row r="5830" spans="1:5">
      <c r="A5830" t="s">
        <v>10862</v>
      </c>
      <c r="B5830" t="s">
        <v>10861</v>
      </c>
      <c r="C5830" t="s">
        <v>208</v>
      </c>
      <c r="D5830" t="s">
        <v>819</v>
      </c>
      <c r="E5830">
        <f>SUM(G5830:KW5830)</f>
        <v>0</v>
      </c>
    </row>
    <row r="5831" spans="1:5">
      <c r="A5831" t="s">
        <v>10864</v>
      </c>
      <c r="B5831" t="s">
        <v>10863</v>
      </c>
      <c r="C5831" t="s">
        <v>208</v>
      </c>
      <c r="D5831" t="s">
        <v>819</v>
      </c>
      <c r="E5831">
        <f>SUM(G5831:KW5831)</f>
        <v>0</v>
      </c>
    </row>
    <row r="5832" spans="1:5">
      <c r="A5832" t="s">
        <v>10865</v>
      </c>
      <c r="B5832" t="s">
        <v>11496</v>
      </c>
      <c r="C5832" t="s">
        <v>208</v>
      </c>
      <c r="D5832" t="s">
        <v>819</v>
      </c>
      <c r="E5832">
        <f>SUM(G5832:KW5832)</f>
        <v>0</v>
      </c>
    </row>
    <row r="5833" spans="1:5">
      <c r="A5833" t="s">
        <v>10867</v>
      </c>
      <c r="B5833" t="s">
        <v>10866</v>
      </c>
      <c r="C5833" t="s">
        <v>208</v>
      </c>
      <c r="D5833" t="s">
        <v>821</v>
      </c>
      <c r="E5833">
        <f>SUM(G5833:KW5833)</f>
        <v>0</v>
      </c>
    </row>
    <row r="5834" spans="1:5">
      <c r="A5834" t="s">
        <v>10869</v>
      </c>
      <c r="B5834" t="s">
        <v>10868</v>
      </c>
      <c r="C5834" t="s">
        <v>208</v>
      </c>
      <c r="D5834" t="s">
        <v>819</v>
      </c>
      <c r="E5834">
        <f>SUM(G5834:KW5834)</f>
        <v>0</v>
      </c>
    </row>
    <row r="5835" spans="1:5">
      <c r="A5835" t="s">
        <v>10872</v>
      </c>
      <c r="B5835" t="s">
        <v>10871</v>
      </c>
      <c r="C5835" t="s">
        <v>461</v>
      </c>
      <c r="D5835" t="s">
        <v>821</v>
      </c>
      <c r="E5835">
        <f>SUM(G5835:KW5835)</f>
        <v>0</v>
      </c>
    </row>
    <row r="5836" spans="1:5">
      <c r="A5836" t="s">
        <v>10874</v>
      </c>
      <c r="B5836" t="s">
        <v>10873</v>
      </c>
      <c r="C5836" t="s">
        <v>461</v>
      </c>
      <c r="D5836" t="s">
        <v>821</v>
      </c>
      <c r="E5836">
        <f>SUM(G5836:KW5836)</f>
        <v>0</v>
      </c>
    </row>
    <row r="5837" spans="1:5">
      <c r="A5837" t="s">
        <v>10876</v>
      </c>
      <c r="B5837" t="s">
        <v>10875</v>
      </c>
      <c r="C5837" t="s">
        <v>182</v>
      </c>
      <c r="D5837" t="s">
        <v>821</v>
      </c>
      <c r="E5837">
        <f>SUM(G5837:KW5837)</f>
        <v>0</v>
      </c>
    </row>
    <row r="5838" spans="1:5">
      <c r="A5838" t="s">
        <v>10878</v>
      </c>
      <c r="B5838" t="s">
        <v>10877</v>
      </c>
      <c r="C5838" t="s">
        <v>182</v>
      </c>
      <c r="D5838" t="s">
        <v>821</v>
      </c>
      <c r="E5838">
        <f>SUM(G5838:KW5838)</f>
        <v>0</v>
      </c>
    </row>
    <row r="5839" spans="1:5">
      <c r="A5839" t="s">
        <v>10881</v>
      </c>
      <c r="B5839" t="s">
        <v>13491</v>
      </c>
      <c r="C5839" t="s">
        <v>208</v>
      </c>
      <c r="D5839" t="s">
        <v>819</v>
      </c>
      <c r="E5839">
        <f>SUM(G5839:KW5839)</f>
        <v>0</v>
      </c>
    </row>
    <row r="5840" spans="1:5">
      <c r="A5840" t="s">
        <v>10882</v>
      </c>
      <c r="B5840" t="s">
        <v>11670</v>
      </c>
      <c r="C5840" t="s">
        <v>208</v>
      </c>
      <c r="D5840" t="s">
        <v>819</v>
      </c>
      <c r="E5840">
        <f>SUM(G5840:KW5840)</f>
        <v>0</v>
      </c>
    </row>
    <row r="5841" spans="1:5">
      <c r="A5841" t="s">
        <v>10884</v>
      </c>
      <c r="B5841" t="s">
        <v>10883</v>
      </c>
      <c r="C5841" t="s">
        <v>208</v>
      </c>
      <c r="D5841" t="s">
        <v>819</v>
      </c>
      <c r="E5841">
        <f>SUM(G5841:KW5841)</f>
        <v>0</v>
      </c>
    </row>
    <row r="5842" spans="1:5">
      <c r="A5842" t="s">
        <v>10885</v>
      </c>
      <c r="B5842" t="s">
        <v>11671</v>
      </c>
      <c r="C5842" t="s">
        <v>208</v>
      </c>
      <c r="D5842" t="s">
        <v>819</v>
      </c>
      <c r="E5842">
        <f>SUM(G5842:KW5842)</f>
        <v>0</v>
      </c>
    </row>
    <row r="5843" spans="1:5">
      <c r="A5843" t="s">
        <v>10887</v>
      </c>
      <c r="B5843" t="s">
        <v>10886</v>
      </c>
      <c r="C5843" t="s">
        <v>208</v>
      </c>
      <c r="D5843" t="s">
        <v>819</v>
      </c>
      <c r="E5843">
        <f>SUM(G5843:KW5843)</f>
        <v>0</v>
      </c>
    </row>
    <row r="5844" spans="1:5">
      <c r="A5844" t="s">
        <v>10888</v>
      </c>
      <c r="B5844" t="s">
        <v>11457</v>
      </c>
      <c r="C5844" t="s">
        <v>208</v>
      </c>
      <c r="D5844" t="s">
        <v>819</v>
      </c>
      <c r="E5844">
        <f>SUM(G5844:KW5844)</f>
        <v>0</v>
      </c>
    </row>
    <row r="5845" spans="1:5">
      <c r="A5845" t="s">
        <v>10890</v>
      </c>
      <c r="B5845" t="s">
        <v>10889</v>
      </c>
      <c r="C5845" t="s">
        <v>208</v>
      </c>
      <c r="D5845" t="s">
        <v>819</v>
      </c>
      <c r="E5845">
        <f>SUM(G5845:KW5845)</f>
        <v>0</v>
      </c>
    </row>
    <row r="5846" spans="1:5">
      <c r="A5846" t="s">
        <v>10891</v>
      </c>
      <c r="B5846" t="s">
        <v>11456</v>
      </c>
      <c r="C5846" t="s">
        <v>208</v>
      </c>
      <c r="D5846" t="s">
        <v>819</v>
      </c>
      <c r="E5846">
        <f>SUM(G5846:KW5846)</f>
        <v>0</v>
      </c>
    </row>
    <row r="5847" spans="1:5">
      <c r="A5847" t="s">
        <v>10893</v>
      </c>
      <c r="B5847" t="s">
        <v>10892</v>
      </c>
      <c r="C5847" t="s">
        <v>490</v>
      </c>
      <c r="D5847" t="s">
        <v>821</v>
      </c>
      <c r="E5847">
        <f>SUM(G5847:KW5847)</f>
        <v>0</v>
      </c>
    </row>
    <row r="5848" spans="1:5">
      <c r="A5848" t="s">
        <v>10894</v>
      </c>
      <c r="B5848" t="s">
        <v>11459</v>
      </c>
      <c r="C5848" t="s">
        <v>208</v>
      </c>
      <c r="D5848" t="s">
        <v>819</v>
      </c>
      <c r="E5848">
        <f>SUM(G5848:KW5848)</f>
        <v>0</v>
      </c>
    </row>
    <row r="5849" spans="1:5">
      <c r="A5849" t="s">
        <v>10898</v>
      </c>
      <c r="B5849" t="s">
        <v>10897</v>
      </c>
      <c r="C5849" t="s">
        <v>490</v>
      </c>
      <c r="D5849" t="s">
        <v>821</v>
      </c>
      <c r="E5849">
        <f>SUM(G5849:KW5849)</f>
        <v>0</v>
      </c>
    </row>
    <row r="5850" spans="1:5">
      <c r="A5850" t="s">
        <v>10900</v>
      </c>
      <c r="B5850" t="s">
        <v>10899</v>
      </c>
      <c r="C5850" t="s">
        <v>490</v>
      </c>
      <c r="D5850" t="s">
        <v>821</v>
      </c>
      <c r="E5850">
        <f>SUM(G5850:KW5850)</f>
        <v>0</v>
      </c>
    </row>
    <row r="5851" spans="1:5">
      <c r="A5851" t="s">
        <v>10902</v>
      </c>
      <c r="B5851" t="s">
        <v>10901</v>
      </c>
      <c r="C5851" t="s">
        <v>490</v>
      </c>
      <c r="D5851" t="s">
        <v>821</v>
      </c>
      <c r="E5851">
        <f>SUM(G5851:KW5851)</f>
        <v>0</v>
      </c>
    </row>
    <row r="5852" spans="1:5">
      <c r="A5852" t="s">
        <v>10904</v>
      </c>
      <c r="B5852" t="s">
        <v>10903</v>
      </c>
      <c r="C5852" t="s">
        <v>490</v>
      </c>
      <c r="D5852" t="s">
        <v>821</v>
      </c>
      <c r="E5852">
        <f>SUM(G5852:KW5852)</f>
        <v>0</v>
      </c>
    </row>
    <row r="5853" spans="1:5">
      <c r="A5853" t="s">
        <v>10911</v>
      </c>
      <c r="B5853" t="s">
        <v>10910</v>
      </c>
      <c r="C5853" t="s">
        <v>208</v>
      </c>
      <c r="D5853" t="s">
        <v>821</v>
      </c>
      <c r="E5853">
        <f>SUM(G5853:KW5853)</f>
        <v>0</v>
      </c>
    </row>
    <row r="5854" spans="1:5">
      <c r="A5854" t="s">
        <v>10913</v>
      </c>
      <c r="B5854" t="s">
        <v>10912</v>
      </c>
      <c r="C5854" t="s">
        <v>208</v>
      </c>
      <c r="D5854" t="s">
        <v>819</v>
      </c>
      <c r="E5854">
        <f>SUM(G5854:KW5854)</f>
        <v>0</v>
      </c>
    </row>
    <row r="5855" spans="1:5">
      <c r="A5855" t="s">
        <v>10915</v>
      </c>
      <c r="B5855" t="s">
        <v>10914</v>
      </c>
      <c r="C5855" t="s">
        <v>208</v>
      </c>
      <c r="D5855" t="s">
        <v>821</v>
      </c>
      <c r="E5855">
        <f>SUM(G5855:KW5855)</f>
        <v>0</v>
      </c>
    </row>
    <row r="5856" spans="1:5">
      <c r="A5856" t="s">
        <v>10917</v>
      </c>
      <c r="B5856" t="s">
        <v>10916</v>
      </c>
      <c r="C5856" t="s">
        <v>208</v>
      </c>
      <c r="D5856" t="s">
        <v>819</v>
      </c>
      <c r="E5856">
        <f>SUM(G5856:KW5856)</f>
        <v>0</v>
      </c>
    </row>
    <row r="5857" spans="1:5">
      <c r="A5857" t="s">
        <v>10919</v>
      </c>
      <c r="B5857" t="s">
        <v>10918</v>
      </c>
      <c r="C5857" t="s">
        <v>208</v>
      </c>
      <c r="D5857" t="s">
        <v>821</v>
      </c>
      <c r="E5857">
        <f>SUM(G5857:KW5857)</f>
        <v>0</v>
      </c>
    </row>
    <row r="5858" spans="1:5">
      <c r="A5858" t="s">
        <v>10921</v>
      </c>
      <c r="B5858" t="s">
        <v>10920</v>
      </c>
      <c r="C5858" t="s">
        <v>564</v>
      </c>
      <c r="D5858" t="s">
        <v>821</v>
      </c>
      <c r="E5858">
        <f>SUM(G5858:KW5858)</f>
        <v>0</v>
      </c>
    </row>
    <row r="5859" spans="1:5">
      <c r="A5859" t="s">
        <v>10923</v>
      </c>
      <c r="B5859" t="s">
        <v>10922</v>
      </c>
      <c r="C5859" t="s">
        <v>208</v>
      </c>
      <c r="D5859" t="s">
        <v>821</v>
      </c>
      <c r="E5859">
        <f>SUM(G5859:KW5859)</f>
        <v>0</v>
      </c>
    </row>
    <row r="5860" spans="1:5">
      <c r="A5860" t="s">
        <v>10925</v>
      </c>
      <c r="B5860" t="s">
        <v>10924</v>
      </c>
      <c r="C5860" t="s">
        <v>208</v>
      </c>
      <c r="D5860" t="s">
        <v>819</v>
      </c>
      <c r="E5860">
        <f>SUM(G5860:KW5860)</f>
        <v>0</v>
      </c>
    </row>
    <row r="5861" spans="1:5">
      <c r="A5861" t="s">
        <v>10926</v>
      </c>
      <c r="B5861" t="s">
        <v>11473</v>
      </c>
      <c r="C5861" t="s">
        <v>208</v>
      </c>
      <c r="D5861" t="s">
        <v>821</v>
      </c>
      <c r="E5861">
        <f>SUM(G5861:KW5861)</f>
        <v>0</v>
      </c>
    </row>
    <row r="5862" spans="1:5">
      <c r="A5862" t="s">
        <v>10927</v>
      </c>
      <c r="B5862" t="s">
        <v>11474</v>
      </c>
      <c r="C5862" t="s">
        <v>208</v>
      </c>
      <c r="D5862" t="s">
        <v>819</v>
      </c>
      <c r="E5862">
        <f>SUM(G5862:KW5862)</f>
        <v>0</v>
      </c>
    </row>
    <row r="5863" spans="1:5">
      <c r="A5863" t="s">
        <v>10928</v>
      </c>
      <c r="B5863" t="s">
        <v>11471</v>
      </c>
      <c r="C5863" t="s">
        <v>208</v>
      </c>
      <c r="D5863" t="s">
        <v>821</v>
      </c>
      <c r="E5863">
        <f>SUM(G5863:KW5863)</f>
        <v>0</v>
      </c>
    </row>
    <row r="5864" spans="1:5">
      <c r="A5864" t="s">
        <v>10929</v>
      </c>
      <c r="B5864" t="s">
        <v>11472</v>
      </c>
      <c r="C5864" t="s">
        <v>208</v>
      </c>
      <c r="D5864" t="s">
        <v>819</v>
      </c>
      <c r="E5864">
        <f>SUM(G5864:KW5864)</f>
        <v>0</v>
      </c>
    </row>
    <row r="5865" spans="1:5">
      <c r="A5865" t="s">
        <v>10931</v>
      </c>
      <c r="B5865" t="s">
        <v>10930</v>
      </c>
      <c r="C5865" t="s">
        <v>208</v>
      </c>
      <c r="D5865" t="s">
        <v>821</v>
      </c>
      <c r="E5865">
        <f>SUM(G5865:KW5865)</f>
        <v>0</v>
      </c>
    </row>
    <row r="5866" spans="1:5">
      <c r="A5866" t="s">
        <v>10933</v>
      </c>
      <c r="B5866" t="s">
        <v>10932</v>
      </c>
      <c r="C5866" t="s">
        <v>208</v>
      </c>
      <c r="D5866" t="s">
        <v>821</v>
      </c>
      <c r="E5866">
        <f>SUM(G5866:KW5866)</f>
        <v>0</v>
      </c>
    </row>
    <row r="5867" spans="1:5">
      <c r="A5867" t="s">
        <v>10935</v>
      </c>
      <c r="B5867" t="s">
        <v>10934</v>
      </c>
      <c r="C5867" t="s">
        <v>208</v>
      </c>
      <c r="D5867" t="s">
        <v>819</v>
      </c>
      <c r="E5867">
        <f>SUM(G5867:KW5867)</f>
        <v>0</v>
      </c>
    </row>
    <row r="5868" spans="1:5">
      <c r="A5868" t="s">
        <v>10937</v>
      </c>
      <c r="B5868" t="s">
        <v>10936</v>
      </c>
      <c r="C5868" t="s">
        <v>208</v>
      </c>
      <c r="D5868" t="s">
        <v>821</v>
      </c>
      <c r="E5868">
        <f>SUM(G5868:KW5868)</f>
        <v>0</v>
      </c>
    </row>
    <row r="5869" spans="1:5">
      <c r="A5869" t="s">
        <v>10939</v>
      </c>
      <c r="B5869" t="s">
        <v>10938</v>
      </c>
      <c r="C5869" t="s">
        <v>208</v>
      </c>
      <c r="D5869" t="s">
        <v>819</v>
      </c>
      <c r="E5869">
        <f>SUM(G5869:KW5869)</f>
        <v>0</v>
      </c>
    </row>
    <row r="5870" spans="1:5">
      <c r="A5870" t="s">
        <v>10945</v>
      </c>
      <c r="B5870" t="s">
        <v>10944</v>
      </c>
      <c r="C5870" t="s">
        <v>564</v>
      </c>
      <c r="D5870" t="s">
        <v>825</v>
      </c>
      <c r="E5870">
        <f>SUM(G5870:KW5870)</f>
        <v>0</v>
      </c>
    </row>
    <row r="5871" spans="1:5">
      <c r="A5871" t="s">
        <v>10947</v>
      </c>
      <c r="B5871" t="s">
        <v>10946</v>
      </c>
      <c r="C5871" t="s">
        <v>564</v>
      </c>
      <c r="D5871" t="s">
        <v>825</v>
      </c>
      <c r="E5871">
        <f>SUM(G5871:KW5871)</f>
        <v>0</v>
      </c>
    </row>
    <row r="5872" spans="1:5">
      <c r="A5872" t="s">
        <v>10949</v>
      </c>
      <c r="B5872" t="s">
        <v>10948</v>
      </c>
      <c r="C5872" t="s">
        <v>564</v>
      </c>
      <c r="D5872" t="s">
        <v>825</v>
      </c>
      <c r="E5872">
        <f>SUM(G5872:KW5872)</f>
        <v>0</v>
      </c>
    </row>
    <row r="5873" spans="1:5">
      <c r="A5873" t="s">
        <v>10950</v>
      </c>
      <c r="B5873" t="s">
        <v>11491</v>
      </c>
      <c r="C5873" t="s">
        <v>208</v>
      </c>
      <c r="D5873" t="s">
        <v>821</v>
      </c>
      <c r="E5873">
        <f>SUM(G5873:KW5873)</f>
        <v>0</v>
      </c>
    </row>
    <row r="5874" spans="1:5">
      <c r="A5874" t="s">
        <v>10951</v>
      </c>
      <c r="B5874" t="s">
        <v>11492</v>
      </c>
      <c r="C5874" t="s">
        <v>208</v>
      </c>
      <c r="D5874" t="s">
        <v>819</v>
      </c>
      <c r="E5874">
        <f>SUM(G5874:KW5874)</f>
        <v>0</v>
      </c>
    </row>
    <row r="5875" spans="1:5">
      <c r="A5875" t="s">
        <v>10954</v>
      </c>
      <c r="B5875" t="s">
        <v>10953</v>
      </c>
      <c r="C5875" t="s">
        <v>8452</v>
      </c>
      <c r="D5875" t="s">
        <v>821</v>
      </c>
      <c r="E5875">
        <f>SUM(G5875:KW5875)</f>
        <v>0</v>
      </c>
    </row>
    <row r="5876" spans="1:5">
      <c r="A5876" t="s">
        <v>10956</v>
      </c>
      <c r="B5876" t="s">
        <v>10955</v>
      </c>
      <c r="C5876" t="s">
        <v>8452</v>
      </c>
      <c r="D5876" t="s">
        <v>821</v>
      </c>
      <c r="E5876">
        <f>SUM(G5876:KW5876)</f>
        <v>0</v>
      </c>
    </row>
    <row r="5877" spans="1:5">
      <c r="A5877" t="s">
        <v>10958</v>
      </c>
      <c r="B5877" t="s">
        <v>10957</v>
      </c>
      <c r="C5877" t="s">
        <v>8452</v>
      </c>
      <c r="D5877" t="s">
        <v>821</v>
      </c>
      <c r="E5877">
        <f>SUM(G5877:KW5877)</f>
        <v>0</v>
      </c>
    </row>
    <row r="5878" spans="1:5">
      <c r="A5878" t="s">
        <v>10960</v>
      </c>
      <c r="B5878" t="s">
        <v>10959</v>
      </c>
      <c r="C5878" t="s">
        <v>8452</v>
      </c>
      <c r="D5878" t="s">
        <v>821</v>
      </c>
      <c r="E5878">
        <f>SUM(G5878:KW5878)</f>
        <v>0</v>
      </c>
    </row>
    <row r="5879" spans="1:5">
      <c r="A5879" t="s">
        <v>10962</v>
      </c>
      <c r="B5879" t="s">
        <v>10961</v>
      </c>
      <c r="C5879" t="s">
        <v>8452</v>
      </c>
      <c r="D5879" t="s">
        <v>821</v>
      </c>
      <c r="E5879">
        <f>SUM(G5879:KW5879)</f>
        <v>0</v>
      </c>
    </row>
    <row r="5880" spans="1:5">
      <c r="A5880" t="s">
        <v>10964</v>
      </c>
      <c r="B5880" t="s">
        <v>10963</v>
      </c>
      <c r="C5880" t="s">
        <v>8452</v>
      </c>
      <c r="D5880" t="s">
        <v>821</v>
      </c>
      <c r="E5880">
        <f>SUM(G5880:KW5880)</f>
        <v>0</v>
      </c>
    </row>
    <row r="5881" spans="1:5">
      <c r="A5881" t="s">
        <v>10965</v>
      </c>
      <c r="B5881" t="s">
        <v>14775</v>
      </c>
      <c r="C5881" t="s">
        <v>8452</v>
      </c>
      <c r="D5881" t="s">
        <v>821</v>
      </c>
      <c r="E5881">
        <f>SUM(G5881:KW5881)</f>
        <v>0</v>
      </c>
    </row>
    <row r="5882" spans="1:5">
      <c r="A5882" t="s">
        <v>10967</v>
      </c>
      <c r="B5882" t="s">
        <v>10966</v>
      </c>
      <c r="C5882" t="s">
        <v>8452</v>
      </c>
      <c r="D5882" t="s">
        <v>821</v>
      </c>
      <c r="E5882">
        <f>SUM(G5882:KW5882)</f>
        <v>0</v>
      </c>
    </row>
    <row r="5883" spans="1:5">
      <c r="A5883" t="s">
        <v>10969</v>
      </c>
      <c r="B5883" t="s">
        <v>10968</v>
      </c>
      <c r="C5883" t="s">
        <v>8452</v>
      </c>
      <c r="D5883" t="s">
        <v>821</v>
      </c>
      <c r="E5883">
        <f>SUM(G5883:KW5883)</f>
        <v>0</v>
      </c>
    </row>
    <row r="5884" spans="1:5">
      <c r="A5884" t="s">
        <v>10971</v>
      </c>
      <c r="B5884" t="s">
        <v>10970</v>
      </c>
      <c r="C5884" t="s">
        <v>8452</v>
      </c>
      <c r="D5884" t="s">
        <v>821</v>
      </c>
      <c r="E5884">
        <f>SUM(G5884:KW5884)</f>
        <v>0</v>
      </c>
    </row>
    <row r="5885" spans="1:5">
      <c r="A5885" t="s">
        <v>10973</v>
      </c>
      <c r="B5885" t="s">
        <v>10972</v>
      </c>
      <c r="C5885" t="s">
        <v>297</v>
      </c>
      <c r="D5885" t="s">
        <v>821</v>
      </c>
      <c r="E5885">
        <f>SUM(G5885:KW5885)</f>
        <v>0</v>
      </c>
    </row>
    <row r="5886" spans="1:5">
      <c r="A5886" t="s">
        <v>10975</v>
      </c>
      <c r="B5886" t="s">
        <v>10974</v>
      </c>
      <c r="C5886" t="s">
        <v>564</v>
      </c>
      <c r="D5886" t="s">
        <v>825</v>
      </c>
      <c r="E5886">
        <f>SUM(G5886:KW5886)</f>
        <v>0</v>
      </c>
    </row>
    <row r="5887" spans="1:5">
      <c r="A5887" t="s">
        <v>10977</v>
      </c>
      <c r="B5887" t="s">
        <v>10976</v>
      </c>
      <c r="C5887" t="s">
        <v>564</v>
      </c>
      <c r="D5887" t="s">
        <v>825</v>
      </c>
      <c r="E5887">
        <f>SUM(G5887:KW5887)</f>
        <v>0</v>
      </c>
    </row>
    <row r="5888" spans="1:5">
      <c r="A5888" t="s">
        <v>10979</v>
      </c>
      <c r="B5888" t="s">
        <v>10978</v>
      </c>
      <c r="C5888" t="s">
        <v>564</v>
      </c>
      <c r="D5888" t="s">
        <v>825</v>
      </c>
      <c r="E5888">
        <f>SUM(G5888:KW5888)</f>
        <v>0</v>
      </c>
    </row>
    <row r="5889" spans="1:5">
      <c r="A5889" t="s">
        <v>10980</v>
      </c>
      <c r="B5889" t="s">
        <v>11418</v>
      </c>
      <c r="C5889" t="s">
        <v>8452</v>
      </c>
      <c r="D5889" t="s">
        <v>821</v>
      </c>
      <c r="E5889">
        <f>SUM(G5889:KW5889)</f>
        <v>0</v>
      </c>
    </row>
    <row r="5890" spans="1:5">
      <c r="A5890" t="s">
        <v>10981</v>
      </c>
      <c r="B5890" t="s">
        <v>14773</v>
      </c>
      <c r="C5890" t="s">
        <v>8452</v>
      </c>
      <c r="D5890" t="s">
        <v>821</v>
      </c>
      <c r="E5890">
        <f>SUM(G5890:KW5890)</f>
        <v>0</v>
      </c>
    </row>
    <row r="5891" spans="1:5">
      <c r="A5891" t="s">
        <v>10983</v>
      </c>
      <c r="B5891" t="s">
        <v>10982</v>
      </c>
      <c r="C5891" t="s">
        <v>216</v>
      </c>
      <c r="D5891" t="s">
        <v>821</v>
      </c>
      <c r="E5891">
        <f>SUM(G5891:KW5891)</f>
        <v>0</v>
      </c>
    </row>
    <row r="5892" spans="1:5">
      <c r="A5892" t="s">
        <v>10988</v>
      </c>
      <c r="B5892" t="s">
        <v>10987</v>
      </c>
      <c r="C5892" t="s">
        <v>8452</v>
      </c>
      <c r="D5892" t="s">
        <v>821</v>
      </c>
      <c r="E5892">
        <f>SUM(G5892:KW5892)</f>
        <v>0</v>
      </c>
    </row>
    <row r="5893" spans="1:5">
      <c r="A5893" t="s">
        <v>10989</v>
      </c>
      <c r="B5893" t="s">
        <v>14771</v>
      </c>
      <c r="C5893" t="s">
        <v>8452</v>
      </c>
      <c r="D5893" t="s">
        <v>821</v>
      </c>
      <c r="E5893">
        <f>SUM(G5893:KW5893)</f>
        <v>0</v>
      </c>
    </row>
    <row r="5894" spans="1:5">
      <c r="A5894" t="s">
        <v>10991</v>
      </c>
      <c r="B5894" t="s">
        <v>14777</v>
      </c>
      <c r="C5894" t="s">
        <v>8452</v>
      </c>
      <c r="D5894" t="s">
        <v>821</v>
      </c>
      <c r="E5894">
        <f>SUM(G5894:KW5894)</f>
        <v>0</v>
      </c>
    </row>
    <row r="5895" spans="1:5">
      <c r="A5895" t="s">
        <v>10995</v>
      </c>
      <c r="B5895" t="s">
        <v>10994</v>
      </c>
      <c r="C5895" t="s">
        <v>17</v>
      </c>
      <c r="D5895" t="s">
        <v>821</v>
      </c>
      <c r="E5895">
        <f>SUM(G5895:KW5895)</f>
        <v>0</v>
      </c>
    </row>
    <row r="5896" spans="1:5">
      <c r="A5896" t="s">
        <v>10996</v>
      </c>
      <c r="B5896" t="s">
        <v>11350</v>
      </c>
      <c r="C5896" t="s">
        <v>953</v>
      </c>
      <c r="D5896" t="s">
        <v>825</v>
      </c>
      <c r="E5896">
        <f>SUM(G5896:KW5896)</f>
        <v>0</v>
      </c>
    </row>
    <row r="5897" spans="1:5">
      <c r="A5897" t="s">
        <v>10998</v>
      </c>
      <c r="B5897" t="s">
        <v>10997</v>
      </c>
      <c r="C5897" t="s">
        <v>297</v>
      </c>
      <c r="D5897" t="s">
        <v>821</v>
      </c>
      <c r="E5897">
        <f>SUM(G5897:KW5897)</f>
        <v>0</v>
      </c>
    </row>
    <row r="5898" spans="1:5">
      <c r="A5898" t="s">
        <v>11003</v>
      </c>
      <c r="B5898" t="s">
        <v>11002</v>
      </c>
      <c r="C5898" t="s">
        <v>208</v>
      </c>
      <c r="D5898" t="s">
        <v>821</v>
      </c>
      <c r="E5898">
        <f>SUM(G5898:KW5898)</f>
        <v>0</v>
      </c>
    </row>
    <row r="5899" spans="1:5">
      <c r="A5899" t="s">
        <v>11005</v>
      </c>
      <c r="B5899" t="s">
        <v>11004</v>
      </c>
      <c r="C5899" t="s">
        <v>208</v>
      </c>
      <c r="D5899" t="s">
        <v>821</v>
      </c>
      <c r="E5899">
        <f>SUM(G5899:KW5899)</f>
        <v>0</v>
      </c>
    </row>
    <row r="5900" spans="1:5">
      <c r="A5900" t="s">
        <v>11007</v>
      </c>
      <c r="B5900" t="s">
        <v>11006</v>
      </c>
      <c r="C5900" t="s">
        <v>208</v>
      </c>
      <c r="D5900" t="s">
        <v>821</v>
      </c>
      <c r="E5900">
        <f>SUM(G5900:KW5900)</f>
        <v>0</v>
      </c>
    </row>
    <row r="5901" spans="1:5">
      <c r="A5901" t="s">
        <v>11009</v>
      </c>
      <c r="B5901" t="s">
        <v>11008</v>
      </c>
      <c r="C5901" t="s">
        <v>13</v>
      </c>
      <c r="D5901" t="s">
        <v>821</v>
      </c>
      <c r="E5901">
        <f>SUM(G5901:KW5901)</f>
        <v>0</v>
      </c>
    </row>
    <row r="5902" spans="1:5">
      <c r="A5902" t="s">
        <v>11010</v>
      </c>
      <c r="B5902" t="s">
        <v>11858</v>
      </c>
      <c r="C5902" t="s">
        <v>44</v>
      </c>
      <c r="D5902" t="s">
        <v>821</v>
      </c>
      <c r="E5902">
        <f>SUM(G5902:KW5902)</f>
        <v>0</v>
      </c>
    </row>
    <row r="5903" spans="1:5">
      <c r="A5903" t="s">
        <v>11012</v>
      </c>
      <c r="B5903" t="s">
        <v>11011</v>
      </c>
      <c r="C5903" t="s">
        <v>149</v>
      </c>
      <c r="D5903" t="s">
        <v>821</v>
      </c>
      <c r="E5903">
        <f>SUM(G5903:KW5903)</f>
        <v>0</v>
      </c>
    </row>
    <row r="5904" spans="1:5">
      <c r="A5904" t="s">
        <v>11014</v>
      </c>
      <c r="B5904" t="s">
        <v>11013</v>
      </c>
      <c r="C5904" t="s">
        <v>385</v>
      </c>
      <c r="D5904" t="s">
        <v>821</v>
      </c>
      <c r="E5904">
        <f>SUM(G5904:KW5904)</f>
        <v>0</v>
      </c>
    </row>
    <row r="5905" spans="1:5">
      <c r="A5905" t="s">
        <v>11018</v>
      </c>
      <c r="B5905" t="s">
        <v>11017</v>
      </c>
      <c r="C5905" t="s">
        <v>135</v>
      </c>
      <c r="D5905" t="s">
        <v>825</v>
      </c>
      <c r="E5905">
        <f>SUM(G5905:KW5905)</f>
        <v>0</v>
      </c>
    </row>
    <row r="5906" spans="1:5">
      <c r="A5906" t="s">
        <v>11021</v>
      </c>
      <c r="B5906" t="s">
        <v>11020</v>
      </c>
      <c r="C5906" t="s">
        <v>341</v>
      </c>
      <c r="D5906" t="s">
        <v>825</v>
      </c>
      <c r="E5906">
        <f>SUM(G5906:KW5906)</f>
        <v>0</v>
      </c>
    </row>
    <row r="5907" spans="1:5">
      <c r="A5907" t="s">
        <v>11025</v>
      </c>
      <c r="B5907" t="s">
        <v>11024</v>
      </c>
      <c r="C5907" t="s">
        <v>480</v>
      </c>
      <c r="D5907" t="s">
        <v>821</v>
      </c>
      <c r="E5907">
        <f>SUM(G5907:KW5907)</f>
        <v>0</v>
      </c>
    </row>
    <row r="5908" spans="1:5">
      <c r="A5908" t="s">
        <v>11033</v>
      </c>
      <c r="B5908" t="s">
        <v>14230</v>
      </c>
      <c r="C5908" t="s">
        <v>8452</v>
      </c>
      <c r="D5908" t="s">
        <v>825</v>
      </c>
      <c r="E5908">
        <f>SUM(G5908:KW5908)</f>
        <v>0</v>
      </c>
    </row>
    <row r="5909" spans="1:5">
      <c r="A5909" t="s">
        <v>11034</v>
      </c>
      <c r="B5909" t="s">
        <v>14232</v>
      </c>
      <c r="C5909" t="s">
        <v>8452</v>
      </c>
      <c r="D5909" t="s">
        <v>825</v>
      </c>
      <c r="E5909">
        <f>SUM(G5909:KW5909)</f>
        <v>0</v>
      </c>
    </row>
    <row r="5910" spans="1:5">
      <c r="A5910" t="s">
        <v>11051</v>
      </c>
      <c r="B5910" t="s">
        <v>11050</v>
      </c>
      <c r="C5910" t="s">
        <v>193</v>
      </c>
      <c r="D5910" t="s">
        <v>825</v>
      </c>
      <c r="E5910">
        <f>SUM(G5910:KW5910)</f>
        <v>0</v>
      </c>
    </row>
    <row r="5911" spans="1:5">
      <c r="A5911" t="s">
        <v>11053</v>
      </c>
      <c r="B5911" t="s">
        <v>11052</v>
      </c>
      <c r="C5911" t="s">
        <v>193</v>
      </c>
      <c r="D5911" t="s">
        <v>825</v>
      </c>
      <c r="E5911">
        <f>SUM(G5911:KW5911)</f>
        <v>0</v>
      </c>
    </row>
    <row r="5912" spans="1:5">
      <c r="A5912" t="s">
        <v>11055</v>
      </c>
      <c r="B5912" t="s">
        <v>11054</v>
      </c>
      <c r="C5912" t="s">
        <v>193</v>
      </c>
      <c r="D5912" t="s">
        <v>825</v>
      </c>
      <c r="E5912">
        <f>SUM(G5912:KW5912)</f>
        <v>0</v>
      </c>
    </row>
    <row r="5913" spans="1:5">
      <c r="A5913" t="s">
        <v>11062</v>
      </c>
      <c r="B5913" t="s">
        <v>11061</v>
      </c>
      <c r="C5913" t="s">
        <v>410</v>
      </c>
      <c r="D5913" t="s">
        <v>821</v>
      </c>
      <c r="E5913">
        <f>SUM(G5913:KW5913)</f>
        <v>0</v>
      </c>
    </row>
    <row r="5914" spans="1:5">
      <c r="A5914" t="s">
        <v>11070</v>
      </c>
      <c r="B5914" t="s">
        <v>11069</v>
      </c>
      <c r="C5914" t="s">
        <v>410</v>
      </c>
      <c r="D5914" t="s">
        <v>821</v>
      </c>
      <c r="E5914">
        <f>SUM(G5914:KW5914)</f>
        <v>0</v>
      </c>
    </row>
    <row r="5915" spans="1:5">
      <c r="A5915" t="s">
        <v>11073</v>
      </c>
      <c r="B5915" t="s">
        <v>11072</v>
      </c>
      <c r="C5915" t="s">
        <v>44</v>
      </c>
      <c r="D5915" t="s">
        <v>825</v>
      </c>
      <c r="E5915">
        <f>SUM(G5915:KW5915)</f>
        <v>0</v>
      </c>
    </row>
    <row r="5916" spans="1:5">
      <c r="A5916" t="s">
        <v>11086</v>
      </c>
      <c r="B5916" t="s">
        <v>11829</v>
      </c>
      <c r="C5916" t="s">
        <v>953</v>
      </c>
      <c r="D5916" t="s">
        <v>825</v>
      </c>
      <c r="E5916">
        <f>SUM(G5916:KW5916)</f>
        <v>0</v>
      </c>
    </row>
    <row r="5917" spans="1:5">
      <c r="A5917" t="s">
        <v>11089</v>
      </c>
      <c r="B5917" t="s">
        <v>11088</v>
      </c>
      <c r="C5917" t="s">
        <v>8452</v>
      </c>
      <c r="D5917" t="s">
        <v>821</v>
      </c>
      <c r="E5917">
        <f>SUM(G5917:KW5917)</f>
        <v>0</v>
      </c>
    </row>
    <row r="5918" spans="1:5">
      <c r="A5918" t="s">
        <v>11090</v>
      </c>
      <c r="B5918" t="s">
        <v>11824</v>
      </c>
      <c r="C5918" t="s">
        <v>8452</v>
      </c>
      <c r="D5918" t="s">
        <v>821</v>
      </c>
      <c r="E5918">
        <f>SUM(G5918:KW5918)</f>
        <v>0</v>
      </c>
    </row>
    <row r="5919" spans="1:5">
      <c r="A5919" t="s">
        <v>11105</v>
      </c>
      <c r="B5919" t="s">
        <v>11104</v>
      </c>
      <c r="C5919" t="s">
        <v>208</v>
      </c>
      <c r="D5919" t="s">
        <v>821</v>
      </c>
      <c r="E5919">
        <f>SUM(G5919:KW5919)</f>
        <v>0</v>
      </c>
    </row>
    <row r="5920" spans="1:5">
      <c r="A5920" t="s">
        <v>11107</v>
      </c>
      <c r="B5920" t="s">
        <v>11106</v>
      </c>
      <c r="C5920" t="s">
        <v>208</v>
      </c>
      <c r="D5920" t="s">
        <v>821</v>
      </c>
      <c r="E5920">
        <f>SUM(G5920:KW5920)</f>
        <v>0</v>
      </c>
    </row>
    <row r="5921" spans="1:5">
      <c r="A5921" t="s">
        <v>11112</v>
      </c>
      <c r="B5921" t="s">
        <v>11111</v>
      </c>
      <c r="C5921" t="s">
        <v>1118</v>
      </c>
      <c r="D5921" t="s">
        <v>821</v>
      </c>
      <c r="E5921">
        <f>SUM(G5921:KW5921)</f>
        <v>0</v>
      </c>
    </row>
    <row r="5922" spans="1:5">
      <c r="A5922" t="s">
        <v>11114</v>
      </c>
      <c r="B5922" t="s">
        <v>11113</v>
      </c>
      <c r="C5922" t="s">
        <v>1118</v>
      </c>
      <c r="D5922" t="s">
        <v>821</v>
      </c>
      <c r="E5922">
        <f>SUM(G5922:KW5922)</f>
        <v>0</v>
      </c>
    </row>
    <row r="5923" spans="1:5">
      <c r="A5923" t="s">
        <v>11116</v>
      </c>
      <c r="B5923" t="s">
        <v>11115</v>
      </c>
      <c r="C5923" t="s">
        <v>490</v>
      </c>
      <c r="D5923" t="s">
        <v>821</v>
      </c>
      <c r="E5923">
        <f>SUM(G5923:KW5923)</f>
        <v>0</v>
      </c>
    </row>
    <row r="5924" spans="1:5">
      <c r="A5924" t="s">
        <v>11117</v>
      </c>
      <c r="B5924" t="s">
        <v>13618</v>
      </c>
      <c r="C5924" t="s">
        <v>490</v>
      </c>
      <c r="D5924" t="s">
        <v>825</v>
      </c>
      <c r="E5924">
        <f>SUM(G5924:KW5924)</f>
        <v>0</v>
      </c>
    </row>
    <row r="5925" spans="1:5">
      <c r="A5925" t="s">
        <v>11118</v>
      </c>
      <c r="B5925" t="s">
        <v>13619</v>
      </c>
      <c r="C5925" t="s">
        <v>490</v>
      </c>
      <c r="D5925" t="s">
        <v>825</v>
      </c>
      <c r="E5925">
        <f>SUM(G5925:KW5925)</f>
        <v>0</v>
      </c>
    </row>
    <row r="5926" spans="1:5">
      <c r="A5926" t="s">
        <v>11119</v>
      </c>
      <c r="B5926" t="s">
        <v>13620</v>
      </c>
      <c r="C5926" t="s">
        <v>490</v>
      </c>
      <c r="D5926" t="s">
        <v>825</v>
      </c>
      <c r="E5926">
        <f>SUM(G5926:KW5926)</f>
        <v>0</v>
      </c>
    </row>
    <row r="5927" spans="1:5">
      <c r="A5927" t="s">
        <v>11120</v>
      </c>
      <c r="B5927" t="s">
        <v>13621</v>
      </c>
      <c r="C5927" t="s">
        <v>490</v>
      </c>
      <c r="D5927" t="s">
        <v>825</v>
      </c>
      <c r="E5927">
        <f>SUM(G5927:KW5927)</f>
        <v>0</v>
      </c>
    </row>
    <row r="5928" spans="1:5">
      <c r="A5928" t="s">
        <v>11121</v>
      </c>
      <c r="B5928" t="s">
        <v>13622</v>
      </c>
      <c r="C5928" t="s">
        <v>490</v>
      </c>
      <c r="D5928" t="s">
        <v>825</v>
      </c>
      <c r="E5928">
        <f>SUM(G5928:KW5928)</f>
        <v>0</v>
      </c>
    </row>
    <row r="5929" spans="1:5">
      <c r="A5929" t="s">
        <v>11122</v>
      </c>
      <c r="B5929" t="s">
        <v>13623</v>
      </c>
      <c r="C5929" t="s">
        <v>490</v>
      </c>
      <c r="D5929" t="s">
        <v>825</v>
      </c>
      <c r="E5929">
        <f>SUM(G5929:KW5929)</f>
        <v>0</v>
      </c>
    </row>
    <row r="5930" spans="1:5">
      <c r="A5930" t="s">
        <v>11123</v>
      </c>
      <c r="B5930" t="s">
        <v>13624</v>
      </c>
      <c r="C5930" t="s">
        <v>490</v>
      </c>
      <c r="D5930" t="s">
        <v>825</v>
      </c>
      <c r="E5930">
        <f>SUM(G5930:KW5930)</f>
        <v>0</v>
      </c>
    </row>
    <row r="5931" spans="1:5">
      <c r="A5931" t="s">
        <v>11124</v>
      </c>
      <c r="B5931" t="s">
        <v>13625</v>
      </c>
      <c r="C5931" t="s">
        <v>490</v>
      </c>
      <c r="D5931" t="s">
        <v>825</v>
      </c>
      <c r="E5931">
        <f>SUM(G5931:KW5931)</f>
        <v>0</v>
      </c>
    </row>
    <row r="5932" spans="1:5">
      <c r="A5932" t="s">
        <v>11125</v>
      </c>
      <c r="B5932" t="s">
        <v>13626</v>
      </c>
      <c r="C5932" t="s">
        <v>490</v>
      </c>
      <c r="D5932" t="s">
        <v>825</v>
      </c>
      <c r="E5932">
        <f>SUM(G5932:KW5932)</f>
        <v>0</v>
      </c>
    </row>
    <row r="5933" spans="1:5">
      <c r="A5933" t="s">
        <v>11126</v>
      </c>
      <c r="B5933" t="s">
        <v>13627</v>
      </c>
      <c r="C5933" t="s">
        <v>490</v>
      </c>
      <c r="D5933" t="s">
        <v>825</v>
      </c>
      <c r="E5933">
        <f>SUM(G5933:KW5933)</f>
        <v>0</v>
      </c>
    </row>
    <row r="5934" spans="1:5">
      <c r="A5934" t="s">
        <v>11127</v>
      </c>
      <c r="B5934" t="s">
        <v>13628</v>
      </c>
      <c r="C5934" t="s">
        <v>490</v>
      </c>
      <c r="D5934" t="s">
        <v>825</v>
      </c>
      <c r="E5934">
        <f>SUM(G5934:KW5934)</f>
        <v>0</v>
      </c>
    </row>
    <row r="5935" spans="1:5">
      <c r="A5935" t="s">
        <v>11129</v>
      </c>
      <c r="B5935" t="s">
        <v>11128</v>
      </c>
      <c r="C5935" t="s">
        <v>208</v>
      </c>
      <c r="D5935" t="s">
        <v>821</v>
      </c>
      <c r="E5935">
        <f>SUM(G5935:KW5935)</f>
        <v>0</v>
      </c>
    </row>
    <row r="5936" spans="1:5">
      <c r="A5936" t="s">
        <v>11131</v>
      </c>
      <c r="B5936" t="s">
        <v>11130</v>
      </c>
      <c r="C5936" t="s">
        <v>208</v>
      </c>
      <c r="D5936" t="s">
        <v>821</v>
      </c>
      <c r="E5936">
        <f>SUM(G5936:KW5936)</f>
        <v>0</v>
      </c>
    </row>
    <row r="5937" spans="1:5">
      <c r="A5937" t="s">
        <v>11133</v>
      </c>
      <c r="B5937" t="s">
        <v>11132</v>
      </c>
      <c r="C5937" t="s">
        <v>8452</v>
      </c>
      <c r="D5937" t="s">
        <v>821</v>
      </c>
      <c r="E5937">
        <f>SUM(G5937:KW5937)</f>
        <v>0</v>
      </c>
    </row>
    <row r="5938" spans="1:5">
      <c r="A5938" t="s">
        <v>11135</v>
      </c>
      <c r="B5938" t="s">
        <v>11134</v>
      </c>
      <c r="C5938" t="s">
        <v>8452</v>
      </c>
      <c r="D5938" t="s">
        <v>821</v>
      </c>
      <c r="E5938">
        <f>SUM(G5938:KW5938)</f>
        <v>0</v>
      </c>
    </row>
    <row r="5939" spans="1:5">
      <c r="A5939" t="s">
        <v>11136</v>
      </c>
      <c r="B5939" t="s">
        <v>12461</v>
      </c>
      <c r="C5939" t="s">
        <v>8452</v>
      </c>
      <c r="D5939" t="s">
        <v>821</v>
      </c>
      <c r="E5939">
        <f>SUM(G5939:KW5939)</f>
        <v>0</v>
      </c>
    </row>
    <row r="5940" spans="1:5">
      <c r="A5940" t="s">
        <v>11143</v>
      </c>
      <c r="B5940" t="s">
        <v>11142</v>
      </c>
      <c r="C5940" t="s">
        <v>5</v>
      </c>
      <c r="D5940" t="s">
        <v>821</v>
      </c>
      <c r="E5940">
        <f>SUM(G5940:KW5940)</f>
        <v>0</v>
      </c>
    </row>
    <row r="5941" spans="1:5">
      <c r="A5941" t="s">
        <v>11145</v>
      </c>
      <c r="B5941" t="s">
        <v>11144</v>
      </c>
      <c r="C5941" t="s">
        <v>5</v>
      </c>
      <c r="D5941" t="s">
        <v>825</v>
      </c>
      <c r="E5941">
        <f>SUM(G5941:KW5941)</f>
        <v>0</v>
      </c>
    </row>
    <row r="5942" spans="1:5">
      <c r="A5942" t="s">
        <v>11147</v>
      </c>
      <c r="B5942" t="s">
        <v>11146</v>
      </c>
      <c r="C5942" t="s">
        <v>5</v>
      </c>
      <c r="D5942" t="s">
        <v>821</v>
      </c>
      <c r="E5942">
        <f>SUM(G5942:KW5942)</f>
        <v>0</v>
      </c>
    </row>
    <row r="5943" spans="1:5">
      <c r="A5943" t="s">
        <v>11149</v>
      </c>
      <c r="B5943" t="s">
        <v>11148</v>
      </c>
      <c r="C5943" t="s">
        <v>5</v>
      </c>
      <c r="D5943" t="s">
        <v>825</v>
      </c>
      <c r="E5943">
        <f>SUM(G5943:KW5943)</f>
        <v>0</v>
      </c>
    </row>
    <row r="5944" spans="1:5">
      <c r="A5944" t="s">
        <v>11151</v>
      </c>
      <c r="B5944" t="s">
        <v>11150</v>
      </c>
      <c r="C5944" t="s">
        <v>34</v>
      </c>
      <c r="D5944" t="s">
        <v>821</v>
      </c>
      <c r="E5944">
        <f>SUM(G5944:KW5944)</f>
        <v>0</v>
      </c>
    </row>
    <row r="5945" spans="1:5">
      <c r="A5945" t="s">
        <v>11153</v>
      </c>
      <c r="B5945" t="s">
        <v>11152</v>
      </c>
      <c r="C5945" t="s">
        <v>1215</v>
      </c>
      <c r="D5945" t="s">
        <v>821</v>
      </c>
      <c r="E5945">
        <f>SUM(G5945:KW5945)</f>
        <v>0</v>
      </c>
    </row>
    <row r="5946" spans="1:5">
      <c r="A5946" t="s">
        <v>11155</v>
      </c>
      <c r="B5946" t="s">
        <v>11154</v>
      </c>
      <c r="C5946" t="s">
        <v>1215</v>
      </c>
      <c r="D5946" t="s">
        <v>821</v>
      </c>
      <c r="E5946">
        <f>SUM(G5946:KW5946)</f>
        <v>0</v>
      </c>
    </row>
    <row r="5947" spans="1:5">
      <c r="A5947" t="s">
        <v>11157</v>
      </c>
      <c r="B5947" t="s">
        <v>11156</v>
      </c>
      <c r="C5947" t="s">
        <v>1215</v>
      </c>
      <c r="D5947" t="s">
        <v>821</v>
      </c>
      <c r="E5947">
        <f>SUM(G5947:KW5947)</f>
        <v>0</v>
      </c>
    </row>
    <row r="5948" spans="1:5">
      <c r="A5948" t="s">
        <v>11159</v>
      </c>
      <c r="B5948" t="s">
        <v>11158</v>
      </c>
      <c r="C5948" t="s">
        <v>1215</v>
      </c>
      <c r="D5948" t="s">
        <v>821</v>
      </c>
      <c r="E5948">
        <f>SUM(G5948:KW5948)</f>
        <v>0</v>
      </c>
    </row>
    <row r="5949" spans="1:5">
      <c r="A5949" t="s">
        <v>11161</v>
      </c>
      <c r="B5949" t="s">
        <v>11160</v>
      </c>
      <c r="C5949" t="s">
        <v>1215</v>
      </c>
      <c r="D5949" t="s">
        <v>821</v>
      </c>
      <c r="E5949">
        <f>SUM(G5949:KW5949)</f>
        <v>0</v>
      </c>
    </row>
    <row r="5950" spans="1:5">
      <c r="A5950" t="s">
        <v>11163</v>
      </c>
      <c r="B5950" t="s">
        <v>11162</v>
      </c>
      <c r="C5950" t="s">
        <v>1215</v>
      </c>
      <c r="D5950" t="s">
        <v>821</v>
      </c>
      <c r="E5950">
        <f>SUM(G5950:KW5950)</f>
        <v>0</v>
      </c>
    </row>
    <row r="5951" spans="1:5">
      <c r="A5951" t="s">
        <v>11165</v>
      </c>
      <c r="B5951" t="s">
        <v>11164</v>
      </c>
      <c r="C5951" t="s">
        <v>1215</v>
      </c>
      <c r="D5951" t="s">
        <v>821</v>
      </c>
      <c r="E5951">
        <f>SUM(G5951:KW5951)</f>
        <v>0</v>
      </c>
    </row>
    <row r="5952" spans="1:5">
      <c r="A5952" t="s">
        <v>11167</v>
      </c>
      <c r="B5952" t="s">
        <v>11166</v>
      </c>
      <c r="C5952" t="s">
        <v>1215</v>
      </c>
      <c r="D5952" t="s">
        <v>821</v>
      </c>
      <c r="E5952">
        <f>SUM(G5952:KW5952)</f>
        <v>0</v>
      </c>
    </row>
    <row r="5953" spans="1:5">
      <c r="A5953" t="s">
        <v>11169</v>
      </c>
      <c r="B5953" t="s">
        <v>11168</v>
      </c>
      <c r="C5953" t="s">
        <v>1215</v>
      </c>
      <c r="D5953" t="s">
        <v>821</v>
      </c>
      <c r="E5953">
        <f>SUM(G5953:KW5953)</f>
        <v>0</v>
      </c>
    </row>
    <row r="5954" spans="1:5">
      <c r="A5954" t="s">
        <v>11171</v>
      </c>
      <c r="B5954" t="s">
        <v>11170</v>
      </c>
      <c r="C5954" t="s">
        <v>1215</v>
      </c>
      <c r="D5954" t="s">
        <v>821</v>
      </c>
      <c r="E5954">
        <f>SUM(G5954:KW5954)</f>
        <v>0</v>
      </c>
    </row>
    <row r="5955" spans="1:5">
      <c r="A5955" t="s">
        <v>11174</v>
      </c>
      <c r="B5955" t="s">
        <v>11173</v>
      </c>
      <c r="C5955" t="s">
        <v>1215</v>
      </c>
      <c r="D5955" t="s">
        <v>821</v>
      </c>
      <c r="E5955">
        <f>SUM(G5955:KW5955)</f>
        <v>0</v>
      </c>
    </row>
    <row r="5956" spans="1:5">
      <c r="A5956" t="s">
        <v>11176</v>
      </c>
      <c r="B5956" t="s">
        <v>11175</v>
      </c>
      <c r="C5956" t="s">
        <v>8</v>
      </c>
      <c r="D5956" t="s">
        <v>821</v>
      </c>
      <c r="E5956">
        <f>SUM(G5956:KW5956)</f>
        <v>0</v>
      </c>
    </row>
    <row r="5957" spans="1:5">
      <c r="A5957" t="s">
        <v>11179</v>
      </c>
      <c r="B5957" t="s">
        <v>13635</v>
      </c>
      <c r="C5957" t="s">
        <v>8</v>
      </c>
      <c r="D5957" t="s">
        <v>825</v>
      </c>
      <c r="E5957">
        <f>SUM(G5957:KW5957)</f>
        <v>0</v>
      </c>
    </row>
    <row r="5958" spans="1:5">
      <c r="A5958" t="s">
        <v>11180</v>
      </c>
      <c r="B5958" t="s">
        <v>13636</v>
      </c>
      <c r="C5958" t="s">
        <v>8</v>
      </c>
      <c r="D5958" t="s">
        <v>825</v>
      </c>
      <c r="E5958">
        <f>SUM(G5958:KW5958)</f>
        <v>0</v>
      </c>
    </row>
    <row r="5959" spans="1:5">
      <c r="A5959" t="s">
        <v>11181</v>
      </c>
      <c r="B5959" t="s">
        <v>13637</v>
      </c>
      <c r="C5959" t="s">
        <v>8</v>
      </c>
      <c r="D5959" t="s">
        <v>825</v>
      </c>
      <c r="E5959">
        <f>SUM(G5959:KW5959)</f>
        <v>0</v>
      </c>
    </row>
    <row r="5960" spans="1:5">
      <c r="A5960" t="s">
        <v>11182</v>
      </c>
      <c r="B5960" t="s">
        <v>13638</v>
      </c>
      <c r="C5960" t="s">
        <v>8</v>
      </c>
      <c r="D5960" t="s">
        <v>825</v>
      </c>
      <c r="E5960">
        <f>SUM(G5960:KW5960)</f>
        <v>0</v>
      </c>
    </row>
    <row r="5961" spans="1:5">
      <c r="A5961" t="s">
        <v>11183</v>
      </c>
      <c r="B5961" t="s">
        <v>13639</v>
      </c>
      <c r="C5961" t="s">
        <v>8</v>
      </c>
      <c r="D5961" t="s">
        <v>825</v>
      </c>
      <c r="E5961">
        <f>SUM(G5961:KW5961)</f>
        <v>0</v>
      </c>
    </row>
    <row r="5962" spans="1:5">
      <c r="A5962" t="s">
        <v>11184</v>
      </c>
      <c r="B5962" t="s">
        <v>13641</v>
      </c>
      <c r="C5962" t="s">
        <v>8</v>
      </c>
      <c r="D5962" t="s">
        <v>825</v>
      </c>
      <c r="E5962">
        <f>SUM(G5962:KW5962)</f>
        <v>0</v>
      </c>
    </row>
    <row r="5963" spans="1:5">
      <c r="A5963" t="s">
        <v>11187</v>
      </c>
      <c r="B5963" t="s">
        <v>11186</v>
      </c>
      <c r="C5963" t="s">
        <v>8</v>
      </c>
      <c r="D5963" t="s">
        <v>821</v>
      </c>
      <c r="E5963">
        <f>SUM(G5963:KW5963)</f>
        <v>0</v>
      </c>
    </row>
    <row r="5964" spans="1:5">
      <c r="A5964" t="s">
        <v>11190</v>
      </c>
      <c r="B5964" t="s">
        <v>11189</v>
      </c>
      <c r="C5964" t="s">
        <v>8</v>
      </c>
      <c r="D5964" t="s">
        <v>825</v>
      </c>
      <c r="E5964">
        <f>SUM(G5964:KW5964)</f>
        <v>0</v>
      </c>
    </row>
    <row r="5965" spans="1:5">
      <c r="A5965" t="s">
        <v>11192</v>
      </c>
      <c r="B5965" t="s">
        <v>11191</v>
      </c>
      <c r="C5965" t="s">
        <v>8</v>
      </c>
      <c r="D5965" t="s">
        <v>821</v>
      </c>
      <c r="E5965">
        <f>SUM(G5965:KW5965)</f>
        <v>0</v>
      </c>
    </row>
    <row r="5966" spans="1:5">
      <c r="A5966" t="s">
        <v>11195</v>
      </c>
      <c r="B5966" t="s">
        <v>11194</v>
      </c>
      <c r="C5966" t="s">
        <v>8</v>
      </c>
      <c r="D5966" t="s">
        <v>821</v>
      </c>
      <c r="E5966">
        <f>SUM(G5966:KW5966)</f>
        <v>0</v>
      </c>
    </row>
    <row r="5967" spans="1:5">
      <c r="A5967" t="s">
        <v>11197</v>
      </c>
      <c r="B5967" t="s">
        <v>11196</v>
      </c>
      <c r="C5967" t="s">
        <v>8</v>
      </c>
      <c r="D5967" t="s">
        <v>821</v>
      </c>
      <c r="E5967">
        <f>SUM(G5967:KW5967)</f>
        <v>0</v>
      </c>
    </row>
    <row r="5968" spans="1:5">
      <c r="A5968" t="s">
        <v>11199</v>
      </c>
      <c r="B5968" t="s">
        <v>11198</v>
      </c>
      <c r="C5968" t="s">
        <v>8</v>
      </c>
      <c r="D5968" t="s">
        <v>821</v>
      </c>
      <c r="E5968">
        <f>SUM(G5968:KW5968)</f>
        <v>0</v>
      </c>
    </row>
    <row r="5969" spans="1:5">
      <c r="A5969" t="s">
        <v>11201</v>
      </c>
      <c r="B5969" t="s">
        <v>11200</v>
      </c>
      <c r="C5969" t="s">
        <v>8</v>
      </c>
      <c r="D5969" t="s">
        <v>821</v>
      </c>
      <c r="E5969">
        <f>SUM(G5969:KW5969)</f>
        <v>0</v>
      </c>
    </row>
    <row r="5970" spans="1:5">
      <c r="A5970" t="s">
        <v>11203</v>
      </c>
      <c r="B5970" t="s">
        <v>11202</v>
      </c>
      <c r="C5970" t="s">
        <v>8</v>
      </c>
      <c r="D5970" t="s">
        <v>821</v>
      </c>
      <c r="E5970">
        <f>SUM(G5970:KW5970)</f>
        <v>0</v>
      </c>
    </row>
    <row r="5971" spans="1:5">
      <c r="A5971" t="s">
        <v>11205</v>
      </c>
      <c r="B5971" t="s">
        <v>11204</v>
      </c>
      <c r="C5971" t="s">
        <v>8</v>
      </c>
      <c r="D5971" t="s">
        <v>821</v>
      </c>
      <c r="E5971">
        <f>SUM(G5971:KW5971)</f>
        <v>0</v>
      </c>
    </row>
    <row r="5972" spans="1:5">
      <c r="A5972" t="s">
        <v>11212</v>
      </c>
      <c r="B5972" t="s">
        <v>11211</v>
      </c>
      <c r="C5972" t="s">
        <v>63</v>
      </c>
      <c r="D5972" t="s">
        <v>821</v>
      </c>
      <c r="E5972">
        <f>SUM(G5972:KW5972)</f>
        <v>0</v>
      </c>
    </row>
    <row r="5973" spans="1:5">
      <c r="A5973" t="s">
        <v>11215</v>
      </c>
      <c r="B5973" t="s">
        <v>11214</v>
      </c>
      <c r="C5973" t="s">
        <v>8452</v>
      </c>
      <c r="D5973" t="s">
        <v>821</v>
      </c>
      <c r="E5973">
        <f>SUM(G5973:KW5973)</f>
        <v>0</v>
      </c>
    </row>
    <row r="5974" spans="1:5">
      <c r="A5974" t="s">
        <v>11217</v>
      </c>
      <c r="B5974" t="s">
        <v>11216</v>
      </c>
      <c r="C5974" t="s">
        <v>8452</v>
      </c>
      <c r="D5974" t="s">
        <v>821</v>
      </c>
      <c r="E5974">
        <f>SUM(G5974:KW5974)</f>
        <v>0</v>
      </c>
    </row>
    <row r="5975" spans="1:5">
      <c r="A5975" t="s">
        <v>11219</v>
      </c>
      <c r="B5975" t="s">
        <v>11218</v>
      </c>
      <c r="C5975" t="s">
        <v>8452</v>
      </c>
      <c r="D5975" t="s">
        <v>821</v>
      </c>
      <c r="E5975">
        <f>SUM(G5975:KW5975)</f>
        <v>0</v>
      </c>
    </row>
    <row r="5976" spans="1:5">
      <c r="A5976" t="s">
        <v>11221</v>
      </c>
      <c r="B5976" t="s">
        <v>11220</v>
      </c>
      <c r="C5976" t="s">
        <v>8452</v>
      </c>
      <c r="D5976" t="s">
        <v>821</v>
      </c>
      <c r="E5976">
        <f>SUM(G5976:KW5976)</f>
        <v>0</v>
      </c>
    </row>
    <row r="5977" spans="1:5">
      <c r="A5977" t="s">
        <v>11223</v>
      </c>
      <c r="B5977" t="s">
        <v>11222</v>
      </c>
      <c r="C5977" t="s">
        <v>8452</v>
      </c>
      <c r="D5977" t="s">
        <v>821</v>
      </c>
      <c r="E5977">
        <f>SUM(G5977:KW5977)</f>
        <v>0</v>
      </c>
    </row>
    <row r="5978" spans="1:5">
      <c r="A5978" t="s">
        <v>11228</v>
      </c>
      <c r="B5978" t="s">
        <v>12316</v>
      </c>
      <c r="C5978" t="s">
        <v>182</v>
      </c>
      <c r="D5978" t="s">
        <v>821</v>
      </c>
      <c r="E5978">
        <f>SUM(G5978:KW5978)</f>
        <v>0</v>
      </c>
    </row>
    <row r="5979" spans="1:5">
      <c r="A5979" t="s">
        <v>11230</v>
      </c>
      <c r="B5979" t="s">
        <v>11229</v>
      </c>
      <c r="C5979" t="s">
        <v>182</v>
      </c>
      <c r="D5979" t="s">
        <v>821</v>
      </c>
      <c r="E5979">
        <f>SUM(G5979:KW5979)</f>
        <v>0</v>
      </c>
    </row>
    <row r="5980" spans="1:5">
      <c r="A5980" t="s">
        <v>11245</v>
      </c>
      <c r="B5980" t="s">
        <v>11244</v>
      </c>
      <c r="C5980" t="s">
        <v>208</v>
      </c>
      <c r="D5980" t="s">
        <v>821</v>
      </c>
      <c r="E5980">
        <f>SUM(G5980:KW5980)</f>
        <v>0</v>
      </c>
    </row>
    <row r="5981" spans="1:5">
      <c r="A5981" t="s">
        <v>11248</v>
      </c>
      <c r="B5981" t="s">
        <v>11247</v>
      </c>
      <c r="C5981" t="s">
        <v>150</v>
      </c>
      <c r="D5981" t="s">
        <v>825</v>
      </c>
      <c r="E5981">
        <f>SUM(G5981:KW5981)</f>
        <v>0</v>
      </c>
    </row>
    <row r="5982" spans="1:5">
      <c r="A5982" t="s">
        <v>11250</v>
      </c>
      <c r="B5982" t="s">
        <v>11249</v>
      </c>
      <c r="C5982" t="s">
        <v>150</v>
      </c>
      <c r="D5982" t="s">
        <v>825</v>
      </c>
      <c r="E5982">
        <f>SUM(G5982:KW5982)</f>
        <v>0</v>
      </c>
    </row>
    <row r="5983" spans="1:5">
      <c r="A5983" t="s">
        <v>11252</v>
      </c>
      <c r="B5983" t="s">
        <v>11251</v>
      </c>
      <c r="C5983" t="s">
        <v>150</v>
      </c>
      <c r="D5983" t="s">
        <v>825</v>
      </c>
      <c r="E5983">
        <f>SUM(G5983:KW5983)</f>
        <v>0</v>
      </c>
    </row>
    <row r="5984" spans="1:5">
      <c r="A5984" t="s">
        <v>11254</v>
      </c>
      <c r="B5984" t="s">
        <v>11253</v>
      </c>
      <c r="C5984" t="s">
        <v>488</v>
      </c>
      <c r="D5984" t="s">
        <v>821</v>
      </c>
      <c r="E5984">
        <f>SUM(G5984:KW5984)</f>
        <v>0</v>
      </c>
    </row>
    <row r="5985" spans="1:5">
      <c r="A5985" t="s">
        <v>11256</v>
      </c>
      <c r="B5985" t="s">
        <v>11255</v>
      </c>
      <c r="C5985" t="s">
        <v>488</v>
      </c>
      <c r="D5985" t="s">
        <v>821</v>
      </c>
      <c r="E5985">
        <f>SUM(G5985:KW5985)</f>
        <v>0</v>
      </c>
    </row>
    <row r="5986" spans="1:5">
      <c r="A5986" t="s">
        <v>11258</v>
      </c>
      <c r="B5986" t="s">
        <v>11257</v>
      </c>
      <c r="C5986" t="s">
        <v>182</v>
      </c>
      <c r="D5986" t="s">
        <v>821</v>
      </c>
      <c r="E5986">
        <f>SUM(G5986:KW5986)</f>
        <v>0</v>
      </c>
    </row>
    <row r="5987" spans="1:5">
      <c r="A5987" t="s">
        <v>11260</v>
      </c>
      <c r="B5987" t="s">
        <v>11259</v>
      </c>
      <c r="C5987" t="s">
        <v>182</v>
      </c>
      <c r="D5987" t="s">
        <v>821</v>
      </c>
      <c r="E5987">
        <f>SUM(G5987:KW5987)</f>
        <v>0</v>
      </c>
    </row>
    <row r="5988" spans="1:5">
      <c r="A5988" t="s">
        <v>11264</v>
      </c>
      <c r="B5988" t="s">
        <v>12144</v>
      </c>
      <c r="C5988" t="s">
        <v>8452</v>
      </c>
      <c r="D5988" t="s">
        <v>821</v>
      </c>
      <c r="E5988">
        <f>SUM(G5988:KW5988)</f>
        <v>0</v>
      </c>
    </row>
    <row r="5989" spans="1:5">
      <c r="A5989">
        <v>207</v>
      </c>
      <c r="B5989" t="s">
        <v>11266</v>
      </c>
      <c r="C5989" t="s">
        <v>5213</v>
      </c>
      <c r="D5989" t="s">
        <v>825</v>
      </c>
      <c r="E5989">
        <f>SUM(G5989:KW5989)</f>
        <v>0</v>
      </c>
    </row>
    <row r="5990" spans="1:5">
      <c r="A5990" t="s">
        <v>11274</v>
      </c>
      <c r="B5990" t="s">
        <v>11273</v>
      </c>
      <c r="C5990" t="s">
        <v>208</v>
      </c>
      <c r="D5990" t="s">
        <v>821</v>
      </c>
      <c r="E5990">
        <f>SUM(G5990:KW5990)</f>
        <v>0</v>
      </c>
    </row>
    <row r="5991" spans="1:5">
      <c r="A5991" t="s">
        <v>11275</v>
      </c>
      <c r="B5991" t="s">
        <v>11674</v>
      </c>
      <c r="C5991" t="s">
        <v>208</v>
      </c>
      <c r="D5991" t="s">
        <v>821</v>
      </c>
      <c r="E5991">
        <f>SUM(G5991:KW5991)</f>
        <v>0</v>
      </c>
    </row>
    <row r="5992" spans="1:5">
      <c r="A5992" t="s">
        <v>11284</v>
      </c>
      <c r="B5992" t="s">
        <v>11283</v>
      </c>
      <c r="C5992" t="s">
        <v>2</v>
      </c>
      <c r="D5992" t="s">
        <v>819</v>
      </c>
      <c r="E5992">
        <f>SUM(G5992:KW5992)</f>
        <v>0</v>
      </c>
    </row>
    <row r="5993" spans="1:5">
      <c r="A5993" t="s">
        <v>11295</v>
      </c>
      <c r="B5993" t="s">
        <v>11294</v>
      </c>
      <c r="C5993" t="s">
        <v>2</v>
      </c>
      <c r="D5993" t="s">
        <v>819</v>
      </c>
      <c r="E5993">
        <f>SUM(G5993:KW5993)</f>
        <v>0</v>
      </c>
    </row>
    <row r="5994" spans="1:5">
      <c r="A5994" t="s">
        <v>11303</v>
      </c>
      <c r="B5994" t="s">
        <v>11302</v>
      </c>
      <c r="C5994" t="s">
        <v>3</v>
      </c>
      <c r="D5994" t="s">
        <v>819</v>
      </c>
      <c r="E5994">
        <f>SUM(G5994:KW5994)</f>
        <v>0</v>
      </c>
    </row>
    <row r="5995" spans="1:5">
      <c r="A5995" t="s">
        <v>11313</v>
      </c>
      <c r="B5995" t="s">
        <v>11312</v>
      </c>
      <c r="C5995" t="s">
        <v>5</v>
      </c>
      <c r="D5995" t="s">
        <v>821</v>
      </c>
      <c r="E5995">
        <f>SUM(G5995:KW5995)</f>
        <v>0</v>
      </c>
    </row>
    <row r="5996" spans="1:5">
      <c r="A5996" t="s">
        <v>11315</v>
      </c>
      <c r="B5996" t="s">
        <v>11314</v>
      </c>
      <c r="C5996" t="s">
        <v>5</v>
      </c>
      <c r="D5996" t="s">
        <v>825</v>
      </c>
      <c r="E5996">
        <f>SUM(G5996:KW5996)</f>
        <v>0</v>
      </c>
    </row>
    <row r="5997" spans="1:5">
      <c r="A5997" t="s">
        <v>11317</v>
      </c>
      <c r="B5997" t="s">
        <v>11316</v>
      </c>
      <c r="C5997" t="s">
        <v>5</v>
      </c>
      <c r="D5997" t="s">
        <v>821</v>
      </c>
      <c r="E5997">
        <f>SUM(G5997:KW5997)</f>
        <v>0</v>
      </c>
    </row>
    <row r="5998" spans="1:5">
      <c r="A5998" t="s">
        <v>11319</v>
      </c>
      <c r="B5998" t="s">
        <v>11318</v>
      </c>
      <c r="C5998" t="s">
        <v>5</v>
      </c>
      <c r="D5998" t="s">
        <v>825</v>
      </c>
      <c r="E5998">
        <f>SUM(G5998:KW5998)</f>
        <v>0</v>
      </c>
    </row>
    <row r="5999" spans="1:5">
      <c r="A5999" t="s">
        <v>11324</v>
      </c>
      <c r="B5999" t="s">
        <v>11323</v>
      </c>
      <c r="C5999" t="s">
        <v>385</v>
      </c>
      <c r="D5999" t="s">
        <v>821</v>
      </c>
      <c r="E5999">
        <f>SUM(G5999:KW5999)</f>
        <v>0</v>
      </c>
    </row>
    <row r="6000" spans="1:5">
      <c r="A6000" t="s">
        <v>11328</v>
      </c>
      <c r="B6000" t="s">
        <v>11327</v>
      </c>
      <c r="C6000" t="s">
        <v>54</v>
      </c>
      <c r="D6000" t="s">
        <v>825</v>
      </c>
      <c r="E6000">
        <f>SUM(G6000:KW6000)</f>
        <v>0</v>
      </c>
    </row>
    <row r="6001" spans="1:5">
      <c r="A6001" t="s">
        <v>11339</v>
      </c>
      <c r="B6001" t="s">
        <v>11338</v>
      </c>
      <c r="C6001" t="s">
        <v>208</v>
      </c>
      <c r="D6001" t="s">
        <v>819</v>
      </c>
      <c r="E6001">
        <f>SUM(G6001:KW6001)</f>
        <v>0</v>
      </c>
    </row>
    <row r="6002" spans="1:5">
      <c r="A6002" t="s">
        <v>11341</v>
      </c>
      <c r="B6002" t="s">
        <v>11340</v>
      </c>
      <c r="C6002" t="s">
        <v>150</v>
      </c>
      <c r="D6002" t="s">
        <v>821</v>
      </c>
      <c r="E6002">
        <f>SUM(G6002:KW6002)</f>
        <v>0</v>
      </c>
    </row>
    <row r="6003" spans="1:5">
      <c r="A6003" t="s">
        <v>11342</v>
      </c>
      <c r="B6003" t="s">
        <v>11493</v>
      </c>
      <c r="C6003" t="s">
        <v>208</v>
      </c>
      <c r="D6003" t="s">
        <v>821</v>
      </c>
      <c r="E6003">
        <f>SUM(G6003:KW6003)</f>
        <v>0</v>
      </c>
    </row>
    <row r="6004" spans="1:5">
      <c r="A6004" t="s">
        <v>11343</v>
      </c>
      <c r="B6004" t="s">
        <v>11494</v>
      </c>
      <c r="C6004" t="s">
        <v>208</v>
      </c>
      <c r="D6004" t="s">
        <v>819</v>
      </c>
      <c r="E6004">
        <f>SUM(G6004:KW6004)</f>
        <v>0</v>
      </c>
    </row>
    <row r="6005" spans="1:5">
      <c r="A6005" t="s">
        <v>11353</v>
      </c>
      <c r="B6005" t="s">
        <v>11490</v>
      </c>
      <c r="C6005" t="s">
        <v>208</v>
      </c>
      <c r="D6005" t="s">
        <v>819</v>
      </c>
      <c r="E6005">
        <f>SUM(G6005:KW6005)</f>
        <v>0</v>
      </c>
    </row>
    <row r="6006" spans="1:5">
      <c r="A6006" t="s">
        <v>11354</v>
      </c>
      <c r="B6006" t="s">
        <v>13209</v>
      </c>
      <c r="C6006" t="s">
        <v>332</v>
      </c>
      <c r="D6006" t="s">
        <v>819</v>
      </c>
      <c r="E6006">
        <f>SUM(G6006:KW6006)</f>
        <v>0</v>
      </c>
    </row>
    <row r="6007" spans="1:5">
      <c r="A6007" t="s">
        <v>11355</v>
      </c>
      <c r="B6007" t="s">
        <v>13210</v>
      </c>
      <c r="C6007" t="s">
        <v>332</v>
      </c>
      <c r="D6007" t="s">
        <v>825</v>
      </c>
      <c r="E6007">
        <f>SUM(G6007:KW6007)</f>
        <v>0</v>
      </c>
    </row>
    <row r="6008" spans="1:5">
      <c r="A6008" t="s">
        <v>11369</v>
      </c>
      <c r="B6008" t="s">
        <v>14487</v>
      </c>
      <c r="C6008" t="s">
        <v>199</v>
      </c>
      <c r="D6008" t="s">
        <v>819</v>
      </c>
      <c r="E6008">
        <f>SUM(G6008:KW6008)</f>
        <v>0</v>
      </c>
    </row>
    <row r="6009" spans="1:5">
      <c r="A6009">
        <v>89</v>
      </c>
      <c r="B6009" t="s">
        <v>11370</v>
      </c>
      <c r="C6009" t="s">
        <v>11371</v>
      </c>
      <c r="D6009" t="s">
        <v>825</v>
      </c>
      <c r="E6009">
        <f>SUM(G6009:KW6009)</f>
        <v>0</v>
      </c>
    </row>
    <row r="6010" spans="1:5">
      <c r="A6010">
        <v>4125</v>
      </c>
      <c r="B6010" t="s">
        <v>11387</v>
      </c>
      <c r="C6010" t="s">
        <v>7705</v>
      </c>
      <c r="D6010" t="s">
        <v>819</v>
      </c>
      <c r="E6010">
        <f>SUM(G6010:KW6010)</f>
        <v>0</v>
      </c>
    </row>
    <row r="6011" spans="1:5">
      <c r="A6011">
        <v>4178</v>
      </c>
      <c r="B6011" t="s">
        <v>11380</v>
      </c>
      <c r="C6011" t="s">
        <v>8397</v>
      </c>
      <c r="D6011" t="s">
        <v>819</v>
      </c>
      <c r="E6011">
        <f>SUM(G6011:KW6011)</f>
        <v>0</v>
      </c>
    </row>
    <row r="6012" spans="1:5">
      <c r="A6012">
        <v>39</v>
      </c>
      <c r="B6012" t="s">
        <v>11381</v>
      </c>
      <c r="C6012" t="s">
        <v>6</v>
      </c>
      <c r="D6012" t="s">
        <v>825</v>
      </c>
      <c r="E6012">
        <f>SUM(G6012:KW6012)</f>
        <v>0</v>
      </c>
    </row>
    <row r="6013" spans="1:5">
      <c r="A6013" t="s">
        <v>11389</v>
      </c>
      <c r="B6013" t="s">
        <v>11388</v>
      </c>
      <c r="C6013" t="s">
        <v>8</v>
      </c>
      <c r="D6013" t="s">
        <v>821</v>
      </c>
      <c r="E6013">
        <f>SUM(G6013:KW6013)</f>
        <v>0</v>
      </c>
    </row>
    <row r="6014" spans="1:5">
      <c r="A6014" t="s">
        <v>11400</v>
      </c>
      <c r="B6014" t="s">
        <v>11399</v>
      </c>
      <c r="C6014" t="s">
        <v>8452</v>
      </c>
      <c r="D6014" t="s">
        <v>821</v>
      </c>
      <c r="E6014">
        <f>SUM(G6014:KW6014)</f>
        <v>0</v>
      </c>
    </row>
    <row r="6015" spans="1:5">
      <c r="A6015" t="s">
        <v>11401</v>
      </c>
      <c r="B6015" t="s">
        <v>11468</v>
      </c>
      <c r="C6015" t="s">
        <v>8452</v>
      </c>
      <c r="D6015" t="s">
        <v>821</v>
      </c>
      <c r="E6015">
        <f>SUM(G6015:KW6015)</f>
        <v>0</v>
      </c>
    </row>
    <row r="6016" spans="1:5">
      <c r="A6016" t="s">
        <v>11402</v>
      </c>
      <c r="B6016" t="s">
        <v>11465</v>
      </c>
      <c r="C6016" t="s">
        <v>8452</v>
      </c>
      <c r="D6016" t="s">
        <v>821</v>
      </c>
      <c r="E6016">
        <f>SUM(G6016:KW6016)</f>
        <v>0</v>
      </c>
    </row>
    <row r="6017" spans="1:5">
      <c r="A6017" t="s">
        <v>11403</v>
      </c>
      <c r="B6017" t="s">
        <v>11466</v>
      </c>
      <c r="C6017" t="s">
        <v>8452</v>
      </c>
      <c r="D6017" t="s">
        <v>819</v>
      </c>
      <c r="E6017">
        <f>SUM(G6017:KW6017)</f>
        <v>0</v>
      </c>
    </row>
    <row r="6018" spans="1:5">
      <c r="A6018" t="s">
        <v>11405</v>
      </c>
      <c r="B6018" t="s">
        <v>11404</v>
      </c>
      <c r="C6018" t="s">
        <v>8452</v>
      </c>
      <c r="D6018" t="s">
        <v>821</v>
      </c>
      <c r="E6018">
        <f>SUM(G6018:KW6018)</f>
        <v>0</v>
      </c>
    </row>
    <row r="6019" spans="1:5">
      <c r="A6019" t="s">
        <v>11408</v>
      </c>
      <c r="B6019" t="s">
        <v>11407</v>
      </c>
      <c r="C6019" t="s">
        <v>8452</v>
      </c>
      <c r="D6019" t="s">
        <v>819</v>
      </c>
      <c r="E6019">
        <f>SUM(G6019:KW6019)</f>
        <v>0</v>
      </c>
    </row>
    <row r="6020" spans="1:5">
      <c r="A6020" t="s">
        <v>11410</v>
      </c>
      <c r="B6020" t="s">
        <v>11409</v>
      </c>
      <c r="C6020" t="s">
        <v>8452</v>
      </c>
      <c r="D6020" t="s">
        <v>821</v>
      </c>
      <c r="E6020">
        <f>SUM(G6020:KW6020)</f>
        <v>0</v>
      </c>
    </row>
    <row r="6021" spans="1:5">
      <c r="A6021" t="s">
        <v>11411</v>
      </c>
      <c r="B6021" t="s">
        <v>11436</v>
      </c>
      <c r="C6021" t="s">
        <v>8452</v>
      </c>
      <c r="D6021" t="s">
        <v>821</v>
      </c>
      <c r="E6021">
        <f>SUM(G6021:KW6021)</f>
        <v>0</v>
      </c>
    </row>
    <row r="6022" spans="1:5">
      <c r="A6022" t="s">
        <v>11412</v>
      </c>
      <c r="B6022" t="s">
        <v>11437</v>
      </c>
      <c r="C6022" t="s">
        <v>8452</v>
      </c>
      <c r="D6022" t="s">
        <v>819</v>
      </c>
      <c r="E6022">
        <f>SUM(G6022:KW6022)</f>
        <v>0</v>
      </c>
    </row>
    <row r="6023" spans="1:5">
      <c r="A6023" t="s">
        <v>11414</v>
      </c>
      <c r="B6023" t="s">
        <v>11413</v>
      </c>
      <c r="C6023" t="s">
        <v>8452</v>
      </c>
      <c r="D6023" t="s">
        <v>821</v>
      </c>
      <c r="E6023">
        <f>SUM(G6023:KW6023)</f>
        <v>0</v>
      </c>
    </row>
    <row r="6024" spans="1:5">
      <c r="A6024" t="s">
        <v>11417</v>
      </c>
      <c r="B6024" t="s">
        <v>11416</v>
      </c>
      <c r="C6024" t="s">
        <v>8</v>
      </c>
      <c r="D6024" t="s">
        <v>825</v>
      </c>
      <c r="E6024">
        <f>SUM(G6024:KW6024)</f>
        <v>0</v>
      </c>
    </row>
    <row r="6025" spans="1:5">
      <c r="A6025" t="s">
        <v>11420</v>
      </c>
      <c r="B6025" t="s">
        <v>11419</v>
      </c>
      <c r="C6025" t="s">
        <v>8452</v>
      </c>
      <c r="D6025" t="s">
        <v>821</v>
      </c>
      <c r="E6025">
        <f>SUM(G6025:KW6025)</f>
        <v>0</v>
      </c>
    </row>
    <row r="6026" spans="1:5">
      <c r="A6026" t="s">
        <v>11427</v>
      </c>
      <c r="B6026" t="s">
        <v>11426</v>
      </c>
      <c r="C6026" t="s">
        <v>8452</v>
      </c>
      <c r="D6026" t="s">
        <v>821</v>
      </c>
      <c r="E6026">
        <f>SUM(G6026:KW6026)</f>
        <v>0</v>
      </c>
    </row>
    <row r="6027" spans="1:5">
      <c r="A6027" t="s">
        <v>11429</v>
      </c>
      <c r="B6027" t="s">
        <v>11428</v>
      </c>
      <c r="C6027" t="s">
        <v>26</v>
      </c>
      <c r="D6027" t="s">
        <v>825</v>
      </c>
      <c r="E6027">
        <f>SUM(G6027:KW6027)</f>
        <v>0</v>
      </c>
    </row>
    <row r="6028" spans="1:5">
      <c r="A6028" t="s">
        <v>11431</v>
      </c>
      <c r="B6028" t="s">
        <v>11430</v>
      </c>
      <c r="C6028" t="s">
        <v>8452</v>
      </c>
      <c r="D6028" t="s">
        <v>821</v>
      </c>
      <c r="E6028">
        <f>SUM(G6028:KW6028)</f>
        <v>0</v>
      </c>
    </row>
    <row r="6029" spans="1:5">
      <c r="A6029" t="s">
        <v>11439</v>
      </c>
      <c r="B6029" t="s">
        <v>11438</v>
      </c>
      <c r="C6029" t="s">
        <v>258</v>
      </c>
      <c r="D6029" t="s">
        <v>821</v>
      </c>
      <c r="E6029">
        <f>SUM(G6029:KW6029)</f>
        <v>0</v>
      </c>
    </row>
    <row r="6030" spans="1:5">
      <c r="A6030" t="s">
        <v>11443</v>
      </c>
      <c r="B6030" t="s">
        <v>11442</v>
      </c>
      <c r="C6030" t="s">
        <v>4914</v>
      </c>
      <c r="D6030" t="s">
        <v>819</v>
      </c>
      <c r="E6030">
        <f>SUM(G6030:KW6030)</f>
        <v>0</v>
      </c>
    </row>
    <row r="6031" spans="1:5">
      <c r="A6031" t="s">
        <v>11445</v>
      </c>
      <c r="B6031" t="s">
        <v>11444</v>
      </c>
      <c r="C6031" t="s">
        <v>419</v>
      </c>
      <c r="D6031" t="s">
        <v>821</v>
      </c>
      <c r="E6031">
        <f>SUM(G6031:KW6031)</f>
        <v>0</v>
      </c>
    </row>
    <row r="6032" spans="1:5">
      <c r="A6032" t="s">
        <v>11450</v>
      </c>
      <c r="B6032" t="s">
        <v>11449</v>
      </c>
      <c r="C6032" t="s">
        <v>3</v>
      </c>
      <c r="D6032" t="s">
        <v>825</v>
      </c>
      <c r="E6032">
        <f>SUM(G6032:KW6032)</f>
        <v>0</v>
      </c>
    </row>
    <row r="6033" spans="1:5">
      <c r="A6033" t="s">
        <v>11453</v>
      </c>
      <c r="B6033" t="s">
        <v>11452</v>
      </c>
      <c r="C6033" t="s">
        <v>208</v>
      </c>
      <c r="D6033" t="s">
        <v>821</v>
      </c>
      <c r="E6033">
        <f>SUM(G6033:KW6033)</f>
        <v>0</v>
      </c>
    </row>
    <row r="6034" spans="1:5">
      <c r="A6034" t="s">
        <v>11455</v>
      </c>
      <c r="B6034" t="s">
        <v>11454</v>
      </c>
      <c r="C6034" t="s">
        <v>208</v>
      </c>
      <c r="D6034" t="s">
        <v>821</v>
      </c>
      <c r="E6034">
        <f>SUM(G6034:KW6034)</f>
        <v>0</v>
      </c>
    </row>
    <row r="6035" spans="1:5">
      <c r="A6035" t="s">
        <v>11462</v>
      </c>
      <c r="B6035" t="s">
        <v>11461</v>
      </c>
      <c r="C6035" t="s">
        <v>182</v>
      </c>
      <c r="D6035" t="s">
        <v>819</v>
      </c>
      <c r="E6035">
        <f>SUM(G6035:KW6035)</f>
        <v>0</v>
      </c>
    </row>
    <row r="6036" spans="1:5">
      <c r="A6036" t="s">
        <v>11464</v>
      </c>
      <c r="B6036" t="s">
        <v>11463</v>
      </c>
      <c r="C6036" t="s">
        <v>188</v>
      </c>
      <c r="D6036" t="s">
        <v>821</v>
      </c>
      <c r="E6036">
        <f>SUM(G6036:KW6036)</f>
        <v>0</v>
      </c>
    </row>
    <row r="6037" spans="1:5">
      <c r="A6037" t="s">
        <v>11476</v>
      </c>
      <c r="B6037" t="s">
        <v>11475</v>
      </c>
      <c r="C6037" t="s">
        <v>208</v>
      </c>
      <c r="D6037" t="s">
        <v>821</v>
      </c>
      <c r="E6037">
        <f>SUM(G6037:KW6037)</f>
        <v>0</v>
      </c>
    </row>
    <row r="6038" spans="1:5">
      <c r="A6038" t="s">
        <v>11478</v>
      </c>
      <c r="B6038" t="s">
        <v>11477</v>
      </c>
      <c r="C6038" t="s">
        <v>8452</v>
      </c>
      <c r="D6038" t="s">
        <v>821</v>
      </c>
      <c r="E6038">
        <f>SUM(G6038:KW6038)</f>
        <v>0</v>
      </c>
    </row>
    <row r="6039" spans="1:5">
      <c r="A6039" t="s">
        <v>11480</v>
      </c>
      <c r="B6039" t="s">
        <v>11479</v>
      </c>
      <c r="C6039" t="s">
        <v>8452</v>
      </c>
      <c r="D6039" t="s">
        <v>821</v>
      </c>
      <c r="E6039">
        <f>SUM(G6039:KW6039)</f>
        <v>0</v>
      </c>
    </row>
    <row r="6040" spans="1:5">
      <c r="A6040" t="s">
        <v>11482</v>
      </c>
      <c r="B6040" t="s">
        <v>11481</v>
      </c>
      <c r="C6040" t="s">
        <v>8452</v>
      </c>
      <c r="D6040" t="s">
        <v>821</v>
      </c>
      <c r="E6040">
        <f>SUM(G6040:KW6040)</f>
        <v>0</v>
      </c>
    </row>
    <row r="6041" spans="1:5">
      <c r="A6041" t="s">
        <v>11484</v>
      </c>
      <c r="B6041" t="s">
        <v>11483</v>
      </c>
      <c r="C6041" t="s">
        <v>8452</v>
      </c>
      <c r="D6041" t="s">
        <v>821</v>
      </c>
      <c r="E6041">
        <f>SUM(G6041:KW6041)</f>
        <v>0</v>
      </c>
    </row>
    <row r="6042" spans="1:5">
      <c r="A6042" t="s">
        <v>11486</v>
      </c>
      <c r="B6042" t="s">
        <v>11485</v>
      </c>
      <c r="C6042" t="s">
        <v>208</v>
      </c>
      <c r="D6042" t="s">
        <v>821</v>
      </c>
      <c r="E6042">
        <f>SUM(G6042:KW6042)</f>
        <v>0</v>
      </c>
    </row>
    <row r="6043" spans="1:5">
      <c r="A6043" t="s">
        <v>11488</v>
      </c>
      <c r="B6043" t="s">
        <v>11487</v>
      </c>
      <c r="C6043" t="s">
        <v>208</v>
      </c>
      <c r="D6043" t="s">
        <v>821</v>
      </c>
      <c r="E6043">
        <f>SUM(G6043:KW6043)</f>
        <v>0</v>
      </c>
    </row>
    <row r="6044" spans="1:5">
      <c r="A6044" t="s">
        <v>11495</v>
      </c>
      <c r="B6044" t="s">
        <v>13501</v>
      </c>
      <c r="C6044" t="s">
        <v>208</v>
      </c>
      <c r="D6044" t="s">
        <v>819</v>
      </c>
      <c r="E6044">
        <f>SUM(G6044:KW6044)</f>
        <v>0</v>
      </c>
    </row>
    <row r="6045" spans="1:5">
      <c r="A6045" t="s">
        <v>11498</v>
      </c>
      <c r="B6045" t="s">
        <v>11497</v>
      </c>
      <c r="C6045" t="s">
        <v>208</v>
      </c>
      <c r="D6045" t="s">
        <v>821</v>
      </c>
      <c r="E6045">
        <f>SUM(G6045:KW6045)</f>
        <v>0</v>
      </c>
    </row>
    <row r="6046" spans="1:5">
      <c r="A6046" t="s">
        <v>11503</v>
      </c>
      <c r="B6046" t="s">
        <v>11502</v>
      </c>
      <c r="C6046" t="s">
        <v>182</v>
      </c>
      <c r="D6046" t="s">
        <v>821</v>
      </c>
      <c r="E6046">
        <f>SUM(G6046:KW6046)</f>
        <v>0</v>
      </c>
    </row>
    <row r="6047" spans="1:5">
      <c r="A6047" t="s">
        <v>11509</v>
      </c>
      <c r="B6047" t="s">
        <v>11684</v>
      </c>
      <c r="C6047" t="s">
        <v>13</v>
      </c>
      <c r="D6047" t="s">
        <v>825</v>
      </c>
      <c r="E6047">
        <f>SUM(G6047:KW6047)</f>
        <v>0</v>
      </c>
    </row>
    <row r="6048" spans="1:5">
      <c r="A6048" t="s">
        <v>11515</v>
      </c>
      <c r="B6048" t="s">
        <v>11514</v>
      </c>
      <c r="C6048" t="s">
        <v>2</v>
      </c>
      <c r="D6048" t="s">
        <v>819</v>
      </c>
      <c r="E6048">
        <f>SUM(G6048:KW6048)</f>
        <v>0</v>
      </c>
    </row>
    <row r="6049" spans="1:5">
      <c r="A6049" t="s">
        <v>11519</v>
      </c>
      <c r="B6049" t="s">
        <v>11607</v>
      </c>
      <c r="C6049" t="s">
        <v>2</v>
      </c>
      <c r="D6049" t="s">
        <v>819</v>
      </c>
      <c r="E6049">
        <f>SUM(G6049:KW6049)</f>
        <v>0</v>
      </c>
    </row>
    <row r="6050" spans="1:5">
      <c r="A6050" t="s">
        <v>11522</v>
      </c>
      <c r="B6050" t="s">
        <v>11521</v>
      </c>
      <c r="C6050" t="s">
        <v>2</v>
      </c>
      <c r="D6050" t="s">
        <v>819</v>
      </c>
      <c r="E6050">
        <f>SUM(G6050:KW6050)</f>
        <v>0</v>
      </c>
    </row>
    <row r="6051" spans="1:5">
      <c r="A6051" t="s">
        <v>11529</v>
      </c>
      <c r="B6051" t="s">
        <v>11528</v>
      </c>
      <c r="C6051" t="s">
        <v>2</v>
      </c>
      <c r="D6051" t="s">
        <v>819</v>
      </c>
      <c r="E6051">
        <f>SUM(G6051:KW6051)</f>
        <v>0</v>
      </c>
    </row>
    <row r="6052" spans="1:5">
      <c r="A6052" t="s">
        <v>11531</v>
      </c>
      <c r="B6052" t="s">
        <v>11689</v>
      </c>
      <c r="C6052" t="s">
        <v>182</v>
      </c>
      <c r="D6052" t="s">
        <v>821</v>
      </c>
      <c r="E6052">
        <f>SUM(G6052:KW6052)</f>
        <v>0</v>
      </c>
    </row>
    <row r="6053" spans="1:5">
      <c r="A6053" t="s">
        <v>11533</v>
      </c>
      <c r="B6053" t="s">
        <v>11532</v>
      </c>
      <c r="C6053" t="s">
        <v>182</v>
      </c>
      <c r="D6053" t="s">
        <v>821</v>
      </c>
      <c r="E6053">
        <f>SUM(G6053:KW6053)</f>
        <v>0</v>
      </c>
    </row>
    <row r="6054" spans="1:5">
      <c r="A6054" t="s">
        <v>11537</v>
      </c>
      <c r="B6054" t="s">
        <v>11536</v>
      </c>
      <c r="C6054" t="s">
        <v>2</v>
      </c>
      <c r="D6054" t="s">
        <v>819</v>
      </c>
      <c r="E6054">
        <f>SUM(G6054:KW6054)</f>
        <v>0</v>
      </c>
    </row>
    <row r="6055" spans="1:5">
      <c r="A6055" t="s">
        <v>11542</v>
      </c>
      <c r="B6055" t="s">
        <v>11541</v>
      </c>
      <c r="C6055" t="s">
        <v>2</v>
      </c>
      <c r="D6055" t="s">
        <v>819</v>
      </c>
      <c r="E6055">
        <f>SUM(G6055:KW6055)</f>
        <v>0</v>
      </c>
    </row>
    <row r="6056" spans="1:5">
      <c r="A6056" t="s">
        <v>11640</v>
      </c>
      <c r="B6056" t="s">
        <v>11639</v>
      </c>
      <c r="C6056" t="s">
        <v>2</v>
      </c>
      <c r="D6056" t="s">
        <v>819</v>
      </c>
      <c r="E6056">
        <f>SUM(G6056:KW6056)</f>
        <v>0</v>
      </c>
    </row>
    <row r="6057" spans="1:5">
      <c r="A6057" t="s">
        <v>11676</v>
      </c>
      <c r="B6057" t="s">
        <v>11675</v>
      </c>
      <c r="C6057" t="s">
        <v>4914</v>
      </c>
      <c r="D6057" t="s">
        <v>821</v>
      </c>
      <c r="E6057">
        <f>SUM(G6057:KW6057)</f>
        <v>0</v>
      </c>
    </row>
    <row r="6058" spans="1:5">
      <c r="A6058" t="s">
        <v>11678</v>
      </c>
      <c r="B6058" t="s">
        <v>11677</v>
      </c>
      <c r="C6058" t="s">
        <v>419</v>
      </c>
      <c r="D6058" t="s">
        <v>821</v>
      </c>
      <c r="E6058">
        <f>SUM(G6058:KW6058)</f>
        <v>0</v>
      </c>
    </row>
    <row r="6059" spans="1:5">
      <c r="A6059" t="s">
        <v>11691</v>
      </c>
      <c r="B6059" t="s">
        <v>11690</v>
      </c>
      <c r="C6059" t="s">
        <v>150</v>
      </c>
      <c r="D6059" t="s">
        <v>821</v>
      </c>
      <c r="E6059">
        <f>SUM(G6059:KW6059)</f>
        <v>0</v>
      </c>
    </row>
    <row r="6060" spans="1:5">
      <c r="A6060" t="s">
        <v>11693</v>
      </c>
      <c r="B6060" t="s">
        <v>11692</v>
      </c>
      <c r="C6060" t="s">
        <v>150</v>
      </c>
      <c r="D6060" t="s">
        <v>821</v>
      </c>
      <c r="E6060">
        <f>SUM(G6060:KW6060)</f>
        <v>0</v>
      </c>
    </row>
    <row r="6061" spans="1:5">
      <c r="A6061" t="s">
        <v>11695</v>
      </c>
      <c r="B6061" t="s">
        <v>11694</v>
      </c>
      <c r="C6061" t="s">
        <v>208</v>
      </c>
      <c r="D6061" t="s">
        <v>819</v>
      </c>
      <c r="E6061">
        <f>SUM(G6061:KW6061)</f>
        <v>0</v>
      </c>
    </row>
    <row r="6062" spans="1:5">
      <c r="A6062" t="s">
        <v>11697</v>
      </c>
      <c r="B6062" t="s">
        <v>11696</v>
      </c>
      <c r="C6062" t="s">
        <v>208</v>
      </c>
      <c r="D6062" t="s">
        <v>819</v>
      </c>
      <c r="E6062">
        <f>SUM(G6062:KW6062)</f>
        <v>0</v>
      </c>
    </row>
    <row r="6063" spans="1:5">
      <c r="A6063" t="s">
        <v>6511</v>
      </c>
      <c r="B6063" t="s">
        <v>6510</v>
      </c>
      <c r="C6063" t="s">
        <v>182</v>
      </c>
      <c r="D6063" t="s">
        <v>821</v>
      </c>
      <c r="E6063">
        <f>SUM(G6063:KW6063)</f>
        <v>0</v>
      </c>
    </row>
    <row r="6064" spans="1:5">
      <c r="A6064" t="s">
        <v>6350</v>
      </c>
      <c r="B6064" t="s">
        <v>6349</v>
      </c>
      <c r="C6064" t="s">
        <v>182</v>
      </c>
      <c r="D6064" t="s">
        <v>821</v>
      </c>
      <c r="E6064">
        <f>SUM(G6064:KW6064)</f>
        <v>0</v>
      </c>
    </row>
    <row r="6065" spans="1:5">
      <c r="A6065" t="s">
        <v>6513</v>
      </c>
      <c r="B6065" t="s">
        <v>6512</v>
      </c>
      <c r="C6065" t="s">
        <v>182</v>
      </c>
      <c r="D6065" t="s">
        <v>821</v>
      </c>
      <c r="E6065">
        <f>SUM(G6065:KW6065)</f>
        <v>0</v>
      </c>
    </row>
    <row r="6066" spans="1:5">
      <c r="A6066" t="s">
        <v>4697</v>
      </c>
      <c r="B6066" t="s">
        <v>4698</v>
      </c>
      <c r="C6066" t="s">
        <v>182</v>
      </c>
      <c r="D6066" t="s">
        <v>821</v>
      </c>
      <c r="E6066">
        <f>SUM(G6066:KW6066)</f>
        <v>0</v>
      </c>
    </row>
    <row r="6067" spans="1:5">
      <c r="A6067" t="s">
        <v>11704</v>
      </c>
      <c r="B6067" t="s">
        <v>11703</v>
      </c>
      <c r="C6067" t="s">
        <v>254</v>
      </c>
      <c r="D6067" t="s">
        <v>821</v>
      </c>
      <c r="E6067">
        <f>SUM(G6067:KW6067)</f>
        <v>0</v>
      </c>
    </row>
    <row r="6068" spans="1:5">
      <c r="A6068" t="s">
        <v>11706</v>
      </c>
      <c r="B6068" t="s">
        <v>11705</v>
      </c>
      <c r="C6068" t="s">
        <v>254</v>
      </c>
      <c r="D6068" t="s">
        <v>821</v>
      </c>
      <c r="E6068">
        <f>SUM(G6068:KW6068)</f>
        <v>0</v>
      </c>
    </row>
    <row r="6069" spans="1:5">
      <c r="A6069" t="s">
        <v>11708</v>
      </c>
      <c r="B6069" t="s">
        <v>11707</v>
      </c>
      <c r="C6069" t="s">
        <v>254</v>
      </c>
      <c r="D6069" t="s">
        <v>821</v>
      </c>
      <c r="E6069">
        <f>SUM(G6069:KW6069)</f>
        <v>0</v>
      </c>
    </row>
    <row r="6070" spans="1:5">
      <c r="A6070" t="s">
        <v>11710</v>
      </c>
      <c r="B6070" t="s">
        <v>11709</v>
      </c>
      <c r="C6070" t="s">
        <v>254</v>
      </c>
      <c r="D6070" t="s">
        <v>821</v>
      </c>
      <c r="E6070">
        <f>SUM(G6070:KW6070)</f>
        <v>0</v>
      </c>
    </row>
    <row r="6071" spans="1:5">
      <c r="A6071" t="s">
        <v>11712</v>
      </c>
      <c r="B6071" t="s">
        <v>11711</v>
      </c>
      <c r="C6071" t="s">
        <v>254</v>
      </c>
      <c r="D6071" t="s">
        <v>821</v>
      </c>
      <c r="E6071">
        <f>SUM(G6071:KW6071)</f>
        <v>0</v>
      </c>
    </row>
    <row r="6072" spans="1:5">
      <c r="A6072" t="s">
        <v>11714</v>
      </c>
      <c r="B6072" t="s">
        <v>11713</v>
      </c>
      <c r="C6072" t="s">
        <v>254</v>
      </c>
      <c r="D6072" t="s">
        <v>821</v>
      </c>
      <c r="E6072">
        <f>SUM(G6072:KW6072)</f>
        <v>0</v>
      </c>
    </row>
    <row r="6073" spans="1:5">
      <c r="A6073" t="s">
        <v>11716</v>
      </c>
      <c r="B6073" t="s">
        <v>11715</v>
      </c>
      <c r="C6073" t="s">
        <v>254</v>
      </c>
      <c r="D6073" t="s">
        <v>821</v>
      </c>
      <c r="E6073">
        <f>SUM(G6073:KW6073)</f>
        <v>0</v>
      </c>
    </row>
    <row r="6074" spans="1:5">
      <c r="A6074" t="s">
        <v>11718</v>
      </c>
      <c r="B6074" t="s">
        <v>11717</v>
      </c>
      <c r="C6074" t="s">
        <v>254</v>
      </c>
      <c r="D6074" t="s">
        <v>821</v>
      </c>
      <c r="E6074">
        <f>SUM(G6074:KW6074)</f>
        <v>0</v>
      </c>
    </row>
    <row r="6075" spans="1:5">
      <c r="A6075" t="s">
        <v>11720</v>
      </c>
      <c r="B6075" t="s">
        <v>11719</v>
      </c>
      <c r="C6075" t="s">
        <v>254</v>
      </c>
      <c r="D6075" t="s">
        <v>821</v>
      </c>
      <c r="E6075">
        <f>SUM(G6075:KW6075)</f>
        <v>0</v>
      </c>
    </row>
    <row r="6076" spans="1:5">
      <c r="A6076" t="s">
        <v>11722</v>
      </c>
      <c r="B6076" t="s">
        <v>11721</v>
      </c>
      <c r="C6076" t="s">
        <v>254</v>
      </c>
      <c r="D6076" t="s">
        <v>821</v>
      </c>
      <c r="E6076">
        <f>SUM(G6076:KW6076)</f>
        <v>0</v>
      </c>
    </row>
    <row r="6077" spans="1:5">
      <c r="A6077" t="s">
        <v>11724</v>
      </c>
      <c r="B6077" t="s">
        <v>11723</v>
      </c>
      <c r="C6077" t="s">
        <v>193</v>
      </c>
      <c r="D6077" t="s">
        <v>825</v>
      </c>
      <c r="E6077">
        <f>SUM(G6077:KW6077)</f>
        <v>0</v>
      </c>
    </row>
    <row r="6078" spans="1:5">
      <c r="A6078" t="s">
        <v>11726</v>
      </c>
      <c r="B6078" t="s">
        <v>11725</v>
      </c>
      <c r="C6078" t="s">
        <v>193</v>
      </c>
      <c r="D6078" t="s">
        <v>821</v>
      </c>
      <c r="E6078">
        <f>SUM(G6078:KW6078)</f>
        <v>0</v>
      </c>
    </row>
    <row r="6079" spans="1:5">
      <c r="A6079" t="s">
        <v>11729</v>
      </c>
      <c r="B6079" t="s">
        <v>11728</v>
      </c>
      <c r="C6079" t="s">
        <v>254</v>
      </c>
      <c r="D6079" t="s">
        <v>821</v>
      </c>
      <c r="E6079">
        <f>SUM(G6079:KW6079)</f>
        <v>0</v>
      </c>
    </row>
    <row r="6080" spans="1:5">
      <c r="A6080" t="s">
        <v>11731</v>
      </c>
      <c r="B6080" t="s">
        <v>11730</v>
      </c>
      <c r="C6080" t="s">
        <v>193</v>
      </c>
      <c r="D6080" t="s">
        <v>819</v>
      </c>
      <c r="E6080">
        <f>SUM(G6080:KW6080)</f>
        <v>0</v>
      </c>
    </row>
    <row r="6081" spans="1:5">
      <c r="A6081" t="s">
        <v>11733</v>
      </c>
      <c r="B6081" t="s">
        <v>11732</v>
      </c>
      <c r="C6081" t="s">
        <v>193</v>
      </c>
      <c r="D6081" t="s">
        <v>821</v>
      </c>
      <c r="E6081">
        <f>SUM(G6081:KW6081)</f>
        <v>0</v>
      </c>
    </row>
    <row r="6082" spans="1:5">
      <c r="A6082" t="s">
        <v>11735</v>
      </c>
      <c r="B6082" t="s">
        <v>11734</v>
      </c>
      <c r="C6082" t="s">
        <v>254</v>
      </c>
      <c r="D6082" t="s">
        <v>821</v>
      </c>
      <c r="E6082">
        <f>SUM(G6082:KW6082)</f>
        <v>0</v>
      </c>
    </row>
    <row r="6083" spans="1:5">
      <c r="A6083" t="s">
        <v>11737</v>
      </c>
      <c r="B6083" t="s">
        <v>11736</v>
      </c>
      <c r="C6083" t="s">
        <v>254</v>
      </c>
      <c r="D6083" t="s">
        <v>821</v>
      </c>
      <c r="E6083">
        <f>SUM(G6083:KW6083)</f>
        <v>0</v>
      </c>
    </row>
    <row r="6084" spans="1:5">
      <c r="A6084" t="s">
        <v>11739</v>
      </c>
      <c r="B6084" t="s">
        <v>11738</v>
      </c>
      <c r="C6084" t="s">
        <v>254</v>
      </c>
      <c r="D6084" t="s">
        <v>821</v>
      </c>
      <c r="E6084">
        <f>SUM(G6084:KW6084)</f>
        <v>0</v>
      </c>
    </row>
    <row r="6085" spans="1:5">
      <c r="A6085" t="s">
        <v>11741</v>
      </c>
      <c r="B6085" t="s">
        <v>11740</v>
      </c>
      <c r="C6085" t="s">
        <v>3</v>
      </c>
      <c r="D6085" t="s">
        <v>821</v>
      </c>
      <c r="E6085">
        <f>SUM(G6085:KW6085)</f>
        <v>0</v>
      </c>
    </row>
    <row r="6086" spans="1:5">
      <c r="A6086" t="s">
        <v>11743</v>
      </c>
      <c r="B6086" t="s">
        <v>11742</v>
      </c>
      <c r="C6086" t="s">
        <v>193</v>
      </c>
      <c r="D6086" t="s">
        <v>821</v>
      </c>
      <c r="E6086">
        <f>SUM(G6086:KW6086)</f>
        <v>0</v>
      </c>
    </row>
    <row r="6087" spans="1:5">
      <c r="A6087" t="s">
        <v>11747</v>
      </c>
      <c r="B6087" t="s">
        <v>11746</v>
      </c>
      <c r="C6087" t="s">
        <v>488</v>
      </c>
      <c r="D6087" t="s">
        <v>821</v>
      </c>
      <c r="E6087">
        <f>SUM(G6087:KW6087)</f>
        <v>0</v>
      </c>
    </row>
    <row r="6088" spans="1:5">
      <c r="A6088" t="s">
        <v>11749</v>
      </c>
      <c r="B6088" t="s">
        <v>11748</v>
      </c>
      <c r="C6088" t="s">
        <v>419</v>
      </c>
      <c r="D6088" t="s">
        <v>821</v>
      </c>
      <c r="E6088">
        <f>SUM(G6088:KW6088)</f>
        <v>0</v>
      </c>
    </row>
    <row r="6089" spans="1:5">
      <c r="A6089" t="s">
        <v>11751</v>
      </c>
      <c r="B6089" t="s">
        <v>11750</v>
      </c>
      <c r="C6089" t="s">
        <v>488</v>
      </c>
      <c r="D6089" t="s">
        <v>821</v>
      </c>
      <c r="E6089">
        <f>SUM(G6089:KW6089)</f>
        <v>0</v>
      </c>
    </row>
    <row r="6090" spans="1:5">
      <c r="A6090" t="s">
        <v>11754</v>
      </c>
      <c r="B6090" t="s">
        <v>11753</v>
      </c>
      <c r="C6090" t="s">
        <v>419</v>
      </c>
      <c r="D6090" t="s">
        <v>821</v>
      </c>
      <c r="E6090">
        <f>SUM(G6090:KW6090)</f>
        <v>0</v>
      </c>
    </row>
    <row r="6091" spans="1:5">
      <c r="A6091" t="s">
        <v>11759</v>
      </c>
      <c r="B6091" t="s">
        <v>11758</v>
      </c>
      <c r="C6091" t="s">
        <v>254</v>
      </c>
      <c r="D6091" t="s">
        <v>821</v>
      </c>
      <c r="E6091">
        <f>SUM(G6091:KW6091)</f>
        <v>0</v>
      </c>
    </row>
    <row r="6092" spans="1:5">
      <c r="A6092" t="s">
        <v>11761</v>
      </c>
      <c r="B6092" t="s">
        <v>11760</v>
      </c>
      <c r="C6092" t="s">
        <v>254</v>
      </c>
      <c r="D6092" t="s">
        <v>819</v>
      </c>
      <c r="E6092">
        <f>SUM(G6092:KW6092)</f>
        <v>0</v>
      </c>
    </row>
    <row r="6093" spans="1:5">
      <c r="A6093" t="s">
        <v>11763</v>
      </c>
      <c r="B6093" t="s">
        <v>11762</v>
      </c>
      <c r="C6093" t="s">
        <v>254</v>
      </c>
      <c r="D6093" t="s">
        <v>821</v>
      </c>
      <c r="E6093">
        <f>SUM(G6093:KW6093)</f>
        <v>0</v>
      </c>
    </row>
    <row r="6094" spans="1:5">
      <c r="A6094" t="s">
        <v>11765</v>
      </c>
      <c r="B6094" t="s">
        <v>11764</v>
      </c>
      <c r="C6094" t="s">
        <v>254</v>
      </c>
      <c r="D6094" t="s">
        <v>819</v>
      </c>
      <c r="E6094">
        <f>SUM(G6094:KW6094)</f>
        <v>0</v>
      </c>
    </row>
    <row r="6095" spans="1:5">
      <c r="A6095" t="s">
        <v>11767</v>
      </c>
      <c r="B6095" t="s">
        <v>11766</v>
      </c>
      <c r="C6095" t="s">
        <v>254</v>
      </c>
      <c r="D6095" t="s">
        <v>821</v>
      </c>
      <c r="E6095">
        <f>SUM(G6095:KW6095)</f>
        <v>0</v>
      </c>
    </row>
    <row r="6096" spans="1:5">
      <c r="A6096" t="s">
        <v>11769</v>
      </c>
      <c r="B6096" t="s">
        <v>11768</v>
      </c>
      <c r="C6096" t="s">
        <v>254</v>
      </c>
      <c r="D6096" t="s">
        <v>819</v>
      </c>
      <c r="E6096">
        <f>SUM(G6096:KW6096)</f>
        <v>0</v>
      </c>
    </row>
    <row r="6097" spans="1:5">
      <c r="A6097" t="s">
        <v>11771</v>
      </c>
      <c r="B6097" t="s">
        <v>11770</v>
      </c>
      <c r="C6097" t="s">
        <v>254</v>
      </c>
      <c r="D6097" t="s">
        <v>821</v>
      </c>
      <c r="E6097">
        <f>SUM(G6097:KW6097)</f>
        <v>0</v>
      </c>
    </row>
    <row r="6098" spans="1:5">
      <c r="A6098" t="s">
        <v>11773</v>
      </c>
      <c r="B6098" t="s">
        <v>11772</v>
      </c>
      <c r="C6098" t="s">
        <v>421</v>
      </c>
      <c r="D6098" t="s">
        <v>821</v>
      </c>
      <c r="E6098">
        <f>SUM(G6098:KW6098)</f>
        <v>0</v>
      </c>
    </row>
    <row r="6099" spans="1:5">
      <c r="A6099" t="s">
        <v>11775</v>
      </c>
      <c r="B6099" t="s">
        <v>11774</v>
      </c>
      <c r="C6099" t="s">
        <v>254</v>
      </c>
      <c r="D6099" t="s">
        <v>819</v>
      </c>
      <c r="E6099">
        <f>SUM(G6099:KW6099)</f>
        <v>0</v>
      </c>
    </row>
    <row r="6100" spans="1:5">
      <c r="A6100" t="s">
        <v>11777</v>
      </c>
      <c r="B6100" t="s">
        <v>11776</v>
      </c>
      <c r="C6100" t="s">
        <v>421</v>
      </c>
      <c r="D6100" t="s">
        <v>819</v>
      </c>
      <c r="E6100">
        <f>SUM(G6100:KW6100)</f>
        <v>0</v>
      </c>
    </row>
    <row r="6101" spans="1:5">
      <c r="A6101" t="s">
        <v>11780</v>
      </c>
      <c r="B6101" t="s">
        <v>11779</v>
      </c>
      <c r="C6101" t="s">
        <v>254</v>
      </c>
      <c r="D6101" t="s">
        <v>821</v>
      </c>
      <c r="E6101">
        <f>SUM(G6101:KW6101)</f>
        <v>0</v>
      </c>
    </row>
    <row r="6102" spans="1:5">
      <c r="A6102" t="s">
        <v>11782</v>
      </c>
      <c r="B6102" t="s">
        <v>11781</v>
      </c>
      <c r="C6102" t="s">
        <v>254</v>
      </c>
      <c r="D6102" t="s">
        <v>819</v>
      </c>
      <c r="E6102">
        <f>SUM(G6102:KW6102)</f>
        <v>0</v>
      </c>
    </row>
    <row r="6103" spans="1:5">
      <c r="A6103" t="s">
        <v>11784</v>
      </c>
      <c r="B6103" t="s">
        <v>11783</v>
      </c>
      <c r="C6103" t="s">
        <v>254</v>
      </c>
      <c r="D6103" t="s">
        <v>821</v>
      </c>
      <c r="E6103">
        <f>SUM(G6103:KW6103)</f>
        <v>0</v>
      </c>
    </row>
    <row r="6104" spans="1:5">
      <c r="A6104" t="s">
        <v>11786</v>
      </c>
      <c r="B6104" t="s">
        <v>11785</v>
      </c>
      <c r="C6104" t="s">
        <v>254</v>
      </c>
      <c r="D6104" t="s">
        <v>821</v>
      </c>
      <c r="E6104">
        <f>SUM(G6104:KW6104)</f>
        <v>0</v>
      </c>
    </row>
    <row r="6105" spans="1:5">
      <c r="A6105" t="s">
        <v>11788</v>
      </c>
      <c r="B6105" t="s">
        <v>11787</v>
      </c>
      <c r="C6105" t="s">
        <v>254</v>
      </c>
      <c r="D6105" t="s">
        <v>819</v>
      </c>
      <c r="E6105">
        <f>SUM(G6105:KW6105)</f>
        <v>0</v>
      </c>
    </row>
    <row r="6106" spans="1:5">
      <c r="A6106" t="s">
        <v>11790</v>
      </c>
      <c r="B6106" t="s">
        <v>11789</v>
      </c>
      <c r="C6106" t="s">
        <v>254</v>
      </c>
      <c r="D6106" t="s">
        <v>821</v>
      </c>
      <c r="E6106">
        <f>SUM(G6106:KW6106)</f>
        <v>0</v>
      </c>
    </row>
    <row r="6107" spans="1:5">
      <c r="A6107" t="s">
        <v>11792</v>
      </c>
      <c r="B6107" t="s">
        <v>11791</v>
      </c>
      <c r="C6107" t="s">
        <v>254</v>
      </c>
      <c r="D6107" t="s">
        <v>821</v>
      </c>
      <c r="E6107">
        <f>SUM(G6107:KW6107)</f>
        <v>0</v>
      </c>
    </row>
    <row r="6108" spans="1:5">
      <c r="A6108" t="s">
        <v>11794</v>
      </c>
      <c r="B6108" t="s">
        <v>11793</v>
      </c>
      <c r="C6108" t="s">
        <v>254</v>
      </c>
      <c r="D6108" t="s">
        <v>819</v>
      </c>
      <c r="E6108">
        <f>SUM(G6108:KW6108)</f>
        <v>0</v>
      </c>
    </row>
    <row r="6109" spans="1:5">
      <c r="A6109" t="s">
        <v>11796</v>
      </c>
      <c r="B6109" t="s">
        <v>11795</v>
      </c>
      <c r="C6109" t="s">
        <v>254</v>
      </c>
      <c r="D6109" t="s">
        <v>821</v>
      </c>
      <c r="E6109">
        <f>SUM(G6109:KW6109)</f>
        <v>0</v>
      </c>
    </row>
    <row r="6110" spans="1:5">
      <c r="A6110" t="s">
        <v>11798</v>
      </c>
      <c r="B6110" t="s">
        <v>11797</v>
      </c>
      <c r="C6110" t="s">
        <v>254</v>
      </c>
      <c r="D6110" t="s">
        <v>821</v>
      </c>
      <c r="E6110">
        <f>SUM(G6110:KW6110)</f>
        <v>0</v>
      </c>
    </row>
    <row r="6111" spans="1:5">
      <c r="A6111" t="s">
        <v>11800</v>
      </c>
      <c r="B6111" t="s">
        <v>11799</v>
      </c>
      <c r="C6111" t="s">
        <v>254</v>
      </c>
      <c r="D6111" t="s">
        <v>819</v>
      </c>
      <c r="E6111">
        <f>SUM(G6111:KW6111)</f>
        <v>0</v>
      </c>
    </row>
    <row r="6112" spans="1:5">
      <c r="A6112" t="s">
        <v>11802</v>
      </c>
      <c r="B6112" t="s">
        <v>11801</v>
      </c>
      <c r="C6112" t="s">
        <v>254</v>
      </c>
      <c r="D6112" t="s">
        <v>821</v>
      </c>
      <c r="E6112">
        <f>SUM(G6112:KW6112)</f>
        <v>0</v>
      </c>
    </row>
    <row r="6113" spans="1:5">
      <c r="A6113" t="s">
        <v>11804</v>
      </c>
      <c r="B6113" t="s">
        <v>11803</v>
      </c>
      <c r="C6113" t="s">
        <v>254</v>
      </c>
      <c r="D6113" t="s">
        <v>821</v>
      </c>
      <c r="E6113">
        <f>SUM(G6113:KW6113)</f>
        <v>0</v>
      </c>
    </row>
    <row r="6114" spans="1:5">
      <c r="A6114" t="s">
        <v>11806</v>
      </c>
      <c r="B6114" t="s">
        <v>11805</v>
      </c>
      <c r="C6114" t="s">
        <v>254</v>
      </c>
      <c r="D6114" t="s">
        <v>819</v>
      </c>
      <c r="E6114">
        <f>SUM(G6114:KW6114)</f>
        <v>0</v>
      </c>
    </row>
    <row r="6115" spans="1:5">
      <c r="A6115" t="s">
        <v>11810</v>
      </c>
      <c r="B6115" t="s">
        <v>11809</v>
      </c>
      <c r="C6115" t="s">
        <v>254</v>
      </c>
      <c r="D6115" t="s">
        <v>821</v>
      </c>
      <c r="E6115">
        <f>SUM(G6115:KW6115)</f>
        <v>0</v>
      </c>
    </row>
    <row r="6116" spans="1:5">
      <c r="A6116" t="s">
        <v>11812</v>
      </c>
      <c r="B6116" t="s">
        <v>11811</v>
      </c>
      <c r="C6116" t="s">
        <v>254</v>
      </c>
      <c r="D6116" t="s">
        <v>821</v>
      </c>
      <c r="E6116">
        <f>SUM(G6116:KW6116)</f>
        <v>0</v>
      </c>
    </row>
    <row r="6117" spans="1:5">
      <c r="A6117" t="s">
        <v>11814</v>
      </c>
      <c r="B6117" t="s">
        <v>11813</v>
      </c>
      <c r="C6117" t="s">
        <v>254</v>
      </c>
      <c r="D6117" t="s">
        <v>819</v>
      </c>
      <c r="E6117">
        <f>SUM(G6117:KW6117)</f>
        <v>0</v>
      </c>
    </row>
    <row r="6118" spans="1:5">
      <c r="A6118" t="s">
        <v>11816</v>
      </c>
      <c r="B6118" t="s">
        <v>11815</v>
      </c>
      <c r="C6118" t="s">
        <v>488</v>
      </c>
      <c r="D6118" t="s">
        <v>819</v>
      </c>
      <c r="E6118">
        <f>SUM(G6118:KW6118)</f>
        <v>0</v>
      </c>
    </row>
    <row r="6119" spans="1:5">
      <c r="A6119" t="s">
        <v>11818</v>
      </c>
      <c r="B6119" t="s">
        <v>11817</v>
      </c>
      <c r="C6119" t="s">
        <v>488</v>
      </c>
      <c r="D6119" t="s">
        <v>819</v>
      </c>
      <c r="E6119">
        <f>SUM(G6119:KW6119)</f>
        <v>0</v>
      </c>
    </row>
    <row r="6120" spans="1:5">
      <c r="A6120" t="s">
        <v>11820</v>
      </c>
      <c r="B6120" t="s">
        <v>11819</v>
      </c>
      <c r="C6120" t="s">
        <v>419</v>
      </c>
      <c r="D6120" t="s">
        <v>819</v>
      </c>
      <c r="E6120">
        <f>SUM(G6120:KW6120)</f>
        <v>0</v>
      </c>
    </row>
    <row r="6121" spans="1:5">
      <c r="A6121" t="s">
        <v>11822</v>
      </c>
      <c r="B6121" t="s">
        <v>11821</v>
      </c>
      <c r="C6121" t="s">
        <v>66</v>
      </c>
      <c r="D6121" t="s">
        <v>821</v>
      </c>
      <c r="E6121">
        <f>SUM(G6121:KW6121)</f>
        <v>0</v>
      </c>
    </row>
    <row r="6122" spans="1:5">
      <c r="A6122" t="s">
        <v>11831</v>
      </c>
      <c r="B6122" t="s">
        <v>11830</v>
      </c>
      <c r="C6122" t="s">
        <v>1197</v>
      </c>
      <c r="D6122" t="s">
        <v>821</v>
      </c>
      <c r="E6122">
        <f>SUM(G6122:KW6122)</f>
        <v>0</v>
      </c>
    </row>
    <row r="6123" spans="1:5">
      <c r="A6123" t="s">
        <v>11833</v>
      </c>
      <c r="B6123" t="s">
        <v>11832</v>
      </c>
      <c r="C6123" t="s">
        <v>208</v>
      </c>
      <c r="D6123" t="s">
        <v>819</v>
      </c>
      <c r="E6123">
        <f>SUM(G6123:KW6123)</f>
        <v>0</v>
      </c>
    </row>
    <row r="6124" spans="1:5">
      <c r="A6124" t="s">
        <v>11835</v>
      </c>
      <c r="B6124" t="s">
        <v>11834</v>
      </c>
      <c r="C6124" t="s">
        <v>254</v>
      </c>
      <c r="D6124" t="s">
        <v>821</v>
      </c>
      <c r="E6124">
        <f>SUM(G6124:KW6124)</f>
        <v>0</v>
      </c>
    </row>
    <row r="6125" spans="1:5">
      <c r="A6125" t="s">
        <v>11836</v>
      </c>
      <c r="B6125" t="s">
        <v>12886</v>
      </c>
      <c r="C6125" t="s">
        <v>254</v>
      </c>
      <c r="D6125" t="s">
        <v>819</v>
      </c>
      <c r="E6125">
        <f>SUM(G6125:KW6125)</f>
        <v>0</v>
      </c>
    </row>
    <row r="6126" spans="1:5">
      <c r="A6126" t="s">
        <v>11838</v>
      </c>
      <c r="B6126" t="s">
        <v>11837</v>
      </c>
      <c r="C6126" t="s">
        <v>254</v>
      </c>
      <c r="D6126" t="s">
        <v>819</v>
      </c>
      <c r="E6126">
        <f>SUM(G6126:KW6126)</f>
        <v>0</v>
      </c>
    </row>
    <row r="6127" spans="1:5">
      <c r="A6127" t="s">
        <v>11840</v>
      </c>
      <c r="B6127" t="s">
        <v>11839</v>
      </c>
      <c r="C6127" t="s">
        <v>63</v>
      </c>
      <c r="D6127" t="s">
        <v>821</v>
      </c>
      <c r="E6127">
        <f>SUM(G6127:KW6127)</f>
        <v>0</v>
      </c>
    </row>
    <row r="6128" spans="1:5">
      <c r="A6128" t="s">
        <v>11842</v>
      </c>
      <c r="B6128" t="s">
        <v>11841</v>
      </c>
      <c r="C6128" t="s">
        <v>17</v>
      </c>
      <c r="D6128" t="s">
        <v>821</v>
      </c>
      <c r="E6128">
        <f>SUM(G6128:KW6128)</f>
        <v>0</v>
      </c>
    </row>
    <row r="6129" spans="1:5">
      <c r="A6129" t="s">
        <v>11844</v>
      </c>
      <c r="B6129" t="s">
        <v>11843</v>
      </c>
      <c r="C6129" t="s">
        <v>254</v>
      </c>
      <c r="D6129" t="s">
        <v>821</v>
      </c>
      <c r="E6129">
        <f>SUM(G6129:KW6129)</f>
        <v>0</v>
      </c>
    </row>
    <row r="6130" spans="1:5">
      <c r="A6130" t="s">
        <v>11846</v>
      </c>
      <c r="B6130" t="s">
        <v>11845</v>
      </c>
      <c r="C6130" t="s">
        <v>254</v>
      </c>
      <c r="D6130" t="s">
        <v>819</v>
      </c>
      <c r="E6130">
        <f>SUM(G6130:KW6130)</f>
        <v>0</v>
      </c>
    </row>
    <row r="6131" spans="1:5">
      <c r="A6131" t="s">
        <v>11848</v>
      </c>
      <c r="B6131" t="s">
        <v>11847</v>
      </c>
      <c r="C6131" t="s">
        <v>254</v>
      </c>
      <c r="D6131" t="s">
        <v>819</v>
      </c>
      <c r="E6131">
        <f>SUM(G6131:KW6131)</f>
        <v>0</v>
      </c>
    </row>
    <row r="6132" spans="1:5">
      <c r="A6132" t="s">
        <v>11850</v>
      </c>
      <c r="B6132" t="s">
        <v>11849</v>
      </c>
      <c r="C6132" t="s">
        <v>254</v>
      </c>
      <c r="D6132" t="s">
        <v>821</v>
      </c>
      <c r="E6132">
        <f>SUM(G6132:KW6132)</f>
        <v>0</v>
      </c>
    </row>
    <row r="6133" spans="1:5">
      <c r="A6133" t="s">
        <v>11852</v>
      </c>
      <c r="B6133" t="s">
        <v>11851</v>
      </c>
      <c r="C6133" t="s">
        <v>254</v>
      </c>
      <c r="D6133" t="s">
        <v>819</v>
      </c>
      <c r="E6133">
        <f>SUM(G6133:KW6133)</f>
        <v>0</v>
      </c>
    </row>
    <row r="6134" spans="1:5">
      <c r="A6134" t="s">
        <v>11853</v>
      </c>
      <c r="B6134" t="s">
        <v>12887</v>
      </c>
      <c r="C6134" t="s">
        <v>254</v>
      </c>
      <c r="D6134" t="s">
        <v>819</v>
      </c>
      <c r="E6134">
        <f>SUM(G6134:KW6134)</f>
        <v>0</v>
      </c>
    </row>
    <row r="6135" spans="1:5">
      <c r="A6135" t="s">
        <v>11855</v>
      </c>
      <c r="B6135" t="s">
        <v>11854</v>
      </c>
      <c r="C6135" t="s">
        <v>3</v>
      </c>
      <c r="D6135" t="s">
        <v>821</v>
      </c>
      <c r="E6135">
        <f>SUM(G6135:KW6135)</f>
        <v>0</v>
      </c>
    </row>
    <row r="6136" spans="1:5">
      <c r="A6136" t="s">
        <v>11861</v>
      </c>
      <c r="B6136" t="s">
        <v>11860</v>
      </c>
      <c r="C6136" t="s">
        <v>324</v>
      </c>
      <c r="D6136" t="s">
        <v>821</v>
      </c>
      <c r="E6136">
        <f>SUM(G6136:KW6136)</f>
        <v>0</v>
      </c>
    </row>
    <row r="6137" spans="1:5">
      <c r="A6137" t="s">
        <v>11863</v>
      </c>
      <c r="B6137" t="s">
        <v>11862</v>
      </c>
      <c r="C6137" t="s">
        <v>324</v>
      </c>
      <c r="D6137" t="s">
        <v>821</v>
      </c>
      <c r="E6137">
        <f>SUM(G6137:KW6137)</f>
        <v>0</v>
      </c>
    </row>
    <row r="6138" spans="1:5">
      <c r="A6138" t="s">
        <v>11865</v>
      </c>
      <c r="B6138" t="s">
        <v>11864</v>
      </c>
      <c r="C6138" t="s">
        <v>956</v>
      </c>
      <c r="D6138" t="s">
        <v>821</v>
      </c>
      <c r="E6138">
        <f>SUM(G6138:KW6138)</f>
        <v>0</v>
      </c>
    </row>
    <row r="6139" spans="1:5">
      <c r="A6139" t="s">
        <v>11867</v>
      </c>
      <c r="B6139" t="s">
        <v>11866</v>
      </c>
      <c r="C6139" t="s">
        <v>956</v>
      </c>
      <c r="D6139" t="s">
        <v>821</v>
      </c>
      <c r="E6139">
        <f>SUM(G6139:KW6139)</f>
        <v>0</v>
      </c>
    </row>
    <row r="6140" spans="1:5">
      <c r="A6140" t="s">
        <v>11869</v>
      </c>
      <c r="B6140" t="s">
        <v>11868</v>
      </c>
      <c r="C6140" t="s">
        <v>11870</v>
      </c>
      <c r="D6140" t="s">
        <v>821</v>
      </c>
      <c r="E6140">
        <f>SUM(G6140:KW6140)</f>
        <v>0</v>
      </c>
    </row>
    <row r="6141" spans="1:5">
      <c r="A6141" t="s">
        <v>11872</v>
      </c>
      <c r="B6141" t="s">
        <v>11871</v>
      </c>
      <c r="C6141" t="s">
        <v>11870</v>
      </c>
      <c r="D6141" t="s">
        <v>821</v>
      </c>
      <c r="E6141">
        <f>SUM(G6141:KW6141)</f>
        <v>0</v>
      </c>
    </row>
    <row r="6142" spans="1:5">
      <c r="A6142" t="s">
        <v>11874</v>
      </c>
      <c r="B6142" t="s">
        <v>11873</v>
      </c>
      <c r="C6142" t="s">
        <v>11870</v>
      </c>
      <c r="D6142" t="s">
        <v>821</v>
      </c>
      <c r="E6142">
        <f>SUM(G6142:KW6142)</f>
        <v>0</v>
      </c>
    </row>
    <row r="6143" spans="1:5">
      <c r="A6143" t="s">
        <v>11876</v>
      </c>
      <c r="B6143" t="s">
        <v>11875</v>
      </c>
      <c r="C6143" t="s">
        <v>11870</v>
      </c>
      <c r="D6143" t="s">
        <v>821</v>
      </c>
      <c r="E6143">
        <f>SUM(G6143:KW6143)</f>
        <v>0</v>
      </c>
    </row>
    <row r="6144" spans="1:5">
      <c r="A6144" t="s">
        <v>11878</v>
      </c>
      <c r="B6144" t="s">
        <v>11877</v>
      </c>
      <c r="C6144" t="s">
        <v>11870</v>
      </c>
      <c r="D6144" t="s">
        <v>819</v>
      </c>
      <c r="E6144">
        <f>SUM(G6144:KW6144)</f>
        <v>0</v>
      </c>
    </row>
    <row r="6145" spans="1:5">
      <c r="A6145" t="s">
        <v>11880</v>
      </c>
      <c r="B6145" t="s">
        <v>11879</v>
      </c>
      <c r="C6145" t="s">
        <v>11870</v>
      </c>
      <c r="D6145" t="s">
        <v>821</v>
      </c>
      <c r="E6145">
        <f>SUM(G6145:KW6145)</f>
        <v>0</v>
      </c>
    </row>
    <row r="6146" spans="1:5">
      <c r="A6146" t="s">
        <v>11882</v>
      </c>
      <c r="B6146" t="s">
        <v>11881</v>
      </c>
      <c r="C6146" t="s">
        <v>11870</v>
      </c>
      <c r="D6146" t="s">
        <v>819</v>
      </c>
      <c r="E6146">
        <f>SUM(G6146:KW6146)</f>
        <v>0</v>
      </c>
    </row>
    <row r="6147" spans="1:5">
      <c r="A6147" t="s">
        <v>11883</v>
      </c>
      <c r="B6147" t="s">
        <v>13532</v>
      </c>
      <c r="C6147" t="s">
        <v>11870</v>
      </c>
      <c r="D6147" t="s">
        <v>821</v>
      </c>
      <c r="E6147">
        <f>SUM(G6147:KW6147)</f>
        <v>0</v>
      </c>
    </row>
    <row r="6148" spans="1:5">
      <c r="A6148" t="s">
        <v>11884</v>
      </c>
      <c r="B6148" t="s">
        <v>13533</v>
      </c>
      <c r="C6148" t="s">
        <v>11870</v>
      </c>
      <c r="D6148" t="s">
        <v>819</v>
      </c>
      <c r="E6148">
        <f>SUM(G6148:KW6148)</f>
        <v>0</v>
      </c>
    </row>
    <row r="6149" spans="1:5">
      <c r="A6149" t="s">
        <v>11886</v>
      </c>
      <c r="B6149" t="s">
        <v>11885</v>
      </c>
      <c r="C6149" t="s">
        <v>11870</v>
      </c>
      <c r="D6149" t="s">
        <v>819</v>
      </c>
      <c r="E6149">
        <f>SUM(G6149:KW6149)</f>
        <v>0</v>
      </c>
    </row>
    <row r="6150" spans="1:5">
      <c r="A6150" t="s">
        <v>11888</v>
      </c>
      <c r="B6150" t="s">
        <v>11887</v>
      </c>
      <c r="C6150" t="s">
        <v>419</v>
      </c>
      <c r="D6150" t="s">
        <v>821</v>
      </c>
      <c r="E6150">
        <f>SUM(G6150:KW6150)</f>
        <v>0</v>
      </c>
    </row>
    <row r="6151" spans="1:5">
      <c r="A6151" t="s">
        <v>11889</v>
      </c>
      <c r="B6151" t="s">
        <v>13534</v>
      </c>
      <c r="C6151" t="s">
        <v>11870</v>
      </c>
      <c r="D6151" t="s">
        <v>821</v>
      </c>
      <c r="E6151">
        <f>SUM(G6151:KW6151)</f>
        <v>0</v>
      </c>
    </row>
    <row r="6152" spans="1:5">
      <c r="A6152" t="s">
        <v>11890</v>
      </c>
      <c r="B6152" t="s">
        <v>13535</v>
      </c>
      <c r="C6152" t="s">
        <v>11870</v>
      </c>
      <c r="D6152" t="s">
        <v>819</v>
      </c>
      <c r="E6152">
        <f>SUM(G6152:KW6152)</f>
        <v>0</v>
      </c>
    </row>
    <row r="6153" spans="1:5">
      <c r="A6153" t="s">
        <v>11892</v>
      </c>
      <c r="B6153" t="s">
        <v>11891</v>
      </c>
      <c r="C6153" t="s">
        <v>11870</v>
      </c>
      <c r="D6153" t="s">
        <v>821</v>
      </c>
      <c r="E6153">
        <f>SUM(G6153:KW6153)</f>
        <v>0</v>
      </c>
    </row>
    <row r="6154" spans="1:5">
      <c r="A6154" t="s">
        <v>11894</v>
      </c>
      <c r="B6154" t="s">
        <v>11893</v>
      </c>
      <c r="C6154" t="s">
        <v>11870</v>
      </c>
      <c r="D6154" t="s">
        <v>821</v>
      </c>
      <c r="E6154">
        <f>SUM(G6154:KW6154)</f>
        <v>0</v>
      </c>
    </row>
    <row r="6155" spans="1:5">
      <c r="A6155" t="s">
        <v>11896</v>
      </c>
      <c r="B6155" t="s">
        <v>11895</v>
      </c>
      <c r="C6155" t="s">
        <v>11870</v>
      </c>
      <c r="D6155" t="s">
        <v>821</v>
      </c>
      <c r="E6155">
        <f>SUM(G6155:KW6155)</f>
        <v>0</v>
      </c>
    </row>
    <row r="6156" spans="1:5">
      <c r="A6156" t="s">
        <v>11898</v>
      </c>
      <c r="B6156" t="s">
        <v>11897</v>
      </c>
      <c r="C6156" t="s">
        <v>11870</v>
      </c>
      <c r="D6156" t="s">
        <v>819</v>
      </c>
      <c r="E6156">
        <f>SUM(G6156:KW6156)</f>
        <v>0</v>
      </c>
    </row>
    <row r="6157" spans="1:5">
      <c r="A6157" t="s">
        <v>11900</v>
      </c>
      <c r="B6157" t="s">
        <v>11899</v>
      </c>
      <c r="C6157" t="s">
        <v>11870</v>
      </c>
      <c r="D6157" t="s">
        <v>821</v>
      </c>
      <c r="E6157">
        <f>SUM(G6157:KW6157)</f>
        <v>0</v>
      </c>
    </row>
    <row r="6158" spans="1:5">
      <c r="A6158" t="s">
        <v>11902</v>
      </c>
      <c r="B6158" t="s">
        <v>11901</v>
      </c>
      <c r="C6158" t="s">
        <v>11870</v>
      </c>
      <c r="D6158" t="s">
        <v>821</v>
      </c>
      <c r="E6158">
        <f>SUM(G6158:KW6158)</f>
        <v>0</v>
      </c>
    </row>
    <row r="6159" spans="1:5">
      <c r="A6159" t="s">
        <v>11904</v>
      </c>
      <c r="B6159" t="s">
        <v>11903</v>
      </c>
      <c r="C6159" t="s">
        <v>11870</v>
      </c>
      <c r="D6159" t="s">
        <v>819</v>
      </c>
      <c r="E6159">
        <f>SUM(G6159:KW6159)</f>
        <v>0</v>
      </c>
    </row>
    <row r="6160" spans="1:5">
      <c r="A6160" t="s">
        <v>11906</v>
      </c>
      <c r="B6160" t="s">
        <v>11905</v>
      </c>
      <c r="C6160" t="s">
        <v>11870</v>
      </c>
      <c r="D6160" t="s">
        <v>821</v>
      </c>
      <c r="E6160">
        <f>SUM(G6160:KW6160)</f>
        <v>0</v>
      </c>
    </row>
    <row r="6161" spans="1:5">
      <c r="A6161" t="s">
        <v>11908</v>
      </c>
      <c r="B6161" t="s">
        <v>11907</v>
      </c>
      <c r="C6161" t="s">
        <v>11870</v>
      </c>
      <c r="D6161" t="s">
        <v>821</v>
      </c>
      <c r="E6161">
        <f>SUM(G6161:KW6161)</f>
        <v>0</v>
      </c>
    </row>
    <row r="6162" spans="1:5">
      <c r="A6162" t="s">
        <v>11910</v>
      </c>
      <c r="B6162" t="s">
        <v>11909</v>
      </c>
      <c r="C6162" t="s">
        <v>11870</v>
      </c>
      <c r="D6162" t="s">
        <v>819</v>
      </c>
      <c r="E6162">
        <f>SUM(G6162:KW6162)</f>
        <v>0</v>
      </c>
    </row>
    <row r="6163" spans="1:5">
      <c r="A6163" t="s">
        <v>11912</v>
      </c>
      <c r="B6163" t="s">
        <v>11911</v>
      </c>
      <c r="C6163" t="s">
        <v>32</v>
      </c>
      <c r="D6163" t="s">
        <v>825</v>
      </c>
      <c r="E6163">
        <f>SUM(G6163:KW6163)</f>
        <v>0</v>
      </c>
    </row>
    <row r="6164" spans="1:5">
      <c r="A6164" t="s">
        <v>11914</v>
      </c>
      <c r="B6164" t="s">
        <v>11913</v>
      </c>
      <c r="C6164" t="s">
        <v>11870</v>
      </c>
      <c r="D6164" t="s">
        <v>821</v>
      </c>
      <c r="E6164">
        <f>SUM(G6164:KW6164)</f>
        <v>0</v>
      </c>
    </row>
    <row r="6165" spans="1:5">
      <c r="A6165" t="s">
        <v>11916</v>
      </c>
      <c r="B6165" t="s">
        <v>11915</v>
      </c>
      <c r="C6165" t="s">
        <v>11870</v>
      </c>
      <c r="D6165" t="s">
        <v>821</v>
      </c>
      <c r="E6165">
        <f>SUM(G6165:KW6165)</f>
        <v>0</v>
      </c>
    </row>
    <row r="6166" spans="1:5">
      <c r="A6166" t="s">
        <v>11918</v>
      </c>
      <c r="B6166" t="s">
        <v>11917</v>
      </c>
      <c r="C6166" t="s">
        <v>1473</v>
      </c>
      <c r="D6166" t="s">
        <v>821</v>
      </c>
      <c r="E6166">
        <f>SUM(G6166:KW6166)</f>
        <v>0</v>
      </c>
    </row>
    <row r="6167" spans="1:5">
      <c r="A6167" t="s">
        <v>11920</v>
      </c>
      <c r="B6167" t="s">
        <v>11919</v>
      </c>
      <c r="C6167" t="s">
        <v>1473</v>
      </c>
      <c r="D6167" t="s">
        <v>821</v>
      </c>
      <c r="E6167">
        <f>SUM(G6167:KW6167)</f>
        <v>0</v>
      </c>
    </row>
    <row r="6168" spans="1:5">
      <c r="A6168" t="s">
        <v>11922</v>
      </c>
      <c r="B6168" t="s">
        <v>11921</v>
      </c>
      <c r="C6168" t="s">
        <v>1473</v>
      </c>
      <c r="D6168" t="s">
        <v>821</v>
      </c>
      <c r="E6168">
        <f>SUM(G6168:KW6168)</f>
        <v>0</v>
      </c>
    </row>
    <row r="6169" spans="1:5">
      <c r="A6169" t="s">
        <v>11924</v>
      </c>
      <c r="B6169" t="s">
        <v>11923</v>
      </c>
      <c r="C6169" t="s">
        <v>1473</v>
      </c>
      <c r="D6169" t="s">
        <v>821</v>
      </c>
      <c r="E6169">
        <f>SUM(G6169:KW6169)</f>
        <v>0</v>
      </c>
    </row>
    <row r="6170" spans="1:5">
      <c r="A6170" t="s">
        <v>11926</v>
      </c>
      <c r="B6170" t="s">
        <v>11925</v>
      </c>
      <c r="C6170" t="s">
        <v>1473</v>
      </c>
      <c r="D6170" t="s">
        <v>821</v>
      </c>
      <c r="E6170">
        <f>SUM(G6170:KW6170)</f>
        <v>0</v>
      </c>
    </row>
    <row r="6171" spans="1:5">
      <c r="A6171" t="s">
        <v>11928</v>
      </c>
      <c r="B6171" t="s">
        <v>11927</v>
      </c>
      <c r="C6171" t="s">
        <v>297</v>
      </c>
      <c r="D6171" t="s">
        <v>821</v>
      </c>
      <c r="E6171">
        <f>SUM(G6171:KW6171)</f>
        <v>0</v>
      </c>
    </row>
    <row r="6172" spans="1:5">
      <c r="A6172" t="s">
        <v>11930</v>
      </c>
      <c r="B6172" t="s">
        <v>11929</v>
      </c>
      <c r="C6172" t="s">
        <v>297</v>
      </c>
      <c r="D6172" t="s">
        <v>819</v>
      </c>
      <c r="E6172">
        <f>SUM(G6172:KW6172)</f>
        <v>0</v>
      </c>
    </row>
    <row r="6173" spans="1:5">
      <c r="A6173" t="s">
        <v>11932</v>
      </c>
      <c r="B6173" t="s">
        <v>11931</v>
      </c>
      <c r="C6173" t="s">
        <v>488</v>
      </c>
      <c r="D6173" t="s">
        <v>821</v>
      </c>
      <c r="E6173">
        <f>SUM(G6173:KW6173)</f>
        <v>0</v>
      </c>
    </row>
    <row r="6174" spans="1:5">
      <c r="A6174" t="s">
        <v>11934</v>
      </c>
      <c r="B6174" t="s">
        <v>11933</v>
      </c>
      <c r="C6174" t="s">
        <v>488</v>
      </c>
      <c r="D6174" t="s">
        <v>819</v>
      </c>
      <c r="E6174">
        <f>SUM(G6174:KW6174)</f>
        <v>0</v>
      </c>
    </row>
    <row r="6175" spans="1:5">
      <c r="A6175" t="s">
        <v>11936</v>
      </c>
      <c r="B6175" t="s">
        <v>11935</v>
      </c>
      <c r="C6175" t="s">
        <v>20</v>
      </c>
      <c r="D6175" t="s">
        <v>819</v>
      </c>
      <c r="E6175">
        <f>SUM(G6175:KW6175)</f>
        <v>0</v>
      </c>
    </row>
    <row r="6176" spans="1:5">
      <c r="A6176" t="s">
        <v>11938</v>
      </c>
      <c r="B6176" t="s">
        <v>11937</v>
      </c>
      <c r="C6176" t="s">
        <v>150</v>
      </c>
      <c r="D6176" t="s">
        <v>821</v>
      </c>
      <c r="E6176">
        <f>SUM(G6176:KW6176)</f>
        <v>0</v>
      </c>
    </row>
    <row r="6177" spans="1:5">
      <c r="A6177" t="s">
        <v>11940</v>
      </c>
      <c r="B6177" t="s">
        <v>11939</v>
      </c>
      <c r="C6177" t="s">
        <v>150</v>
      </c>
      <c r="D6177" t="s">
        <v>819</v>
      </c>
      <c r="E6177">
        <f>SUM(G6177:KW6177)</f>
        <v>0</v>
      </c>
    </row>
    <row r="6178" spans="1:5">
      <c r="A6178" t="s">
        <v>11942</v>
      </c>
      <c r="B6178" t="s">
        <v>11941</v>
      </c>
      <c r="C6178" t="s">
        <v>419</v>
      </c>
      <c r="D6178" t="s">
        <v>821</v>
      </c>
      <c r="E6178">
        <f>SUM(G6178:KW6178)</f>
        <v>0</v>
      </c>
    </row>
    <row r="6179" spans="1:5">
      <c r="A6179" t="s">
        <v>11944</v>
      </c>
      <c r="B6179" t="s">
        <v>11943</v>
      </c>
      <c r="C6179" t="s">
        <v>464</v>
      </c>
      <c r="D6179" t="s">
        <v>821</v>
      </c>
      <c r="E6179">
        <f>SUM(G6179:KW6179)</f>
        <v>0</v>
      </c>
    </row>
    <row r="6180" spans="1:5">
      <c r="A6180" t="s">
        <v>11946</v>
      </c>
      <c r="B6180" t="s">
        <v>11945</v>
      </c>
      <c r="C6180" t="s">
        <v>150</v>
      </c>
      <c r="D6180" t="s">
        <v>821</v>
      </c>
      <c r="E6180">
        <f>SUM(G6180:KW6180)</f>
        <v>0</v>
      </c>
    </row>
    <row r="6181" spans="1:5">
      <c r="A6181" t="s">
        <v>11948</v>
      </c>
      <c r="B6181" t="s">
        <v>11947</v>
      </c>
      <c r="C6181" t="s">
        <v>472</v>
      </c>
      <c r="D6181" t="s">
        <v>819</v>
      </c>
      <c r="E6181">
        <f>SUM(G6181:KW6181)</f>
        <v>0</v>
      </c>
    </row>
    <row r="6182" spans="1:5">
      <c r="A6182" t="s">
        <v>11950</v>
      </c>
      <c r="B6182" t="s">
        <v>11949</v>
      </c>
      <c r="C6182" t="s">
        <v>11951</v>
      </c>
      <c r="D6182" t="s">
        <v>821</v>
      </c>
      <c r="E6182">
        <f>SUM(G6182:KW6182)</f>
        <v>0</v>
      </c>
    </row>
    <row r="6183" spans="1:5">
      <c r="A6183" t="s">
        <v>11953</v>
      </c>
      <c r="B6183" t="s">
        <v>11952</v>
      </c>
      <c r="C6183" t="s">
        <v>182</v>
      </c>
      <c r="D6183" t="s">
        <v>821</v>
      </c>
      <c r="E6183">
        <f>SUM(G6183:KW6183)</f>
        <v>0</v>
      </c>
    </row>
    <row r="6184" spans="1:5">
      <c r="A6184" t="s">
        <v>11955</v>
      </c>
      <c r="B6184" t="s">
        <v>11954</v>
      </c>
      <c r="C6184" t="s">
        <v>11951</v>
      </c>
      <c r="D6184" t="s">
        <v>821</v>
      </c>
      <c r="E6184">
        <f>SUM(G6184:KW6184)</f>
        <v>0</v>
      </c>
    </row>
    <row r="6185" spans="1:5">
      <c r="A6185" t="s">
        <v>11957</v>
      </c>
      <c r="B6185" t="s">
        <v>11956</v>
      </c>
      <c r="C6185" t="s">
        <v>419</v>
      </c>
      <c r="D6185" t="s">
        <v>819</v>
      </c>
      <c r="E6185">
        <f>SUM(G6185:KW6185)</f>
        <v>0</v>
      </c>
    </row>
    <row r="6186" spans="1:5">
      <c r="A6186" t="s">
        <v>11959</v>
      </c>
      <c r="B6186" t="s">
        <v>11958</v>
      </c>
      <c r="C6186" t="s">
        <v>564</v>
      </c>
      <c r="D6186" t="s">
        <v>821</v>
      </c>
      <c r="E6186">
        <f>SUM(G6186:KW6186)</f>
        <v>0</v>
      </c>
    </row>
    <row r="6187" spans="1:5">
      <c r="A6187" t="s">
        <v>11961</v>
      </c>
      <c r="B6187" t="s">
        <v>11960</v>
      </c>
      <c r="C6187" t="s">
        <v>564</v>
      </c>
      <c r="D6187" t="s">
        <v>821</v>
      </c>
      <c r="E6187">
        <f>SUM(G6187:KW6187)</f>
        <v>0</v>
      </c>
    </row>
    <row r="6188" spans="1:5">
      <c r="A6188" t="s">
        <v>11963</v>
      </c>
      <c r="B6188" t="s">
        <v>11962</v>
      </c>
      <c r="C6188" t="s">
        <v>379</v>
      </c>
      <c r="D6188" t="s">
        <v>821</v>
      </c>
      <c r="E6188">
        <f>SUM(G6188:KW6188)</f>
        <v>0</v>
      </c>
    </row>
    <row r="6189" spans="1:5">
      <c r="A6189" t="s">
        <v>11965</v>
      </c>
      <c r="B6189" t="s">
        <v>11964</v>
      </c>
      <c r="C6189" t="s">
        <v>379</v>
      </c>
      <c r="D6189" t="s">
        <v>821</v>
      </c>
      <c r="E6189">
        <f>SUM(G6189:KW6189)</f>
        <v>0</v>
      </c>
    </row>
    <row r="6190" spans="1:5">
      <c r="A6190" t="s">
        <v>11967</v>
      </c>
      <c r="B6190" t="s">
        <v>11966</v>
      </c>
      <c r="C6190" t="s">
        <v>182</v>
      </c>
      <c r="D6190" t="s">
        <v>821</v>
      </c>
      <c r="E6190">
        <f>SUM(G6190:KW6190)</f>
        <v>0</v>
      </c>
    </row>
    <row r="6191" spans="1:5">
      <c r="A6191" t="s">
        <v>11969</v>
      </c>
      <c r="B6191" t="s">
        <v>11968</v>
      </c>
      <c r="C6191" t="s">
        <v>11951</v>
      </c>
      <c r="D6191" t="s">
        <v>821</v>
      </c>
      <c r="E6191">
        <f>SUM(G6191:KW6191)</f>
        <v>0</v>
      </c>
    </row>
    <row r="6192" spans="1:5">
      <c r="A6192" t="s">
        <v>11971</v>
      </c>
      <c r="B6192" t="s">
        <v>11970</v>
      </c>
      <c r="C6192" t="s">
        <v>11951</v>
      </c>
      <c r="D6192" t="s">
        <v>821</v>
      </c>
      <c r="E6192">
        <f>SUM(G6192:KW6192)</f>
        <v>0</v>
      </c>
    </row>
    <row r="6193" spans="1:5">
      <c r="A6193" t="s">
        <v>11973</v>
      </c>
      <c r="B6193" t="s">
        <v>11972</v>
      </c>
      <c r="C6193" t="s">
        <v>11951</v>
      </c>
      <c r="D6193" t="s">
        <v>821</v>
      </c>
      <c r="E6193">
        <f>SUM(G6193:KW6193)</f>
        <v>0</v>
      </c>
    </row>
    <row r="6194" spans="1:5">
      <c r="A6194" t="s">
        <v>11975</v>
      </c>
      <c r="B6194" t="s">
        <v>11974</v>
      </c>
      <c r="C6194" t="s">
        <v>419</v>
      </c>
      <c r="D6194" t="s">
        <v>821</v>
      </c>
      <c r="E6194">
        <f>SUM(G6194:KW6194)</f>
        <v>0</v>
      </c>
    </row>
    <row r="6195" spans="1:5">
      <c r="A6195" t="s">
        <v>11977</v>
      </c>
      <c r="B6195" t="s">
        <v>11976</v>
      </c>
      <c r="C6195" t="s">
        <v>11951</v>
      </c>
      <c r="D6195" t="s">
        <v>821</v>
      </c>
      <c r="E6195">
        <f>SUM(G6195:KW6195)</f>
        <v>0</v>
      </c>
    </row>
    <row r="6196" spans="1:5">
      <c r="A6196" t="s">
        <v>11979</v>
      </c>
      <c r="B6196" t="s">
        <v>11978</v>
      </c>
      <c r="C6196" t="s">
        <v>419</v>
      </c>
      <c r="D6196" t="s">
        <v>821</v>
      </c>
      <c r="E6196">
        <f>SUM(G6196:KW6196)</f>
        <v>0</v>
      </c>
    </row>
    <row r="6197" spans="1:5">
      <c r="A6197" t="s">
        <v>11982</v>
      </c>
      <c r="B6197" t="s">
        <v>11981</v>
      </c>
      <c r="C6197" t="s">
        <v>472</v>
      </c>
      <c r="D6197" t="s">
        <v>821</v>
      </c>
      <c r="E6197">
        <f>SUM(G6197:KW6197)</f>
        <v>0</v>
      </c>
    </row>
    <row r="6198" spans="1:5">
      <c r="A6198" t="s">
        <v>11983</v>
      </c>
      <c r="B6198" t="s">
        <v>12057</v>
      </c>
      <c r="C6198" t="s">
        <v>472</v>
      </c>
      <c r="D6198" t="s">
        <v>819</v>
      </c>
      <c r="E6198">
        <f>SUM(G6198:KW6198)</f>
        <v>0</v>
      </c>
    </row>
    <row r="6199" spans="1:5">
      <c r="A6199" t="s">
        <v>11985</v>
      </c>
      <c r="B6199" t="s">
        <v>11984</v>
      </c>
      <c r="C6199" t="s">
        <v>207</v>
      </c>
      <c r="D6199" t="s">
        <v>821</v>
      </c>
      <c r="E6199">
        <f>SUM(G6199:KW6199)</f>
        <v>0</v>
      </c>
    </row>
    <row r="6200" spans="1:5">
      <c r="A6200" t="s">
        <v>11987</v>
      </c>
      <c r="B6200" t="s">
        <v>11986</v>
      </c>
      <c r="C6200" t="s">
        <v>269</v>
      </c>
      <c r="D6200" t="s">
        <v>821</v>
      </c>
      <c r="E6200">
        <f>SUM(G6200:KW6200)</f>
        <v>0</v>
      </c>
    </row>
    <row r="6201" spans="1:5">
      <c r="A6201" t="s">
        <v>11989</v>
      </c>
      <c r="B6201" t="s">
        <v>11988</v>
      </c>
      <c r="C6201" t="s">
        <v>15</v>
      </c>
      <c r="D6201" t="s">
        <v>825</v>
      </c>
      <c r="E6201">
        <f>SUM(G6201:KW6201)</f>
        <v>0</v>
      </c>
    </row>
    <row r="6202" spans="1:5">
      <c r="A6202" t="s">
        <v>11992</v>
      </c>
      <c r="B6202" t="s">
        <v>11991</v>
      </c>
      <c r="C6202" t="s">
        <v>461</v>
      </c>
      <c r="D6202" t="s">
        <v>819</v>
      </c>
      <c r="E6202">
        <f>SUM(G6202:KW6202)</f>
        <v>0</v>
      </c>
    </row>
    <row r="6203" spans="1:5">
      <c r="A6203" t="s">
        <v>11993</v>
      </c>
      <c r="B6203" t="s">
        <v>13307</v>
      </c>
      <c r="C6203" t="s">
        <v>32</v>
      </c>
      <c r="D6203" t="s">
        <v>821</v>
      </c>
      <c r="E6203">
        <f>SUM(G6203:KW6203)</f>
        <v>0</v>
      </c>
    </row>
    <row r="6204" spans="1:5">
      <c r="A6204" t="s">
        <v>11997</v>
      </c>
      <c r="B6204" t="s">
        <v>11996</v>
      </c>
      <c r="C6204" t="s">
        <v>17</v>
      </c>
      <c r="D6204" t="s">
        <v>821</v>
      </c>
      <c r="E6204">
        <f>SUM(G6204:KW6204)</f>
        <v>0</v>
      </c>
    </row>
    <row r="6205" spans="1:5">
      <c r="A6205" t="s">
        <v>12001</v>
      </c>
      <c r="B6205" t="s">
        <v>12000</v>
      </c>
      <c r="C6205" t="s">
        <v>8</v>
      </c>
      <c r="D6205" t="s">
        <v>821</v>
      </c>
      <c r="E6205">
        <f>SUM(G6205:KW6205)</f>
        <v>0</v>
      </c>
    </row>
    <row r="6206" spans="1:5">
      <c r="A6206" t="s">
        <v>12003</v>
      </c>
      <c r="B6206" t="s">
        <v>12002</v>
      </c>
      <c r="C6206" t="s">
        <v>8</v>
      </c>
      <c r="D6206" t="s">
        <v>821</v>
      </c>
      <c r="E6206">
        <f>SUM(G6206:KW6206)</f>
        <v>0</v>
      </c>
    </row>
    <row r="6207" spans="1:5">
      <c r="A6207" t="s">
        <v>12005</v>
      </c>
      <c r="B6207" t="s">
        <v>12004</v>
      </c>
      <c r="C6207" t="s">
        <v>8</v>
      </c>
      <c r="D6207" t="s">
        <v>825</v>
      </c>
      <c r="E6207">
        <f>SUM(G6207:KW6207)</f>
        <v>0</v>
      </c>
    </row>
    <row r="6208" spans="1:5">
      <c r="A6208" t="s">
        <v>12007</v>
      </c>
      <c r="B6208" t="s">
        <v>12006</v>
      </c>
      <c r="C6208" t="s">
        <v>8</v>
      </c>
      <c r="D6208" t="s">
        <v>821</v>
      </c>
      <c r="E6208">
        <f>SUM(G6208:KW6208)</f>
        <v>0</v>
      </c>
    </row>
    <row r="6209" spans="1:5">
      <c r="A6209" t="s">
        <v>12009</v>
      </c>
      <c r="B6209" t="s">
        <v>12008</v>
      </c>
      <c r="C6209" t="s">
        <v>8</v>
      </c>
      <c r="D6209" t="s">
        <v>821</v>
      </c>
      <c r="E6209">
        <f>SUM(G6209:KW6209)</f>
        <v>0</v>
      </c>
    </row>
    <row r="6210" spans="1:5">
      <c r="A6210" t="s">
        <v>12011</v>
      </c>
      <c r="B6210" t="s">
        <v>12010</v>
      </c>
      <c r="C6210" t="s">
        <v>8</v>
      </c>
      <c r="D6210" t="s">
        <v>821</v>
      </c>
      <c r="E6210">
        <f>SUM(G6210:KW6210)</f>
        <v>0</v>
      </c>
    </row>
    <row r="6211" spans="1:5">
      <c r="A6211" t="s">
        <v>12013</v>
      </c>
      <c r="B6211" t="s">
        <v>12012</v>
      </c>
      <c r="C6211" t="s">
        <v>8</v>
      </c>
      <c r="D6211" t="s">
        <v>821</v>
      </c>
      <c r="E6211">
        <f>SUM(G6211:KW6211)</f>
        <v>0</v>
      </c>
    </row>
    <row r="6212" spans="1:5">
      <c r="A6212" t="s">
        <v>12015</v>
      </c>
      <c r="B6212" t="s">
        <v>12014</v>
      </c>
      <c r="C6212" t="s">
        <v>8</v>
      </c>
      <c r="D6212" t="s">
        <v>821</v>
      </c>
      <c r="E6212">
        <f>SUM(G6212:KW6212)</f>
        <v>0</v>
      </c>
    </row>
    <row r="6213" spans="1:5">
      <c r="A6213" t="s">
        <v>12017</v>
      </c>
      <c r="B6213" t="s">
        <v>12016</v>
      </c>
      <c r="C6213" t="s">
        <v>193</v>
      </c>
      <c r="D6213" t="s">
        <v>825</v>
      </c>
      <c r="E6213">
        <f>SUM(G6213:KW6213)</f>
        <v>0</v>
      </c>
    </row>
    <row r="6214" spans="1:5">
      <c r="A6214" t="s">
        <v>12019</v>
      </c>
      <c r="B6214" t="s">
        <v>12018</v>
      </c>
      <c r="C6214" t="s">
        <v>193</v>
      </c>
      <c r="D6214" t="s">
        <v>825</v>
      </c>
      <c r="E6214">
        <f>SUM(G6214:KW6214)</f>
        <v>0</v>
      </c>
    </row>
    <row r="6215" spans="1:5">
      <c r="A6215" t="s">
        <v>12021</v>
      </c>
      <c r="B6215" t="s">
        <v>12020</v>
      </c>
      <c r="C6215" t="s">
        <v>867</v>
      </c>
      <c r="D6215" t="s">
        <v>821</v>
      </c>
      <c r="E6215">
        <f>SUM(G6215:KW6215)</f>
        <v>0</v>
      </c>
    </row>
    <row r="6216" spans="1:5">
      <c r="A6216" t="s">
        <v>12023</v>
      </c>
      <c r="B6216" t="s">
        <v>12022</v>
      </c>
      <c r="C6216" t="s">
        <v>837</v>
      </c>
      <c r="D6216" t="s">
        <v>821</v>
      </c>
      <c r="E6216">
        <f>SUM(G6216:KW6216)</f>
        <v>0</v>
      </c>
    </row>
    <row r="6217" spans="1:5">
      <c r="A6217" t="s">
        <v>12025</v>
      </c>
      <c r="B6217" t="s">
        <v>12024</v>
      </c>
      <c r="C6217" t="s">
        <v>1197</v>
      </c>
      <c r="D6217" t="s">
        <v>821</v>
      </c>
      <c r="E6217">
        <f>SUM(G6217:KW6217)</f>
        <v>0</v>
      </c>
    </row>
    <row r="6218" spans="1:5">
      <c r="A6218" t="s">
        <v>12028</v>
      </c>
      <c r="B6218" t="s">
        <v>12027</v>
      </c>
      <c r="C6218" t="s">
        <v>385</v>
      </c>
      <c r="D6218" t="s">
        <v>821</v>
      </c>
      <c r="E6218">
        <f>SUM(G6218:KW6218)</f>
        <v>0</v>
      </c>
    </row>
    <row r="6219" spans="1:5">
      <c r="A6219" t="s">
        <v>12030</v>
      </c>
      <c r="B6219" t="s">
        <v>12029</v>
      </c>
      <c r="C6219" t="s">
        <v>264</v>
      </c>
      <c r="D6219" t="s">
        <v>821</v>
      </c>
      <c r="E6219">
        <f>SUM(G6219:KW6219)</f>
        <v>0</v>
      </c>
    </row>
    <row r="6220" spans="1:5">
      <c r="A6220" t="s">
        <v>12032</v>
      </c>
      <c r="B6220" t="s">
        <v>12215</v>
      </c>
      <c r="C6220" t="s">
        <v>310</v>
      </c>
      <c r="D6220" t="s">
        <v>819</v>
      </c>
      <c r="E6220">
        <f>SUM(G6220:KW6220)</f>
        <v>0</v>
      </c>
    </row>
    <row r="6221" spans="1:5">
      <c r="A6221" t="s">
        <v>12034</v>
      </c>
      <c r="B6221" t="s">
        <v>12033</v>
      </c>
      <c r="C6221" t="s">
        <v>297</v>
      </c>
      <c r="D6221" t="s">
        <v>819</v>
      </c>
      <c r="E6221">
        <f>SUM(G6221:KW6221)</f>
        <v>0</v>
      </c>
    </row>
    <row r="6222" spans="1:5">
      <c r="A6222" t="s">
        <v>12038</v>
      </c>
      <c r="B6222" t="s">
        <v>12037</v>
      </c>
      <c r="C6222" t="s">
        <v>475</v>
      </c>
      <c r="D6222" t="s">
        <v>819</v>
      </c>
      <c r="E6222">
        <f>SUM(G6222:KW6222)</f>
        <v>0</v>
      </c>
    </row>
    <row r="6223" spans="1:5">
      <c r="A6223" t="s">
        <v>12040</v>
      </c>
      <c r="B6223" t="s">
        <v>12039</v>
      </c>
      <c r="C6223" t="s">
        <v>1018</v>
      </c>
      <c r="D6223" t="s">
        <v>821</v>
      </c>
      <c r="E6223">
        <f>SUM(G6223:KW6223)</f>
        <v>0</v>
      </c>
    </row>
    <row r="6224" spans="1:5">
      <c r="A6224" t="s">
        <v>12042</v>
      </c>
      <c r="B6224" t="s">
        <v>12041</v>
      </c>
      <c r="C6224" t="s">
        <v>542</v>
      </c>
      <c r="D6224" t="s">
        <v>821</v>
      </c>
      <c r="E6224">
        <f>SUM(G6224:KW6224)</f>
        <v>0</v>
      </c>
    </row>
    <row r="6225" spans="1:5">
      <c r="A6225" t="s">
        <v>12044</v>
      </c>
      <c r="B6225" t="s">
        <v>12043</v>
      </c>
      <c r="C6225" t="s">
        <v>461</v>
      </c>
      <c r="D6225" t="s">
        <v>821</v>
      </c>
      <c r="E6225">
        <f>SUM(G6225:KW6225)</f>
        <v>0</v>
      </c>
    </row>
    <row r="6226" spans="1:5">
      <c r="A6226" t="s">
        <v>12046</v>
      </c>
      <c r="B6226" t="s">
        <v>12045</v>
      </c>
      <c r="C6226" t="s">
        <v>461</v>
      </c>
      <c r="D6226" t="s">
        <v>821</v>
      </c>
      <c r="E6226">
        <f>SUM(G6226:KW6226)</f>
        <v>0</v>
      </c>
    </row>
    <row r="6227" spans="1:5">
      <c r="A6227" t="s">
        <v>12048</v>
      </c>
      <c r="B6227" t="s">
        <v>12047</v>
      </c>
      <c r="C6227" t="s">
        <v>461</v>
      </c>
      <c r="D6227" t="s">
        <v>819</v>
      </c>
      <c r="E6227">
        <f>SUM(G6227:KW6227)</f>
        <v>0</v>
      </c>
    </row>
    <row r="6228" spans="1:5">
      <c r="A6228" t="s">
        <v>12050</v>
      </c>
      <c r="B6228" t="s">
        <v>12049</v>
      </c>
      <c r="C6228" t="s">
        <v>461</v>
      </c>
      <c r="D6228" t="s">
        <v>821</v>
      </c>
      <c r="E6228">
        <f>SUM(G6228:KW6228)</f>
        <v>0</v>
      </c>
    </row>
    <row r="6229" spans="1:5">
      <c r="A6229" t="s">
        <v>12052</v>
      </c>
      <c r="B6229" t="s">
        <v>12051</v>
      </c>
      <c r="C6229" t="s">
        <v>1197</v>
      </c>
      <c r="D6229" t="s">
        <v>821</v>
      </c>
      <c r="E6229">
        <f>SUM(G6229:KW6229)</f>
        <v>0</v>
      </c>
    </row>
    <row r="6230" spans="1:5">
      <c r="A6230" t="s">
        <v>12054</v>
      </c>
      <c r="B6230" t="s">
        <v>12053</v>
      </c>
      <c r="C6230" t="s">
        <v>461</v>
      </c>
      <c r="D6230" t="s">
        <v>819</v>
      </c>
      <c r="E6230">
        <f>SUM(G6230:KW6230)</f>
        <v>0</v>
      </c>
    </row>
    <row r="6231" spans="1:5">
      <c r="A6231" t="s">
        <v>12056</v>
      </c>
      <c r="B6231" t="s">
        <v>12055</v>
      </c>
      <c r="C6231" t="s">
        <v>1197</v>
      </c>
      <c r="D6231" t="s">
        <v>821</v>
      </c>
      <c r="E6231">
        <f>SUM(G6231:KW6231)</f>
        <v>0</v>
      </c>
    </row>
    <row r="6232" spans="1:5">
      <c r="A6232" t="s">
        <v>12059</v>
      </c>
      <c r="B6232" t="s">
        <v>12058</v>
      </c>
      <c r="C6232" t="s">
        <v>461</v>
      </c>
      <c r="D6232" t="s">
        <v>821</v>
      </c>
      <c r="E6232">
        <f>SUM(G6232:KW6232)</f>
        <v>0</v>
      </c>
    </row>
    <row r="6233" spans="1:5">
      <c r="A6233" t="s">
        <v>12061</v>
      </c>
      <c r="B6233" t="s">
        <v>12060</v>
      </c>
      <c r="C6233" t="s">
        <v>461</v>
      </c>
      <c r="D6233" t="s">
        <v>819</v>
      </c>
      <c r="E6233">
        <f>SUM(G6233:KW6233)</f>
        <v>0</v>
      </c>
    </row>
    <row r="6234" spans="1:5">
      <c r="A6234" t="s">
        <v>12063</v>
      </c>
      <c r="B6234" t="s">
        <v>12062</v>
      </c>
      <c r="C6234" t="s">
        <v>526</v>
      </c>
      <c r="D6234" t="s">
        <v>821</v>
      </c>
      <c r="E6234">
        <f>SUM(G6234:KW6234)</f>
        <v>0</v>
      </c>
    </row>
    <row r="6235" spans="1:5">
      <c r="A6235" t="s">
        <v>12065</v>
      </c>
      <c r="B6235" t="s">
        <v>12064</v>
      </c>
      <c r="C6235" t="s">
        <v>463</v>
      </c>
      <c r="D6235" t="s">
        <v>821</v>
      </c>
      <c r="E6235">
        <f>SUM(G6235:KW6235)</f>
        <v>0</v>
      </c>
    </row>
    <row r="6236" spans="1:5">
      <c r="A6236" t="s">
        <v>12067</v>
      </c>
      <c r="B6236" t="s">
        <v>12066</v>
      </c>
      <c r="C6236" t="s">
        <v>463</v>
      </c>
      <c r="D6236" t="s">
        <v>821</v>
      </c>
      <c r="E6236">
        <f>SUM(G6236:KW6236)</f>
        <v>0</v>
      </c>
    </row>
    <row r="6237" spans="1:5">
      <c r="A6237" t="s">
        <v>12069</v>
      </c>
      <c r="B6237" t="s">
        <v>12068</v>
      </c>
      <c r="C6237" t="s">
        <v>463</v>
      </c>
      <c r="D6237" t="s">
        <v>821</v>
      </c>
      <c r="E6237">
        <f>SUM(G6237:KW6237)</f>
        <v>0</v>
      </c>
    </row>
    <row r="6238" spans="1:5">
      <c r="A6238" t="s">
        <v>12071</v>
      </c>
      <c r="B6238" t="s">
        <v>12070</v>
      </c>
      <c r="C6238" t="s">
        <v>463</v>
      </c>
      <c r="D6238" t="s">
        <v>821</v>
      </c>
      <c r="E6238">
        <f>SUM(G6238:KW6238)</f>
        <v>0</v>
      </c>
    </row>
    <row r="6239" spans="1:5">
      <c r="A6239" t="s">
        <v>12073</v>
      </c>
      <c r="B6239" t="s">
        <v>12072</v>
      </c>
      <c r="C6239" t="s">
        <v>463</v>
      </c>
      <c r="D6239" t="s">
        <v>821</v>
      </c>
      <c r="E6239">
        <f>SUM(G6239:KW6239)</f>
        <v>0</v>
      </c>
    </row>
    <row r="6240" spans="1:5">
      <c r="A6240" t="s">
        <v>12075</v>
      </c>
      <c r="B6240" t="s">
        <v>12074</v>
      </c>
      <c r="C6240" t="s">
        <v>463</v>
      </c>
      <c r="D6240" t="s">
        <v>819</v>
      </c>
      <c r="E6240">
        <f>SUM(G6240:KW6240)</f>
        <v>0</v>
      </c>
    </row>
    <row r="6241" spans="1:5">
      <c r="A6241" t="s">
        <v>12077</v>
      </c>
      <c r="B6241" t="s">
        <v>12076</v>
      </c>
      <c r="C6241" t="s">
        <v>463</v>
      </c>
      <c r="D6241" t="s">
        <v>821</v>
      </c>
      <c r="E6241">
        <f>SUM(G6241:KW6241)</f>
        <v>0</v>
      </c>
    </row>
    <row r="6242" spans="1:5">
      <c r="A6242" t="s">
        <v>12082</v>
      </c>
      <c r="B6242" t="s">
        <v>12081</v>
      </c>
      <c r="C6242" t="s">
        <v>463</v>
      </c>
      <c r="D6242" t="s">
        <v>821</v>
      </c>
      <c r="E6242">
        <f>SUM(G6242:KW6242)</f>
        <v>0</v>
      </c>
    </row>
    <row r="6243" spans="1:5">
      <c r="A6243" t="s">
        <v>12085</v>
      </c>
      <c r="B6243" t="s">
        <v>12084</v>
      </c>
      <c r="C6243" t="s">
        <v>463</v>
      </c>
      <c r="D6243" t="s">
        <v>821</v>
      </c>
      <c r="E6243">
        <f>SUM(G6243:KW6243)</f>
        <v>0</v>
      </c>
    </row>
    <row r="6244" spans="1:5">
      <c r="A6244" t="s">
        <v>12089</v>
      </c>
      <c r="B6244" t="s">
        <v>12088</v>
      </c>
      <c r="C6244" t="s">
        <v>463</v>
      </c>
      <c r="D6244" t="s">
        <v>821</v>
      </c>
      <c r="E6244">
        <f>SUM(G6244:KW6244)</f>
        <v>0</v>
      </c>
    </row>
    <row r="6245" spans="1:5">
      <c r="A6245" t="s">
        <v>12091</v>
      </c>
      <c r="B6245" t="s">
        <v>12090</v>
      </c>
      <c r="C6245" t="s">
        <v>463</v>
      </c>
      <c r="D6245" t="s">
        <v>821</v>
      </c>
      <c r="E6245">
        <f>SUM(G6245:KW6245)</f>
        <v>0</v>
      </c>
    </row>
    <row r="6246" spans="1:5">
      <c r="A6246" t="s">
        <v>12093</v>
      </c>
      <c r="B6246" t="s">
        <v>12092</v>
      </c>
      <c r="C6246" t="s">
        <v>463</v>
      </c>
      <c r="D6246" t="s">
        <v>819</v>
      </c>
      <c r="E6246">
        <f>SUM(G6246:KW6246)</f>
        <v>0</v>
      </c>
    </row>
    <row r="6247" spans="1:5">
      <c r="A6247" t="s">
        <v>12097</v>
      </c>
      <c r="B6247" t="s">
        <v>12096</v>
      </c>
      <c r="C6247" t="s">
        <v>463</v>
      </c>
      <c r="D6247" t="s">
        <v>821</v>
      </c>
      <c r="E6247">
        <f>SUM(G6247:KW6247)</f>
        <v>0</v>
      </c>
    </row>
    <row r="6248" spans="1:5">
      <c r="A6248" t="s">
        <v>12099</v>
      </c>
      <c r="B6248" t="s">
        <v>12098</v>
      </c>
      <c r="C6248" t="s">
        <v>463</v>
      </c>
      <c r="D6248" t="s">
        <v>821</v>
      </c>
      <c r="E6248">
        <f>SUM(G6248:KW6248)</f>
        <v>0</v>
      </c>
    </row>
    <row r="6249" spans="1:5">
      <c r="A6249" t="s">
        <v>12102</v>
      </c>
      <c r="B6249" t="s">
        <v>12101</v>
      </c>
      <c r="C6249" t="s">
        <v>463</v>
      </c>
      <c r="D6249" t="s">
        <v>821</v>
      </c>
      <c r="E6249">
        <f>SUM(G6249:KW6249)</f>
        <v>0</v>
      </c>
    </row>
    <row r="6250" spans="1:5">
      <c r="A6250" t="s">
        <v>12105</v>
      </c>
      <c r="B6250" t="s">
        <v>12104</v>
      </c>
      <c r="C6250" t="s">
        <v>463</v>
      </c>
      <c r="D6250" t="s">
        <v>821</v>
      </c>
      <c r="E6250">
        <f>SUM(G6250:KW6250)</f>
        <v>0</v>
      </c>
    </row>
    <row r="6251" spans="1:5">
      <c r="A6251" t="s">
        <v>12107</v>
      </c>
      <c r="B6251" t="s">
        <v>12106</v>
      </c>
      <c r="C6251" t="s">
        <v>463</v>
      </c>
      <c r="D6251" t="s">
        <v>819</v>
      </c>
      <c r="E6251">
        <f>SUM(G6251:KW6251)</f>
        <v>0</v>
      </c>
    </row>
    <row r="6252" spans="1:5">
      <c r="A6252" t="s">
        <v>12109</v>
      </c>
      <c r="B6252" t="s">
        <v>12108</v>
      </c>
      <c r="C6252" t="s">
        <v>463</v>
      </c>
      <c r="D6252" t="s">
        <v>821</v>
      </c>
      <c r="E6252">
        <f>SUM(G6252:KW6252)</f>
        <v>0</v>
      </c>
    </row>
    <row r="6253" spans="1:5">
      <c r="A6253" t="s">
        <v>12111</v>
      </c>
      <c r="B6253" t="s">
        <v>12110</v>
      </c>
      <c r="C6253" t="s">
        <v>463</v>
      </c>
      <c r="D6253" t="s">
        <v>819</v>
      </c>
      <c r="E6253">
        <f>SUM(G6253:KW6253)</f>
        <v>0</v>
      </c>
    </row>
    <row r="6254" spans="1:5">
      <c r="A6254" t="s">
        <v>12113</v>
      </c>
      <c r="B6254" t="s">
        <v>12112</v>
      </c>
      <c r="C6254" t="s">
        <v>467</v>
      </c>
      <c r="D6254" t="s">
        <v>821</v>
      </c>
      <c r="E6254">
        <f>SUM(G6254:KW6254)</f>
        <v>0</v>
      </c>
    </row>
    <row r="6255" spans="1:5">
      <c r="A6255" t="s">
        <v>12117</v>
      </c>
      <c r="B6255" t="s">
        <v>12116</v>
      </c>
      <c r="C6255" t="s">
        <v>332</v>
      </c>
      <c r="D6255" t="s">
        <v>821</v>
      </c>
      <c r="E6255">
        <f>SUM(G6255:KW6255)</f>
        <v>0</v>
      </c>
    </row>
    <row r="6256" spans="1:5">
      <c r="A6256" t="s">
        <v>12120</v>
      </c>
      <c r="B6256" t="s">
        <v>12119</v>
      </c>
      <c r="C6256" t="s">
        <v>467</v>
      </c>
      <c r="D6256" t="s">
        <v>821</v>
      </c>
      <c r="E6256">
        <f>SUM(G6256:KW6256)</f>
        <v>0</v>
      </c>
    </row>
    <row r="6257" spans="1:5">
      <c r="A6257" t="s">
        <v>12122</v>
      </c>
      <c r="B6257" t="s">
        <v>12121</v>
      </c>
      <c r="C6257" t="s">
        <v>467</v>
      </c>
      <c r="D6257" t="s">
        <v>819</v>
      </c>
      <c r="E6257">
        <f>SUM(G6257:KW6257)</f>
        <v>0</v>
      </c>
    </row>
    <row r="6258" spans="1:5">
      <c r="A6258" t="s">
        <v>12129</v>
      </c>
      <c r="B6258" t="s">
        <v>12128</v>
      </c>
      <c r="C6258" t="s">
        <v>467</v>
      </c>
      <c r="D6258" t="s">
        <v>821</v>
      </c>
      <c r="E6258">
        <f>SUM(G6258:KW6258)</f>
        <v>0</v>
      </c>
    </row>
    <row r="6259" spans="1:5">
      <c r="A6259" t="s">
        <v>12131</v>
      </c>
      <c r="B6259" t="s">
        <v>12130</v>
      </c>
      <c r="C6259" t="s">
        <v>13</v>
      </c>
      <c r="D6259" t="s">
        <v>821</v>
      </c>
      <c r="E6259">
        <f>SUM(G6259:KW6259)</f>
        <v>0</v>
      </c>
    </row>
    <row r="6260" spans="1:5">
      <c r="A6260" t="s">
        <v>12133</v>
      </c>
      <c r="B6260" t="s">
        <v>12132</v>
      </c>
      <c r="C6260" t="s">
        <v>13</v>
      </c>
      <c r="D6260" t="s">
        <v>819</v>
      </c>
      <c r="E6260">
        <f>SUM(G6260:KW6260)</f>
        <v>0</v>
      </c>
    </row>
    <row r="6261" spans="1:5">
      <c r="A6261" t="s">
        <v>12135</v>
      </c>
      <c r="B6261" t="s">
        <v>12134</v>
      </c>
      <c r="C6261" t="s">
        <v>13</v>
      </c>
      <c r="D6261" t="s">
        <v>821</v>
      </c>
      <c r="E6261">
        <f>SUM(G6261:KW6261)</f>
        <v>0</v>
      </c>
    </row>
    <row r="6262" spans="1:5">
      <c r="A6262" t="s">
        <v>12137</v>
      </c>
      <c r="B6262" t="s">
        <v>12136</v>
      </c>
      <c r="C6262" t="s">
        <v>13</v>
      </c>
      <c r="D6262" t="s">
        <v>819</v>
      </c>
      <c r="E6262">
        <f>SUM(G6262:KW6262)</f>
        <v>0</v>
      </c>
    </row>
    <row r="6263" spans="1:5">
      <c r="A6263" t="s">
        <v>12139</v>
      </c>
      <c r="B6263" t="s">
        <v>12138</v>
      </c>
      <c r="C6263" t="s">
        <v>13</v>
      </c>
      <c r="D6263" t="s">
        <v>819</v>
      </c>
      <c r="E6263">
        <f>SUM(G6263:KW6263)</f>
        <v>0</v>
      </c>
    </row>
    <row r="6264" spans="1:5">
      <c r="A6264" t="s">
        <v>12141</v>
      </c>
      <c r="B6264" t="s">
        <v>12140</v>
      </c>
      <c r="C6264" t="s">
        <v>13</v>
      </c>
      <c r="D6264" t="s">
        <v>821</v>
      </c>
      <c r="E6264">
        <f>SUM(G6264:KW6264)</f>
        <v>0</v>
      </c>
    </row>
    <row r="6265" spans="1:5">
      <c r="A6265" t="s">
        <v>12143</v>
      </c>
      <c r="B6265" t="s">
        <v>12142</v>
      </c>
      <c r="C6265" t="s">
        <v>13</v>
      </c>
      <c r="D6265" t="s">
        <v>821</v>
      </c>
      <c r="E6265">
        <f>SUM(G6265:KW6265)</f>
        <v>0</v>
      </c>
    </row>
    <row r="6266" spans="1:5">
      <c r="A6266" t="s">
        <v>12145</v>
      </c>
      <c r="B6266" t="s">
        <v>13734</v>
      </c>
      <c r="C6266" t="s">
        <v>467</v>
      </c>
      <c r="D6266" t="s">
        <v>821</v>
      </c>
      <c r="E6266">
        <f>SUM(G6266:KW6266)</f>
        <v>0</v>
      </c>
    </row>
    <row r="6267" spans="1:5">
      <c r="A6267" t="s">
        <v>12146</v>
      </c>
      <c r="B6267" t="s">
        <v>13735</v>
      </c>
      <c r="C6267" t="s">
        <v>467</v>
      </c>
      <c r="D6267" t="s">
        <v>819</v>
      </c>
      <c r="E6267">
        <f>SUM(G6267:KW6267)</f>
        <v>0</v>
      </c>
    </row>
    <row r="6268" spans="1:5">
      <c r="A6268" t="s">
        <v>12149</v>
      </c>
      <c r="B6268" t="s">
        <v>12148</v>
      </c>
      <c r="C6268" t="s">
        <v>8452</v>
      </c>
      <c r="D6268" t="s">
        <v>819</v>
      </c>
      <c r="E6268">
        <f>SUM(G6268:KW6268)</f>
        <v>0</v>
      </c>
    </row>
    <row r="6269" spans="1:5">
      <c r="A6269" t="s">
        <v>12151</v>
      </c>
      <c r="B6269" t="s">
        <v>12150</v>
      </c>
      <c r="C6269" t="s">
        <v>8452</v>
      </c>
      <c r="D6269" t="s">
        <v>819</v>
      </c>
    </row>
    <row r="6270" spans="1:5">
      <c r="A6270" t="s">
        <v>12152</v>
      </c>
      <c r="B6270" t="s">
        <v>12197</v>
      </c>
      <c r="C6270" t="s">
        <v>193</v>
      </c>
      <c r="D6270" t="s">
        <v>821</v>
      </c>
    </row>
    <row r="6271" spans="1:5">
      <c r="A6271" t="s">
        <v>12153</v>
      </c>
      <c r="B6271" t="s">
        <v>12196</v>
      </c>
      <c r="C6271" t="s">
        <v>193</v>
      </c>
      <c r="D6271" t="s">
        <v>821</v>
      </c>
    </row>
    <row r="6272" spans="1:5">
      <c r="A6272" t="s">
        <v>12155</v>
      </c>
      <c r="B6272" t="s">
        <v>12154</v>
      </c>
      <c r="C6272" t="s">
        <v>23</v>
      </c>
      <c r="D6272" t="s">
        <v>825</v>
      </c>
    </row>
    <row r="6273" spans="1:4">
      <c r="A6273" t="s">
        <v>12157</v>
      </c>
      <c r="B6273" t="s">
        <v>12156</v>
      </c>
      <c r="C6273" t="s">
        <v>8452</v>
      </c>
      <c r="D6273" t="s">
        <v>819</v>
      </c>
    </row>
    <row r="6274" spans="1:4">
      <c r="A6274" t="s">
        <v>12159</v>
      </c>
      <c r="B6274" t="s">
        <v>12158</v>
      </c>
      <c r="C6274" t="s">
        <v>8452</v>
      </c>
      <c r="D6274" t="s">
        <v>819</v>
      </c>
    </row>
    <row r="6275" spans="1:4">
      <c r="A6275" t="s">
        <v>12161</v>
      </c>
      <c r="B6275" t="s">
        <v>12160</v>
      </c>
      <c r="C6275" t="s">
        <v>20</v>
      </c>
      <c r="D6275" t="s">
        <v>821</v>
      </c>
    </row>
    <row r="6276" spans="1:4">
      <c r="A6276" t="s">
        <v>12162</v>
      </c>
      <c r="B6276" t="s">
        <v>12169</v>
      </c>
      <c r="C6276" t="s">
        <v>20</v>
      </c>
      <c r="D6276" t="s">
        <v>821</v>
      </c>
    </row>
    <row r="6277" spans="1:4">
      <c r="A6277" t="s">
        <v>12163</v>
      </c>
      <c r="B6277" t="s">
        <v>12164</v>
      </c>
      <c r="C6277" t="s">
        <v>20</v>
      </c>
      <c r="D6277" t="s">
        <v>819</v>
      </c>
    </row>
    <row r="6278" spans="1:4">
      <c r="A6278" t="s">
        <v>12166</v>
      </c>
      <c r="B6278" t="s">
        <v>12165</v>
      </c>
      <c r="C6278" t="s">
        <v>224</v>
      </c>
      <c r="D6278" t="s">
        <v>821</v>
      </c>
    </row>
    <row r="6279" spans="1:4">
      <c r="A6279" t="s">
        <v>12168</v>
      </c>
      <c r="B6279" t="s">
        <v>14159</v>
      </c>
      <c r="C6279" t="s">
        <v>467</v>
      </c>
      <c r="D6279" t="s">
        <v>819</v>
      </c>
    </row>
    <row r="6280" spans="1:4">
      <c r="A6280" t="s">
        <v>12171</v>
      </c>
      <c r="B6280" t="s">
        <v>12170</v>
      </c>
      <c r="C6280" t="s">
        <v>20</v>
      </c>
      <c r="D6280" t="s">
        <v>821</v>
      </c>
    </row>
    <row r="6281" spans="1:4">
      <c r="A6281" t="s">
        <v>12172</v>
      </c>
      <c r="B6281" t="s">
        <v>13932</v>
      </c>
      <c r="C6281" t="s">
        <v>20</v>
      </c>
      <c r="D6281" t="s">
        <v>821</v>
      </c>
    </row>
    <row r="6282" spans="1:4">
      <c r="A6282" t="s">
        <v>12173</v>
      </c>
      <c r="B6282" t="s">
        <v>13933</v>
      </c>
      <c r="C6282" t="s">
        <v>20</v>
      </c>
      <c r="D6282" t="s">
        <v>819</v>
      </c>
    </row>
    <row r="6283" spans="1:4">
      <c r="A6283" t="s">
        <v>12175</v>
      </c>
      <c r="B6283" t="s">
        <v>12174</v>
      </c>
      <c r="C6283" t="s">
        <v>393</v>
      </c>
      <c r="D6283" t="s">
        <v>825</v>
      </c>
    </row>
    <row r="6284" spans="1:4">
      <c r="A6284" t="s">
        <v>12176</v>
      </c>
      <c r="B6284" t="s">
        <v>13213</v>
      </c>
      <c r="C6284" t="s">
        <v>48</v>
      </c>
      <c r="D6284" t="s">
        <v>821</v>
      </c>
    </row>
    <row r="6285" spans="1:4">
      <c r="A6285" t="s">
        <v>12177</v>
      </c>
      <c r="B6285" t="s">
        <v>13211</v>
      </c>
      <c r="C6285" t="s">
        <v>332</v>
      </c>
      <c r="D6285" t="s">
        <v>821</v>
      </c>
    </row>
    <row r="6286" spans="1:4">
      <c r="A6286" t="s">
        <v>12181</v>
      </c>
      <c r="B6286" t="s">
        <v>14527</v>
      </c>
      <c r="C6286" t="s">
        <v>26</v>
      </c>
      <c r="D6286" t="s">
        <v>825</v>
      </c>
    </row>
    <row r="6287" spans="1:4">
      <c r="A6287" t="s">
        <v>12183</v>
      </c>
      <c r="B6287" t="s">
        <v>12182</v>
      </c>
      <c r="C6287" t="s">
        <v>393</v>
      </c>
      <c r="D6287" t="s">
        <v>821</v>
      </c>
    </row>
    <row r="6288" spans="1:4">
      <c r="A6288" t="s">
        <v>12185</v>
      </c>
      <c r="B6288" t="s">
        <v>12184</v>
      </c>
      <c r="C6288" t="s">
        <v>393</v>
      </c>
      <c r="D6288" t="s">
        <v>821</v>
      </c>
    </row>
    <row r="6289" spans="1:4">
      <c r="A6289" t="s">
        <v>12187</v>
      </c>
      <c r="B6289" t="s">
        <v>12186</v>
      </c>
      <c r="C6289" t="s">
        <v>182</v>
      </c>
      <c r="D6289" t="s">
        <v>821</v>
      </c>
    </row>
    <row r="6290" spans="1:4">
      <c r="A6290" t="s">
        <v>12189</v>
      </c>
      <c r="B6290" t="s">
        <v>12188</v>
      </c>
      <c r="C6290" t="s">
        <v>182</v>
      </c>
      <c r="D6290" t="s">
        <v>821</v>
      </c>
    </row>
    <row r="6291" spans="1:4">
      <c r="A6291" t="s">
        <v>12191</v>
      </c>
      <c r="B6291" t="s">
        <v>12190</v>
      </c>
      <c r="C6291" t="s">
        <v>182</v>
      </c>
      <c r="D6291" t="s">
        <v>821</v>
      </c>
    </row>
    <row r="6292" spans="1:4">
      <c r="A6292" t="s">
        <v>12193</v>
      </c>
      <c r="B6292" t="s">
        <v>12192</v>
      </c>
      <c r="C6292" t="s">
        <v>182</v>
      </c>
      <c r="D6292" t="s">
        <v>821</v>
      </c>
    </row>
    <row r="6293" spans="1:4">
      <c r="A6293" t="s">
        <v>12195</v>
      </c>
      <c r="B6293" t="s">
        <v>12194</v>
      </c>
      <c r="C6293" t="s">
        <v>182</v>
      </c>
      <c r="D6293" t="s">
        <v>821</v>
      </c>
    </row>
    <row r="6294" spans="1:4">
      <c r="A6294" t="s">
        <v>12199</v>
      </c>
      <c r="B6294" t="s">
        <v>12198</v>
      </c>
      <c r="C6294" t="s">
        <v>932</v>
      </c>
      <c r="D6294" t="s">
        <v>821</v>
      </c>
    </row>
    <row r="6295" spans="1:4">
      <c r="A6295" t="s">
        <v>12201</v>
      </c>
      <c r="B6295" t="s">
        <v>12200</v>
      </c>
      <c r="C6295" t="s">
        <v>152</v>
      </c>
      <c r="D6295" t="s">
        <v>821</v>
      </c>
    </row>
    <row r="6296" spans="1:4">
      <c r="A6296" t="s">
        <v>12203</v>
      </c>
      <c r="B6296" t="s">
        <v>12202</v>
      </c>
      <c r="C6296" t="s">
        <v>932</v>
      </c>
      <c r="D6296" t="s">
        <v>821</v>
      </c>
    </row>
    <row r="6297" spans="1:4">
      <c r="A6297" t="s">
        <v>12205</v>
      </c>
      <c r="B6297" t="s">
        <v>12204</v>
      </c>
      <c r="C6297" t="s">
        <v>182</v>
      </c>
      <c r="D6297" t="s">
        <v>821</v>
      </c>
    </row>
    <row r="6298" spans="1:4">
      <c r="A6298" t="s">
        <v>12207</v>
      </c>
      <c r="B6298" t="s">
        <v>12206</v>
      </c>
      <c r="C6298" t="s">
        <v>182</v>
      </c>
      <c r="D6298" t="s">
        <v>821</v>
      </c>
    </row>
    <row r="6299" spans="1:4">
      <c r="A6299" t="s">
        <v>12211</v>
      </c>
      <c r="B6299" t="s">
        <v>12210</v>
      </c>
      <c r="C6299" t="s">
        <v>1603</v>
      </c>
      <c r="D6299" t="s">
        <v>821</v>
      </c>
    </row>
    <row r="6300" spans="1:4">
      <c r="A6300" t="s">
        <v>12213</v>
      </c>
      <c r="B6300" t="s">
        <v>12212</v>
      </c>
      <c r="C6300" t="s">
        <v>310</v>
      </c>
      <c r="D6300" t="s">
        <v>821</v>
      </c>
    </row>
    <row r="6301" spans="1:4">
      <c r="A6301" t="s">
        <v>12217</v>
      </c>
      <c r="B6301" t="s">
        <v>12216</v>
      </c>
      <c r="C6301" t="s">
        <v>182</v>
      </c>
      <c r="D6301" t="s">
        <v>821</v>
      </c>
    </row>
    <row r="6302" spans="1:4">
      <c r="A6302" t="s">
        <v>12219</v>
      </c>
      <c r="B6302" t="s">
        <v>12218</v>
      </c>
      <c r="C6302" t="s">
        <v>182</v>
      </c>
      <c r="D6302" t="s">
        <v>821</v>
      </c>
    </row>
    <row r="6303" spans="1:4">
      <c r="A6303" t="s">
        <v>12221</v>
      </c>
      <c r="B6303" t="s">
        <v>12220</v>
      </c>
      <c r="C6303" t="s">
        <v>932</v>
      </c>
      <c r="D6303" t="s">
        <v>821</v>
      </c>
    </row>
    <row r="6304" spans="1:4">
      <c r="A6304" t="s">
        <v>12223</v>
      </c>
      <c r="B6304" t="s">
        <v>12222</v>
      </c>
      <c r="C6304" t="s">
        <v>152</v>
      </c>
      <c r="D6304" t="s">
        <v>821</v>
      </c>
    </row>
    <row r="6305" spans="1:4">
      <c r="A6305" t="s">
        <v>12225</v>
      </c>
      <c r="B6305" t="s">
        <v>12224</v>
      </c>
      <c r="C6305" t="s">
        <v>182</v>
      </c>
      <c r="D6305" t="s">
        <v>821</v>
      </c>
    </row>
    <row r="6306" spans="1:4">
      <c r="A6306" t="s">
        <v>12227</v>
      </c>
      <c r="B6306" t="s">
        <v>12226</v>
      </c>
      <c r="C6306" t="s">
        <v>182</v>
      </c>
      <c r="D6306" t="s">
        <v>821</v>
      </c>
    </row>
    <row r="6307" spans="1:4">
      <c r="A6307" t="s">
        <v>12229</v>
      </c>
      <c r="B6307" t="s">
        <v>12228</v>
      </c>
      <c r="C6307" t="s">
        <v>182</v>
      </c>
      <c r="D6307" t="s">
        <v>819</v>
      </c>
    </row>
    <row r="6308" spans="1:4">
      <c r="A6308" t="s">
        <v>12231</v>
      </c>
      <c r="B6308" t="s">
        <v>12230</v>
      </c>
      <c r="C6308" t="s">
        <v>894</v>
      </c>
      <c r="D6308" t="s">
        <v>821</v>
      </c>
    </row>
    <row r="6309" spans="1:4">
      <c r="A6309" t="s">
        <v>12233</v>
      </c>
      <c r="B6309" t="s">
        <v>12232</v>
      </c>
      <c r="C6309" t="s">
        <v>208</v>
      </c>
      <c r="D6309" t="s">
        <v>821</v>
      </c>
    </row>
    <row r="6310" spans="1:4">
      <c r="A6310" t="s">
        <v>12235</v>
      </c>
      <c r="B6310" t="s">
        <v>12234</v>
      </c>
      <c r="C6310" t="s">
        <v>208</v>
      </c>
      <c r="D6310" t="s">
        <v>821</v>
      </c>
    </row>
    <row r="6311" spans="1:4">
      <c r="A6311" t="s">
        <v>12244</v>
      </c>
      <c r="B6311" t="s">
        <v>12243</v>
      </c>
      <c r="C6311" t="s">
        <v>152</v>
      </c>
      <c r="D6311" t="s">
        <v>821</v>
      </c>
    </row>
    <row r="6312" spans="1:4">
      <c r="A6312" t="s">
        <v>12246</v>
      </c>
      <c r="B6312" t="s">
        <v>12245</v>
      </c>
      <c r="C6312" t="s">
        <v>39</v>
      </c>
      <c r="D6312" t="s">
        <v>821</v>
      </c>
    </row>
    <row r="6313" spans="1:4">
      <c r="A6313" t="s">
        <v>12250</v>
      </c>
      <c r="B6313" t="s">
        <v>12249</v>
      </c>
      <c r="C6313" t="s">
        <v>39</v>
      </c>
      <c r="D6313" t="s">
        <v>821</v>
      </c>
    </row>
    <row r="6314" spans="1:4">
      <c r="A6314" t="s">
        <v>12255</v>
      </c>
      <c r="B6314" t="s">
        <v>12254</v>
      </c>
      <c r="C6314" t="s">
        <v>3</v>
      </c>
      <c r="D6314" t="s">
        <v>821</v>
      </c>
    </row>
    <row r="6315" spans="1:4">
      <c r="A6315" t="s">
        <v>12257</v>
      </c>
      <c r="B6315" t="s">
        <v>12256</v>
      </c>
      <c r="C6315" t="s">
        <v>182</v>
      </c>
      <c r="D6315" t="s">
        <v>821</v>
      </c>
    </row>
    <row r="6316" spans="1:4">
      <c r="A6316" t="s">
        <v>12259</v>
      </c>
      <c r="B6316" t="s">
        <v>12258</v>
      </c>
      <c r="C6316" t="s">
        <v>32</v>
      </c>
      <c r="D6316" t="s">
        <v>821</v>
      </c>
    </row>
    <row r="6317" spans="1:4">
      <c r="A6317" t="s">
        <v>12261</v>
      </c>
      <c r="B6317" t="s">
        <v>12260</v>
      </c>
      <c r="C6317" t="s">
        <v>32</v>
      </c>
      <c r="D6317" t="s">
        <v>821</v>
      </c>
    </row>
    <row r="6318" spans="1:4">
      <c r="A6318" t="s">
        <v>12265</v>
      </c>
      <c r="B6318" t="s">
        <v>12264</v>
      </c>
      <c r="C6318" t="s">
        <v>129</v>
      </c>
      <c r="D6318" t="s">
        <v>821</v>
      </c>
    </row>
    <row r="6319" spans="1:4">
      <c r="A6319" t="s">
        <v>12267</v>
      </c>
      <c r="B6319" t="s">
        <v>12266</v>
      </c>
      <c r="C6319" t="s">
        <v>32</v>
      </c>
      <c r="D6319" t="s">
        <v>821</v>
      </c>
    </row>
    <row r="6320" spans="1:4">
      <c r="A6320" t="s">
        <v>12269</v>
      </c>
      <c r="B6320" t="s">
        <v>12268</v>
      </c>
      <c r="C6320" t="s">
        <v>32</v>
      </c>
      <c r="D6320" t="s">
        <v>821</v>
      </c>
    </row>
    <row r="6321" spans="1:4">
      <c r="A6321" t="s">
        <v>12273</v>
      </c>
      <c r="B6321" t="s">
        <v>12272</v>
      </c>
      <c r="C6321" t="s">
        <v>66</v>
      </c>
      <c r="D6321" t="s">
        <v>821</v>
      </c>
    </row>
    <row r="6322" spans="1:4">
      <c r="A6322" t="s">
        <v>12275</v>
      </c>
      <c r="B6322" t="s">
        <v>12274</v>
      </c>
      <c r="C6322" t="s">
        <v>419</v>
      </c>
      <c r="D6322" t="s">
        <v>821</v>
      </c>
    </row>
    <row r="6323" spans="1:4">
      <c r="A6323" t="s">
        <v>12277</v>
      </c>
      <c r="B6323" t="s">
        <v>12276</v>
      </c>
      <c r="C6323" t="s">
        <v>421</v>
      </c>
      <c r="D6323" t="s">
        <v>821</v>
      </c>
    </row>
    <row r="6324" spans="1:4">
      <c r="A6324" t="s">
        <v>12279</v>
      </c>
      <c r="B6324" t="s">
        <v>12278</v>
      </c>
      <c r="C6324" t="s">
        <v>461</v>
      </c>
      <c r="D6324" t="s">
        <v>821</v>
      </c>
    </row>
    <row r="6325" spans="1:4">
      <c r="A6325" t="s">
        <v>12281</v>
      </c>
      <c r="B6325" t="s">
        <v>12280</v>
      </c>
      <c r="C6325" t="s">
        <v>461</v>
      </c>
      <c r="D6325" t="s">
        <v>821</v>
      </c>
    </row>
    <row r="6326" spans="1:4">
      <c r="A6326" t="s">
        <v>12283</v>
      </c>
      <c r="B6326" t="s">
        <v>12282</v>
      </c>
      <c r="C6326" t="s">
        <v>20</v>
      </c>
      <c r="D6326" t="s">
        <v>821</v>
      </c>
    </row>
    <row r="6327" spans="1:4">
      <c r="A6327" t="s">
        <v>12285</v>
      </c>
      <c r="B6327" t="s">
        <v>12284</v>
      </c>
      <c r="C6327" t="s">
        <v>20</v>
      </c>
      <c r="D6327" t="s">
        <v>821</v>
      </c>
    </row>
    <row r="6328" spans="1:4">
      <c r="A6328" t="s">
        <v>12287</v>
      </c>
      <c r="B6328" t="s">
        <v>12286</v>
      </c>
      <c r="C6328" t="s">
        <v>20</v>
      </c>
      <c r="D6328" t="s">
        <v>821</v>
      </c>
    </row>
    <row r="6329" spans="1:4">
      <c r="A6329" t="s">
        <v>12289</v>
      </c>
      <c r="B6329" t="s">
        <v>12288</v>
      </c>
      <c r="C6329" t="s">
        <v>182</v>
      </c>
      <c r="D6329" t="s">
        <v>821</v>
      </c>
    </row>
    <row r="6330" spans="1:4">
      <c r="A6330" t="s">
        <v>12291</v>
      </c>
      <c r="B6330" t="s">
        <v>12290</v>
      </c>
      <c r="C6330" t="s">
        <v>483</v>
      </c>
      <c r="D6330" t="s">
        <v>821</v>
      </c>
    </row>
    <row r="6331" spans="1:4">
      <c r="A6331" t="s">
        <v>12293</v>
      </c>
      <c r="B6331" t="s">
        <v>12292</v>
      </c>
      <c r="C6331" t="s">
        <v>483</v>
      </c>
      <c r="D6331" t="s">
        <v>821</v>
      </c>
    </row>
    <row r="6332" spans="1:4">
      <c r="A6332" t="s">
        <v>12295</v>
      </c>
      <c r="B6332" t="s">
        <v>12294</v>
      </c>
      <c r="C6332" t="s">
        <v>475</v>
      </c>
      <c r="D6332" t="s">
        <v>821</v>
      </c>
    </row>
    <row r="6333" spans="1:4">
      <c r="A6333" t="s">
        <v>12297</v>
      </c>
      <c r="B6333" t="s">
        <v>12296</v>
      </c>
      <c r="C6333" t="s">
        <v>475</v>
      </c>
      <c r="D6333" t="s">
        <v>821</v>
      </c>
    </row>
    <row r="6334" spans="1:4">
      <c r="A6334" t="s">
        <v>12299</v>
      </c>
      <c r="B6334" t="s">
        <v>12298</v>
      </c>
      <c r="C6334" t="s">
        <v>182</v>
      </c>
      <c r="D6334" t="s">
        <v>821</v>
      </c>
    </row>
    <row r="6335" spans="1:4">
      <c r="A6335" t="s">
        <v>12301</v>
      </c>
      <c r="B6335" t="s">
        <v>12300</v>
      </c>
      <c r="C6335" t="s">
        <v>475</v>
      </c>
      <c r="D6335" t="s">
        <v>821</v>
      </c>
    </row>
    <row r="6336" spans="1:4">
      <c r="A6336" t="s">
        <v>12303</v>
      </c>
      <c r="B6336" t="s">
        <v>12302</v>
      </c>
      <c r="C6336" t="s">
        <v>467</v>
      </c>
      <c r="D6336" t="s">
        <v>821</v>
      </c>
    </row>
    <row r="6337" spans="1:4">
      <c r="A6337" t="s">
        <v>12305</v>
      </c>
      <c r="B6337" t="s">
        <v>12304</v>
      </c>
      <c r="C6337" t="s">
        <v>459</v>
      </c>
      <c r="D6337" t="s">
        <v>821</v>
      </c>
    </row>
    <row r="6338" spans="1:4">
      <c r="A6338" t="s">
        <v>12307</v>
      </c>
      <c r="B6338" t="s">
        <v>12306</v>
      </c>
      <c r="C6338" t="s">
        <v>182</v>
      </c>
      <c r="D6338" t="s">
        <v>821</v>
      </c>
    </row>
    <row r="6339" spans="1:4">
      <c r="A6339" t="s">
        <v>12309</v>
      </c>
      <c r="B6339" t="s">
        <v>12308</v>
      </c>
      <c r="C6339" t="s">
        <v>467</v>
      </c>
      <c r="D6339" t="s">
        <v>821</v>
      </c>
    </row>
    <row r="6340" spans="1:4">
      <c r="A6340" t="s">
        <v>12311</v>
      </c>
      <c r="B6340" t="s">
        <v>12310</v>
      </c>
      <c r="C6340" t="s">
        <v>460</v>
      </c>
      <c r="D6340" t="s">
        <v>821</v>
      </c>
    </row>
    <row r="6341" spans="1:4">
      <c r="A6341" t="s">
        <v>12313</v>
      </c>
      <c r="B6341" t="s">
        <v>12312</v>
      </c>
      <c r="C6341" t="s">
        <v>459</v>
      </c>
      <c r="D6341" t="s">
        <v>821</v>
      </c>
    </row>
    <row r="6342" spans="1:4">
      <c r="A6342" t="s">
        <v>12315</v>
      </c>
      <c r="B6342" t="s">
        <v>12314</v>
      </c>
      <c r="C6342" t="s">
        <v>460</v>
      </c>
      <c r="D6342" t="s">
        <v>821</v>
      </c>
    </row>
    <row r="6343" spans="1:4">
      <c r="A6343" t="s">
        <v>12318</v>
      </c>
      <c r="B6343" t="s">
        <v>12317</v>
      </c>
      <c r="C6343" t="s">
        <v>13</v>
      </c>
      <c r="D6343" t="s">
        <v>821</v>
      </c>
    </row>
    <row r="6344" spans="1:4">
      <c r="A6344" t="s">
        <v>12320</v>
      </c>
      <c r="B6344" t="s">
        <v>12319</v>
      </c>
      <c r="C6344" t="s">
        <v>17</v>
      </c>
      <c r="D6344" t="s">
        <v>821</v>
      </c>
    </row>
    <row r="6345" spans="1:4">
      <c r="A6345" t="s">
        <v>12322</v>
      </c>
      <c r="B6345" t="s">
        <v>12321</v>
      </c>
      <c r="C6345" t="s">
        <v>8397</v>
      </c>
      <c r="D6345" t="s">
        <v>821</v>
      </c>
    </row>
    <row r="6346" spans="1:4">
      <c r="A6346" t="s">
        <v>12324</v>
      </c>
      <c r="B6346" t="s">
        <v>12323</v>
      </c>
      <c r="C6346" t="s">
        <v>956</v>
      </c>
      <c r="D6346" t="s">
        <v>821</v>
      </c>
    </row>
    <row r="6347" spans="1:4">
      <c r="A6347" t="s">
        <v>12326</v>
      </c>
      <c r="B6347" t="s">
        <v>12325</v>
      </c>
      <c r="C6347" t="s">
        <v>32</v>
      </c>
      <c r="D6347" t="s">
        <v>819</v>
      </c>
    </row>
    <row r="6348" spans="1:4">
      <c r="A6348" t="s">
        <v>12328</v>
      </c>
      <c r="B6348" t="s">
        <v>12327</v>
      </c>
      <c r="C6348" t="s">
        <v>17</v>
      </c>
      <c r="D6348" t="s">
        <v>821</v>
      </c>
    </row>
    <row r="6349" spans="1:4">
      <c r="A6349" t="s">
        <v>12330</v>
      </c>
      <c r="B6349" t="s">
        <v>12329</v>
      </c>
      <c r="C6349" t="s">
        <v>32</v>
      </c>
      <c r="D6349" t="s">
        <v>819</v>
      </c>
    </row>
    <row r="6350" spans="1:4">
      <c r="A6350" t="s">
        <v>12332</v>
      </c>
      <c r="B6350" t="s">
        <v>12331</v>
      </c>
      <c r="C6350" t="s">
        <v>23</v>
      </c>
      <c r="D6350" t="s">
        <v>821</v>
      </c>
    </row>
    <row r="6351" spans="1:4">
      <c r="A6351" t="s">
        <v>12334</v>
      </c>
      <c r="B6351" t="s">
        <v>12333</v>
      </c>
      <c r="C6351" t="s">
        <v>269</v>
      </c>
      <c r="D6351" t="s">
        <v>821</v>
      </c>
    </row>
    <row r="6352" spans="1:4">
      <c r="A6352" t="s">
        <v>12336</v>
      </c>
      <c r="B6352" t="s">
        <v>12335</v>
      </c>
      <c r="C6352" t="s">
        <v>15</v>
      </c>
      <c r="D6352" t="s">
        <v>821</v>
      </c>
    </row>
    <row r="6353" spans="1:4">
      <c r="A6353" t="s">
        <v>12338</v>
      </c>
      <c r="B6353" t="s">
        <v>12337</v>
      </c>
      <c r="C6353" t="s">
        <v>23</v>
      </c>
      <c r="D6353" t="s">
        <v>821</v>
      </c>
    </row>
    <row r="6354" spans="1:4">
      <c r="A6354" t="s">
        <v>12340</v>
      </c>
      <c r="B6354" t="s">
        <v>12339</v>
      </c>
      <c r="C6354" t="s">
        <v>263</v>
      </c>
      <c r="D6354" t="s">
        <v>821</v>
      </c>
    </row>
    <row r="6355" spans="1:4">
      <c r="A6355" t="s">
        <v>12342</v>
      </c>
      <c r="B6355" t="s">
        <v>12341</v>
      </c>
      <c r="C6355" t="s">
        <v>263</v>
      </c>
      <c r="D6355" t="s">
        <v>821</v>
      </c>
    </row>
    <row r="6356" spans="1:4">
      <c r="A6356" t="s">
        <v>12344</v>
      </c>
      <c r="B6356" t="s">
        <v>12343</v>
      </c>
      <c r="C6356" t="s">
        <v>263</v>
      </c>
      <c r="D6356" t="s">
        <v>821</v>
      </c>
    </row>
    <row r="6357" spans="1:4">
      <c r="A6357" t="s">
        <v>12346</v>
      </c>
      <c r="B6357" t="s">
        <v>12345</v>
      </c>
      <c r="C6357" t="s">
        <v>230</v>
      </c>
      <c r="D6357" t="s">
        <v>821</v>
      </c>
    </row>
    <row r="6358" spans="1:4">
      <c r="A6358" t="s">
        <v>12348</v>
      </c>
      <c r="B6358" t="s">
        <v>12347</v>
      </c>
      <c r="C6358" t="s">
        <v>216</v>
      </c>
      <c r="D6358" t="s">
        <v>821</v>
      </c>
    </row>
    <row r="6359" spans="1:4">
      <c r="A6359" t="s">
        <v>12350</v>
      </c>
      <c r="B6359" t="s">
        <v>12349</v>
      </c>
      <c r="C6359" t="s">
        <v>50</v>
      </c>
      <c r="D6359" t="s">
        <v>821</v>
      </c>
    </row>
    <row r="6360" spans="1:4">
      <c r="A6360" t="s">
        <v>12352</v>
      </c>
      <c r="B6360" t="s">
        <v>12351</v>
      </c>
      <c r="C6360" t="s">
        <v>50</v>
      </c>
      <c r="D6360" t="s">
        <v>821</v>
      </c>
    </row>
    <row r="6361" spans="1:4">
      <c r="A6361" t="s">
        <v>12354</v>
      </c>
      <c r="B6361" t="s">
        <v>12353</v>
      </c>
      <c r="C6361" t="s">
        <v>4659</v>
      </c>
      <c r="D6361" t="s">
        <v>821</v>
      </c>
    </row>
    <row r="6362" spans="1:4">
      <c r="A6362" t="s">
        <v>12356</v>
      </c>
      <c r="B6362" t="s">
        <v>12355</v>
      </c>
      <c r="C6362" t="s">
        <v>52</v>
      </c>
      <c r="D6362" t="s">
        <v>821</v>
      </c>
    </row>
    <row r="6363" spans="1:4">
      <c r="A6363" t="s">
        <v>12358</v>
      </c>
      <c r="B6363" t="s">
        <v>12357</v>
      </c>
      <c r="C6363" t="s">
        <v>52</v>
      </c>
      <c r="D6363" t="s">
        <v>821</v>
      </c>
    </row>
    <row r="6364" spans="1:4">
      <c r="A6364" t="s">
        <v>12360</v>
      </c>
      <c r="B6364" t="s">
        <v>12359</v>
      </c>
      <c r="C6364" t="s">
        <v>956</v>
      </c>
      <c r="D6364" t="s">
        <v>821</v>
      </c>
    </row>
    <row r="6365" spans="1:4">
      <c r="A6365" t="s">
        <v>12362</v>
      </c>
      <c r="B6365" t="s">
        <v>12361</v>
      </c>
      <c r="C6365" t="s">
        <v>956</v>
      </c>
      <c r="D6365" t="s">
        <v>821</v>
      </c>
    </row>
    <row r="6366" spans="1:4">
      <c r="A6366" t="s">
        <v>12364</v>
      </c>
      <c r="B6366" t="s">
        <v>12363</v>
      </c>
      <c r="C6366" t="s">
        <v>61</v>
      </c>
      <c r="D6366" t="s">
        <v>821</v>
      </c>
    </row>
    <row r="6367" spans="1:4">
      <c r="A6367" t="s">
        <v>12366</v>
      </c>
      <c r="B6367" t="s">
        <v>12365</v>
      </c>
      <c r="C6367" t="s">
        <v>61</v>
      </c>
      <c r="D6367" t="s">
        <v>821</v>
      </c>
    </row>
    <row r="6368" spans="1:4">
      <c r="A6368" t="s">
        <v>12368</v>
      </c>
      <c r="B6368" t="s">
        <v>12367</v>
      </c>
      <c r="C6368" t="s">
        <v>39</v>
      </c>
      <c r="D6368" t="s">
        <v>821</v>
      </c>
    </row>
    <row r="6369" spans="1:4">
      <c r="A6369" t="s">
        <v>12370</v>
      </c>
      <c r="B6369" t="s">
        <v>12369</v>
      </c>
      <c r="C6369" t="s">
        <v>39</v>
      </c>
      <c r="D6369" t="s">
        <v>821</v>
      </c>
    </row>
    <row r="6370" spans="1:4">
      <c r="A6370" t="s">
        <v>12372</v>
      </c>
      <c r="B6370" t="s">
        <v>12371</v>
      </c>
      <c r="C6370" t="s">
        <v>135</v>
      </c>
      <c r="D6370" t="s">
        <v>821</v>
      </c>
    </row>
    <row r="6371" spans="1:4">
      <c r="A6371" t="s">
        <v>12374</v>
      </c>
      <c r="B6371" t="s">
        <v>12373</v>
      </c>
      <c r="C6371" t="s">
        <v>135</v>
      </c>
      <c r="D6371" t="s">
        <v>821</v>
      </c>
    </row>
    <row r="6372" spans="1:4">
      <c r="A6372" t="s">
        <v>12376</v>
      </c>
      <c r="B6372" t="s">
        <v>12375</v>
      </c>
      <c r="C6372" t="s">
        <v>50</v>
      </c>
      <c r="D6372" t="s">
        <v>821</v>
      </c>
    </row>
    <row r="6373" spans="1:4">
      <c r="A6373" t="s">
        <v>12378</v>
      </c>
      <c r="B6373" t="s">
        <v>12377</v>
      </c>
      <c r="C6373" t="s">
        <v>4659</v>
      </c>
      <c r="D6373" t="s">
        <v>821</v>
      </c>
    </row>
    <row r="6374" spans="1:4">
      <c r="A6374" t="s">
        <v>12380</v>
      </c>
      <c r="B6374" t="s">
        <v>12379</v>
      </c>
      <c r="C6374" t="s">
        <v>48</v>
      </c>
      <c r="D6374" t="s">
        <v>821</v>
      </c>
    </row>
    <row r="6375" spans="1:4">
      <c r="A6375" t="s">
        <v>12382</v>
      </c>
      <c r="B6375" t="s">
        <v>12381</v>
      </c>
      <c r="C6375" t="s">
        <v>48</v>
      </c>
      <c r="D6375" t="s">
        <v>821</v>
      </c>
    </row>
    <row r="6376" spans="1:4">
      <c r="A6376" t="s">
        <v>12384</v>
      </c>
      <c r="B6376" t="s">
        <v>12383</v>
      </c>
      <c r="C6376" t="s">
        <v>46</v>
      </c>
      <c r="D6376" t="s">
        <v>821</v>
      </c>
    </row>
    <row r="6377" spans="1:4">
      <c r="A6377" t="s">
        <v>12386</v>
      </c>
      <c r="B6377" t="s">
        <v>12385</v>
      </c>
      <c r="C6377" t="s">
        <v>46</v>
      </c>
      <c r="D6377" t="s">
        <v>821</v>
      </c>
    </row>
    <row r="6378" spans="1:4">
      <c r="A6378" t="s">
        <v>12388</v>
      </c>
      <c r="B6378" t="s">
        <v>12387</v>
      </c>
      <c r="C6378" t="s">
        <v>44</v>
      </c>
      <c r="D6378" t="s">
        <v>821</v>
      </c>
    </row>
    <row r="6379" spans="1:4">
      <c r="A6379" t="s">
        <v>12390</v>
      </c>
      <c r="B6379" t="s">
        <v>12389</v>
      </c>
      <c r="C6379" t="s">
        <v>44</v>
      </c>
      <c r="D6379" t="s">
        <v>821</v>
      </c>
    </row>
    <row r="6380" spans="1:4">
      <c r="A6380" t="s">
        <v>12392</v>
      </c>
      <c r="B6380" t="s">
        <v>12391</v>
      </c>
      <c r="C6380" t="s">
        <v>41</v>
      </c>
      <c r="D6380" t="s">
        <v>821</v>
      </c>
    </row>
    <row r="6381" spans="1:4">
      <c r="A6381" t="s">
        <v>12394</v>
      </c>
      <c r="B6381" t="s">
        <v>12393</v>
      </c>
      <c r="C6381" t="s">
        <v>41</v>
      </c>
      <c r="D6381" t="s">
        <v>821</v>
      </c>
    </row>
    <row r="6382" spans="1:4">
      <c r="A6382" t="s">
        <v>12396</v>
      </c>
      <c r="B6382" t="s">
        <v>12395</v>
      </c>
      <c r="C6382" t="s">
        <v>36</v>
      </c>
      <c r="D6382" t="s">
        <v>821</v>
      </c>
    </row>
    <row r="6383" spans="1:4">
      <c r="A6383" t="s">
        <v>12398</v>
      </c>
      <c r="B6383" t="s">
        <v>12397</v>
      </c>
      <c r="C6383" t="s">
        <v>36</v>
      </c>
      <c r="D6383" t="s">
        <v>821</v>
      </c>
    </row>
    <row r="6384" spans="1:4">
      <c r="A6384" t="s">
        <v>12400</v>
      </c>
      <c r="B6384" t="s">
        <v>12399</v>
      </c>
      <c r="C6384" t="s">
        <v>48</v>
      </c>
      <c r="D6384" t="s">
        <v>821</v>
      </c>
    </row>
    <row r="6385" spans="1:4">
      <c r="A6385" t="s">
        <v>12402</v>
      </c>
      <c r="B6385" t="s">
        <v>12401</v>
      </c>
      <c r="C6385" t="s">
        <v>46</v>
      </c>
      <c r="D6385" t="s">
        <v>821</v>
      </c>
    </row>
    <row r="6386" spans="1:4">
      <c r="A6386" t="s">
        <v>12404</v>
      </c>
      <c r="B6386" t="s">
        <v>12403</v>
      </c>
      <c r="C6386" t="s">
        <v>44</v>
      </c>
      <c r="D6386" t="s">
        <v>821</v>
      </c>
    </row>
    <row r="6387" spans="1:4">
      <c r="A6387" t="s">
        <v>12406</v>
      </c>
      <c r="B6387" t="s">
        <v>12405</v>
      </c>
      <c r="C6387" t="s">
        <v>41</v>
      </c>
      <c r="D6387" t="s">
        <v>821</v>
      </c>
    </row>
    <row r="6388" spans="1:4">
      <c r="A6388" t="s">
        <v>12408</v>
      </c>
      <c r="B6388" t="s">
        <v>12407</v>
      </c>
      <c r="C6388" t="s">
        <v>36</v>
      </c>
      <c r="D6388" t="s">
        <v>821</v>
      </c>
    </row>
    <row r="6389" spans="1:4">
      <c r="A6389" t="s">
        <v>12410</v>
      </c>
      <c r="B6389" t="s">
        <v>12409</v>
      </c>
      <c r="C6389" t="s">
        <v>188</v>
      </c>
      <c r="D6389" t="s">
        <v>821</v>
      </c>
    </row>
    <row r="6390" spans="1:4">
      <c r="A6390" t="s">
        <v>12412</v>
      </c>
      <c r="B6390" t="s">
        <v>12411</v>
      </c>
      <c r="C6390" t="s">
        <v>129</v>
      </c>
      <c r="D6390" t="s">
        <v>821</v>
      </c>
    </row>
    <row r="6391" spans="1:4">
      <c r="A6391" t="s">
        <v>12414</v>
      </c>
      <c r="B6391" t="s">
        <v>12413</v>
      </c>
      <c r="C6391" t="s">
        <v>11</v>
      </c>
      <c r="D6391" t="s">
        <v>821</v>
      </c>
    </row>
    <row r="6392" spans="1:4">
      <c r="A6392" t="s">
        <v>12416</v>
      </c>
      <c r="B6392" t="s">
        <v>12415</v>
      </c>
      <c r="C6392" t="s">
        <v>11</v>
      </c>
      <c r="D6392" t="s">
        <v>821</v>
      </c>
    </row>
    <row r="6393" spans="1:4">
      <c r="A6393" t="s">
        <v>12418</v>
      </c>
      <c r="B6393" t="s">
        <v>12417</v>
      </c>
      <c r="C6393" t="s">
        <v>201</v>
      </c>
      <c r="D6393" t="s">
        <v>821</v>
      </c>
    </row>
    <row r="6394" spans="1:4">
      <c r="A6394" t="s">
        <v>12420</v>
      </c>
      <c r="B6394" t="s">
        <v>12419</v>
      </c>
      <c r="C6394" t="s">
        <v>201</v>
      </c>
      <c r="D6394" t="s">
        <v>821</v>
      </c>
    </row>
    <row r="6395" spans="1:4">
      <c r="A6395" t="s">
        <v>12422</v>
      </c>
      <c r="B6395" t="s">
        <v>12421</v>
      </c>
      <c r="C6395" t="s">
        <v>52</v>
      </c>
      <c r="D6395" t="s">
        <v>821</v>
      </c>
    </row>
    <row r="6396" spans="1:4">
      <c r="A6396" t="s">
        <v>12424</v>
      </c>
      <c r="B6396" t="s">
        <v>12423</v>
      </c>
      <c r="C6396" t="s">
        <v>956</v>
      </c>
      <c r="D6396" t="s">
        <v>821</v>
      </c>
    </row>
    <row r="6397" spans="1:4">
      <c r="A6397" t="s">
        <v>12426</v>
      </c>
      <c r="B6397" t="s">
        <v>12425</v>
      </c>
      <c r="C6397" t="s">
        <v>61</v>
      </c>
      <c r="D6397" t="s">
        <v>821</v>
      </c>
    </row>
    <row r="6398" spans="1:4">
      <c r="A6398" t="s">
        <v>12428</v>
      </c>
      <c r="B6398" t="s">
        <v>12427</v>
      </c>
      <c r="C6398" t="s">
        <v>39</v>
      </c>
      <c r="D6398" t="s">
        <v>821</v>
      </c>
    </row>
    <row r="6399" spans="1:4">
      <c r="A6399" t="s">
        <v>12430</v>
      </c>
      <c r="B6399" t="s">
        <v>12429</v>
      </c>
      <c r="C6399" t="s">
        <v>135</v>
      </c>
      <c r="D6399" t="s">
        <v>821</v>
      </c>
    </row>
    <row r="6400" spans="1:4">
      <c r="A6400" t="s">
        <v>12432</v>
      </c>
      <c r="B6400" t="s">
        <v>12431</v>
      </c>
      <c r="C6400" t="s">
        <v>193</v>
      </c>
      <c r="D6400" t="s">
        <v>821</v>
      </c>
    </row>
    <row r="6401" spans="1:4">
      <c r="A6401" t="s">
        <v>12434</v>
      </c>
      <c r="B6401" t="s">
        <v>12433</v>
      </c>
      <c r="C6401" t="s">
        <v>193</v>
      </c>
      <c r="D6401" t="s">
        <v>821</v>
      </c>
    </row>
    <row r="6402" spans="1:4">
      <c r="A6402" t="s">
        <v>12436</v>
      </c>
      <c r="B6402" t="s">
        <v>12435</v>
      </c>
      <c r="C6402" t="s">
        <v>193</v>
      </c>
      <c r="D6402" t="s">
        <v>821</v>
      </c>
    </row>
    <row r="6403" spans="1:4">
      <c r="A6403" t="s">
        <v>12438</v>
      </c>
      <c r="B6403" t="s">
        <v>12437</v>
      </c>
      <c r="C6403" t="s">
        <v>193</v>
      </c>
      <c r="D6403" t="s">
        <v>821</v>
      </c>
    </row>
    <row r="6404" spans="1:4">
      <c r="A6404" t="s">
        <v>12440</v>
      </c>
      <c r="B6404" t="s">
        <v>12439</v>
      </c>
      <c r="C6404" t="s">
        <v>193</v>
      </c>
      <c r="D6404" t="s">
        <v>821</v>
      </c>
    </row>
    <row r="6405" spans="1:4">
      <c r="A6405" t="s">
        <v>12442</v>
      </c>
      <c r="B6405" t="s">
        <v>12441</v>
      </c>
      <c r="C6405" t="s">
        <v>3536</v>
      </c>
      <c r="D6405" t="s">
        <v>821</v>
      </c>
    </row>
    <row r="6406" spans="1:4">
      <c r="A6406" t="s">
        <v>12444</v>
      </c>
      <c r="B6406" t="s">
        <v>12443</v>
      </c>
      <c r="C6406" t="s">
        <v>3536</v>
      </c>
      <c r="D6406" t="s">
        <v>821</v>
      </c>
    </row>
    <row r="6407" spans="1:4">
      <c r="A6407" t="s">
        <v>12446</v>
      </c>
      <c r="B6407" t="s">
        <v>12445</v>
      </c>
      <c r="C6407" t="s">
        <v>193</v>
      </c>
      <c r="D6407" t="s">
        <v>821</v>
      </c>
    </row>
    <row r="6408" spans="1:4">
      <c r="A6408" t="s">
        <v>12448</v>
      </c>
      <c r="B6408" t="s">
        <v>12447</v>
      </c>
      <c r="C6408" t="s">
        <v>193</v>
      </c>
      <c r="D6408" t="s">
        <v>821</v>
      </c>
    </row>
    <row r="6409" spans="1:4">
      <c r="A6409" t="s">
        <v>12450</v>
      </c>
      <c r="B6409" t="s">
        <v>12449</v>
      </c>
      <c r="C6409" t="s">
        <v>193</v>
      </c>
      <c r="D6409" t="s">
        <v>821</v>
      </c>
    </row>
    <row r="6410" spans="1:4">
      <c r="A6410" t="s">
        <v>12452</v>
      </c>
      <c r="B6410" t="s">
        <v>12451</v>
      </c>
      <c r="C6410" t="s">
        <v>193</v>
      </c>
      <c r="D6410" t="s">
        <v>821</v>
      </c>
    </row>
    <row r="6411" spans="1:4">
      <c r="A6411" t="s">
        <v>12454</v>
      </c>
      <c r="B6411" t="s">
        <v>12453</v>
      </c>
      <c r="C6411" t="s">
        <v>193</v>
      </c>
      <c r="D6411" t="s">
        <v>821</v>
      </c>
    </row>
    <row r="6412" spans="1:4">
      <c r="A6412" t="s">
        <v>12456</v>
      </c>
      <c r="B6412" t="s">
        <v>12455</v>
      </c>
      <c r="C6412" t="s">
        <v>129</v>
      </c>
      <c r="D6412" t="s">
        <v>819</v>
      </c>
    </row>
    <row r="6413" spans="1:4">
      <c r="A6413" t="s">
        <v>12458</v>
      </c>
      <c r="B6413" t="s">
        <v>12457</v>
      </c>
      <c r="C6413" t="s">
        <v>8363</v>
      </c>
      <c r="D6413" t="s">
        <v>821</v>
      </c>
    </row>
    <row r="6414" spans="1:4">
      <c r="A6414" t="s">
        <v>12460</v>
      </c>
      <c r="B6414" t="s">
        <v>12459</v>
      </c>
      <c r="C6414" t="s">
        <v>129</v>
      </c>
      <c r="D6414" t="s">
        <v>821</v>
      </c>
    </row>
    <row r="6415" spans="1:4">
      <c r="A6415" t="s">
        <v>12463</v>
      </c>
      <c r="B6415" t="s">
        <v>12462</v>
      </c>
      <c r="C6415" t="s">
        <v>193</v>
      </c>
      <c r="D6415" t="s">
        <v>821</v>
      </c>
    </row>
    <row r="6416" spans="1:4">
      <c r="A6416" t="s">
        <v>12465</v>
      </c>
      <c r="B6416" t="s">
        <v>12464</v>
      </c>
      <c r="C6416" t="s">
        <v>193</v>
      </c>
      <c r="D6416" t="s">
        <v>821</v>
      </c>
    </row>
    <row r="6417" spans="1:4">
      <c r="A6417" t="s">
        <v>12467</v>
      </c>
      <c r="B6417" t="s">
        <v>12466</v>
      </c>
      <c r="C6417" t="s">
        <v>11</v>
      </c>
      <c r="D6417" t="s">
        <v>821</v>
      </c>
    </row>
    <row r="6418" spans="1:4">
      <c r="A6418" t="s">
        <v>12469</v>
      </c>
      <c r="B6418" t="s">
        <v>12468</v>
      </c>
      <c r="C6418" t="s">
        <v>193</v>
      </c>
      <c r="D6418" t="s">
        <v>821</v>
      </c>
    </row>
    <row r="6419" spans="1:4">
      <c r="A6419" t="s">
        <v>12471</v>
      </c>
      <c r="B6419" t="s">
        <v>12470</v>
      </c>
      <c r="C6419" t="s">
        <v>193</v>
      </c>
      <c r="D6419" t="s">
        <v>821</v>
      </c>
    </row>
    <row r="6420" spans="1:4">
      <c r="A6420" t="s">
        <v>12473</v>
      </c>
      <c r="B6420" t="s">
        <v>12472</v>
      </c>
      <c r="C6420" t="s">
        <v>11</v>
      </c>
      <c r="D6420" t="s">
        <v>821</v>
      </c>
    </row>
    <row r="6421" spans="1:4">
      <c r="A6421" t="s">
        <v>12475</v>
      </c>
      <c r="B6421" t="s">
        <v>12474</v>
      </c>
      <c r="C6421" t="s">
        <v>11</v>
      </c>
      <c r="D6421" t="s">
        <v>821</v>
      </c>
    </row>
    <row r="6422" spans="1:4">
      <c r="A6422" t="s">
        <v>12478</v>
      </c>
      <c r="B6422" t="s">
        <v>13212</v>
      </c>
      <c r="C6422" t="s">
        <v>332</v>
      </c>
      <c r="D6422" t="s">
        <v>821</v>
      </c>
    </row>
    <row r="6423" spans="1:4">
      <c r="A6423" t="s">
        <v>12480</v>
      </c>
      <c r="B6423" t="s">
        <v>12479</v>
      </c>
      <c r="C6423" t="s">
        <v>50</v>
      </c>
      <c r="D6423" t="s">
        <v>821</v>
      </c>
    </row>
    <row r="6424" spans="1:4">
      <c r="A6424" t="s">
        <v>12482</v>
      </c>
      <c r="B6424" t="s">
        <v>12481</v>
      </c>
      <c r="C6424" t="s">
        <v>52</v>
      </c>
      <c r="D6424" t="s">
        <v>821</v>
      </c>
    </row>
    <row r="6425" spans="1:4">
      <c r="A6425" t="s">
        <v>12484</v>
      </c>
      <c r="B6425" t="s">
        <v>12483</v>
      </c>
      <c r="C6425" t="s">
        <v>956</v>
      </c>
      <c r="D6425" t="s">
        <v>821</v>
      </c>
    </row>
    <row r="6426" spans="1:4">
      <c r="A6426" t="s">
        <v>12486</v>
      </c>
      <c r="B6426" t="s">
        <v>12485</v>
      </c>
      <c r="C6426" t="s">
        <v>61</v>
      </c>
      <c r="D6426" t="s">
        <v>821</v>
      </c>
    </row>
    <row r="6427" spans="1:4">
      <c r="A6427" t="s">
        <v>12488</v>
      </c>
      <c r="B6427" t="s">
        <v>12487</v>
      </c>
      <c r="C6427" t="s">
        <v>39</v>
      </c>
      <c r="D6427" t="s">
        <v>821</v>
      </c>
    </row>
    <row r="6428" spans="1:4">
      <c r="A6428" t="s">
        <v>12490</v>
      </c>
      <c r="B6428" t="s">
        <v>12489</v>
      </c>
      <c r="C6428" t="s">
        <v>135</v>
      </c>
      <c r="D6428" t="s">
        <v>821</v>
      </c>
    </row>
    <row r="6429" spans="1:4">
      <c r="A6429" t="s">
        <v>12492</v>
      </c>
      <c r="B6429" t="s">
        <v>12491</v>
      </c>
      <c r="C6429" t="s">
        <v>48</v>
      </c>
      <c r="D6429" t="s">
        <v>821</v>
      </c>
    </row>
    <row r="6430" spans="1:4">
      <c r="A6430" t="s">
        <v>12494</v>
      </c>
      <c r="B6430" t="s">
        <v>12493</v>
      </c>
      <c r="C6430" t="s">
        <v>46</v>
      </c>
      <c r="D6430" t="s">
        <v>821</v>
      </c>
    </row>
    <row r="6431" spans="1:4">
      <c r="A6431" t="s">
        <v>12496</v>
      </c>
      <c r="B6431" t="s">
        <v>12495</v>
      </c>
      <c r="C6431" t="s">
        <v>44</v>
      </c>
      <c r="D6431" t="s">
        <v>821</v>
      </c>
    </row>
    <row r="6432" spans="1:4">
      <c r="A6432" t="s">
        <v>12498</v>
      </c>
      <c r="B6432" t="s">
        <v>12497</v>
      </c>
      <c r="C6432" t="s">
        <v>41</v>
      </c>
      <c r="D6432" t="s">
        <v>821</v>
      </c>
    </row>
    <row r="6433" spans="1:4">
      <c r="A6433" t="s">
        <v>12500</v>
      </c>
      <c r="B6433" t="s">
        <v>12499</v>
      </c>
      <c r="C6433" t="s">
        <v>36</v>
      </c>
      <c r="D6433" t="s">
        <v>821</v>
      </c>
    </row>
    <row r="6434" spans="1:4">
      <c r="A6434" t="s">
        <v>12503</v>
      </c>
      <c r="B6434" t="s">
        <v>12502</v>
      </c>
      <c r="C6434" t="s">
        <v>39</v>
      </c>
      <c r="D6434" t="s">
        <v>821</v>
      </c>
    </row>
    <row r="6435" spans="1:4">
      <c r="A6435" t="s">
        <v>12505</v>
      </c>
      <c r="B6435" t="s">
        <v>12504</v>
      </c>
      <c r="C6435" t="s">
        <v>332</v>
      </c>
      <c r="D6435" t="s">
        <v>821</v>
      </c>
    </row>
    <row r="6436" spans="1:4">
      <c r="A6436" t="s">
        <v>12507</v>
      </c>
      <c r="B6436" t="s">
        <v>12506</v>
      </c>
      <c r="C6436" t="s">
        <v>324</v>
      </c>
      <c r="D6436" t="s">
        <v>821</v>
      </c>
    </row>
    <row r="6437" spans="1:4">
      <c r="A6437" t="s">
        <v>12509</v>
      </c>
      <c r="B6437" t="s">
        <v>12508</v>
      </c>
      <c r="C6437" t="s">
        <v>302</v>
      </c>
      <c r="D6437" t="s">
        <v>821</v>
      </c>
    </row>
    <row r="6438" spans="1:4">
      <c r="A6438" t="s">
        <v>12511</v>
      </c>
      <c r="B6438" t="s">
        <v>12510</v>
      </c>
      <c r="C6438" t="s">
        <v>188</v>
      </c>
      <c r="D6438" t="s">
        <v>821</v>
      </c>
    </row>
    <row r="6439" spans="1:4">
      <c r="A6439" t="s">
        <v>12513</v>
      </c>
      <c r="B6439" t="s">
        <v>12512</v>
      </c>
      <c r="C6439" t="s">
        <v>341</v>
      </c>
      <c r="D6439" t="s">
        <v>821</v>
      </c>
    </row>
    <row r="6440" spans="1:4">
      <c r="A6440" t="s">
        <v>12515</v>
      </c>
      <c r="B6440" t="s">
        <v>12514</v>
      </c>
      <c r="C6440" t="s">
        <v>341</v>
      </c>
      <c r="D6440" t="s">
        <v>821</v>
      </c>
    </row>
    <row r="6441" spans="1:4">
      <c r="A6441" t="s">
        <v>12517</v>
      </c>
      <c r="B6441" t="s">
        <v>12516</v>
      </c>
      <c r="C6441" t="s">
        <v>54</v>
      </c>
      <c r="D6441" t="s">
        <v>821</v>
      </c>
    </row>
    <row r="6442" spans="1:4">
      <c r="A6442" t="s">
        <v>12519</v>
      </c>
      <c r="B6442" t="s">
        <v>12518</v>
      </c>
      <c r="C6442" t="s">
        <v>224</v>
      </c>
      <c r="D6442" t="s">
        <v>821</v>
      </c>
    </row>
    <row r="6443" spans="1:4">
      <c r="A6443" t="s">
        <v>12521</v>
      </c>
      <c r="B6443" t="s">
        <v>12520</v>
      </c>
      <c r="C6443" t="s">
        <v>393</v>
      </c>
      <c r="D6443" t="s">
        <v>821</v>
      </c>
    </row>
    <row r="6444" spans="1:4">
      <c r="A6444" t="s">
        <v>12523</v>
      </c>
      <c r="B6444" t="s">
        <v>12522</v>
      </c>
      <c r="C6444" t="s">
        <v>332</v>
      </c>
      <c r="D6444" t="s">
        <v>821</v>
      </c>
    </row>
    <row r="6445" spans="1:4">
      <c r="A6445" t="s">
        <v>12525</v>
      </c>
      <c r="B6445" t="s">
        <v>12524</v>
      </c>
      <c r="C6445" t="s">
        <v>31</v>
      </c>
      <c r="D6445" t="s">
        <v>821</v>
      </c>
    </row>
    <row r="6446" spans="1:4">
      <c r="A6446" t="s">
        <v>12527</v>
      </c>
      <c r="B6446" t="s">
        <v>12526</v>
      </c>
      <c r="C6446" t="s">
        <v>31</v>
      </c>
      <c r="D6446" t="s">
        <v>821</v>
      </c>
    </row>
    <row r="6447" spans="1:4">
      <c r="A6447" t="s">
        <v>12529</v>
      </c>
      <c r="B6447" t="s">
        <v>12528</v>
      </c>
      <c r="C6447" t="s">
        <v>332</v>
      </c>
      <c r="D6447" t="s">
        <v>821</v>
      </c>
    </row>
    <row r="6448" spans="1:4">
      <c r="A6448" t="s">
        <v>12530</v>
      </c>
      <c r="B6448" t="s">
        <v>14926</v>
      </c>
      <c r="C6448" t="s">
        <v>31</v>
      </c>
      <c r="D6448" t="s">
        <v>821</v>
      </c>
    </row>
    <row r="6449" spans="1:4">
      <c r="A6449" t="s">
        <v>12532</v>
      </c>
      <c r="B6449" t="s">
        <v>12531</v>
      </c>
      <c r="C6449" t="s">
        <v>2236</v>
      </c>
      <c r="D6449" t="s">
        <v>821</v>
      </c>
    </row>
    <row r="6450" spans="1:4">
      <c r="A6450" t="s">
        <v>12534</v>
      </c>
      <c r="B6450" t="s">
        <v>12533</v>
      </c>
      <c r="C6450" t="s">
        <v>2236</v>
      </c>
      <c r="D6450" t="s">
        <v>821</v>
      </c>
    </row>
    <row r="6451" spans="1:4">
      <c r="A6451" t="s">
        <v>12536</v>
      </c>
      <c r="B6451" t="s">
        <v>12535</v>
      </c>
      <c r="C6451" t="s">
        <v>332</v>
      </c>
      <c r="D6451" t="s">
        <v>821</v>
      </c>
    </row>
    <row r="6452" spans="1:4">
      <c r="A6452" t="s">
        <v>12538</v>
      </c>
      <c r="B6452" t="s">
        <v>12537</v>
      </c>
      <c r="C6452" t="s">
        <v>332</v>
      </c>
      <c r="D6452" t="s">
        <v>825</v>
      </c>
    </row>
    <row r="6453" spans="1:4">
      <c r="A6453" t="s">
        <v>12539</v>
      </c>
      <c r="B6453" t="s">
        <v>14936</v>
      </c>
      <c r="C6453" t="s">
        <v>31</v>
      </c>
      <c r="D6453" t="s">
        <v>825</v>
      </c>
    </row>
    <row r="6454" spans="1:4">
      <c r="A6454" t="s">
        <v>12541</v>
      </c>
      <c r="B6454" t="s">
        <v>12540</v>
      </c>
      <c r="C6454" t="s">
        <v>2236</v>
      </c>
      <c r="D6454" t="s">
        <v>821</v>
      </c>
    </row>
    <row r="6455" spans="1:4">
      <c r="A6455" t="s">
        <v>12543</v>
      </c>
      <c r="B6455" t="s">
        <v>12542</v>
      </c>
      <c r="C6455" t="s">
        <v>23</v>
      </c>
      <c r="D6455" t="s">
        <v>821</v>
      </c>
    </row>
    <row r="6456" spans="1:4">
      <c r="A6456" t="s">
        <v>12545</v>
      </c>
      <c r="B6456" t="s">
        <v>12544</v>
      </c>
      <c r="C6456" t="s">
        <v>23</v>
      </c>
      <c r="D6456" t="s">
        <v>821</v>
      </c>
    </row>
    <row r="6457" spans="1:4">
      <c r="A6457" t="s">
        <v>12549</v>
      </c>
      <c r="B6457" t="s">
        <v>12548</v>
      </c>
      <c r="C6457" t="s">
        <v>28</v>
      </c>
      <c r="D6457" t="s">
        <v>821</v>
      </c>
    </row>
    <row r="6458" spans="1:4">
      <c r="A6458" t="s">
        <v>12552</v>
      </c>
      <c r="B6458" t="s">
        <v>12551</v>
      </c>
      <c r="C6458" t="s">
        <v>1105</v>
      </c>
      <c r="D6458" t="s">
        <v>821</v>
      </c>
    </row>
    <row r="6459" spans="1:4">
      <c r="A6459" t="s">
        <v>12554</v>
      </c>
      <c r="B6459" t="s">
        <v>12553</v>
      </c>
      <c r="C6459" t="s">
        <v>17</v>
      </c>
      <c r="D6459" t="s">
        <v>821</v>
      </c>
    </row>
    <row r="6460" spans="1:4">
      <c r="A6460" t="s">
        <v>12556</v>
      </c>
      <c r="B6460" t="s">
        <v>12555</v>
      </c>
      <c r="C6460" t="s">
        <v>1105</v>
      </c>
      <c r="D6460" t="s">
        <v>821</v>
      </c>
    </row>
    <row r="6461" spans="1:4">
      <c r="A6461" t="s">
        <v>12558</v>
      </c>
      <c r="B6461" t="s">
        <v>12557</v>
      </c>
      <c r="C6461" t="s">
        <v>1105</v>
      </c>
      <c r="D6461" t="s">
        <v>821</v>
      </c>
    </row>
    <row r="6462" spans="1:4">
      <c r="A6462" t="s">
        <v>12560</v>
      </c>
      <c r="B6462" t="s">
        <v>12559</v>
      </c>
      <c r="C6462" t="s">
        <v>2236</v>
      </c>
      <c r="D6462" t="s">
        <v>821</v>
      </c>
    </row>
    <row r="6463" spans="1:4">
      <c r="A6463" t="s">
        <v>12562</v>
      </c>
      <c r="B6463" t="s">
        <v>12561</v>
      </c>
      <c r="C6463" t="s">
        <v>1105</v>
      </c>
      <c r="D6463" t="s">
        <v>821</v>
      </c>
    </row>
    <row r="6464" spans="1:4">
      <c r="A6464" t="s">
        <v>12564</v>
      </c>
      <c r="B6464" t="s">
        <v>12563</v>
      </c>
      <c r="C6464" t="s">
        <v>542</v>
      </c>
      <c r="D6464" t="s">
        <v>821</v>
      </c>
    </row>
    <row r="6465" spans="1:4">
      <c r="A6465" t="s">
        <v>12566</v>
      </c>
      <c r="B6465" t="s">
        <v>12565</v>
      </c>
      <c r="C6465" t="s">
        <v>542</v>
      </c>
      <c r="D6465" t="s">
        <v>821</v>
      </c>
    </row>
    <row r="6466" spans="1:4">
      <c r="A6466" t="s">
        <v>12568</v>
      </c>
      <c r="B6466" t="s">
        <v>12567</v>
      </c>
      <c r="C6466" t="s">
        <v>129</v>
      </c>
      <c r="D6466" t="s">
        <v>821</v>
      </c>
    </row>
    <row r="6467" spans="1:4">
      <c r="A6467" t="s">
        <v>12570</v>
      </c>
      <c r="B6467" t="s">
        <v>12569</v>
      </c>
      <c r="C6467" t="s">
        <v>1105</v>
      </c>
      <c r="D6467" t="s">
        <v>821</v>
      </c>
    </row>
    <row r="6468" spans="1:4">
      <c r="A6468" t="s">
        <v>12572</v>
      </c>
      <c r="B6468" t="s">
        <v>12571</v>
      </c>
      <c r="C6468" t="s">
        <v>1105</v>
      </c>
      <c r="D6468" t="s">
        <v>821</v>
      </c>
    </row>
    <row r="6469" spans="1:4">
      <c r="A6469" t="s">
        <v>12574</v>
      </c>
      <c r="B6469" t="s">
        <v>12573</v>
      </c>
      <c r="C6469" t="s">
        <v>263</v>
      </c>
      <c r="D6469" t="s">
        <v>825</v>
      </c>
    </row>
    <row r="6470" spans="1:4">
      <c r="A6470" t="s">
        <v>12576</v>
      </c>
      <c r="B6470" t="s">
        <v>12575</v>
      </c>
      <c r="C6470" t="s">
        <v>1105</v>
      </c>
      <c r="D6470" t="s">
        <v>821</v>
      </c>
    </row>
    <row r="6471" spans="1:4">
      <c r="A6471" t="s">
        <v>12578</v>
      </c>
      <c r="B6471" t="s">
        <v>12577</v>
      </c>
      <c r="C6471" t="s">
        <v>1105</v>
      </c>
      <c r="D6471" t="s">
        <v>821</v>
      </c>
    </row>
    <row r="6472" spans="1:4">
      <c r="A6472" t="s">
        <v>12580</v>
      </c>
      <c r="B6472" t="s">
        <v>12579</v>
      </c>
      <c r="C6472" t="s">
        <v>1105</v>
      </c>
      <c r="D6472" t="s">
        <v>821</v>
      </c>
    </row>
    <row r="6473" spans="1:4">
      <c r="A6473" t="s">
        <v>12586</v>
      </c>
      <c r="B6473" t="s">
        <v>15472</v>
      </c>
      <c r="C6473" t="s">
        <v>46</v>
      </c>
      <c r="D6473" t="s">
        <v>821</v>
      </c>
    </row>
    <row r="6474" spans="1:4">
      <c r="A6474" t="s">
        <v>12588</v>
      </c>
      <c r="B6474" t="s">
        <v>12587</v>
      </c>
      <c r="C6474" t="s">
        <v>61</v>
      </c>
      <c r="D6474" t="s">
        <v>825</v>
      </c>
    </row>
    <row r="6475" spans="1:4">
      <c r="A6475" t="s">
        <v>12590</v>
      </c>
      <c r="B6475" t="s">
        <v>12589</v>
      </c>
      <c r="C6475" t="s">
        <v>1105</v>
      </c>
      <c r="D6475" t="s">
        <v>821</v>
      </c>
    </row>
    <row r="6476" spans="1:4">
      <c r="A6476" t="s">
        <v>12592</v>
      </c>
      <c r="B6476" t="s">
        <v>12591</v>
      </c>
      <c r="C6476" t="s">
        <v>1105</v>
      </c>
      <c r="D6476" t="s">
        <v>821</v>
      </c>
    </row>
    <row r="6477" spans="1:4">
      <c r="A6477" t="s">
        <v>12595</v>
      </c>
      <c r="B6477" t="s">
        <v>12594</v>
      </c>
      <c r="C6477" t="s">
        <v>1105</v>
      </c>
      <c r="D6477" t="s">
        <v>821</v>
      </c>
    </row>
    <row r="6478" spans="1:4">
      <c r="A6478" t="s">
        <v>12597</v>
      </c>
      <c r="B6478" t="s">
        <v>12596</v>
      </c>
      <c r="C6478" t="s">
        <v>23</v>
      </c>
      <c r="D6478" t="s">
        <v>821</v>
      </c>
    </row>
    <row r="6479" spans="1:4">
      <c r="A6479" t="s">
        <v>12599</v>
      </c>
      <c r="B6479" t="s">
        <v>12598</v>
      </c>
      <c r="C6479" t="s">
        <v>23</v>
      </c>
      <c r="D6479" t="s">
        <v>821</v>
      </c>
    </row>
    <row r="6480" spans="1:4">
      <c r="A6480" t="s">
        <v>12601</v>
      </c>
      <c r="B6480" t="s">
        <v>12600</v>
      </c>
      <c r="C6480" t="s">
        <v>1105</v>
      </c>
      <c r="D6480" t="s">
        <v>821</v>
      </c>
    </row>
    <row r="6481" spans="1:4">
      <c r="A6481" t="s">
        <v>12603</v>
      </c>
      <c r="B6481" t="s">
        <v>12602</v>
      </c>
      <c r="C6481" t="s">
        <v>32</v>
      </c>
      <c r="D6481" t="s">
        <v>821</v>
      </c>
    </row>
    <row r="6482" spans="1:4">
      <c r="A6482" t="s">
        <v>12605</v>
      </c>
      <c r="B6482" t="s">
        <v>12604</v>
      </c>
      <c r="C6482" t="s">
        <v>36</v>
      </c>
      <c r="D6482" t="s">
        <v>821</v>
      </c>
    </row>
    <row r="6483" spans="1:4">
      <c r="A6483" t="s">
        <v>12610</v>
      </c>
      <c r="B6483" t="s">
        <v>12609</v>
      </c>
      <c r="C6483" t="s">
        <v>28</v>
      </c>
      <c r="D6483" t="s">
        <v>821</v>
      </c>
    </row>
    <row r="6484" spans="1:4">
      <c r="A6484" t="s">
        <v>12612</v>
      </c>
      <c r="B6484" t="s">
        <v>12611</v>
      </c>
      <c r="C6484" t="s">
        <v>17</v>
      </c>
      <c r="D6484" t="s">
        <v>821</v>
      </c>
    </row>
    <row r="6485" spans="1:4">
      <c r="A6485" t="s">
        <v>12614</v>
      </c>
      <c r="B6485" t="s">
        <v>12613</v>
      </c>
      <c r="C6485" t="s">
        <v>28</v>
      </c>
      <c r="D6485" t="s">
        <v>821</v>
      </c>
    </row>
    <row r="6486" spans="1:4">
      <c r="A6486" t="s">
        <v>12616</v>
      </c>
      <c r="B6486" t="s">
        <v>12615</v>
      </c>
      <c r="C6486" t="s">
        <v>63</v>
      </c>
      <c r="D6486" t="s">
        <v>821</v>
      </c>
    </row>
    <row r="6487" spans="1:4">
      <c r="A6487" t="s">
        <v>12618</v>
      </c>
      <c r="B6487" t="s">
        <v>12617</v>
      </c>
      <c r="C6487" t="s">
        <v>63</v>
      </c>
      <c r="D6487" t="s">
        <v>821</v>
      </c>
    </row>
    <row r="6488" spans="1:4">
      <c r="A6488" t="s">
        <v>12620</v>
      </c>
      <c r="B6488" t="s">
        <v>12619</v>
      </c>
      <c r="C6488" t="s">
        <v>63</v>
      </c>
      <c r="D6488" t="s">
        <v>821</v>
      </c>
    </row>
    <row r="6489" spans="1:4">
      <c r="A6489" t="s">
        <v>12622</v>
      </c>
      <c r="B6489" t="s">
        <v>12621</v>
      </c>
      <c r="C6489" t="s">
        <v>63</v>
      </c>
      <c r="D6489" t="s">
        <v>821</v>
      </c>
    </row>
    <row r="6490" spans="1:4">
      <c r="A6490" t="s">
        <v>12624</v>
      </c>
      <c r="B6490" t="s">
        <v>12623</v>
      </c>
      <c r="C6490" t="s">
        <v>63</v>
      </c>
      <c r="D6490" t="s">
        <v>821</v>
      </c>
    </row>
    <row r="6491" spans="1:4">
      <c r="A6491" t="s">
        <v>12626</v>
      </c>
      <c r="B6491" t="s">
        <v>12625</v>
      </c>
      <c r="C6491" t="s">
        <v>63</v>
      </c>
      <c r="D6491" t="s">
        <v>821</v>
      </c>
    </row>
    <row r="6492" spans="1:4">
      <c r="A6492" t="s">
        <v>12629</v>
      </c>
      <c r="B6492" t="s">
        <v>12628</v>
      </c>
      <c r="C6492" t="s">
        <v>63</v>
      </c>
      <c r="D6492" t="s">
        <v>821</v>
      </c>
    </row>
    <row r="6493" spans="1:4">
      <c r="A6493" t="s">
        <v>12631</v>
      </c>
      <c r="B6493" t="s">
        <v>12630</v>
      </c>
      <c r="C6493" t="s">
        <v>63</v>
      </c>
      <c r="D6493" t="s">
        <v>821</v>
      </c>
    </row>
    <row r="6494" spans="1:4">
      <c r="A6494" t="s">
        <v>12633</v>
      </c>
      <c r="B6494" t="s">
        <v>12632</v>
      </c>
      <c r="C6494" t="s">
        <v>63</v>
      </c>
      <c r="D6494" t="s">
        <v>821</v>
      </c>
    </row>
    <row r="6495" spans="1:4">
      <c r="A6495" t="s">
        <v>12635</v>
      </c>
      <c r="B6495" t="s">
        <v>12634</v>
      </c>
      <c r="C6495" t="s">
        <v>63</v>
      </c>
      <c r="D6495" t="s">
        <v>821</v>
      </c>
    </row>
    <row r="6496" spans="1:4">
      <c r="A6496" t="s">
        <v>12637</v>
      </c>
      <c r="B6496" t="s">
        <v>12636</v>
      </c>
      <c r="C6496" t="s">
        <v>63</v>
      </c>
      <c r="D6496" t="s">
        <v>821</v>
      </c>
    </row>
    <row r="6497" spans="1:4">
      <c r="A6497" t="s">
        <v>12639</v>
      </c>
      <c r="B6497" t="s">
        <v>12638</v>
      </c>
      <c r="C6497" t="s">
        <v>63</v>
      </c>
      <c r="D6497" t="s">
        <v>821</v>
      </c>
    </row>
    <row r="6498" spans="1:4">
      <c r="A6498" t="s">
        <v>12641</v>
      </c>
      <c r="B6498" t="s">
        <v>12640</v>
      </c>
      <c r="C6498" t="s">
        <v>63</v>
      </c>
      <c r="D6498" t="s">
        <v>821</v>
      </c>
    </row>
    <row r="6499" spans="1:4">
      <c r="A6499" t="s">
        <v>12643</v>
      </c>
      <c r="B6499" t="s">
        <v>12642</v>
      </c>
      <c r="C6499" t="s">
        <v>63</v>
      </c>
      <c r="D6499" t="s">
        <v>821</v>
      </c>
    </row>
    <row r="6500" spans="1:4">
      <c r="A6500" t="s">
        <v>12645</v>
      </c>
      <c r="B6500" t="s">
        <v>12644</v>
      </c>
      <c r="C6500" t="s">
        <v>17</v>
      </c>
      <c r="D6500" t="s">
        <v>821</v>
      </c>
    </row>
    <row r="6501" spans="1:4">
      <c r="A6501" t="s">
        <v>12647</v>
      </c>
      <c r="B6501" t="s">
        <v>12646</v>
      </c>
      <c r="C6501" t="s">
        <v>63</v>
      </c>
      <c r="D6501" t="s">
        <v>821</v>
      </c>
    </row>
    <row r="6502" spans="1:4">
      <c r="A6502" t="s">
        <v>12648</v>
      </c>
      <c r="B6502" t="s">
        <v>15583</v>
      </c>
      <c r="C6502" t="s">
        <v>207</v>
      </c>
      <c r="D6502" t="s">
        <v>821</v>
      </c>
    </row>
    <row r="6503" spans="1:4">
      <c r="A6503" t="s">
        <v>12649</v>
      </c>
      <c r="B6503" t="s">
        <v>15585</v>
      </c>
      <c r="C6503" t="s">
        <v>207</v>
      </c>
      <c r="D6503" t="s">
        <v>825</v>
      </c>
    </row>
    <row r="6504" spans="1:4">
      <c r="A6504" t="s">
        <v>12650</v>
      </c>
      <c r="B6504" t="s">
        <v>15586</v>
      </c>
      <c r="C6504" t="s">
        <v>207</v>
      </c>
      <c r="D6504" t="s">
        <v>821</v>
      </c>
    </row>
    <row r="6505" spans="1:4">
      <c r="A6505" t="s">
        <v>12651</v>
      </c>
      <c r="B6505" t="s">
        <v>15588</v>
      </c>
      <c r="C6505" t="s">
        <v>207</v>
      </c>
      <c r="D6505" t="s">
        <v>825</v>
      </c>
    </row>
    <row r="6506" spans="1:4">
      <c r="A6506" t="s">
        <v>12652</v>
      </c>
      <c r="B6506" t="s">
        <v>15593</v>
      </c>
      <c r="C6506" t="s">
        <v>207</v>
      </c>
      <c r="D6506" t="s">
        <v>821</v>
      </c>
    </row>
    <row r="6507" spans="1:4">
      <c r="A6507" t="s">
        <v>12653</v>
      </c>
      <c r="B6507" t="s">
        <v>15595</v>
      </c>
      <c r="C6507" t="s">
        <v>207</v>
      </c>
      <c r="D6507" t="s">
        <v>825</v>
      </c>
    </row>
    <row r="6508" spans="1:4">
      <c r="A6508" t="s">
        <v>12655</v>
      </c>
      <c r="B6508" t="s">
        <v>12654</v>
      </c>
      <c r="C6508" t="s">
        <v>63</v>
      </c>
      <c r="D6508" t="s">
        <v>821</v>
      </c>
    </row>
    <row r="6509" spans="1:4">
      <c r="A6509" t="s">
        <v>12657</v>
      </c>
      <c r="B6509" t="s">
        <v>12656</v>
      </c>
      <c r="C6509" t="s">
        <v>63</v>
      </c>
      <c r="D6509" t="s">
        <v>821</v>
      </c>
    </row>
    <row r="6510" spans="1:4">
      <c r="A6510" t="s">
        <v>12659</v>
      </c>
      <c r="B6510" t="s">
        <v>12658</v>
      </c>
      <c r="C6510" t="s">
        <v>63</v>
      </c>
      <c r="D6510" t="s">
        <v>821</v>
      </c>
    </row>
    <row r="6511" spans="1:4">
      <c r="A6511" t="s">
        <v>12661</v>
      </c>
      <c r="B6511" t="s">
        <v>12660</v>
      </c>
      <c r="C6511" t="s">
        <v>63</v>
      </c>
      <c r="D6511" t="s">
        <v>821</v>
      </c>
    </row>
    <row r="6512" spans="1:4">
      <c r="A6512" t="s">
        <v>12663</v>
      </c>
      <c r="B6512" t="s">
        <v>12662</v>
      </c>
      <c r="C6512" t="s">
        <v>63</v>
      </c>
      <c r="D6512" t="s">
        <v>821</v>
      </c>
    </row>
    <row r="6513" spans="1:4">
      <c r="A6513" t="s">
        <v>12665</v>
      </c>
      <c r="B6513" t="s">
        <v>12664</v>
      </c>
      <c r="C6513" t="s">
        <v>17</v>
      </c>
      <c r="D6513" t="s">
        <v>821</v>
      </c>
    </row>
    <row r="6514" spans="1:4">
      <c r="A6514" t="s">
        <v>12667</v>
      </c>
      <c r="B6514" t="s">
        <v>12666</v>
      </c>
      <c r="C6514" t="s">
        <v>63</v>
      </c>
      <c r="D6514" t="s">
        <v>821</v>
      </c>
    </row>
    <row r="6515" spans="1:4">
      <c r="A6515" t="s">
        <v>12669</v>
      </c>
      <c r="B6515" t="s">
        <v>12668</v>
      </c>
      <c r="C6515" t="s">
        <v>63</v>
      </c>
      <c r="D6515" t="s">
        <v>821</v>
      </c>
    </row>
    <row r="6516" spans="1:4">
      <c r="A6516" t="s">
        <v>12671</v>
      </c>
      <c r="B6516" t="s">
        <v>12670</v>
      </c>
      <c r="C6516" t="s">
        <v>63</v>
      </c>
      <c r="D6516" t="s">
        <v>821</v>
      </c>
    </row>
    <row r="6517" spans="1:4">
      <c r="A6517" t="s">
        <v>12673</v>
      </c>
      <c r="B6517" t="s">
        <v>12672</v>
      </c>
      <c r="C6517" t="s">
        <v>63</v>
      </c>
      <c r="D6517" t="s">
        <v>821</v>
      </c>
    </row>
    <row r="6518" spans="1:4">
      <c r="A6518" t="s">
        <v>12676</v>
      </c>
      <c r="B6518" t="s">
        <v>12675</v>
      </c>
      <c r="C6518" t="s">
        <v>63</v>
      </c>
      <c r="D6518" t="s">
        <v>821</v>
      </c>
    </row>
    <row r="6519" spans="1:4">
      <c r="A6519" t="s">
        <v>12678</v>
      </c>
      <c r="B6519" t="s">
        <v>12677</v>
      </c>
      <c r="C6519" t="s">
        <v>63</v>
      </c>
      <c r="D6519" t="s">
        <v>821</v>
      </c>
    </row>
    <row r="6520" spans="1:4">
      <c r="A6520" t="s">
        <v>12680</v>
      </c>
      <c r="B6520" t="s">
        <v>12679</v>
      </c>
      <c r="C6520" t="s">
        <v>63</v>
      </c>
      <c r="D6520" t="s">
        <v>821</v>
      </c>
    </row>
    <row r="6521" spans="1:4">
      <c r="A6521" t="s">
        <v>12682</v>
      </c>
      <c r="B6521" t="s">
        <v>12681</v>
      </c>
      <c r="C6521" t="s">
        <v>63</v>
      </c>
      <c r="D6521" t="s">
        <v>825</v>
      </c>
    </row>
    <row r="6522" spans="1:4">
      <c r="A6522" t="s">
        <v>12684</v>
      </c>
      <c r="B6522" t="s">
        <v>12683</v>
      </c>
      <c r="C6522" t="s">
        <v>63</v>
      </c>
      <c r="D6522" t="s">
        <v>825</v>
      </c>
    </row>
    <row r="6523" spans="1:4">
      <c r="A6523" t="s">
        <v>12686</v>
      </c>
      <c r="B6523" t="s">
        <v>12685</v>
      </c>
      <c r="C6523" t="s">
        <v>63</v>
      </c>
      <c r="D6523" t="s">
        <v>825</v>
      </c>
    </row>
    <row r="6524" spans="1:4">
      <c r="A6524" t="s">
        <v>12688</v>
      </c>
      <c r="B6524" t="s">
        <v>12687</v>
      </c>
      <c r="C6524" t="s">
        <v>63</v>
      </c>
      <c r="D6524" t="s">
        <v>825</v>
      </c>
    </row>
    <row r="6525" spans="1:4">
      <c r="A6525" t="s">
        <v>12690</v>
      </c>
      <c r="B6525" t="s">
        <v>12689</v>
      </c>
      <c r="C6525" t="s">
        <v>63</v>
      </c>
      <c r="D6525" t="s">
        <v>825</v>
      </c>
    </row>
    <row r="6526" spans="1:4">
      <c r="A6526" t="s">
        <v>12692</v>
      </c>
      <c r="B6526" t="s">
        <v>12691</v>
      </c>
      <c r="C6526" t="s">
        <v>63</v>
      </c>
      <c r="D6526" t="s">
        <v>825</v>
      </c>
    </row>
    <row r="6527" spans="1:4">
      <c r="A6527" t="s">
        <v>12693</v>
      </c>
      <c r="B6527" t="s">
        <v>14142</v>
      </c>
      <c r="C6527" t="s">
        <v>63</v>
      </c>
      <c r="D6527" t="s">
        <v>825</v>
      </c>
    </row>
    <row r="6528" spans="1:4">
      <c r="A6528" t="s">
        <v>12694</v>
      </c>
      <c r="B6528" t="s">
        <v>14143</v>
      </c>
      <c r="C6528" t="s">
        <v>63</v>
      </c>
      <c r="D6528" t="s">
        <v>825</v>
      </c>
    </row>
    <row r="6529" spans="1:4">
      <c r="A6529" t="s">
        <v>12695</v>
      </c>
      <c r="B6529" t="s">
        <v>14144</v>
      </c>
      <c r="C6529" t="s">
        <v>63</v>
      </c>
      <c r="D6529" t="s">
        <v>825</v>
      </c>
    </row>
    <row r="6530" spans="1:4">
      <c r="A6530" t="s">
        <v>12696</v>
      </c>
      <c r="B6530" t="s">
        <v>14145</v>
      </c>
      <c r="C6530" t="s">
        <v>63</v>
      </c>
      <c r="D6530" t="s">
        <v>825</v>
      </c>
    </row>
    <row r="6531" spans="1:4">
      <c r="A6531" t="s">
        <v>12697</v>
      </c>
      <c r="B6531" t="s">
        <v>14146</v>
      </c>
      <c r="C6531" t="s">
        <v>63</v>
      </c>
      <c r="D6531" t="s">
        <v>825</v>
      </c>
    </row>
    <row r="6532" spans="1:4">
      <c r="A6532" t="s">
        <v>12698</v>
      </c>
      <c r="B6532" t="s">
        <v>14147</v>
      </c>
      <c r="C6532" t="s">
        <v>63</v>
      </c>
      <c r="D6532" t="s">
        <v>825</v>
      </c>
    </row>
    <row r="6533" spans="1:4">
      <c r="A6533" t="s">
        <v>12699</v>
      </c>
      <c r="B6533" t="s">
        <v>14148</v>
      </c>
      <c r="C6533" t="s">
        <v>63</v>
      </c>
      <c r="D6533" t="s">
        <v>825</v>
      </c>
    </row>
    <row r="6534" spans="1:4">
      <c r="A6534" t="s">
        <v>12700</v>
      </c>
      <c r="B6534" t="s">
        <v>14149</v>
      </c>
      <c r="C6534" t="s">
        <v>63</v>
      </c>
      <c r="D6534" t="s">
        <v>825</v>
      </c>
    </row>
    <row r="6535" spans="1:4">
      <c r="A6535" t="s">
        <v>12701</v>
      </c>
      <c r="B6535" t="s">
        <v>14150</v>
      </c>
      <c r="C6535" t="s">
        <v>63</v>
      </c>
      <c r="D6535" t="s">
        <v>825</v>
      </c>
    </row>
    <row r="6536" spans="1:4">
      <c r="A6536" t="s">
        <v>12702</v>
      </c>
      <c r="B6536" t="s">
        <v>14151</v>
      </c>
      <c r="C6536" t="s">
        <v>63</v>
      </c>
      <c r="D6536" t="s">
        <v>825</v>
      </c>
    </row>
    <row r="6537" spans="1:4">
      <c r="A6537" t="s">
        <v>12703</v>
      </c>
      <c r="B6537" t="s">
        <v>14152</v>
      </c>
      <c r="C6537" t="s">
        <v>63</v>
      </c>
      <c r="D6537" t="s">
        <v>825</v>
      </c>
    </row>
    <row r="6538" spans="1:4">
      <c r="A6538" t="s">
        <v>12704</v>
      </c>
      <c r="B6538" t="s">
        <v>14153</v>
      </c>
      <c r="C6538" t="s">
        <v>63</v>
      </c>
      <c r="D6538" t="s">
        <v>825</v>
      </c>
    </row>
    <row r="6539" spans="1:4">
      <c r="A6539" t="s">
        <v>12706</v>
      </c>
      <c r="B6539" t="s">
        <v>12705</v>
      </c>
      <c r="C6539" t="s">
        <v>63</v>
      </c>
      <c r="D6539" t="s">
        <v>821</v>
      </c>
    </row>
    <row r="6540" spans="1:4">
      <c r="A6540" t="s">
        <v>12708</v>
      </c>
      <c r="B6540" t="s">
        <v>12707</v>
      </c>
      <c r="C6540" t="s">
        <v>17</v>
      </c>
      <c r="D6540" t="s">
        <v>821</v>
      </c>
    </row>
    <row r="6541" spans="1:4">
      <c r="A6541" t="s">
        <v>12710</v>
      </c>
      <c r="B6541" t="s">
        <v>12709</v>
      </c>
      <c r="C6541" t="s">
        <v>17</v>
      </c>
      <c r="D6541" t="s">
        <v>821</v>
      </c>
    </row>
    <row r="6542" spans="1:4">
      <c r="A6542" t="s">
        <v>12712</v>
      </c>
      <c r="B6542" t="s">
        <v>12711</v>
      </c>
      <c r="C6542" t="s">
        <v>17</v>
      </c>
      <c r="D6542" t="s">
        <v>821</v>
      </c>
    </row>
    <row r="6543" spans="1:4">
      <c r="A6543" t="s">
        <v>12714</v>
      </c>
      <c r="B6543" t="s">
        <v>12713</v>
      </c>
      <c r="C6543" t="s">
        <v>17</v>
      </c>
      <c r="D6543" t="s">
        <v>821</v>
      </c>
    </row>
    <row r="6544" spans="1:4">
      <c r="A6544" t="s">
        <v>12716</v>
      </c>
      <c r="B6544" t="s">
        <v>12715</v>
      </c>
      <c r="C6544" t="s">
        <v>63</v>
      </c>
      <c r="D6544" t="s">
        <v>821</v>
      </c>
    </row>
    <row r="6545" spans="1:4">
      <c r="A6545" t="s">
        <v>12718</v>
      </c>
      <c r="B6545" t="s">
        <v>12717</v>
      </c>
      <c r="C6545" t="s">
        <v>63</v>
      </c>
      <c r="D6545" t="s">
        <v>821</v>
      </c>
    </row>
    <row r="6546" spans="1:4">
      <c r="A6546" t="s">
        <v>12720</v>
      </c>
      <c r="B6546" t="s">
        <v>12719</v>
      </c>
      <c r="C6546" t="s">
        <v>63</v>
      </c>
      <c r="D6546" t="s">
        <v>821</v>
      </c>
    </row>
    <row r="6547" spans="1:4">
      <c r="A6547" t="s">
        <v>12722</v>
      </c>
      <c r="B6547" t="s">
        <v>12721</v>
      </c>
      <c r="C6547" t="s">
        <v>63</v>
      </c>
      <c r="D6547" t="s">
        <v>821</v>
      </c>
    </row>
    <row r="6548" spans="1:4">
      <c r="A6548" t="s">
        <v>12724</v>
      </c>
      <c r="B6548" t="s">
        <v>12723</v>
      </c>
      <c r="C6548" t="s">
        <v>63</v>
      </c>
      <c r="D6548" t="s">
        <v>821</v>
      </c>
    </row>
    <row r="6549" spans="1:4">
      <c r="A6549" t="s">
        <v>12726</v>
      </c>
      <c r="B6549" t="s">
        <v>12725</v>
      </c>
      <c r="C6549" t="s">
        <v>63</v>
      </c>
      <c r="D6549" t="s">
        <v>821</v>
      </c>
    </row>
    <row r="6550" spans="1:4">
      <c r="A6550" t="s">
        <v>12728</v>
      </c>
      <c r="B6550" t="s">
        <v>12727</v>
      </c>
      <c r="C6550" t="s">
        <v>63</v>
      </c>
      <c r="D6550" t="s">
        <v>821</v>
      </c>
    </row>
    <row r="6551" spans="1:4">
      <c r="A6551" t="s">
        <v>12731</v>
      </c>
      <c r="B6551" t="s">
        <v>12730</v>
      </c>
      <c r="C6551" t="s">
        <v>46</v>
      </c>
      <c r="D6551" t="s">
        <v>821</v>
      </c>
    </row>
    <row r="6552" spans="1:4">
      <c r="A6552" t="s">
        <v>12733</v>
      </c>
      <c r="B6552" t="s">
        <v>12732</v>
      </c>
      <c r="C6552" t="s">
        <v>324</v>
      </c>
      <c r="D6552" t="s">
        <v>821</v>
      </c>
    </row>
    <row r="6553" spans="1:4">
      <c r="A6553" t="s">
        <v>12735</v>
      </c>
      <c r="B6553" t="s">
        <v>12734</v>
      </c>
      <c r="C6553" t="s">
        <v>63</v>
      </c>
      <c r="D6553" t="s">
        <v>821</v>
      </c>
    </row>
    <row r="6554" spans="1:4">
      <c r="A6554" t="s">
        <v>12737</v>
      </c>
      <c r="B6554" t="s">
        <v>12736</v>
      </c>
      <c r="C6554" t="s">
        <v>63</v>
      </c>
      <c r="D6554" t="s">
        <v>821</v>
      </c>
    </row>
    <row r="6555" spans="1:4">
      <c r="A6555" t="s">
        <v>12739</v>
      </c>
      <c r="B6555" t="s">
        <v>12738</v>
      </c>
      <c r="C6555" t="s">
        <v>63</v>
      </c>
      <c r="D6555" t="s">
        <v>821</v>
      </c>
    </row>
    <row r="6556" spans="1:4">
      <c r="A6556" t="s">
        <v>12741</v>
      </c>
      <c r="B6556" t="s">
        <v>12740</v>
      </c>
      <c r="C6556" t="s">
        <v>63</v>
      </c>
      <c r="D6556" t="s">
        <v>821</v>
      </c>
    </row>
    <row r="6557" spans="1:4">
      <c r="A6557" t="s">
        <v>12743</v>
      </c>
      <c r="B6557" t="s">
        <v>12742</v>
      </c>
      <c r="C6557" t="s">
        <v>63</v>
      </c>
      <c r="D6557" t="s">
        <v>821</v>
      </c>
    </row>
    <row r="6558" spans="1:4">
      <c r="A6558" t="s">
        <v>12745</v>
      </c>
      <c r="B6558" t="s">
        <v>12744</v>
      </c>
      <c r="C6558" t="s">
        <v>2236</v>
      </c>
      <c r="D6558" t="s">
        <v>821</v>
      </c>
    </row>
    <row r="6559" spans="1:4">
      <c r="A6559" t="s">
        <v>12747</v>
      </c>
      <c r="B6559" t="s">
        <v>12746</v>
      </c>
      <c r="C6559" t="s">
        <v>2236</v>
      </c>
      <c r="D6559" t="s">
        <v>821</v>
      </c>
    </row>
    <row r="6560" spans="1:4">
      <c r="A6560" t="s">
        <v>12749</v>
      </c>
      <c r="B6560" t="s">
        <v>12748</v>
      </c>
      <c r="C6560" t="s">
        <v>208</v>
      </c>
      <c r="D6560" t="s">
        <v>821</v>
      </c>
    </row>
    <row r="6561" spans="1:4">
      <c r="A6561" t="s">
        <v>12751</v>
      </c>
      <c r="B6561" t="s">
        <v>12750</v>
      </c>
      <c r="C6561" t="s">
        <v>208</v>
      </c>
      <c r="D6561" t="s">
        <v>821</v>
      </c>
    </row>
    <row r="6562" spans="1:4">
      <c r="A6562" t="s">
        <v>12753</v>
      </c>
      <c r="B6562" t="s">
        <v>12752</v>
      </c>
      <c r="C6562" t="s">
        <v>208</v>
      </c>
      <c r="D6562" t="s">
        <v>821</v>
      </c>
    </row>
    <row r="6563" spans="1:4">
      <c r="A6563" t="s">
        <v>12755</v>
      </c>
      <c r="B6563" t="s">
        <v>12754</v>
      </c>
      <c r="C6563" t="s">
        <v>129</v>
      </c>
      <c r="D6563" t="s">
        <v>819</v>
      </c>
    </row>
    <row r="6564" spans="1:4">
      <c r="A6564" t="s">
        <v>12757</v>
      </c>
      <c r="B6564" t="s">
        <v>12756</v>
      </c>
      <c r="C6564" t="s">
        <v>208</v>
      </c>
      <c r="D6564" t="s">
        <v>821</v>
      </c>
    </row>
    <row r="6565" spans="1:4">
      <c r="A6565" t="s">
        <v>12759</v>
      </c>
      <c r="B6565" t="s">
        <v>12758</v>
      </c>
      <c r="C6565" t="s">
        <v>182</v>
      </c>
      <c r="D6565" t="s">
        <v>821</v>
      </c>
    </row>
    <row r="6566" spans="1:4">
      <c r="A6566" t="s">
        <v>12761</v>
      </c>
      <c r="B6566" t="s">
        <v>12760</v>
      </c>
      <c r="C6566" t="s">
        <v>63</v>
      </c>
      <c r="D6566" t="s">
        <v>821</v>
      </c>
    </row>
    <row r="6567" spans="1:4">
      <c r="A6567" t="s">
        <v>12763</v>
      </c>
      <c r="B6567" t="s">
        <v>12762</v>
      </c>
      <c r="C6567" t="s">
        <v>63</v>
      </c>
      <c r="D6567" t="s">
        <v>821</v>
      </c>
    </row>
    <row r="6568" spans="1:4">
      <c r="A6568" t="s">
        <v>12765</v>
      </c>
      <c r="B6568" t="s">
        <v>12764</v>
      </c>
      <c r="C6568" t="s">
        <v>129</v>
      </c>
      <c r="D6568" t="s">
        <v>819</v>
      </c>
    </row>
    <row r="6569" spans="1:4">
      <c r="A6569" t="s">
        <v>12767</v>
      </c>
      <c r="B6569" t="s">
        <v>12766</v>
      </c>
      <c r="C6569" t="s">
        <v>2236</v>
      </c>
      <c r="D6569" t="s">
        <v>821</v>
      </c>
    </row>
    <row r="6570" spans="1:4">
      <c r="A6570" t="s">
        <v>12769</v>
      </c>
      <c r="B6570" t="s">
        <v>12768</v>
      </c>
      <c r="C6570" t="s">
        <v>63</v>
      </c>
      <c r="D6570" t="s">
        <v>821</v>
      </c>
    </row>
    <row r="6571" spans="1:4">
      <c r="A6571" t="s">
        <v>12771</v>
      </c>
      <c r="B6571" t="s">
        <v>12770</v>
      </c>
      <c r="C6571" t="s">
        <v>63</v>
      </c>
      <c r="D6571" t="s">
        <v>821</v>
      </c>
    </row>
    <row r="6572" spans="1:4">
      <c r="A6572" t="s">
        <v>12773</v>
      </c>
      <c r="B6572" t="s">
        <v>12772</v>
      </c>
      <c r="C6572" t="s">
        <v>63</v>
      </c>
      <c r="D6572" t="s">
        <v>821</v>
      </c>
    </row>
    <row r="6573" spans="1:4">
      <c r="A6573" t="s">
        <v>12775</v>
      </c>
      <c r="B6573" t="s">
        <v>12774</v>
      </c>
      <c r="C6573" t="s">
        <v>63</v>
      </c>
      <c r="D6573" t="s">
        <v>821</v>
      </c>
    </row>
    <row r="6574" spans="1:4">
      <c r="A6574" t="s">
        <v>12779</v>
      </c>
      <c r="B6574" t="s">
        <v>12778</v>
      </c>
      <c r="C6574" t="s">
        <v>20</v>
      </c>
      <c r="D6574" t="s">
        <v>819</v>
      </c>
    </row>
    <row r="6575" spans="1:4">
      <c r="A6575" t="s">
        <v>12781</v>
      </c>
      <c r="B6575" t="s">
        <v>12780</v>
      </c>
      <c r="C6575" t="s">
        <v>63</v>
      </c>
      <c r="D6575" t="s">
        <v>821</v>
      </c>
    </row>
    <row r="6576" spans="1:4">
      <c r="A6576" t="s">
        <v>12783</v>
      </c>
      <c r="B6576" t="s">
        <v>12782</v>
      </c>
      <c r="C6576" t="s">
        <v>20</v>
      </c>
      <c r="D6576" t="s">
        <v>819</v>
      </c>
    </row>
    <row r="6577" spans="1:4">
      <c r="A6577" t="s">
        <v>12785</v>
      </c>
      <c r="B6577" t="s">
        <v>12784</v>
      </c>
      <c r="C6577" t="s">
        <v>5063</v>
      </c>
      <c r="D6577" t="s">
        <v>821</v>
      </c>
    </row>
    <row r="6578" spans="1:4">
      <c r="A6578" t="s">
        <v>12787</v>
      </c>
      <c r="B6578" t="s">
        <v>12786</v>
      </c>
      <c r="C6578" t="s">
        <v>129</v>
      </c>
      <c r="D6578" t="s">
        <v>819</v>
      </c>
    </row>
    <row r="6579" spans="1:4">
      <c r="A6579" t="s">
        <v>12789</v>
      </c>
      <c r="B6579" t="s">
        <v>12788</v>
      </c>
      <c r="C6579" t="s">
        <v>3575</v>
      </c>
      <c r="D6579" t="s">
        <v>821</v>
      </c>
    </row>
    <row r="6580" spans="1:4">
      <c r="A6580" t="s">
        <v>12791</v>
      </c>
      <c r="B6580" t="s">
        <v>12790</v>
      </c>
      <c r="C6580" t="s">
        <v>1053</v>
      </c>
      <c r="D6580" t="s">
        <v>821</v>
      </c>
    </row>
    <row r="6581" spans="1:4">
      <c r="A6581" t="s">
        <v>12793</v>
      </c>
      <c r="B6581" t="s">
        <v>12792</v>
      </c>
      <c r="C6581" t="s">
        <v>182</v>
      </c>
      <c r="D6581" t="s">
        <v>821</v>
      </c>
    </row>
    <row r="6582" spans="1:4">
      <c r="A6582" t="s">
        <v>12795</v>
      </c>
      <c r="B6582" t="s">
        <v>12794</v>
      </c>
      <c r="C6582" t="s">
        <v>182</v>
      </c>
      <c r="D6582" t="s">
        <v>821</v>
      </c>
    </row>
    <row r="6583" spans="1:4">
      <c r="A6583" t="s">
        <v>12797</v>
      </c>
      <c r="B6583" t="s">
        <v>12796</v>
      </c>
      <c r="C6583" t="s">
        <v>20</v>
      </c>
      <c r="D6583" t="s">
        <v>821</v>
      </c>
    </row>
    <row r="6584" spans="1:4">
      <c r="A6584" t="s">
        <v>12799</v>
      </c>
      <c r="B6584" t="s">
        <v>12798</v>
      </c>
      <c r="C6584" t="s">
        <v>20</v>
      </c>
      <c r="D6584" t="s">
        <v>821</v>
      </c>
    </row>
    <row r="6585" spans="1:4">
      <c r="A6585" t="s">
        <v>12801</v>
      </c>
      <c r="B6585" t="s">
        <v>12800</v>
      </c>
      <c r="C6585" t="s">
        <v>5063</v>
      </c>
      <c r="D6585" t="s">
        <v>821</v>
      </c>
    </row>
    <row r="6586" spans="1:4">
      <c r="A6586" t="s">
        <v>12803</v>
      </c>
      <c r="B6586" t="s">
        <v>12802</v>
      </c>
      <c r="C6586" t="s">
        <v>182</v>
      </c>
      <c r="D6586" t="s">
        <v>821</v>
      </c>
    </row>
    <row r="6587" spans="1:4">
      <c r="A6587" t="s">
        <v>12805</v>
      </c>
      <c r="B6587" t="s">
        <v>12804</v>
      </c>
      <c r="C6587" t="s">
        <v>63</v>
      </c>
      <c r="D6587" t="s">
        <v>821</v>
      </c>
    </row>
    <row r="6588" spans="1:4">
      <c r="A6588" t="s">
        <v>12807</v>
      </c>
      <c r="B6588" t="s">
        <v>12806</v>
      </c>
      <c r="C6588" t="s">
        <v>63</v>
      </c>
      <c r="D6588" t="s">
        <v>821</v>
      </c>
    </row>
    <row r="6589" spans="1:4">
      <c r="A6589" t="s">
        <v>12809</v>
      </c>
      <c r="B6589" t="s">
        <v>12808</v>
      </c>
      <c r="C6589" t="s">
        <v>474</v>
      </c>
      <c r="D6589" t="s">
        <v>819</v>
      </c>
    </row>
    <row r="6590" spans="1:4">
      <c r="A6590" t="s">
        <v>12811</v>
      </c>
      <c r="B6590" t="s">
        <v>12810</v>
      </c>
      <c r="C6590" t="s">
        <v>474</v>
      </c>
      <c r="D6590" t="s">
        <v>819</v>
      </c>
    </row>
    <row r="6591" spans="1:4">
      <c r="A6591" t="s">
        <v>12813</v>
      </c>
      <c r="B6591" t="s">
        <v>12812</v>
      </c>
      <c r="C6591" t="s">
        <v>474</v>
      </c>
      <c r="D6591" t="s">
        <v>821</v>
      </c>
    </row>
    <row r="6592" spans="1:4">
      <c r="A6592" t="s">
        <v>12815</v>
      </c>
      <c r="B6592" t="s">
        <v>12814</v>
      </c>
      <c r="C6592" t="s">
        <v>129</v>
      </c>
      <c r="D6592" t="s">
        <v>819</v>
      </c>
    </row>
    <row r="6593" spans="1:4">
      <c r="A6593" t="s">
        <v>12817</v>
      </c>
      <c r="B6593" t="s">
        <v>12816</v>
      </c>
      <c r="C6593" t="s">
        <v>474</v>
      </c>
      <c r="D6593" t="s">
        <v>821</v>
      </c>
    </row>
    <row r="6594" spans="1:4">
      <c r="A6594" t="s">
        <v>12819</v>
      </c>
      <c r="B6594" t="s">
        <v>12818</v>
      </c>
      <c r="C6594" t="s">
        <v>474</v>
      </c>
      <c r="D6594" t="s">
        <v>821</v>
      </c>
    </row>
    <row r="6595" spans="1:4">
      <c r="A6595" t="s">
        <v>12821</v>
      </c>
      <c r="B6595" t="s">
        <v>12820</v>
      </c>
      <c r="C6595" t="s">
        <v>474</v>
      </c>
      <c r="D6595" t="s">
        <v>821</v>
      </c>
    </row>
    <row r="6596" spans="1:4">
      <c r="A6596" t="s">
        <v>12823</v>
      </c>
      <c r="B6596" t="s">
        <v>12822</v>
      </c>
      <c r="C6596" t="s">
        <v>474</v>
      </c>
      <c r="D6596" t="s">
        <v>821</v>
      </c>
    </row>
    <row r="6597" spans="1:4">
      <c r="A6597" t="s">
        <v>12825</v>
      </c>
      <c r="B6597" t="s">
        <v>12824</v>
      </c>
      <c r="C6597" t="s">
        <v>297</v>
      </c>
      <c r="D6597" t="s">
        <v>819</v>
      </c>
    </row>
    <row r="6598" spans="1:4">
      <c r="A6598" t="s">
        <v>12827</v>
      </c>
      <c r="B6598" t="s">
        <v>12826</v>
      </c>
      <c r="C6598" t="s">
        <v>297</v>
      </c>
      <c r="D6598" t="s">
        <v>819</v>
      </c>
    </row>
    <row r="6599" spans="1:4">
      <c r="A6599" t="s">
        <v>12829</v>
      </c>
      <c r="B6599" t="s">
        <v>12828</v>
      </c>
      <c r="C6599" t="s">
        <v>297</v>
      </c>
      <c r="D6599" t="s">
        <v>821</v>
      </c>
    </row>
    <row r="6600" spans="1:4">
      <c r="A6600" t="s">
        <v>12831</v>
      </c>
      <c r="B6600" t="s">
        <v>12830</v>
      </c>
      <c r="C6600" t="s">
        <v>129</v>
      </c>
      <c r="D6600" t="s">
        <v>819</v>
      </c>
    </row>
    <row r="6601" spans="1:4">
      <c r="A6601" t="s">
        <v>12833</v>
      </c>
      <c r="B6601" t="s">
        <v>12832</v>
      </c>
      <c r="C6601" t="s">
        <v>182</v>
      </c>
      <c r="D6601" t="s">
        <v>821</v>
      </c>
    </row>
    <row r="6602" spans="1:4">
      <c r="A6602" t="s">
        <v>12835</v>
      </c>
      <c r="B6602" t="s">
        <v>12834</v>
      </c>
      <c r="C6602" t="s">
        <v>297</v>
      </c>
      <c r="D6602" t="s">
        <v>821</v>
      </c>
    </row>
    <row r="6603" spans="1:4">
      <c r="A6603" t="s">
        <v>12837</v>
      </c>
      <c r="B6603" t="s">
        <v>12836</v>
      </c>
      <c r="C6603" t="s">
        <v>297</v>
      </c>
      <c r="D6603" t="s">
        <v>821</v>
      </c>
    </row>
    <row r="6604" spans="1:4">
      <c r="A6604" t="s">
        <v>12839</v>
      </c>
      <c r="B6604" t="s">
        <v>12838</v>
      </c>
      <c r="C6604" t="s">
        <v>297</v>
      </c>
      <c r="D6604" t="s">
        <v>821</v>
      </c>
    </row>
    <row r="6605" spans="1:4">
      <c r="A6605" t="s">
        <v>12841</v>
      </c>
      <c r="B6605" t="s">
        <v>12840</v>
      </c>
      <c r="C6605" t="s">
        <v>526</v>
      </c>
      <c r="D6605" t="s">
        <v>819</v>
      </c>
    </row>
    <row r="6606" spans="1:4">
      <c r="A6606" t="s">
        <v>12843</v>
      </c>
      <c r="B6606" t="s">
        <v>12842</v>
      </c>
      <c r="C6606" t="s">
        <v>526</v>
      </c>
      <c r="D6606" t="s">
        <v>819</v>
      </c>
    </row>
    <row r="6607" spans="1:4">
      <c r="A6607" t="s">
        <v>12845</v>
      </c>
      <c r="B6607" t="s">
        <v>12844</v>
      </c>
      <c r="C6607" t="s">
        <v>526</v>
      </c>
      <c r="D6607" t="s">
        <v>821</v>
      </c>
    </row>
    <row r="6608" spans="1:4">
      <c r="A6608" t="s">
        <v>12847</v>
      </c>
      <c r="B6608" t="s">
        <v>12846</v>
      </c>
      <c r="C6608" t="s">
        <v>129</v>
      </c>
      <c r="D6608" t="s">
        <v>819</v>
      </c>
    </row>
    <row r="6609" spans="1:4">
      <c r="A6609" t="s">
        <v>12849</v>
      </c>
      <c r="B6609" t="s">
        <v>12848</v>
      </c>
      <c r="C6609" t="s">
        <v>526</v>
      </c>
      <c r="D6609" t="s">
        <v>821</v>
      </c>
    </row>
    <row r="6610" spans="1:4">
      <c r="A6610" t="s">
        <v>12851</v>
      </c>
      <c r="B6610" t="s">
        <v>12850</v>
      </c>
      <c r="C6610" t="s">
        <v>526</v>
      </c>
      <c r="D6610" t="s">
        <v>821</v>
      </c>
    </row>
    <row r="6611" spans="1:4">
      <c r="A6611" t="s">
        <v>12853</v>
      </c>
      <c r="B6611" t="s">
        <v>12852</v>
      </c>
      <c r="C6611" t="s">
        <v>526</v>
      </c>
      <c r="D6611" t="s">
        <v>821</v>
      </c>
    </row>
    <row r="6612" spans="1:4">
      <c r="A6612" t="s">
        <v>12855</v>
      </c>
      <c r="B6612" t="s">
        <v>12854</v>
      </c>
      <c r="C6612" t="s">
        <v>526</v>
      </c>
      <c r="D6612" t="s">
        <v>821</v>
      </c>
    </row>
    <row r="6613" spans="1:4">
      <c r="A6613" t="s">
        <v>12857</v>
      </c>
      <c r="B6613" t="s">
        <v>12856</v>
      </c>
      <c r="C6613" t="s">
        <v>182</v>
      </c>
      <c r="D6613" t="s">
        <v>821</v>
      </c>
    </row>
    <row r="6614" spans="1:4">
      <c r="A6614" t="s">
        <v>12859</v>
      </c>
      <c r="B6614" t="s">
        <v>12858</v>
      </c>
      <c r="C6614" t="s">
        <v>182</v>
      </c>
      <c r="D6614" t="s">
        <v>821</v>
      </c>
    </row>
    <row r="6615" spans="1:4">
      <c r="A6615" t="s">
        <v>12861</v>
      </c>
      <c r="B6615" t="s">
        <v>12860</v>
      </c>
      <c r="C6615" t="s">
        <v>36</v>
      </c>
      <c r="D6615" t="s">
        <v>821</v>
      </c>
    </row>
    <row r="6616" spans="1:4">
      <c r="A6616" t="s">
        <v>12863</v>
      </c>
      <c r="B6616" t="s">
        <v>12862</v>
      </c>
      <c r="C6616" t="s">
        <v>36</v>
      </c>
      <c r="D6616" t="s">
        <v>821</v>
      </c>
    </row>
    <row r="6617" spans="1:4">
      <c r="A6617" t="s">
        <v>12865</v>
      </c>
      <c r="B6617" t="s">
        <v>12864</v>
      </c>
      <c r="C6617" t="s">
        <v>36</v>
      </c>
      <c r="D6617" t="s">
        <v>821</v>
      </c>
    </row>
    <row r="6618" spans="1:4">
      <c r="A6618" t="s">
        <v>12869</v>
      </c>
      <c r="B6618" t="s">
        <v>12868</v>
      </c>
      <c r="C6618" t="s">
        <v>2</v>
      </c>
      <c r="D6618" t="s">
        <v>821</v>
      </c>
    </row>
    <row r="6619" spans="1:4">
      <c r="A6619" t="s">
        <v>12871</v>
      </c>
      <c r="B6619" t="s">
        <v>12870</v>
      </c>
      <c r="C6619" t="s">
        <v>129</v>
      </c>
      <c r="D6619" t="s">
        <v>819</v>
      </c>
    </row>
    <row r="6620" spans="1:4">
      <c r="A6620" t="s">
        <v>12873</v>
      </c>
      <c r="B6620" t="s">
        <v>12872</v>
      </c>
      <c r="C6620" t="s">
        <v>182</v>
      </c>
      <c r="D6620" t="s">
        <v>821</v>
      </c>
    </row>
    <row r="6621" spans="1:4">
      <c r="A6621" t="s">
        <v>12875</v>
      </c>
      <c r="B6621" t="s">
        <v>12874</v>
      </c>
      <c r="C6621" t="s">
        <v>182</v>
      </c>
      <c r="D6621" t="s">
        <v>821</v>
      </c>
    </row>
    <row r="6622" spans="1:4">
      <c r="A6622" t="s">
        <v>12877</v>
      </c>
      <c r="B6622" t="s">
        <v>12876</v>
      </c>
      <c r="C6622" t="s">
        <v>2</v>
      </c>
      <c r="D6622" t="s">
        <v>821</v>
      </c>
    </row>
    <row r="6623" spans="1:4">
      <c r="A6623" t="s">
        <v>12879</v>
      </c>
      <c r="B6623" t="s">
        <v>12878</v>
      </c>
      <c r="C6623" t="s">
        <v>2</v>
      </c>
      <c r="D6623" t="s">
        <v>821</v>
      </c>
    </row>
    <row r="6624" spans="1:4">
      <c r="A6624" t="s">
        <v>12881</v>
      </c>
      <c r="B6624" t="s">
        <v>12880</v>
      </c>
      <c r="C6624" t="s">
        <v>182</v>
      </c>
      <c r="D6624" t="s">
        <v>821</v>
      </c>
    </row>
    <row r="6625" spans="1:4">
      <c r="A6625" t="s">
        <v>12883</v>
      </c>
      <c r="B6625" t="s">
        <v>12882</v>
      </c>
      <c r="C6625" t="s">
        <v>182</v>
      </c>
      <c r="D6625" t="s">
        <v>821</v>
      </c>
    </row>
    <row r="6626" spans="1:4">
      <c r="A6626" t="s">
        <v>12885</v>
      </c>
      <c r="B6626" t="s">
        <v>12884</v>
      </c>
      <c r="C6626" t="s">
        <v>135</v>
      </c>
      <c r="D6626" t="s">
        <v>821</v>
      </c>
    </row>
    <row r="6627" spans="1:4">
      <c r="A6627" t="s">
        <v>12889</v>
      </c>
      <c r="B6627" t="s">
        <v>12888</v>
      </c>
      <c r="C6627" t="s">
        <v>254</v>
      </c>
      <c r="D6627" t="s">
        <v>821</v>
      </c>
    </row>
    <row r="6628" spans="1:4">
      <c r="A6628" t="s">
        <v>12891</v>
      </c>
      <c r="B6628" t="s">
        <v>12890</v>
      </c>
      <c r="C6628" t="s">
        <v>129</v>
      </c>
      <c r="D6628" t="s">
        <v>819</v>
      </c>
    </row>
    <row r="6629" spans="1:4">
      <c r="A6629" t="s">
        <v>12893</v>
      </c>
      <c r="B6629" t="s">
        <v>12892</v>
      </c>
      <c r="C6629" t="s">
        <v>182</v>
      </c>
      <c r="D6629" t="s">
        <v>821</v>
      </c>
    </row>
    <row r="6630" spans="1:4">
      <c r="A6630" t="s">
        <v>12895</v>
      </c>
      <c r="B6630" t="s">
        <v>12894</v>
      </c>
      <c r="C6630" t="s">
        <v>199</v>
      </c>
      <c r="D6630" t="s">
        <v>821</v>
      </c>
    </row>
    <row r="6631" spans="1:4">
      <c r="A6631" t="s">
        <v>12897</v>
      </c>
      <c r="B6631" t="s">
        <v>12896</v>
      </c>
      <c r="C6631" t="s">
        <v>193</v>
      </c>
      <c r="D6631" t="s">
        <v>821</v>
      </c>
    </row>
    <row r="6632" spans="1:4">
      <c r="A6632" t="s">
        <v>12899</v>
      </c>
      <c r="B6632" t="s">
        <v>12898</v>
      </c>
      <c r="C6632" t="s">
        <v>254</v>
      </c>
      <c r="D6632" t="s">
        <v>821</v>
      </c>
    </row>
    <row r="6633" spans="1:4">
      <c r="A6633" t="s">
        <v>12901</v>
      </c>
      <c r="B6633" t="s">
        <v>12900</v>
      </c>
      <c r="C6633" t="s">
        <v>182</v>
      </c>
      <c r="D6633" t="s">
        <v>821</v>
      </c>
    </row>
    <row r="6634" spans="1:4">
      <c r="A6634" t="s">
        <v>12903</v>
      </c>
      <c r="B6634" t="s">
        <v>12902</v>
      </c>
      <c r="C6634" t="s">
        <v>3</v>
      </c>
      <c r="D6634" t="s">
        <v>821</v>
      </c>
    </row>
    <row r="6635" spans="1:4">
      <c r="A6635" t="s">
        <v>12905</v>
      </c>
      <c r="B6635" t="s">
        <v>12904</v>
      </c>
      <c r="C6635" t="s">
        <v>36</v>
      </c>
      <c r="D6635" t="s">
        <v>825</v>
      </c>
    </row>
    <row r="6636" spans="1:4">
      <c r="A6636" t="s">
        <v>12907</v>
      </c>
      <c r="B6636" t="s">
        <v>12906</v>
      </c>
      <c r="C6636" t="s">
        <v>23</v>
      </c>
      <c r="D6636" t="s">
        <v>821</v>
      </c>
    </row>
    <row r="6637" spans="1:4">
      <c r="A6637" t="s">
        <v>12909</v>
      </c>
      <c r="B6637" t="s">
        <v>12908</v>
      </c>
      <c r="C6637" t="s">
        <v>199</v>
      </c>
      <c r="D6637" t="s">
        <v>821</v>
      </c>
    </row>
    <row r="6638" spans="1:4">
      <c r="A6638" t="s">
        <v>12912</v>
      </c>
      <c r="B6638" t="s">
        <v>15660</v>
      </c>
      <c r="C6638" t="s">
        <v>23</v>
      </c>
      <c r="D6638" t="s">
        <v>819</v>
      </c>
    </row>
    <row r="6639" spans="1:4">
      <c r="A6639" t="s">
        <v>12914</v>
      </c>
      <c r="B6639" t="s">
        <v>12913</v>
      </c>
      <c r="C6639" t="s">
        <v>23</v>
      </c>
      <c r="D6639" t="s">
        <v>819</v>
      </c>
    </row>
    <row r="6640" spans="1:4">
      <c r="A6640" t="s">
        <v>12915</v>
      </c>
      <c r="B6640" t="s">
        <v>15664</v>
      </c>
      <c r="C6640" t="s">
        <v>23</v>
      </c>
      <c r="D6640" t="s">
        <v>819</v>
      </c>
    </row>
    <row r="6641" spans="1:4">
      <c r="A6641" t="s">
        <v>12917</v>
      </c>
      <c r="B6641" t="s">
        <v>12916</v>
      </c>
      <c r="C6641" t="s">
        <v>23</v>
      </c>
      <c r="D6641" t="s">
        <v>821</v>
      </c>
    </row>
    <row r="6642" spans="1:4">
      <c r="A6642" t="s">
        <v>12919</v>
      </c>
      <c r="B6642" t="s">
        <v>12918</v>
      </c>
      <c r="C6642" t="s">
        <v>23</v>
      </c>
      <c r="D6642" t="s">
        <v>821</v>
      </c>
    </row>
    <row r="6643" spans="1:4">
      <c r="A6643" t="s">
        <v>12921</v>
      </c>
      <c r="B6643" t="s">
        <v>12920</v>
      </c>
      <c r="C6643" t="s">
        <v>23</v>
      </c>
      <c r="D6643" t="s">
        <v>825</v>
      </c>
    </row>
    <row r="6644" spans="1:4">
      <c r="A6644" t="s">
        <v>12923</v>
      </c>
      <c r="B6644" t="s">
        <v>12922</v>
      </c>
      <c r="C6644" t="s">
        <v>23</v>
      </c>
      <c r="D6644" t="s">
        <v>819</v>
      </c>
    </row>
    <row r="6645" spans="1:4">
      <c r="A6645" t="s">
        <v>12925</v>
      </c>
      <c r="B6645" t="s">
        <v>12924</v>
      </c>
      <c r="C6645" t="s">
        <v>23</v>
      </c>
      <c r="D6645" t="s">
        <v>819</v>
      </c>
    </row>
    <row r="6646" spans="1:4">
      <c r="A6646" t="s">
        <v>12927</v>
      </c>
      <c r="B6646" t="s">
        <v>12926</v>
      </c>
      <c r="C6646" t="s">
        <v>23</v>
      </c>
      <c r="D6646" t="s">
        <v>819</v>
      </c>
    </row>
    <row r="6647" spans="1:4">
      <c r="A6647" t="s">
        <v>12929</v>
      </c>
      <c r="B6647" t="s">
        <v>12928</v>
      </c>
      <c r="C6647" t="s">
        <v>129</v>
      </c>
      <c r="D6647" t="s">
        <v>821</v>
      </c>
    </row>
    <row r="6648" spans="1:4">
      <c r="A6648" t="s">
        <v>12931</v>
      </c>
      <c r="B6648" t="s">
        <v>12930</v>
      </c>
      <c r="C6648" t="s">
        <v>129</v>
      </c>
      <c r="D6648" t="s">
        <v>819</v>
      </c>
    </row>
    <row r="6649" spans="1:4">
      <c r="A6649" t="s">
        <v>12933</v>
      </c>
      <c r="B6649" t="s">
        <v>12932</v>
      </c>
      <c r="C6649" t="s">
        <v>23</v>
      </c>
      <c r="D6649" t="s">
        <v>819</v>
      </c>
    </row>
    <row r="6650" spans="1:4">
      <c r="A6650" t="s">
        <v>12935</v>
      </c>
      <c r="B6650" t="s">
        <v>12934</v>
      </c>
      <c r="C6650" t="s">
        <v>23</v>
      </c>
      <c r="D6650" t="s">
        <v>819</v>
      </c>
    </row>
    <row r="6651" spans="1:4">
      <c r="A6651" t="s">
        <v>12937</v>
      </c>
      <c r="B6651" t="s">
        <v>12936</v>
      </c>
      <c r="C6651" t="s">
        <v>23</v>
      </c>
      <c r="D6651" t="s">
        <v>819</v>
      </c>
    </row>
    <row r="6652" spans="1:4">
      <c r="A6652" t="s">
        <v>12939</v>
      </c>
      <c r="B6652" t="s">
        <v>12938</v>
      </c>
      <c r="C6652" t="s">
        <v>23</v>
      </c>
      <c r="D6652" t="s">
        <v>821</v>
      </c>
    </row>
    <row r="6653" spans="1:4">
      <c r="A6653" t="s">
        <v>12941</v>
      </c>
      <c r="B6653" t="s">
        <v>12940</v>
      </c>
      <c r="C6653" t="s">
        <v>23</v>
      </c>
      <c r="D6653" t="s">
        <v>821</v>
      </c>
    </row>
    <row r="6654" spans="1:4">
      <c r="A6654" t="s">
        <v>12943</v>
      </c>
      <c r="B6654" t="s">
        <v>12942</v>
      </c>
      <c r="C6654" t="s">
        <v>956</v>
      </c>
      <c r="D6654" t="s">
        <v>821</v>
      </c>
    </row>
    <row r="6655" spans="1:4">
      <c r="A6655" t="s">
        <v>12946</v>
      </c>
      <c r="B6655" t="s">
        <v>12945</v>
      </c>
      <c r="C6655" t="s">
        <v>199</v>
      </c>
      <c r="D6655" t="s">
        <v>825</v>
      </c>
    </row>
    <row r="6656" spans="1:4">
      <c r="A6656" t="s">
        <v>12948</v>
      </c>
      <c r="B6656" t="s">
        <v>12947</v>
      </c>
      <c r="C6656" t="s">
        <v>199</v>
      </c>
      <c r="D6656" t="s">
        <v>825</v>
      </c>
    </row>
    <row r="6657" spans="1:4">
      <c r="A6657" t="s">
        <v>12952</v>
      </c>
      <c r="B6657" t="s">
        <v>12951</v>
      </c>
      <c r="C6657" t="s">
        <v>32</v>
      </c>
      <c r="D6657" t="s">
        <v>821</v>
      </c>
    </row>
    <row r="6658" spans="1:4">
      <c r="A6658" t="s">
        <v>12954</v>
      </c>
      <c r="B6658" t="s">
        <v>12953</v>
      </c>
      <c r="C6658" t="s">
        <v>32</v>
      </c>
      <c r="D6658" t="s">
        <v>821</v>
      </c>
    </row>
    <row r="6659" spans="1:4">
      <c r="A6659" t="s">
        <v>12958</v>
      </c>
      <c r="B6659" t="s">
        <v>12957</v>
      </c>
      <c r="C6659" t="s">
        <v>32</v>
      </c>
      <c r="D6659" t="s">
        <v>825</v>
      </c>
    </row>
    <row r="6660" spans="1:4">
      <c r="A6660" t="s">
        <v>12962</v>
      </c>
      <c r="B6660" t="s">
        <v>12961</v>
      </c>
      <c r="C6660" t="s">
        <v>32</v>
      </c>
      <c r="D6660" t="s">
        <v>825</v>
      </c>
    </row>
    <row r="6661" spans="1:4">
      <c r="A6661" t="s">
        <v>12964</v>
      </c>
      <c r="B6661" t="s">
        <v>12963</v>
      </c>
      <c r="C6661" t="s">
        <v>32</v>
      </c>
      <c r="D6661" t="s">
        <v>825</v>
      </c>
    </row>
    <row r="6662" spans="1:4">
      <c r="A6662" t="s">
        <v>12966</v>
      </c>
      <c r="B6662" t="s">
        <v>12965</v>
      </c>
      <c r="C6662" t="s">
        <v>32</v>
      </c>
      <c r="D6662" t="s">
        <v>825</v>
      </c>
    </row>
    <row r="6663" spans="1:4">
      <c r="A6663" t="s">
        <v>12968</v>
      </c>
      <c r="B6663" t="s">
        <v>12967</v>
      </c>
      <c r="C6663" t="s">
        <v>32</v>
      </c>
      <c r="D6663" t="s">
        <v>821</v>
      </c>
    </row>
    <row r="6664" spans="1:4">
      <c r="A6664" t="s">
        <v>12970</v>
      </c>
      <c r="B6664" t="s">
        <v>12969</v>
      </c>
      <c r="C6664" t="s">
        <v>32</v>
      </c>
      <c r="D6664" t="s">
        <v>819</v>
      </c>
    </row>
    <row r="6665" spans="1:4">
      <c r="A6665" t="s">
        <v>12972</v>
      </c>
      <c r="B6665" t="s">
        <v>12971</v>
      </c>
      <c r="C6665" t="s">
        <v>182</v>
      </c>
      <c r="D6665" t="s">
        <v>821</v>
      </c>
    </row>
    <row r="6666" spans="1:4">
      <c r="A6666" t="s">
        <v>12974</v>
      </c>
      <c r="B6666" t="s">
        <v>12973</v>
      </c>
      <c r="C6666" t="s">
        <v>182</v>
      </c>
      <c r="D6666" t="s">
        <v>821</v>
      </c>
    </row>
    <row r="6667" spans="1:4">
      <c r="A6667" t="s">
        <v>12976</v>
      </c>
      <c r="B6667" t="s">
        <v>12975</v>
      </c>
      <c r="C6667" t="s">
        <v>182</v>
      </c>
      <c r="D6667" t="s">
        <v>821</v>
      </c>
    </row>
    <row r="6668" spans="1:4">
      <c r="A6668" t="s">
        <v>12978</v>
      </c>
      <c r="B6668" t="s">
        <v>12977</v>
      </c>
      <c r="C6668" t="s">
        <v>182</v>
      </c>
      <c r="D6668" t="s">
        <v>821</v>
      </c>
    </row>
    <row r="6669" spans="1:4">
      <c r="A6669" t="s">
        <v>12980</v>
      </c>
      <c r="B6669" t="s">
        <v>12979</v>
      </c>
      <c r="C6669" t="s">
        <v>379</v>
      </c>
      <c r="D6669" t="s">
        <v>821</v>
      </c>
    </row>
    <row r="6670" spans="1:4">
      <c r="A6670" t="s">
        <v>12982</v>
      </c>
      <c r="B6670" t="s">
        <v>12981</v>
      </c>
      <c r="C6670" t="s">
        <v>379</v>
      </c>
      <c r="D6670" t="s">
        <v>821</v>
      </c>
    </row>
    <row r="6671" spans="1:4">
      <c r="A6671" t="s">
        <v>12984</v>
      </c>
      <c r="B6671" t="s">
        <v>12983</v>
      </c>
      <c r="C6671" t="s">
        <v>379</v>
      </c>
      <c r="D6671" t="s">
        <v>821</v>
      </c>
    </row>
    <row r="6672" spans="1:4">
      <c r="A6672" t="s">
        <v>12986</v>
      </c>
      <c r="B6672" t="s">
        <v>12985</v>
      </c>
      <c r="C6672" t="s">
        <v>379</v>
      </c>
      <c r="D6672" t="s">
        <v>821</v>
      </c>
    </row>
    <row r="6673" spans="1:4">
      <c r="A6673" t="s">
        <v>12993</v>
      </c>
      <c r="B6673" t="s">
        <v>12992</v>
      </c>
      <c r="C6673" t="s">
        <v>182</v>
      </c>
      <c r="D6673" t="s">
        <v>821</v>
      </c>
    </row>
    <row r="6674" spans="1:4">
      <c r="A6674" t="s">
        <v>12998</v>
      </c>
      <c r="B6674" t="s">
        <v>12997</v>
      </c>
      <c r="C6674" t="s">
        <v>182</v>
      </c>
      <c r="D6674" t="s">
        <v>821</v>
      </c>
    </row>
    <row r="6675" spans="1:4">
      <c r="A6675" t="s">
        <v>13000</v>
      </c>
      <c r="B6675" t="s">
        <v>12999</v>
      </c>
      <c r="C6675" t="s">
        <v>182</v>
      </c>
      <c r="D6675" t="s">
        <v>821</v>
      </c>
    </row>
    <row r="6676" spans="1:4">
      <c r="A6676" t="s">
        <v>13002</v>
      </c>
      <c r="B6676" t="s">
        <v>13001</v>
      </c>
      <c r="C6676" t="s">
        <v>15</v>
      </c>
      <c r="D6676" t="s">
        <v>825</v>
      </c>
    </row>
    <row r="6677" spans="1:4">
      <c r="A6677" t="s">
        <v>13004</v>
      </c>
      <c r="B6677" t="s">
        <v>13003</v>
      </c>
      <c r="C6677" t="s">
        <v>15</v>
      </c>
      <c r="D6677" t="s">
        <v>825</v>
      </c>
    </row>
    <row r="6678" spans="1:4">
      <c r="A6678" t="s">
        <v>13006</v>
      </c>
      <c r="B6678" t="s">
        <v>13005</v>
      </c>
      <c r="C6678" t="s">
        <v>15</v>
      </c>
      <c r="D6678" t="s">
        <v>821</v>
      </c>
    </row>
    <row r="6679" spans="1:4">
      <c r="A6679" t="s">
        <v>13008</v>
      </c>
      <c r="B6679" t="s">
        <v>13007</v>
      </c>
      <c r="C6679" t="s">
        <v>15</v>
      </c>
      <c r="D6679" t="s">
        <v>821</v>
      </c>
    </row>
    <row r="6680" spans="1:4">
      <c r="A6680" t="s">
        <v>13010</v>
      </c>
      <c r="B6680" t="s">
        <v>13009</v>
      </c>
      <c r="C6680" t="s">
        <v>15</v>
      </c>
      <c r="D6680" t="s">
        <v>821</v>
      </c>
    </row>
    <row r="6681" spans="1:4">
      <c r="A6681" t="s">
        <v>13012</v>
      </c>
      <c r="B6681" t="s">
        <v>13011</v>
      </c>
      <c r="C6681" t="s">
        <v>15</v>
      </c>
      <c r="D6681" t="s">
        <v>821</v>
      </c>
    </row>
    <row r="6682" spans="1:4">
      <c r="A6682" t="s">
        <v>13014</v>
      </c>
      <c r="B6682" t="s">
        <v>13013</v>
      </c>
      <c r="C6682" t="s">
        <v>15</v>
      </c>
      <c r="D6682" t="s">
        <v>821</v>
      </c>
    </row>
    <row r="6683" spans="1:4">
      <c r="A6683" t="s">
        <v>13016</v>
      </c>
      <c r="B6683" t="s">
        <v>13015</v>
      </c>
      <c r="C6683" t="s">
        <v>15</v>
      </c>
      <c r="D6683" t="s">
        <v>821</v>
      </c>
    </row>
    <row r="6684" spans="1:4">
      <c r="A6684" t="s">
        <v>13018</v>
      </c>
      <c r="B6684" t="s">
        <v>13017</v>
      </c>
      <c r="C6684" t="s">
        <v>15</v>
      </c>
      <c r="D6684" t="s">
        <v>821</v>
      </c>
    </row>
    <row r="6685" spans="1:4">
      <c r="A6685" t="s">
        <v>13020</v>
      </c>
      <c r="B6685" t="s">
        <v>13019</v>
      </c>
      <c r="C6685" t="s">
        <v>15</v>
      </c>
      <c r="D6685" t="s">
        <v>821</v>
      </c>
    </row>
    <row r="6686" spans="1:4">
      <c r="A6686" t="s">
        <v>13022</v>
      </c>
      <c r="B6686" t="s">
        <v>13021</v>
      </c>
      <c r="C6686" t="s">
        <v>15</v>
      </c>
      <c r="D6686" t="s">
        <v>821</v>
      </c>
    </row>
    <row r="6687" spans="1:4">
      <c r="A6687" t="s">
        <v>13024</v>
      </c>
      <c r="B6687" t="s">
        <v>13023</v>
      </c>
      <c r="C6687" t="s">
        <v>1982</v>
      </c>
      <c r="D6687" t="s">
        <v>821</v>
      </c>
    </row>
    <row r="6688" spans="1:4">
      <c r="A6688" t="s">
        <v>13026</v>
      </c>
      <c r="B6688" t="s">
        <v>13025</v>
      </c>
      <c r="C6688" t="s">
        <v>269</v>
      </c>
      <c r="D6688" t="s">
        <v>825</v>
      </c>
    </row>
    <row r="6689" spans="1:4">
      <c r="A6689" t="s">
        <v>13027</v>
      </c>
      <c r="B6689" t="s">
        <v>13433</v>
      </c>
      <c r="C6689" t="s">
        <v>393</v>
      </c>
      <c r="D6689" t="s">
        <v>825</v>
      </c>
    </row>
    <row r="6690" spans="1:4">
      <c r="A6690" t="s">
        <v>13030</v>
      </c>
      <c r="B6690" t="s">
        <v>13029</v>
      </c>
      <c r="C6690" t="s">
        <v>269</v>
      </c>
      <c r="D6690" t="s">
        <v>821</v>
      </c>
    </row>
    <row r="6691" spans="1:4">
      <c r="A6691" t="s">
        <v>13032</v>
      </c>
      <c r="B6691" t="s">
        <v>13031</v>
      </c>
      <c r="C6691" t="s">
        <v>297</v>
      </c>
      <c r="D6691" t="s">
        <v>821</v>
      </c>
    </row>
    <row r="6692" spans="1:4">
      <c r="A6692" t="s">
        <v>13034</v>
      </c>
      <c r="B6692" t="s">
        <v>13033</v>
      </c>
      <c r="C6692" t="s">
        <v>269</v>
      </c>
      <c r="D6692" t="s">
        <v>821</v>
      </c>
    </row>
    <row r="6693" spans="1:4">
      <c r="A6693" t="s">
        <v>13039</v>
      </c>
      <c r="B6693" t="s">
        <v>13038</v>
      </c>
      <c r="C6693" t="s">
        <v>182</v>
      </c>
      <c r="D6693" t="s">
        <v>821</v>
      </c>
    </row>
    <row r="6694" spans="1:4">
      <c r="A6694" t="s">
        <v>13041</v>
      </c>
      <c r="B6694" t="s">
        <v>13040</v>
      </c>
      <c r="C6694" t="s">
        <v>182</v>
      </c>
      <c r="D6694" t="s">
        <v>821</v>
      </c>
    </row>
    <row r="6695" spans="1:4">
      <c r="A6695" t="s">
        <v>13043</v>
      </c>
      <c r="B6695" t="s">
        <v>13042</v>
      </c>
      <c r="C6695" t="s">
        <v>182</v>
      </c>
      <c r="D6695" t="s">
        <v>821</v>
      </c>
    </row>
    <row r="6696" spans="1:4">
      <c r="A6696" t="s">
        <v>13045</v>
      </c>
      <c r="B6696" t="s">
        <v>13044</v>
      </c>
      <c r="C6696" t="s">
        <v>269</v>
      </c>
      <c r="D6696" t="s">
        <v>821</v>
      </c>
    </row>
    <row r="6697" spans="1:4">
      <c r="A6697" t="s">
        <v>13047</v>
      </c>
      <c r="B6697" t="s">
        <v>13046</v>
      </c>
      <c r="C6697" t="s">
        <v>269</v>
      </c>
      <c r="D6697" t="s">
        <v>821</v>
      </c>
    </row>
    <row r="6698" spans="1:4">
      <c r="A6698" t="s">
        <v>13049</v>
      </c>
      <c r="B6698" t="s">
        <v>13048</v>
      </c>
      <c r="C6698" t="s">
        <v>474</v>
      </c>
      <c r="D6698" t="s">
        <v>821</v>
      </c>
    </row>
    <row r="6699" spans="1:4">
      <c r="A6699" t="s">
        <v>13059</v>
      </c>
      <c r="B6699" t="s">
        <v>13058</v>
      </c>
      <c r="C6699" t="s">
        <v>201</v>
      </c>
      <c r="D6699" t="s">
        <v>821</v>
      </c>
    </row>
    <row r="6700" spans="1:4">
      <c r="A6700" t="s">
        <v>13065</v>
      </c>
      <c r="B6700" t="s">
        <v>13064</v>
      </c>
      <c r="C6700" t="s">
        <v>3</v>
      </c>
      <c r="D6700" t="s">
        <v>821</v>
      </c>
    </row>
    <row r="6701" spans="1:4">
      <c r="A6701" t="s">
        <v>13067</v>
      </c>
      <c r="B6701" t="s">
        <v>13066</v>
      </c>
      <c r="C6701" t="s">
        <v>339</v>
      </c>
      <c r="D6701" t="s">
        <v>825</v>
      </c>
    </row>
    <row r="6702" spans="1:4">
      <c r="A6702" t="s">
        <v>13072</v>
      </c>
      <c r="B6702" t="s">
        <v>13071</v>
      </c>
      <c r="C6702" t="s">
        <v>135</v>
      </c>
      <c r="D6702" t="s">
        <v>825</v>
      </c>
    </row>
    <row r="6703" spans="1:4">
      <c r="A6703" t="s">
        <v>13074</v>
      </c>
      <c r="B6703" t="s">
        <v>13073</v>
      </c>
      <c r="C6703" t="s">
        <v>135</v>
      </c>
      <c r="D6703" t="s">
        <v>821</v>
      </c>
    </row>
    <row r="6704" spans="1:4">
      <c r="A6704" t="s">
        <v>13077</v>
      </c>
      <c r="B6704" t="s">
        <v>13076</v>
      </c>
      <c r="C6704" t="s">
        <v>36</v>
      </c>
      <c r="D6704" t="s">
        <v>821</v>
      </c>
    </row>
    <row r="6705" spans="1:4">
      <c r="A6705" t="s">
        <v>13081</v>
      </c>
      <c r="B6705" t="s">
        <v>13080</v>
      </c>
      <c r="C6705" t="s">
        <v>17</v>
      </c>
      <c r="D6705" t="s">
        <v>821</v>
      </c>
    </row>
    <row r="6706" spans="1:4">
      <c r="A6706" t="s">
        <v>13082</v>
      </c>
      <c r="B6706" t="s">
        <v>13989</v>
      </c>
      <c r="C6706" t="s">
        <v>13</v>
      </c>
      <c r="D6706" t="s">
        <v>825</v>
      </c>
    </row>
    <row r="6707" spans="1:4">
      <c r="A6707" t="s">
        <v>13083</v>
      </c>
      <c r="B6707" t="s">
        <v>13952</v>
      </c>
      <c r="C6707" t="s">
        <v>3</v>
      </c>
      <c r="D6707" t="s">
        <v>825</v>
      </c>
    </row>
    <row r="6708" spans="1:4">
      <c r="A6708" t="s">
        <v>13084</v>
      </c>
      <c r="B6708" t="s">
        <v>13953</v>
      </c>
      <c r="C6708" t="s">
        <v>3</v>
      </c>
      <c r="D6708" t="s">
        <v>825</v>
      </c>
    </row>
    <row r="6709" spans="1:4">
      <c r="A6709" t="s">
        <v>13086</v>
      </c>
      <c r="B6709" t="s">
        <v>13085</v>
      </c>
      <c r="C6709" t="s">
        <v>3</v>
      </c>
      <c r="D6709" t="s">
        <v>825</v>
      </c>
    </row>
    <row r="6710" spans="1:4">
      <c r="A6710" t="s">
        <v>13087</v>
      </c>
      <c r="B6710" t="s">
        <v>13954</v>
      </c>
      <c r="C6710" t="s">
        <v>3</v>
      </c>
      <c r="D6710" t="s">
        <v>825</v>
      </c>
    </row>
    <row r="6711" spans="1:4">
      <c r="A6711" t="s">
        <v>13088</v>
      </c>
      <c r="B6711" t="s">
        <v>13399</v>
      </c>
      <c r="C6711" t="s">
        <v>3</v>
      </c>
      <c r="D6711" t="s">
        <v>825</v>
      </c>
    </row>
    <row r="6712" spans="1:4">
      <c r="A6712" t="s">
        <v>13089</v>
      </c>
      <c r="B6712" t="s">
        <v>13955</v>
      </c>
      <c r="C6712" t="s">
        <v>3</v>
      </c>
      <c r="D6712" t="s">
        <v>825</v>
      </c>
    </row>
    <row r="6713" spans="1:4">
      <c r="A6713" t="s">
        <v>13090</v>
      </c>
      <c r="B6713" t="s">
        <v>13956</v>
      </c>
      <c r="C6713" t="s">
        <v>3</v>
      </c>
      <c r="D6713" t="s">
        <v>825</v>
      </c>
    </row>
    <row r="6714" spans="1:4">
      <c r="A6714" t="s">
        <v>13091</v>
      </c>
      <c r="B6714" t="s">
        <v>13957</v>
      </c>
      <c r="C6714" t="s">
        <v>3</v>
      </c>
      <c r="D6714" t="s">
        <v>825</v>
      </c>
    </row>
    <row r="6715" spans="1:4">
      <c r="A6715" t="s">
        <v>13092</v>
      </c>
      <c r="B6715" t="s">
        <v>13400</v>
      </c>
      <c r="C6715" t="s">
        <v>3</v>
      </c>
      <c r="D6715" t="s">
        <v>825</v>
      </c>
    </row>
    <row r="6716" spans="1:4">
      <c r="A6716" t="s">
        <v>13093</v>
      </c>
      <c r="B6716" t="s">
        <v>13992</v>
      </c>
      <c r="C6716" t="s">
        <v>13</v>
      </c>
      <c r="D6716" t="s">
        <v>825</v>
      </c>
    </row>
    <row r="6717" spans="1:4">
      <c r="A6717" t="s">
        <v>13094</v>
      </c>
      <c r="B6717" t="s">
        <v>13993</v>
      </c>
      <c r="C6717" t="s">
        <v>13</v>
      </c>
      <c r="D6717" t="s">
        <v>825</v>
      </c>
    </row>
    <row r="6718" spans="1:4">
      <c r="A6718" t="s">
        <v>13095</v>
      </c>
      <c r="B6718" t="s">
        <v>13994</v>
      </c>
      <c r="C6718" t="s">
        <v>13</v>
      </c>
      <c r="D6718" t="s">
        <v>825</v>
      </c>
    </row>
    <row r="6719" spans="1:4">
      <c r="A6719" t="s">
        <v>13096</v>
      </c>
      <c r="B6719" t="s">
        <v>13995</v>
      </c>
      <c r="C6719" t="s">
        <v>13</v>
      </c>
      <c r="D6719" t="s">
        <v>825</v>
      </c>
    </row>
    <row r="6720" spans="1:4">
      <c r="A6720" t="s">
        <v>13097</v>
      </c>
      <c r="B6720" t="s">
        <v>13996</v>
      </c>
      <c r="C6720" t="s">
        <v>13</v>
      </c>
      <c r="D6720" t="s">
        <v>825</v>
      </c>
    </row>
    <row r="6721" spans="1:4">
      <c r="A6721" t="s">
        <v>13098</v>
      </c>
      <c r="B6721" t="s">
        <v>13997</v>
      </c>
      <c r="C6721" t="s">
        <v>13</v>
      </c>
      <c r="D6721" t="s">
        <v>825</v>
      </c>
    </row>
    <row r="6722" spans="1:4">
      <c r="A6722" t="s">
        <v>13099</v>
      </c>
      <c r="B6722" t="s">
        <v>13998</v>
      </c>
      <c r="C6722" t="s">
        <v>13</v>
      </c>
      <c r="D6722" t="s">
        <v>825</v>
      </c>
    </row>
    <row r="6723" spans="1:4">
      <c r="A6723" t="s">
        <v>13100</v>
      </c>
      <c r="B6723" t="s">
        <v>13999</v>
      </c>
      <c r="C6723" t="s">
        <v>13</v>
      </c>
      <c r="D6723" t="s">
        <v>825</v>
      </c>
    </row>
    <row r="6724" spans="1:4">
      <c r="A6724" t="s">
        <v>13101</v>
      </c>
      <c r="B6724" t="s">
        <v>14000</v>
      </c>
      <c r="C6724" t="s">
        <v>13</v>
      </c>
      <c r="D6724" t="s">
        <v>825</v>
      </c>
    </row>
    <row r="6725" spans="1:4">
      <c r="A6725" t="s">
        <v>13102</v>
      </c>
      <c r="B6725" t="s">
        <v>14001</v>
      </c>
      <c r="C6725" t="s">
        <v>13</v>
      </c>
      <c r="D6725" t="s">
        <v>825</v>
      </c>
    </row>
    <row r="6726" spans="1:4">
      <c r="A6726" t="s">
        <v>13103</v>
      </c>
      <c r="B6726" t="s">
        <v>14002</v>
      </c>
      <c r="C6726" t="s">
        <v>13</v>
      </c>
      <c r="D6726" t="s">
        <v>825</v>
      </c>
    </row>
    <row r="6727" spans="1:4">
      <c r="A6727" t="s">
        <v>13104</v>
      </c>
      <c r="B6727" t="s">
        <v>14003</v>
      </c>
      <c r="C6727" t="s">
        <v>13</v>
      </c>
      <c r="D6727" t="s">
        <v>825</v>
      </c>
    </row>
    <row r="6728" spans="1:4">
      <c r="A6728" t="s">
        <v>13105</v>
      </c>
      <c r="B6728" t="s">
        <v>14004</v>
      </c>
      <c r="C6728" t="s">
        <v>13</v>
      </c>
      <c r="D6728" t="s">
        <v>825</v>
      </c>
    </row>
    <row r="6729" spans="1:4">
      <c r="A6729" t="s">
        <v>13106</v>
      </c>
      <c r="B6729" t="s">
        <v>14005</v>
      </c>
      <c r="C6729" t="s">
        <v>13</v>
      </c>
      <c r="D6729" t="s">
        <v>825</v>
      </c>
    </row>
    <row r="6730" spans="1:4">
      <c r="A6730" t="s">
        <v>13107</v>
      </c>
      <c r="B6730" t="s">
        <v>14006</v>
      </c>
      <c r="C6730" t="s">
        <v>13</v>
      </c>
      <c r="D6730" t="s">
        <v>825</v>
      </c>
    </row>
    <row r="6731" spans="1:4">
      <c r="A6731" t="s">
        <v>13108</v>
      </c>
      <c r="B6731" t="s">
        <v>14007</v>
      </c>
      <c r="C6731" t="s">
        <v>13</v>
      </c>
      <c r="D6731" t="s">
        <v>825</v>
      </c>
    </row>
    <row r="6732" spans="1:4">
      <c r="A6732" t="s">
        <v>13109</v>
      </c>
      <c r="B6732" t="s">
        <v>14008</v>
      </c>
      <c r="C6732" t="s">
        <v>13</v>
      </c>
      <c r="D6732" t="s">
        <v>825</v>
      </c>
    </row>
    <row r="6733" spans="1:4">
      <c r="A6733" t="s">
        <v>13110</v>
      </c>
      <c r="B6733" t="s">
        <v>14015</v>
      </c>
      <c r="C6733" t="s">
        <v>66</v>
      </c>
      <c r="D6733" t="s">
        <v>825</v>
      </c>
    </row>
    <row r="6734" spans="1:4">
      <c r="A6734" t="s">
        <v>13111</v>
      </c>
      <c r="B6734" t="s">
        <v>14016</v>
      </c>
      <c r="C6734" t="s">
        <v>66</v>
      </c>
      <c r="D6734" t="s">
        <v>825</v>
      </c>
    </row>
    <row r="6735" spans="1:4">
      <c r="A6735" t="s">
        <v>13112</v>
      </c>
      <c r="B6735" t="s">
        <v>13407</v>
      </c>
      <c r="C6735" t="s">
        <v>66</v>
      </c>
      <c r="D6735" t="s">
        <v>825</v>
      </c>
    </row>
    <row r="6736" spans="1:4">
      <c r="A6736" t="s">
        <v>13113</v>
      </c>
      <c r="B6736" t="s">
        <v>14017</v>
      </c>
      <c r="C6736" t="s">
        <v>66</v>
      </c>
      <c r="D6736" t="s">
        <v>825</v>
      </c>
    </row>
    <row r="6737" spans="1:4">
      <c r="A6737" t="s">
        <v>13114</v>
      </c>
      <c r="B6737" t="s">
        <v>14018</v>
      </c>
      <c r="C6737" t="s">
        <v>66</v>
      </c>
      <c r="D6737" t="s">
        <v>825</v>
      </c>
    </row>
    <row r="6738" spans="1:4">
      <c r="A6738" t="s">
        <v>13115</v>
      </c>
      <c r="B6738" t="s">
        <v>14019</v>
      </c>
      <c r="C6738" t="s">
        <v>66</v>
      </c>
      <c r="D6738" t="s">
        <v>825</v>
      </c>
    </row>
    <row r="6739" spans="1:4">
      <c r="A6739" t="s">
        <v>13116</v>
      </c>
      <c r="B6739" t="s">
        <v>14020</v>
      </c>
      <c r="C6739" t="s">
        <v>66</v>
      </c>
      <c r="D6739" t="s">
        <v>825</v>
      </c>
    </row>
    <row r="6740" spans="1:4">
      <c r="A6740" t="s">
        <v>13117</v>
      </c>
      <c r="B6740" t="s">
        <v>14021</v>
      </c>
      <c r="C6740" t="s">
        <v>66</v>
      </c>
      <c r="D6740" t="s">
        <v>825</v>
      </c>
    </row>
    <row r="6741" spans="1:4">
      <c r="A6741" t="s">
        <v>13118</v>
      </c>
      <c r="B6741" t="s">
        <v>14022</v>
      </c>
      <c r="C6741" t="s">
        <v>66</v>
      </c>
      <c r="D6741" t="s">
        <v>825</v>
      </c>
    </row>
    <row r="6742" spans="1:4">
      <c r="A6742" t="s">
        <v>13119</v>
      </c>
      <c r="B6742" t="s">
        <v>14178</v>
      </c>
      <c r="C6742" t="s">
        <v>66</v>
      </c>
      <c r="D6742" t="s">
        <v>821</v>
      </c>
    </row>
    <row r="6743" spans="1:4">
      <c r="A6743" t="s">
        <v>13120</v>
      </c>
      <c r="B6743" t="s">
        <v>14023</v>
      </c>
      <c r="C6743" t="s">
        <v>66</v>
      </c>
      <c r="D6743" t="s">
        <v>825</v>
      </c>
    </row>
    <row r="6744" spans="1:4">
      <c r="A6744" t="s">
        <v>13121</v>
      </c>
      <c r="B6744" t="s">
        <v>14179</v>
      </c>
      <c r="C6744" t="s">
        <v>66</v>
      </c>
      <c r="D6744" t="s">
        <v>821</v>
      </c>
    </row>
    <row r="6745" spans="1:4">
      <c r="A6745" t="s">
        <v>13122</v>
      </c>
      <c r="B6745" t="s">
        <v>14024</v>
      </c>
      <c r="C6745" t="s">
        <v>66</v>
      </c>
      <c r="D6745" t="s">
        <v>825</v>
      </c>
    </row>
    <row r="6746" spans="1:4">
      <c r="A6746" t="s">
        <v>13123</v>
      </c>
      <c r="B6746" t="s">
        <v>14025</v>
      </c>
      <c r="C6746" t="s">
        <v>66</v>
      </c>
      <c r="D6746" t="s">
        <v>825</v>
      </c>
    </row>
    <row r="6747" spans="1:4">
      <c r="A6747" t="s">
        <v>13124</v>
      </c>
      <c r="B6747" t="s">
        <v>14026</v>
      </c>
      <c r="C6747" t="s">
        <v>66</v>
      </c>
      <c r="D6747" t="s">
        <v>825</v>
      </c>
    </row>
    <row r="6748" spans="1:4">
      <c r="A6748" t="s">
        <v>13125</v>
      </c>
      <c r="B6748" t="s">
        <v>14027</v>
      </c>
      <c r="C6748" t="s">
        <v>66</v>
      </c>
      <c r="D6748" t="s">
        <v>825</v>
      </c>
    </row>
    <row r="6749" spans="1:4">
      <c r="A6749" t="s">
        <v>13126</v>
      </c>
      <c r="B6749" t="s">
        <v>14028</v>
      </c>
      <c r="C6749" t="s">
        <v>66</v>
      </c>
      <c r="D6749" t="s">
        <v>825</v>
      </c>
    </row>
    <row r="6750" spans="1:4">
      <c r="A6750" t="s">
        <v>13127</v>
      </c>
      <c r="B6750" t="s">
        <v>14029</v>
      </c>
      <c r="C6750" t="s">
        <v>66</v>
      </c>
      <c r="D6750" t="s">
        <v>825</v>
      </c>
    </row>
    <row r="6751" spans="1:4">
      <c r="A6751" t="s">
        <v>13128</v>
      </c>
      <c r="B6751" t="s">
        <v>14030</v>
      </c>
      <c r="C6751" t="s">
        <v>66</v>
      </c>
      <c r="D6751" t="s">
        <v>825</v>
      </c>
    </row>
    <row r="6752" spans="1:4">
      <c r="A6752" t="s">
        <v>13129</v>
      </c>
      <c r="B6752" t="s">
        <v>14031</v>
      </c>
      <c r="C6752" t="s">
        <v>66</v>
      </c>
      <c r="D6752" t="s">
        <v>825</v>
      </c>
    </row>
    <row r="6753" spans="1:4">
      <c r="A6753" t="s">
        <v>13130</v>
      </c>
      <c r="B6753" t="s">
        <v>14032</v>
      </c>
      <c r="C6753" t="s">
        <v>66</v>
      </c>
      <c r="D6753" t="s">
        <v>825</v>
      </c>
    </row>
    <row r="6754" spans="1:4">
      <c r="A6754" t="s">
        <v>13131</v>
      </c>
      <c r="B6754" t="s">
        <v>14033</v>
      </c>
      <c r="C6754" t="s">
        <v>66</v>
      </c>
      <c r="D6754" t="s">
        <v>825</v>
      </c>
    </row>
    <row r="6755" spans="1:4">
      <c r="A6755" t="s">
        <v>13132</v>
      </c>
      <c r="B6755" t="s">
        <v>14034</v>
      </c>
      <c r="C6755" t="s">
        <v>66</v>
      </c>
      <c r="D6755" t="s">
        <v>825</v>
      </c>
    </row>
    <row r="6756" spans="1:4">
      <c r="A6756" t="s">
        <v>13133</v>
      </c>
      <c r="B6756" t="s">
        <v>14035</v>
      </c>
      <c r="C6756" t="s">
        <v>66</v>
      </c>
      <c r="D6756" t="s">
        <v>825</v>
      </c>
    </row>
    <row r="6757" spans="1:4">
      <c r="A6757" t="s">
        <v>13134</v>
      </c>
      <c r="B6757" t="s">
        <v>14036</v>
      </c>
      <c r="C6757" t="s">
        <v>66</v>
      </c>
      <c r="D6757" t="s">
        <v>825</v>
      </c>
    </row>
    <row r="6758" spans="1:4">
      <c r="A6758" t="s">
        <v>13135</v>
      </c>
      <c r="B6758" t="s">
        <v>14037</v>
      </c>
      <c r="C6758" t="s">
        <v>66</v>
      </c>
      <c r="D6758" t="s">
        <v>825</v>
      </c>
    </row>
    <row r="6759" spans="1:4">
      <c r="A6759" t="s">
        <v>13136</v>
      </c>
      <c r="B6759" t="s">
        <v>14038</v>
      </c>
      <c r="C6759" t="s">
        <v>66</v>
      </c>
      <c r="D6759" t="s">
        <v>825</v>
      </c>
    </row>
    <row r="6760" spans="1:4">
      <c r="A6760" t="s">
        <v>13137</v>
      </c>
      <c r="B6760" t="s">
        <v>14039</v>
      </c>
      <c r="C6760" t="s">
        <v>66</v>
      </c>
      <c r="D6760" t="s">
        <v>825</v>
      </c>
    </row>
    <row r="6761" spans="1:4">
      <c r="A6761" t="s">
        <v>13138</v>
      </c>
      <c r="B6761" t="s">
        <v>14040</v>
      </c>
      <c r="C6761" t="s">
        <v>66</v>
      </c>
      <c r="D6761" t="s">
        <v>825</v>
      </c>
    </row>
    <row r="6762" spans="1:4">
      <c r="A6762" t="s">
        <v>13139</v>
      </c>
      <c r="B6762" t="s">
        <v>13958</v>
      </c>
      <c r="C6762" t="s">
        <v>3</v>
      </c>
      <c r="D6762" t="s">
        <v>825</v>
      </c>
    </row>
    <row r="6763" spans="1:4">
      <c r="A6763" t="s">
        <v>13140</v>
      </c>
      <c r="B6763" t="s">
        <v>14174</v>
      </c>
      <c r="C6763" t="s">
        <v>3</v>
      </c>
      <c r="D6763" t="s">
        <v>821</v>
      </c>
    </row>
    <row r="6764" spans="1:4">
      <c r="A6764" t="s">
        <v>13141</v>
      </c>
      <c r="B6764" t="s">
        <v>13959</v>
      </c>
      <c r="C6764" t="s">
        <v>3</v>
      </c>
      <c r="D6764" t="s">
        <v>825</v>
      </c>
    </row>
    <row r="6765" spans="1:4">
      <c r="A6765" t="s">
        <v>13142</v>
      </c>
      <c r="B6765" t="s">
        <v>14175</v>
      </c>
      <c r="C6765" t="s">
        <v>3</v>
      </c>
      <c r="D6765" t="s">
        <v>821</v>
      </c>
    </row>
    <row r="6766" spans="1:4">
      <c r="A6766" t="s">
        <v>13143</v>
      </c>
      <c r="B6766" t="s">
        <v>13960</v>
      </c>
      <c r="C6766" t="s">
        <v>3</v>
      </c>
      <c r="D6766" t="s">
        <v>825</v>
      </c>
    </row>
    <row r="6767" spans="1:4">
      <c r="A6767" t="s">
        <v>13144</v>
      </c>
      <c r="B6767" t="s">
        <v>13961</v>
      </c>
      <c r="C6767" t="s">
        <v>3</v>
      </c>
      <c r="D6767" t="s">
        <v>825</v>
      </c>
    </row>
    <row r="6768" spans="1:4">
      <c r="A6768" t="s">
        <v>13145</v>
      </c>
      <c r="B6768" t="s">
        <v>13962</v>
      </c>
      <c r="C6768" t="s">
        <v>3</v>
      </c>
      <c r="D6768" t="s">
        <v>825</v>
      </c>
    </row>
    <row r="6769" spans="1:4">
      <c r="A6769" t="s">
        <v>13146</v>
      </c>
      <c r="B6769" t="s">
        <v>13963</v>
      </c>
      <c r="C6769" t="s">
        <v>3</v>
      </c>
      <c r="D6769" t="s">
        <v>825</v>
      </c>
    </row>
    <row r="6770" spans="1:4">
      <c r="A6770" t="s">
        <v>13147</v>
      </c>
      <c r="B6770" t="s">
        <v>13401</v>
      </c>
      <c r="C6770" t="s">
        <v>3</v>
      </c>
      <c r="D6770" t="s">
        <v>825</v>
      </c>
    </row>
    <row r="6771" spans="1:4">
      <c r="A6771" t="s">
        <v>13148</v>
      </c>
      <c r="B6771" t="s">
        <v>13964</v>
      </c>
      <c r="C6771" t="s">
        <v>3</v>
      </c>
      <c r="D6771" t="s">
        <v>825</v>
      </c>
    </row>
    <row r="6772" spans="1:4">
      <c r="A6772" t="s">
        <v>13149</v>
      </c>
      <c r="B6772" t="s">
        <v>13965</v>
      </c>
      <c r="C6772" t="s">
        <v>3</v>
      </c>
      <c r="D6772" t="s">
        <v>825</v>
      </c>
    </row>
    <row r="6773" spans="1:4">
      <c r="A6773" t="s">
        <v>13150</v>
      </c>
      <c r="B6773" t="s">
        <v>13966</v>
      </c>
      <c r="C6773" t="s">
        <v>3</v>
      </c>
      <c r="D6773" t="s">
        <v>825</v>
      </c>
    </row>
    <row r="6774" spans="1:4">
      <c r="A6774" t="s">
        <v>13151</v>
      </c>
      <c r="B6774" t="s">
        <v>13402</v>
      </c>
      <c r="C6774" t="s">
        <v>3</v>
      </c>
      <c r="D6774" t="s">
        <v>825</v>
      </c>
    </row>
    <row r="6775" spans="1:4">
      <c r="A6775" t="s">
        <v>13152</v>
      </c>
      <c r="B6775" t="s">
        <v>13967</v>
      </c>
      <c r="C6775" t="s">
        <v>3</v>
      </c>
      <c r="D6775" t="s">
        <v>825</v>
      </c>
    </row>
    <row r="6776" spans="1:4">
      <c r="A6776" t="s">
        <v>13153</v>
      </c>
      <c r="B6776" t="s">
        <v>13968</v>
      </c>
      <c r="C6776" t="s">
        <v>3</v>
      </c>
      <c r="D6776" t="s">
        <v>825</v>
      </c>
    </row>
    <row r="6777" spans="1:4">
      <c r="A6777" t="s">
        <v>13154</v>
      </c>
      <c r="B6777" t="s">
        <v>13969</v>
      </c>
      <c r="C6777" t="s">
        <v>3</v>
      </c>
      <c r="D6777" t="s">
        <v>825</v>
      </c>
    </row>
    <row r="6778" spans="1:4">
      <c r="A6778" t="s">
        <v>13155</v>
      </c>
      <c r="B6778" t="s">
        <v>13403</v>
      </c>
      <c r="C6778" t="s">
        <v>3</v>
      </c>
      <c r="D6778" t="s">
        <v>825</v>
      </c>
    </row>
    <row r="6779" spans="1:4">
      <c r="A6779" t="s">
        <v>13156</v>
      </c>
      <c r="B6779" t="s">
        <v>13970</v>
      </c>
      <c r="C6779" t="s">
        <v>3</v>
      </c>
      <c r="D6779" t="s">
        <v>825</v>
      </c>
    </row>
    <row r="6780" spans="1:4">
      <c r="A6780" t="s">
        <v>13157</v>
      </c>
      <c r="B6780" t="s">
        <v>13971</v>
      </c>
      <c r="C6780" t="s">
        <v>3</v>
      </c>
      <c r="D6780" t="s">
        <v>825</v>
      </c>
    </row>
    <row r="6781" spans="1:4">
      <c r="A6781" t="s">
        <v>13158</v>
      </c>
      <c r="B6781" t="s">
        <v>13972</v>
      </c>
      <c r="C6781" t="s">
        <v>3</v>
      </c>
      <c r="D6781" t="s">
        <v>825</v>
      </c>
    </row>
    <row r="6782" spans="1:4">
      <c r="A6782" t="s">
        <v>13159</v>
      </c>
      <c r="B6782" t="s">
        <v>13973</v>
      </c>
      <c r="C6782" t="s">
        <v>3</v>
      </c>
      <c r="D6782" t="s">
        <v>825</v>
      </c>
    </row>
    <row r="6783" spans="1:4">
      <c r="A6783" t="s">
        <v>13160</v>
      </c>
      <c r="B6783" t="s">
        <v>13974</v>
      </c>
      <c r="C6783" t="s">
        <v>3</v>
      </c>
      <c r="D6783" t="s">
        <v>825</v>
      </c>
    </row>
    <row r="6784" spans="1:4">
      <c r="A6784" t="s">
        <v>13161</v>
      </c>
      <c r="B6784" t="s">
        <v>13975</v>
      </c>
      <c r="C6784" t="s">
        <v>3</v>
      </c>
      <c r="D6784" t="s">
        <v>825</v>
      </c>
    </row>
    <row r="6785" spans="1:4">
      <c r="A6785" t="s">
        <v>13162</v>
      </c>
      <c r="B6785" t="s">
        <v>13976</v>
      </c>
      <c r="C6785" t="s">
        <v>3</v>
      </c>
      <c r="D6785" t="s">
        <v>825</v>
      </c>
    </row>
    <row r="6786" spans="1:4">
      <c r="A6786" t="s">
        <v>13163</v>
      </c>
      <c r="B6786" t="s">
        <v>13977</v>
      </c>
      <c r="C6786" t="s">
        <v>3</v>
      </c>
      <c r="D6786" t="s">
        <v>825</v>
      </c>
    </row>
    <row r="6787" spans="1:4">
      <c r="A6787" t="s">
        <v>13164</v>
      </c>
      <c r="B6787" t="s">
        <v>13978</v>
      </c>
      <c r="C6787" t="s">
        <v>3</v>
      </c>
      <c r="D6787" t="s">
        <v>825</v>
      </c>
    </row>
    <row r="6788" spans="1:4">
      <c r="A6788" t="s">
        <v>13165</v>
      </c>
      <c r="B6788" t="s">
        <v>13979</v>
      </c>
      <c r="C6788" t="s">
        <v>3</v>
      </c>
      <c r="D6788" t="s">
        <v>825</v>
      </c>
    </row>
    <row r="6789" spans="1:4">
      <c r="A6789" t="s">
        <v>13166</v>
      </c>
      <c r="B6789" t="s">
        <v>13404</v>
      </c>
      <c r="C6789" t="s">
        <v>3</v>
      </c>
      <c r="D6789" t="s">
        <v>825</v>
      </c>
    </row>
    <row r="6790" spans="1:4">
      <c r="A6790" t="s">
        <v>13167</v>
      </c>
      <c r="B6790" t="s">
        <v>13980</v>
      </c>
      <c r="C6790" t="s">
        <v>3</v>
      </c>
      <c r="D6790" t="s">
        <v>825</v>
      </c>
    </row>
    <row r="6791" spans="1:4">
      <c r="A6791" t="s">
        <v>13168</v>
      </c>
      <c r="B6791" t="s">
        <v>13405</v>
      </c>
      <c r="C6791" t="s">
        <v>3</v>
      </c>
      <c r="D6791" t="s">
        <v>825</v>
      </c>
    </row>
    <row r="6792" spans="1:4">
      <c r="A6792" t="s">
        <v>13169</v>
      </c>
      <c r="B6792" t="s">
        <v>13981</v>
      </c>
      <c r="C6792" t="s">
        <v>3</v>
      </c>
      <c r="D6792" t="s">
        <v>825</v>
      </c>
    </row>
    <row r="6793" spans="1:4">
      <c r="A6793" t="s">
        <v>13170</v>
      </c>
      <c r="B6793" t="s">
        <v>13982</v>
      </c>
      <c r="C6793" t="s">
        <v>13</v>
      </c>
      <c r="D6793" t="s">
        <v>825</v>
      </c>
    </row>
    <row r="6794" spans="1:4">
      <c r="A6794" t="s">
        <v>13171</v>
      </c>
      <c r="B6794" t="s">
        <v>13983</v>
      </c>
      <c r="C6794" t="s">
        <v>13</v>
      </c>
      <c r="D6794" t="s">
        <v>825</v>
      </c>
    </row>
    <row r="6795" spans="1:4">
      <c r="A6795" t="s">
        <v>13172</v>
      </c>
      <c r="B6795" t="s">
        <v>13406</v>
      </c>
      <c r="C6795" t="s">
        <v>13</v>
      </c>
      <c r="D6795" t="s">
        <v>825</v>
      </c>
    </row>
    <row r="6796" spans="1:4">
      <c r="A6796" t="s">
        <v>13173</v>
      </c>
      <c r="B6796" t="s">
        <v>13986</v>
      </c>
      <c r="C6796" t="s">
        <v>13</v>
      </c>
      <c r="D6796" t="s">
        <v>825</v>
      </c>
    </row>
    <row r="6797" spans="1:4">
      <c r="A6797" t="s">
        <v>13174</v>
      </c>
      <c r="B6797" t="s">
        <v>13987</v>
      </c>
      <c r="C6797" t="s">
        <v>13</v>
      </c>
      <c r="D6797" t="s">
        <v>825</v>
      </c>
    </row>
    <row r="6798" spans="1:4">
      <c r="A6798" t="s">
        <v>13175</v>
      </c>
      <c r="B6798" t="s">
        <v>13988</v>
      </c>
      <c r="C6798" t="s">
        <v>13</v>
      </c>
      <c r="D6798" t="s">
        <v>825</v>
      </c>
    </row>
    <row r="6799" spans="1:4">
      <c r="A6799" t="s">
        <v>13177</v>
      </c>
      <c r="B6799" t="s">
        <v>13176</v>
      </c>
      <c r="C6799" t="s">
        <v>13</v>
      </c>
      <c r="D6799" t="s">
        <v>825</v>
      </c>
    </row>
    <row r="6800" spans="1:4">
      <c r="A6800" t="s">
        <v>13178</v>
      </c>
      <c r="B6800" t="s">
        <v>14176</v>
      </c>
      <c r="C6800" t="s">
        <v>13</v>
      </c>
      <c r="D6800" t="s">
        <v>821</v>
      </c>
    </row>
    <row r="6801" spans="1:4">
      <c r="A6801" t="s">
        <v>13179</v>
      </c>
      <c r="B6801" t="s">
        <v>13990</v>
      </c>
      <c r="C6801" t="s">
        <v>13</v>
      </c>
      <c r="D6801" t="s">
        <v>825</v>
      </c>
    </row>
    <row r="6802" spans="1:4">
      <c r="A6802" t="s">
        <v>13180</v>
      </c>
      <c r="B6802" t="s">
        <v>14177</v>
      </c>
      <c r="C6802" t="s">
        <v>13</v>
      </c>
      <c r="D6802" t="s">
        <v>821</v>
      </c>
    </row>
    <row r="6803" spans="1:4">
      <c r="A6803" t="s">
        <v>13181</v>
      </c>
      <c r="B6803" t="s">
        <v>13991</v>
      </c>
      <c r="C6803" t="s">
        <v>13</v>
      </c>
      <c r="D6803" t="s">
        <v>825</v>
      </c>
    </row>
    <row r="6804" spans="1:4">
      <c r="A6804" t="s">
        <v>13183</v>
      </c>
      <c r="B6804" t="s">
        <v>13182</v>
      </c>
      <c r="C6804" t="s">
        <v>3</v>
      </c>
      <c r="D6804" t="s">
        <v>821</v>
      </c>
    </row>
    <row r="6805" spans="1:4">
      <c r="A6805" t="s">
        <v>13185</v>
      </c>
      <c r="B6805" t="s">
        <v>13184</v>
      </c>
      <c r="C6805" t="s">
        <v>13</v>
      </c>
      <c r="D6805" t="s">
        <v>821</v>
      </c>
    </row>
    <row r="6806" spans="1:4">
      <c r="A6806" t="s">
        <v>13187</v>
      </c>
      <c r="B6806" t="s">
        <v>13186</v>
      </c>
      <c r="C6806" t="s">
        <v>66</v>
      </c>
      <c r="D6806" t="s">
        <v>821</v>
      </c>
    </row>
    <row r="6807" spans="1:4">
      <c r="A6807" t="s">
        <v>13188</v>
      </c>
      <c r="B6807" t="s">
        <v>13985</v>
      </c>
      <c r="C6807" t="s">
        <v>13</v>
      </c>
      <c r="D6807" t="s">
        <v>825</v>
      </c>
    </row>
    <row r="6808" spans="1:4">
      <c r="A6808" t="s">
        <v>13190</v>
      </c>
      <c r="B6808" t="s">
        <v>13189</v>
      </c>
      <c r="C6808" t="s">
        <v>480</v>
      </c>
      <c r="D6808" t="s">
        <v>821</v>
      </c>
    </row>
    <row r="6809" spans="1:4">
      <c r="A6809" t="s">
        <v>13192</v>
      </c>
      <c r="B6809" t="s">
        <v>13191</v>
      </c>
      <c r="C6809" t="s">
        <v>230</v>
      </c>
      <c r="D6809" t="s">
        <v>821</v>
      </c>
    </row>
    <row r="6810" spans="1:4">
      <c r="A6810" t="s">
        <v>13194</v>
      </c>
      <c r="B6810" t="s">
        <v>13193</v>
      </c>
      <c r="C6810" t="s">
        <v>490</v>
      </c>
      <c r="D6810" t="s">
        <v>821</v>
      </c>
    </row>
    <row r="6811" spans="1:4">
      <c r="A6811" t="s">
        <v>13196</v>
      </c>
      <c r="B6811" t="s">
        <v>13195</v>
      </c>
      <c r="C6811" t="s">
        <v>490</v>
      </c>
      <c r="D6811" t="s">
        <v>821</v>
      </c>
    </row>
    <row r="6812" spans="1:4">
      <c r="A6812" t="s">
        <v>13198</v>
      </c>
      <c r="B6812" t="s">
        <v>13197</v>
      </c>
      <c r="C6812" t="s">
        <v>230</v>
      </c>
      <c r="D6812" t="s">
        <v>825</v>
      </c>
    </row>
    <row r="6813" spans="1:4">
      <c r="A6813" t="s">
        <v>13200</v>
      </c>
      <c r="B6813" t="s">
        <v>13199</v>
      </c>
      <c r="C6813" t="s">
        <v>490</v>
      </c>
      <c r="D6813" t="s">
        <v>821</v>
      </c>
    </row>
    <row r="6814" spans="1:4">
      <c r="A6814" t="s">
        <v>13202</v>
      </c>
      <c r="B6814" t="s">
        <v>13201</v>
      </c>
      <c r="C6814" t="s">
        <v>490</v>
      </c>
      <c r="D6814" t="s">
        <v>821</v>
      </c>
    </row>
    <row r="6815" spans="1:4">
      <c r="A6815" t="s">
        <v>13204</v>
      </c>
      <c r="B6815" t="s">
        <v>13203</v>
      </c>
      <c r="C6815" t="s">
        <v>490</v>
      </c>
      <c r="D6815" t="s">
        <v>821</v>
      </c>
    </row>
    <row r="6816" spans="1:4">
      <c r="A6816" t="s">
        <v>13207</v>
      </c>
      <c r="B6816" t="s">
        <v>13206</v>
      </c>
      <c r="C6816" t="s">
        <v>230</v>
      </c>
      <c r="D6816" t="s">
        <v>821</v>
      </c>
    </row>
    <row r="6817" spans="1:4">
      <c r="A6817" t="s">
        <v>13216</v>
      </c>
      <c r="B6817" t="s">
        <v>13215</v>
      </c>
      <c r="C6817" t="s">
        <v>182</v>
      </c>
      <c r="D6817" t="s">
        <v>821</v>
      </c>
    </row>
    <row r="6818" spans="1:4">
      <c r="A6818" t="s">
        <v>13219</v>
      </c>
      <c r="B6818" t="s">
        <v>13218</v>
      </c>
      <c r="C6818" t="s">
        <v>182</v>
      </c>
      <c r="D6818" t="s">
        <v>821</v>
      </c>
    </row>
    <row r="6819" spans="1:4">
      <c r="A6819" t="s">
        <v>13221</v>
      </c>
      <c r="B6819" t="s">
        <v>13220</v>
      </c>
      <c r="C6819" t="s">
        <v>182</v>
      </c>
      <c r="D6819" t="s">
        <v>821</v>
      </c>
    </row>
    <row r="6820" spans="1:4">
      <c r="A6820" t="s">
        <v>13223</v>
      </c>
      <c r="B6820" t="s">
        <v>13222</v>
      </c>
      <c r="C6820" t="s">
        <v>182</v>
      </c>
      <c r="D6820" t="s">
        <v>821</v>
      </c>
    </row>
    <row r="6821" spans="1:4">
      <c r="A6821" t="s">
        <v>13225</v>
      </c>
      <c r="B6821" t="s">
        <v>13224</v>
      </c>
      <c r="C6821" t="s">
        <v>182</v>
      </c>
      <c r="D6821" t="s">
        <v>821</v>
      </c>
    </row>
    <row r="6822" spans="1:4">
      <c r="A6822" t="s">
        <v>13228</v>
      </c>
      <c r="B6822" t="s">
        <v>13227</v>
      </c>
      <c r="C6822" t="s">
        <v>182</v>
      </c>
      <c r="D6822" t="s">
        <v>819</v>
      </c>
    </row>
    <row r="6823" spans="1:4">
      <c r="A6823" t="s">
        <v>13230</v>
      </c>
      <c r="B6823" t="s">
        <v>13229</v>
      </c>
      <c r="C6823" t="s">
        <v>1053</v>
      </c>
      <c r="D6823" t="s">
        <v>821</v>
      </c>
    </row>
    <row r="6824" spans="1:4">
      <c r="A6824" t="s">
        <v>13233</v>
      </c>
      <c r="B6824" t="s">
        <v>13232</v>
      </c>
      <c r="C6824" t="s">
        <v>182</v>
      </c>
      <c r="D6824" t="s">
        <v>821</v>
      </c>
    </row>
    <row r="6825" spans="1:4">
      <c r="A6825" t="s">
        <v>13235</v>
      </c>
      <c r="B6825" t="s">
        <v>13234</v>
      </c>
      <c r="C6825" t="s">
        <v>3</v>
      </c>
      <c r="D6825" t="s">
        <v>821</v>
      </c>
    </row>
    <row r="6826" spans="1:4">
      <c r="A6826" t="s">
        <v>13238</v>
      </c>
      <c r="B6826" t="s">
        <v>13237</v>
      </c>
      <c r="C6826" t="s">
        <v>480</v>
      </c>
      <c r="D6826" t="s">
        <v>825</v>
      </c>
    </row>
    <row r="6827" spans="1:4">
      <c r="A6827" t="s">
        <v>13239</v>
      </c>
      <c r="B6827" t="s">
        <v>13253</v>
      </c>
      <c r="C6827" t="s">
        <v>480</v>
      </c>
      <c r="D6827" t="s">
        <v>825</v>
      </c>
    </row>
    <row r="6828" spans="1:4">
      <c r="A6828" t="s">
        <v>13241</v>
      </c>
      <c r="B6828" t="s">
        <v>13240</v>
      </c>
      <c r="C6828" t="s">
        <v>23</v>
      </c>
      <c r="D6828" t="s">
        <v>819</v>
      </c>
    </row>
    <row r="6829" spans="1:4">
      <c r="A6829" t="s">
        <v>13243</v>
      </c>
      <c r="B6829" t="s">
        <v>13242</v>
      </c>
      <c r="C6829" t="s">
        <v>46</v>
      </c>
      <c r="D6829" t="s">
        <v>821</v>
      </c>
    </row>
    <row r="6830" spans="1:4">
      <c r="A6830" t="s">
        <v>13246</v>
      </c>
      <c r="B6830" t="s">
        <v>13245</v>
      </c>
      <c r="C6830" t="s">
        <v>46</v>
      </c>
      <c r="D6830" t="s">
        <v>821</v>
      </c>
    </row>
    <row r="6831" spans="1:4">
      <c r="A6831" t="s">
        <v>13248</v>
      </c>
      <c r="B6831" t="s">
        <v>13247</v>
      </c>
      <c r="C6831" t="s">
        <v>8363</v>
      </c>
      <c r="D6831" t="s">
        <v>821</v>
      </c>
    </row>
    <row r="6832" spans="1:4">
      <c r="A6832" t="s">
        <v>13250</v>
      </c>
      <c r="B6832" t="s">
        <v>13249</v>
      </c>
      <c r="C6832" t="s">
        <v>17</v>
      </c>
      <c r="D6832" t="s">
        <v>821</v>
      </c>
    </row>
    <row r="6833" spans="1:4">
      <c r="A6833" t="s">
        <v>13255</v>
      </c>
      <c r="B6833" t="s">
        <v>13254</v>
      </c>
      <c r="C6833" t="s">
        <v>61</v>
      </c>
      <c r="D6833" t="s">
        <v>821</v>
      </c>
    </row>
    <row r="6834" spans="1:4">
      <c r="A6834" t="s">
        <v>13257</v>
      </c>
      <c r="B6834" t="s">
        <v>13256</v>
      </c>
      <c r="C6834" t="s">
        <v>480</v>
      </c>
      <c r="D6834" t="s">
        <v>825</v>
      </c>
    </row>
    <row r="6835" spans="1:4">
      <c r="A6835" t="s">
        <v>13259</v>
      </c>
      <c r="B6835" t="s">
        <v>13258</v>
      </c>
      <c r="C6835" t="s">
        <v>230</v>
      </c>
      <c r="D6835" t="s">
        <v>821</v>
      </c>
    </row>
    <row r="6836" spans="1:4">
      <c r="A6836" t="s">
        <v>13261</v>
      </c>
      <c r="B6836" t="s">
        <v>13260</v>
      </c>
      <c r="C6836" t="s">
        <v>230</v>
      </c>
      <c r="D6836" t="s">
        <v>821</v>
      </c>
    </row>
    <row r="6837" spans="1:4">
      <c r="A6837" t="s">
        <v>13263</v>
      </c>
      <c r="B6837" t="s">
        <v>13262</v>
      </c>
      <c r="C6837" t="s">
        <v>497</v>
      </c>
      <c r="D6837" t="s">
        <v>819</v>
      </c>
    </row>
    <row r="6838" spans="1:4">
      <c r="A6838" t="s">
        <v>13265</v>
      </c>
      <c r="B6838" t="s">
        <v>13264</v>
      </c>
      <c r="C6838" t="s">
        <v>8</v>
      </c>
      <c r="D6838" t="s">
        <v>821</v>
      </c>
    </row>
    <row r="6839" spans="1:4">
      <c r="A6839" t="s">
        <v>13269</v>
      </c>
      <c r="B6839" t="s">
        <v>13268</v>
      </c>
      <c r="C6839" t="s">
        <v>474</v>
      </c>
      <c r="D6839" t="s">
        <v>821</v>
      </c>
    </row>
    <row r="6840" spans="1:4">
      <c r="A6840" t="s">
        <v>13273</v>
      </c>
      <c r="B6840" t="s">
        <v>13272</v>
      </c>
      <c r="C6840" t="s">
        <v>461</v>
      </c>
      <c r="D6840" t="s">
        <v>821</v>
      </c>
    </row>
    <row r="6841" spans="1:4">
      <c r="A6841" t="s">
        <v>13275</v>
      </c>
      <c r="B6841" t="s">
        <v>13274</v>
      </c>
      <c r="C6841" t="s">
        <v>461</v>
      </c>
      <c r="D6841" t="s">
        <v>821</v>
      </c>
    </row>
    <row r="6842" spans="1:4">
      <c r="A6842" t="s">
        <v>13277</v>
      </c>
      <c r="B6842" t="s">
        <v>13276</v>
      </c>
      <c r="C6842" t="s">
        <v>20</v>
      </c>
      <c r="D6842" t="s">
        <v>821</v>
      </c>
    </row>
    <row r="6843" spans="1:4">
      <c r="A6843" t="s">
        <v>13279</v>
      </c>
      <c r="B6843" t="s">
        <v>13278</v>
      </c>
      <c r="C6843" t="s">
        <v>66</v>
      </c>
      <c r="D6843" t="s">
        <v>821</v>
      </c>
    </row>
    <row r="6844" spans="1:4">
      <c r="A6844" t="s">
        <v>13281</v>
      </c>
      <c r="B6844" t="s">
        <v>13280</v>
      </c>
      <c r="C6844" t="s">
        <v>8</v>
      </c>
      <c r="D6844" t="s">
        <v>821</v>
      </c>
    </row>
    <row r="6845" spans="1:4">
      <c r="A6845" t="s">
        <v>13286</v>
      </c>
      <c r="B6845" t="s">
        <v>13285</v>
      </c>
      <c r="C6845" t="s">
        <v>461</v>
      </c>
      <c r="D6845" t="s">
        <v>821</v>
      </c>
    </row>
    <row r="6846" spans="1:4">
      <c r="A6846" t="s">
        <v>13288</v>
      </c>
      <c r="B6846" t="s">
        <v>13287</v>
      </c>
      <c r="C6846" t="s">
        <v>461</v>
      </c>
      <c r="D6846" t="s">
        <v>819</v>
      </c>
    </row>
    <row r="6847" spans="1:4">
      <c r="A6847" t="s">
        <v>13294</v>
      </c>
      <c r="B6847" t="s">
        <v>13293</v>
      </c>
      <c r="C6847" t="s">
        <v>201</v>
      </c>
      <c r="D6847" t="s">
        <v>821</v>
      </c>
    </row>
    <row r="6848" spans="1:4">
      <c r="A6848" t="s">
        <v>13296</v>
      </c>
      <c r="B6848" t="s">
        <v>13295</v>
      </c>
      <c r="C6848" t="s">
        <v>17</v>
      </c>
      <c r="D6848" t="s">
        <v>821</v>
      </c>
    </row>
    <row r="6849" spans="1:4">
      <c r="A6849" t="s">
        <v>13299</v>
      </c>
      <c r="B6849" t="s">
        <v>13298</v>
      </c>
      <c r="C6849" t="s">
        <v>15</v>
      </c>
      <c r="D6849" t="s">
        <v>821</v>
      </c>
    </row>
    <row r="6850" spans="1:4">
      <c r="A6850" t="s">
        <v>13300</v>
      </c>
      <c r="B6850" t="s">
        <v>13303</v>
      </c>
      <c r="C6850" t="s">
        <v>15</v>
      </c>
      <c r="D6850" t="s">
        <v>821</v>
      </c>
    </row>
    <row r="6851" spans="1:4">
      <c r="A6851" t="s">
        <v>13302</v>
      </c>
      <c r="B6851" t="s">
        <v>13301</v>
      </c>
      <c r="C6851" t="s">
        <v>15</v>
      </c>
      <c r="D6851" t="s">
        <v>821</v>
      </c>
    </row>
    <row r="6852" spans="1:4">
      <c r="A6852" t="s">
        <v>13306</v>
      </c>
      <c r="B6852" t="s">
        <v>13305</v>
      </c>
      <c r="C6852" t="s">
        <v>297</v>
      </c>
      <c r="D6852" t="s">
        <v>821</v>
      </c>
    </row>
    <row r="6853" spans="1:4">
      <c r="A6853" t="s">
        <v>13309</v>
      </c>
      <c r="B6853" t="s">
        <v>13308</v>
      </c>
      <c r="C6853" t="s">
        <v>461</v>
      </c>
      <c r="D6853" t="s">
        <v>821</v>
      </c>
    </row>
    <row r="6854" spans="1:4">
      <c r="A6854" t="s">
        <v>13311</v>
      </c>
      <c r="B6854" t="s">
        <v>13934</v>
      </c>
      <c r="C6854" t="s">
        <v>461</v>
      </c>
      <c r="D6854" t="s">
        <v>819</v>
      </c>
    </row>
    <row r="6855" spans="1:4">
      <c r="A6855" t="s">
        <v>13315</v>
      </c>
      <c r="B6855" t="s">
        <v>13314</v>
      </c>
      <c r="C6855" t="s">
        <v>15</v>
      </c>
      <c r="D6855" t="s">
        <v>821</v>
      </c>
    </row>
    <row r="6856" spans="1:4">
      <c r="A6856" t="s">
        <v>13317</v>
      </c>
      <c r="B6856" t="s">
        <v>13316</v>
      </c>
      <c r="C6856" t="s">
        <v>3</v>
      </c>
      <c r="D6856" t="s">
        <v>821</v>
      </c>
    </row>
    <row r="6857" spans="1:4">
      <c r="A6857" t="s">
        <v>13319</v>
      </c>
      <c r="B6857" t="s">
        <v>13318</v>
      </c>
      <c r="C6857" t="s">
        <v>3</v>
      </c>
      <c r="D6857" t="s">
        <v>821</v>
      </c>
    </row>
    <row r="6858" spans="1:4">
      <c r="A6858" t="s">
        <v>13321</v>
      </c>
      <c r="B6858" t="s">
        <v>13320</v>
      </c>
      <c r="C6858" t="s">
        <v>3</v>
      </c>
      <c r="D6858" t="s">
        <v>821</v>
      </c>
    </row>
    <row r="6859" spans="1:4">
      <c r="A6859" t="s">
        <v>13329</v>
      </c>
      <c r="B6859" t="s">
        <v>13328</v>
      </c>
      <c r="C6859" t="s">
        <v>15</v>
      </c>
      <c r="D6859" t="s">
        <v>821</v>
      </c>
    </row>
    <row r="6860" spans="1:4">
      <c r="A6860" t="s">
        <v>13331</v>
      </c>
      <c r="B6860" t="s">
        <v>13330</v>
      </c>
      <c r="C6860" t="s">
        <v>52</v>
      </c>
      <c r="D6860" t="s">
        <v>821</v>
      </c>
    </row>
    <row r="6861" spans="1:4">
      <c r="A6861" t="s">
        <v>13333</v>
      </c>
      <c r="B6861" t="s">
        <v>13332</v>
      </c>
      <c r="C6861" t="s">
        <v>52</v>
      </c>
      <c r="D6861" t="s">
        <v>821</v>
      </c>
    </row>
    <row r="6862" spans="1:4">
      <c r="A6862" t="s">
        <v>13335</v>
      </c>
      <c r="B6862" t="s">
        <v>13334</v>
      </c>
      <c r="C6862" t="s">
        <v>1982</v>
      </c>
      <c r="D6862" t="s">
        <v>821</v>
      </c>
    </row>
    <row r="6863" spans="1:4">
      <c r="A6863" t="s">
        <v>13337</v>
      </c>
      <c r="B6863" t="s">
        <v>13336</v>
      </c>
      <c r="C6863" t="s">
        <v>54</v>
      </c>
      <c r="D6863" t="s">
        <v>825</v>
      </c>
    </row>
    <row r="6864" spans="1:4">
      <c r="A6864" t="s">
        <v>13339</v>
      </c>
      <c r="B6864" t="s">
        <v>13338</v>
      </c>
      <c r="C6864" t="s">
        <v>54</v>
      </c>
      <c r="D6864" t="s">
        <v>825</v>
      </c>
    </row>
    <row r="6865" spans="1:4">
      <c r="A6865" t="s">
        <v>13341</v>
      </c>
      <c r="B6865" t="s">
        <v>13340</v>
      </c>
      <c r="C6865" t="s">
        <v>15</v>
      </c>
      <c r="D6865" t="s">
        <v>821</v>
      </c>
    </row>
    <row r="6866" spans="1:4">
      <c r="A6866" t="s">
        <v>13343</v>
      </c>
      <c r="B6866" t="s">
        <v>13342</v>
      </c>
      <c r="C6866" t="s">
        <v>193</v>
      </c>
      <c r="D6866" t="s">
        <v>821</v>
      </c>
    </row>
    <row r="6867" spans="1:4">
      <c r="A6867" t="s">
        <v>13344</v>
      </c>
      <c r="B6867" t="s">
        <v>13943</v>
      </c>
      <c r="C6867" t="s">
        <v>297</v>
      </c>
      <c r="D6867" t="s">
        <v>819</v>
      </c>
    </row>
    <row r="6868" spans="1:4">
      <c r="A6868" t="s">
        <v>13346</v>
      </c>
      <c r="B6868" t="s">
        <v>13345</v>
      </c>
      <c r="C6868" t="s">
        <v>15</v>
      </c>
      <c r="D6868" t="s">
        <v>821</v>
      </c>
    </row>
    <row r="6869" spans="1:4">
      <c r="A6869" t="s">
        <v>13348</v>
      </c>
      <c r="B6869" t="s">
        <v>13347</v>
      </c>
      <c r="C6869" t="s">
        <v>938</v>
      </c>
      <c r="D6869" t="s">
        <v>821</v>
      </c>
    </row>
    <row r="6870" spans="1:4">
      <c r="A6870" t="s">
        <v>13354</v>
      </c>
      <c r="B6870" t="s">
        <v>13353</v>
      </c>
      <c r="C6870" t="s">
        <v>182</v>
      </c>
      <c r="D6870" t="s">
        <v>821</v>
      </c>
    </row>
    <row r="6871" spans="1:4">
      <c r="A6871" t="s">
        <v>13356</v>
      </c>
      <c r="B6871" t="s">
        <v>13355</v>
      </c>
      <c r="C6871" t="s">
        <v>230</v>
      </c>
      <c r="D6871" t="s">
        <v>821</v>
      </c>
    </row>
    <row r="6872" spans="1:4">
      <c r="A6872" t="s">
        <v>13358</v>
      </c>
      <c r="B6872" t="s">
        <v>13357</v>
      </c>
      <c r="C6872" t="s">
        <v>230</v>
      </c>
      <c r="D6872" t="s">
        <v>821</v>
      </c>
    </row>
    <row r="6873" spans="1:4">
      <c r="A6873" t="s">
        <v>13362</v>
      </c>
      <c r="B6873" t="s">
        <v>13361</v>
      </c>
      <c r="C6873" t="s">
        <v>150</v>
      </c>
      <c r="D6873" t="s">
        <v>821</v>
      </c>
    </row>
    <row r="6874" spans="1:4">
      <c r="A6874" t="s">
        <v>13365</v>
      </c>
      <c r="B6874" t="s">
        <v>13429</v>
      </c>
      <c r="C6874" t="s">
        <v>61</v>
      </c>
      <c r="D6874" t="s">
        <v>821</v>
      </c>
    </row>
    <row r="6875" spans="1:4">
      <c r="A6875" t="s">
        <v>13367</v>
      </c>
      <c r="B6875" t="s">
        <v>13366</v>
      </c>
      <c r="C6875" t="s">
        <v>193</v>
      </c>
      <c r="D6875" t="s">
        <v>821</v>
      </c>
    </row>
    <row r="6876" spans="1:4">
      <c r="A6876" t="s">
        <v>13370</v>
      </c>
      <c r="B6876" t="s">
        <v>13369</v>
      </c>
      <c r="C6876" t="s">
        <v>269</v>
      </c>
      <c r="D6876" t="s">
        <v>821</v>
      </c>
    </row>
    <row r="6877" spans="1:4">
      <c r="A6877" t="s">
        <v>13377</v>
      </c>
      <c r="B6877" t="s">
        <v>13376</v>
      </c>
      <c r="C6877" t="s">
        <v>316</v>
      </c>
      <c r="D6877" t="s">
        <v>821</v>
      </c>
    </row>
    <row r="6878" spans="1:4">
      <c r="A6878" t="s">
        <v>13380</v>
      </c>
      <c r="B6878" t="s">
        <v>13379</v>
      </c>
      <c r="C6878" t="s">
        <v>557</v>
      </c>
      <c r="D6878" t="s">
        <v>821</v>
      </c>
    </row>
    <row r="6879" spans="1:4">
      <c r="A6879" t="s">
        <v>13382</v>
      </c>
      <c r="B6879" t="s">
        <v>13381</v>
      </c>
      <c r="C6879" t="s">
        <v>1625</v>
      </c>
      <c r="D6879" t="s">
        <v>821</v>
      </c>
    </row>
    <row r="6880" spans="1:4">
      <c r="A6880" t="s">
        <v>13384</v>
      </c>
      <c r="B6880" t="s">
        <v>13383</v>
      </c>
      <c r="C6880" t="s">
        <v>385</v>
      </c>
      <c r="D6880" t="s">
        <v>821</v>
      </c>
    </row>
    <row r="6881" spans="1:4">
      <c r="A6881" t="s">
        <v>13387</v>
      </c>
      <c r="B6881" t="s">
        <v>13386</v>
      </c>
      <c r="C6881" t="s">
        <v>316</v>
      </c>
      <c r="D6881" t="s">
        <v>821</v>
      </c>
    </row>
    <row r="6882" spans="1:4">
      <c r="A6882" t="s">
        <v>13390</v>
      </c>
      <c r="B6882" t="s">
        <v>13389</v>
      </c>
      <c r="C6882" t="s">
        <v>316</v>
      </c>
      <c r="D6882" t="s">
        <v>821</v>
      </c>
    </row>
    <row r="6883" spans="1:4">
      <c r="A6883" t="s">
        <v>13392</v>
      </c>
      <c r="B6883" t="s">
        <v>13391</v>
      </c>
      <c r="C6883" t="s">
        <v>557</v>
      </c>
      <c r="D6883" t="s">
        <v>821</v>
      </c>
    </row>
    <row r="6884" spans="1:4">
      <c r="A6884" t="s">
        <v>13394</v>
      </c>
      <c r="B6884" t="s">
        <v>13393</v>
      </c>
      <c r="C6884" t="s">
        <v>557</v>
      </c>
      <c r="D6884" t="s">
        <v>819</v>
      </c>
    </row>
    <row r="6885" spans="1:4">
      <c r="A6885" t="s">
        <v>13396</v>
      </c>
      <c r="B6885" t="s">
        <v>13395</v>
      </c>
      <c r="C6885" t="s">
        <v>3</v>
      </c>
      <c r="D6885" t="s">
        <v>825</v>
      </c>
    </row>
    <row r="6886" spans="1:4">
      <c r="A6886" t="s">
        <v>13397</v>
      </c>
      <c r="B6886" t="s">
        <v>14014</v>
      </c>
      <c r="C6886" t="s">
        <v>13</v>
      </c>
      <c r="D6886" t="s">
        <v>825</v>
      </c>
    </row>
    <row r="6887" spans="1:4">
      <c r="A6887" t="s">
        <v>13398</v>
      </c>
      <c r="B6887" t="s">
        <v>14042</v>
      </c>
      <c r="C6887" t="s">
        <v>66</v>
      </c>
      <c r="D6887" t="s">
        <v>825</v>
      </c>
    </row>
    <row r="6888" spans="1:4">
      <c r="A6888" t="s">
        <v>13417</v>
      </c>
      <c r="B6888" t="s">
        <v>13416</v>
      </c>
      <c r="C6888" t="s">
        <v>1625</v>
      </c>
      <c r="D6888" t="s">
        <v>821</v>
      </c>
    </row>
    <row r="6889" spans="1:4">
      <c r="A6889" t="s">
        <v>13422</v>
      </c>
      <c r="B6889" t="s">
        <v>13421</v>
      </c>
      <c r="C6889" t="s">
        <v>224</v>
      </c>
      <c r="D6889" t="s">
        <v>825</v>
      </c>
    </row>
    <row r="6890" spans="1:4">
      <c r="A6890" t="s">
        <v>13424</v>
      </c>
      <c r="B6890" t="s">
        <v>13423</v>
      </c>
      <c r="C6890" t="s">
        <v>61</v>
      </c>
      <c r="D6890" t="s">
        <v>825</v>
      </c>
    </row>
    <row r="6891" spans="1:4">
      <c r="A6891" t="s">
        <v>13426</v>
      </c>
      <c r="B6891" t="s">
        <v>13425</v>
      </c>
      <c r="C6891" t="s">
        <v>193</v>
      </c>
      <c r="D6891" t="s">
        <v>821</v>
      </c>
    </row>
    <row r="6892" spans="1:4">
      <c r="A6892" t="s">
        <v>13428</v>
      </c>
      <c r="B6892" t="s">
        <v>13427</v>
      </c>
      <c r="C6892" t="s">
        <v>7705</v>
      </c>
      <c r="D6892" t="s">
        <v>821</v>
      </c>
    </row>
    <row r="6893" spans="1:4">
      <c r="A6893" t="s">
        <v>13435</v>
      </c>
      <c r="B6893" t="s">
        <v>13434</v>
      </c>
      <c r="C6893" t="s">
        <v>182</v>
      </c>
      <c r="D6893" t="s">
        <v>821</v>
      </c>
    </row>
    <row r="6894" spans="1:4">
      <c r="A6894" t="s">
        <v>13437</v>
      </c>
      <c r="B6894" t="s">
        <v>13436</v>
      </c>
      <c r="C6894" t="s">
        <v>182</v>
      </c>
      <c r="D6894" t="s">
        <v>821</v>
      </c>
    </row>
    <row r="6895" spans="1:4">
      <c r="A6895" t="s">
        <v>13439</v>
      </c>
      <c r="B6895" t="s">
        <v>13438</v>
      </c>
      <c r="C6895" t="s">
        <v>182</v>
      </c>
      <c r="D6895" t="s">
        <v>821</v>
      </c>
    </row>
    <row r="6896" spans="1:4">
      <c r="A6896" t="s">
        <v>13452</v>
      </c>
      <c r="B6896" t="s">
        <v>13451</v>
      </c>
      <c r="C6896" t="s">
        <v>182</v>
      </c>
      <c r="D6896" t="s">
        <v>821</v>
      </c>
    </row>
    <row r="6897" spans="1:4">
      <c r="A6897" t="s">
        <v>13454</v>
      </c>
      <c r="B6897" t="s">
        <v>13453</v>
      </c>
      <c r="C6897" t="s">
        <v>182</v>
      </c>
      <c r="D6897" t="s">
        <v>821</v>
      </c>
    </row>
    <row r="6898" spans="1:4">
      <c r="A6898" t="s">
        <v>13456</v>
      </c>
      <c r="B6898" t="s">
        <v>13455</v>
      </c>
      <c r="C6898" t="s">
        <v>182</v>
      </c>
      <c r="D6898" t="s">
        <v>821</v>
      </c>
    </row>
    <row r="6899" spans="1:4">
      <c r="A6899" t="s">
        <v>13458</v>
      </c>
      <c r="B6899" t="s">
        <v>13457</v>
      </c>
      <c r="C6899" t="s">
        <v>208</v>
      </c>
      <c r="D6899" t="s">
        <v>821</v>
      </c>
    </row>
    <row r="6900" spans="1:4">
      <c r="A6900" t="s">
        <v>13460</v>
      </c>
      <c r="B6900" t="s">
        <v>13459</v>
      </c>
      <c r="C6900" t="s">
        <v>208</v>
      </c>
      <c r="D6900" t="s">
        <v>819</v>
      </c>
    </row>
    <row r="6901" spans="1:4">
      <c r="A6901" t="s">
        <v>13462</v>
      </c>
      <c r="B6901" t="s">
        <v>13461</v>
      </c>
      <c r="C6901" t="s">
        <v>208</v>
      </c>
      <c r="D6901" t="s">
        <v>821</v>
      </c>
    </row>
    <row r="6902" spans="1:4">
      <c r="A6902" t="s">
        <v>13463</v>
      </c>
      <c r="B6902" t="s">
        <v>13727</v>
      </c>
      <c r="C6902" t="s">
        <v>13464</v>
      </c>
      <c r="D6902" t="s">
        <v>821</v>
      </c>
    </row>
    <row r="6903" spans="1:4">
      <c r="A6903" t="s">
        <v>13466</v>
      </c>
      <c r="B6903" t="s">
        <v>13465</v>
      </c>
      <c r="C6903" t="s">
        <v>461</v>
      </c>
      <c r="D6903" t="s">
        <v>821</v>
      </c>
    </row>
    <row r="6904" spans="1:4">
      <c r="A6904" t="s">
        <v>13469</v>
      </c>
      <c r="B6904" t="s">
        <v>13468</v>
      </c>
      <c r="C6904" t="s">
        <v>269</v>
      </c>
      <c r="D6904" t="s">
        <v>821</v>
      </c>
    </row>
    <row r="6905" spans="1:4">
      <c r="A6905" t="s">
        <v>13471</v>
      </c>
      <c r="B6905" t="s">
        <v>13470</v>
      </c>
      <c r="C6905" t="s">
        <v>13</v>
      </c>
      <c r="D6905" t="s">
        <v>821</v>
      </c>
    </row>
    <row r="6906" spans="1:4">
      <c r="A6906" t="s">
        <v>13481</v>
      </c>
      <c r="B6906" t="s">
        <v>13480</v>
      </c>
      <c r="C6906" t="s">
        <v>46</v>
      </c>
      <c r="D6906" t="s">
        <v>821</v>
      </c>
    </row>
    <row r="6907" spans="1:4">
      <c r="A6907" t="s">
        <v>13485</v>
      </c>
      <c r="B6907" t="s">
        <v>13484</v>
      </c>
      <c r="C6907" t="s">
        <v>46</v>
      </c>
      <c r="D6907" t="s">
        <v>825</v>
      </c>
    </row>
    <row r="6908" spans="1:4">
      <c r="A6908" t="s">
        <v>13487</v>
      </c>
      <c r="B6908" t="s">
        <v>13486</v>
      </c>
      <c r="C6908" t="s">
        <v>46</v>
      </c>
      <c r="D6908" t="s">
        <v>825</v>
      </c>
    </row>
    <row r="6909" spans="1:4">
      <c r="A6909" t="s">
        <v>13489</v>
      </c>
      <c r="B6909" t="s">
        <v>13488</v>
      </c>
      <c r="C6909" t="s">
        <v>324</v>
      </c>
      <c r="D6909" t="s">
        <v>825</v>
      </c>
    </row>
    <row r="6910" spans="1:4">
      <c r="A6910" t="s">
        <v>13493</v>
      </c>
      <c r="B6910" t="s">
        <v>13492</v>
      </c>
      <c r="C6910" t="s">
        <v>208</v>
      </c>
      <c r="D6910" t="s">
        <v>821</v>
      </c>
    </row>
    <row r="6911" spans="1:4">
      <c r="A6911" t="s">
        <v>13495</v>
      </c>
      <c r="B6911" t="s">
        <v>13494</v>
      </c>
      <c r="C6911" t="s">
        <v>135</v>
      </c>
      <c r="D6911" t="s">
        <v>821</v>
      </c>
    </row>
    <row r="6912" spans="1:4">
      <c r="A6912" t="s">
        <v>13497</v>
      </c>
      <c r="B6912" t="s">
        <v>13496</v>
      </c>
      <c r="C6912" t="s">
        <v>135</v>
      </c>
      <c r="D6912" t="s">
        <v>819</v>
      </c>
    </row>
    <row r="6913" spans="1:4">
      <c r="A6913" t="s">
        <v>13499</v>
      </c>
      <c r="B6913" t="s">
        <v>13498</v>
      </c>
      <c r="C6913" t="s">
        <v>188</v>
      </c>
      <c r="D6913" t="s">
        <v>821</v>
      </c>
    </row>
    <row r="6914" spans="1:4">
      <c r="A6914" t="s">
        <v>13504</v>
      </c>
      <c r="B6914" t="s">
        <v>13503</v>
      </c>
      <c r="C6914" t="s">
        <v>135</v>
      </c>
      <c r="D6914" t="s">
        <v>825</v>
      </c>
    </row>
    <row r="6915" spans="1:4">
      <c r="A6915" t="s">
        <v>13512</v>
      </c>
      <c r="B6915" t="s">
        <v>14422</v>
      </c>
      <c r="C6915" t="s">
        <v>297</v>
      </c>
      <c r="D6915" t="s">
        <v>819</v>
      </c>
    </row>
    <row r="6916" spans="1:4">
      <c r="A6916" t="s">
        <v>13519</v>
      </c>
      <c r="B6916" t="s">
        <v>13518</v>
      </c>
      <c r="C6916" t="s">
        <v>201</v>
      </c>
      <c r="D6916" t="s">
        <v>821</v>
      </c>
    </row>
    <row r="6917" spans="1:4">
      <c r="A6917" t="s">
        <v>13521</v>
      </c>
      <c r="B6917" t="s">
        <v>13520</v>
      </c>
      <c r="C6917" t="s">
        <v>11870</v>
      </c>
      <c r="D6917" t="s">
        <v>819</v>
      </c>
    </row>
    <row r="6918" spans="1:4">
      <c r="A6918" t="s">
        <v>13523</v>
      </c>
      <c r="B6918" t="s">
        <v>13522</v>
      </c>
      <c r="C6918" t="s">
        <v>1473</v>
      </c>
      <c r="D6918" t="s">
        <v>819</v>
      </c>
    </row>
    <row r="6919" spans="1:4">
      <c r="A6919" t="s">
        <v>13525</v>
      </c>
      <c r="B6919" t="s">
        <v>13524</v>
      </c>
      <c r="C6919" t="s">
        <v>11870</v>
      </c>
      <c r="D6919" t="s">
        <v>821</v>
      </c>
    </row>
    <row r="6920" spans="1:4">
      <c r="A6920" t="s">
        <v>13527</v>
      </c>
      <c r="B6920" t="s">
        <v>13526</v>
      </c>
      <c r="C6920" t="s">
        <v>11870</v>
      </c>
      <c r="D6920" t="s">
        <v>821</v>
      </c>
    </row>
    <row r="6921" spans="1:4">
      <c r="A6921" t="s">
        <v>13529</v>
      </c>
      <c r="B6921" t="s">
        <v>13528</v>
      </c>
      <c r="C6921" t="s">
        <v>1473</v>
      </c>
      <c r="D6921" t="s">
        <v>821</v>
      </c>
    </row>
    <row r="6922" spans="1:4">
      <c r="A6922" t="s">
        <v>13531</v>
      </c>
      <c r="B6922" t="s">
        <v>13530</v>
      </c>
      <c r="C6922" t="s">
        <v>1473</v>
      </c>
      <c r="D6922" t="s">
        <v>821</v>
      </c>
    </row>
    <row r="6923" spans="1:4">
      <c r="A6923" t="s">
        <v>13537</v>
      </c>
      <c r="B6923" t="s">
        <v>13536</v>
      </c>
      <c r="C6923" t="s">
        <v>419</v>
      </c>
      <c r="D6923" t="s">
        <v>819</v>
      </c>
    </row>
    <row r="6924" spans="1:4">
      <c r="A6924" t="s">
        <v>13539</v>
      </c>
      <c r="B6924" t="s">
        <v>13538</v>
      </c>
      <c r="C6924" t="s">
        <v>6</v>
      </c>
      <c r="D6924" t="s">
        <v>821</v>
      </c>
    </row>
    <row r="6925" spans="1:4">
      <c r="A6925" t="s">
        <v>13541</v>
      </c>
      <c r="B6925" t="s">
        <v>13540</v>
      </c>
      <c r="C6925" t="s">
        <v>6</v>
      </c>
      <c r="D6925" t="s">
        <v>821</v>
      </c>
    </row>
    <row r="6926" spans="1:4">
      <c r="A6926" t="s">
        <v>13553</v>
      </c>
      <c r="B6926" t="s">
        <v>13552</v>
      </c>
      <c r="C6926" t="s">
        <v>201</v>
      </c>
      <c r="D6926" t="s">
        <v>821</v>
      </c>
    </row>
    <row r="6927" spans="1:4">
      <c r="A6927" t="s">
        <v>13555</v>
      </c>
      <c r="B6927" t="s">
        <v>13554</v>
      </c>
      <c r="C6927" t="s">
        <v>201</v>
      </c>
      <c r="D6927" t="s">
        <v>821</v>
      </c>
    </row>
    <row r="6928" spans="1:4">
      <c r="A6928" t="s">
        <v>13557</v>
      </c>
      <c r="B6928" t="s">
        <v>13556</v>
      </c>
      <c r="C6928" t="s">
        <v>201</v>
      </c>
      <c r="D6928" t="s">
        <v>821</v>
      </c>
    </row>
    <row r="6929" spans="1:4">
      <c r="A6929" t="s">
        <v>13559</v>
      </c>
      <c r="B6929" t="s">
        <v>13558</v>
      </c>
      <c r="C6929" t="s">
        <v>17</v>
      </c>
      <c r="D6929" t="s">
        <v>821</v>
      </c>
    </row>
    <row r="6930" spans="1:4">
      <c r="A6930" t="s">
        <v>13561</v>
      </c>
      <c r="B6930" t="s">
        <v>13560</v>
      </c>
      <c r="C6930" t="s">
        <v>17</v>
      </c>
      <c r="D6930" t="s">
        <v>821</v>
      </c>
    </row>
    <row r="6931" spans="1:4">
      <c r="A6931" t="s">
        <v>13563</v>
      </c>
      <c r="B6931" t="s">
        <v>13562</v>
      </c>
      <c r="C6931" t="s">
        <v>63</v>
      </c>
      <c r="D6931" t="s">
        <v>821</v>
      </c>
    </row>
    <row r="6932" spans="1:4">
      <c r="A6932" t="s">
        <v>13565</v>
      </c>
      <c r="B6932" t="s">
        <v>13564</v>
      </c>
      <c r="C6932" t="s">
        <v>17</v>
      </c>
      <c r="D6932" t="s">
        <v>821</v>
      </c>
    </row>
    <row r="6933" spans="1:4">
      <c r="A6933" t="s">
        <v>13568</v>
      </c>
      <c r="B6933" t="s">
        <v>13567</v>
      </c>
      <c r="C6933" t="s">
        <v>17</v>
      </c>
      <c r="D6933" t="s">
        <v>821</v>
      </c>
    </row>
    <row r="6934" spans="1:4">
      <c r="A6934" t="s">
        <v>13571</v>
      </c>
      <c r="B6934" t="s">
        <v>13570</v>
      </c>
      <c r="C6934" t="s">
        <v>526</v>
      </c>
      <c r="D6934" t="s">
        <v>821</v>
      </c>
    </row>
    <row r="6935" spans="1:4">
      <c r="A6935" t="s">
        <v>13573</v>
      </c>
      <c r="B6935" t="s">
        <v>13572</v>
      </c>
      <c r="C6935" t="s">
        <v>526</v>
      </c>
      <c r="D6935" t="s">
        <v>821</v>
      </c>
    </row>
    <row r="6936" spans="1:4">
      <c r="A6936" t="s">
        <v>13575</v>
      </c>
      <c r="B6936" t="s">
        <v>13574</v>
      </c>
      <c r="C6936" t="s">
        <v>526</v>
      </c>
      <c r="D6936" t="s">
        <v>819</v>
      </c>
    </row>
    <row r="6937" spans="1:4">
      <c r="A6937" t="s">
        <v>13577</v>
      </c>
      <c r="B6937" t="s">
        <v>13576</v>
      </c>
      <c r="C6937" t="s">
        <v>8</v>
      </c>
      <c r="D6937" t="s">
        <v>821</v>
      </c>
    </row>
    <row r="6938" spans="1:4">
      <c r="A6938" t="s">
        <v>13580</v>
      </c>
      <c r="B6938" t="s">
        <v>13579</v>
      </c>
      <c r="C6938" t="s">
        <v>63</v>
      </c>
      <c r="D6938" t="s">
        <v>821</v>
      </c>
    </row>
    <row r="6939" spans="1:4">
      <c r="A6939" t="s">
        <v>13583</v>
      </c>
      <c r="B6939" t="s">
        <v>13582</v>
      </c>
      <c r="C6939" t="s">
        <v>63</v>
      </c>
      <c r="D6939" t="s">
        <v>821</v>
      </c>
    </row>
    <row r="6940" spans="1:4">
      <c r="A6940" t="s">
        <v>13585</v>
      </c>
      <c r="B6940" t="s">
        <v>13584</v>
      </c>
      <c r="C6940" t="s">
        <v>63</v>
      </c>
      <c r="D6940" t="s">
        <v>821</v>
      </c>
    </row>
    <row r="6941" spans="1:4">
      <c r="A6941" t="s">
        <v>13587</v>
      </c>
      <c r="B6941" t="s">
        <v>13586</v>
      </c>
      <c r="C6941" t="s">
        <v>63</v>
      </c>
      <c r="D6941" t="s">
        <v>821</v>
      </c>
    </row>
    <row r="6942" spans="1:4">
      <c r="A6942" t="s">
        <v>13589</v>
      </c>
      <c r="B6942" t="s">
        <v>13588</v>
      </c>
      <c r="C6942" t="s">
        <v>63</v>
      </c>
      <c r="D6942" t="s">
        <v>821</v>
      </c>
    </row>
    <row r="6943" spans="1:4">
      <c r="A6943" t="s">
        <v>13591</v>
      </c>
      <c r="B6943" t="s">
        <v>13590</v>
      </c>
      <c r="C6943" t="s">
        <v>46</v>
      </c>
      <c r="D6943" t="s">
        <v>819</v>
      </c>
    </row>
    <row r="6944" spans="1:4">
      <c r="A6944" t="s">
        <v>13593</v>
      </c>
      <c r="B6944" t="s">
        <v>13592</v>
      </c>
      <c r="C6944" t="s">
        <v>46</v>
      </c>
      <c r="D6944" t="s">
        <v>821</v>
      </c>
    </row>
    <row r="6945" spans="1:4">
      <c r="A6945" t="s">
        <v>13595</v>
      </c>
      <c r="B6945" t="s">
        <v>13594</v>
      </c>
      <c r="C6945" t="s">
        <v>46</v>
      </c>
      <c r="D6945" t="s">
        <v>825</v>
      </c>
    </row>
    <row r="6946" spans="1:4">
      <c r="A6946" t="s">
        <v>13597</v>
      </c>
      <c r="B6946" t="s">
        <v>13596</v>
      </c>
      <c r="C6946" t="s">
        <v>39</v>
      </c>
      <c r="D6946" t="s">
        <v>821</v>
      </c>
    </row>
    <row r="6947" spans="1:4">
      <c r="A6947" t="s">
        <v>13599</v>
      </c>
      <c r="B6947" t="s">
        <v>13598</v>
      </c>
      <c r="C6947" t="s">
        <v>46</v>
      </c>
      <c r="D6947" t="s">
        <v>821</v>
      </c>
    </row>
    <row r="6948" spans="1:4">
      <c r="A6948" t="s">
        <v>13601</v>
      </c>
      <c r="B6948" t="s">
        <v>13600</v>
      </c>
      <c r="C6948" t="s">
        <v>46</v>
      </c>
      <c r="D6948" t="s">
        <v>821</v>
      </c>
    </row>
    <row r="6949" spans="1:4">
      <c r="A6949" t="s">
        <v>13603</v>
      </c>
      <c r="B6949" t="s">
        <v>13602</v>
      </c>
      <c r="C6949" t="s">
        <v>63</v>
      </c>
      <c r="D6949" t="s">
        <v>821</v>
      </c>
    </row>
    <row r="6950" spans="1:4">
      <c r="A6950" t="s">
        <v>13605</v>
      </c>
      <c r="B6950" t="s">
        <v>13604</v>
      </c>
      <c r="C6950" t="s">
        <v>63</v>
      </c>
      <c r="D6950" t="s">
        <v>821</v>
      </c>
    </row>
    <row r="6951" spans="1:4">
      <c r="A6951" t="s">
        <v>13612</v>
      </c>
      <c r="B6951" t="s">
        <v>13611</v>
      </c>
      <c r="C6951" t="s">
        <v>63</v>
      </c>
      <c r="D6951" t="s">
        <v>821</v>
      </c>
    </row>
    <row r="6952" spans="1:4">
      <c r="A6952" t="s">
        <v>13630</v>
      </c>
      <c r="B6952" t="s">
        <v>13629</v>
      </c>
      <c r="C6952" t="s">
        <v>63</v>
      </c>
      <c r="D6952" t="s">
        <v>821</v>
      </c>
    </row>
    <row r="6953" spans="1:4">
      <c r="A6953" t="s">
        <v>13632</v>
      </c>
      <c r="B6953" t="s">
        <v>13631</v>
      </c>
      <c r="C6953" t="s">
        <v>63</v>
      </c>
      <c r="D6953" t="s">
        <v>821</v>
      </c>
    </row>
    <row r="6954" spans="1:4">
      <c r="A6954" t="s">
        <v>13634</v>
      </c>
      <c r="B6954" t="s">
        <v>13633</v>
      </c>
      <c r="C6954" t="s">
        <v>63</v>
      </c>
      <c r="D6954" t="s">
        <v>821</v>
      </c>
    </row>
    <row r="6955" spans="1:4">
      <c r="A6955" t="s">
        <v>13645</v>
      </c>
      <c r="B6955" t="s">
        <v>13644</v>
      </c>
      <c r="C6955" t="s">
        <v>230</v>
      </c>
      <c r="D6955" t="s">
        <v>821</v>
      </c>
    </row>
    <row r="6956" spans="1:4">
      <c r="A6956" t="s">
        <v>13649</v>
      </c>
      <c r="B6956" t="s">
        <v>13648</v>
      </c>
      <c r="C6956" t="s">
        <v>297</v>
      </c>
      <c r="D6956" t="s">
        <v>821</v>
      </c>
    </row>
    <row r="6957" spans="1:4">
      <c r="A6957" t="s">
        <v>13651</v>
      </c>
      <c r="B6957" t="s">
        <v>13650</v>
      </c>
      <c r="C6957" t="s">
        <v>526</v>
      </c>
      <c r="D6957" t="s">
        <v>821</v>
      </c>
    </row>
    <row r="6958" spans="1:4">
      <c r="A6958" t="s">
        <v>13655</v>
      </c>
      <c r="B6958" t="s">
        <v>13654</v>
      </c>
      <c r="C6958" t="s">
        <v>956</v>
      </c>
      <c r="D6958" t="s">
        <v>821</v>
      </c>
    </row>
    <row r="6959" spans="1:4">
      <c r="A6959" t="s">
        <v>13657</v>
      </c>
      <c r="B6959" t="s">
        <v>13656</v>
      </c>
      <c r="C6959" t="s">
        <v>956</v>
      </c>
      <c r="D6959" t="s">
        <v>821</v>
      </c>
    </row>
    <row r="6960" spans="1:4">
      <c r="A6960" t="s">
        <v>13659</v>
      </c>
      <c r="B6960" t="s">
        <v>13658</v>
      </c>
      <c r="C6960" t="s">
        <v>526</v>
      </c>
      <c r="D6960" t="s">
        <v>821</v>
      </c>
    </row>
    <row r="6961" spans="1:4">
      <c r="A6961" t="s">
        <v>13661</v>
      </c>
      <c r="B6961" t="s">
        <v>13660</v>
      </c>
      <c r="C6961" t="s">
        <v>526</v>
      </c>
      <c r="D6961" t="s">
        <v>821</v>
      </c>
    </row>
    <row r="6962" spans="1:4">
      <c r="A6962" t="s">
        <v>13663</v>
      </c>
      <c r="B6962" t="s">
        <v>13662</v>
      </c>
      <c r="C6962" t="s">
        <v>526</v>
      </c>
      <c r="D6962" t="s">
        <v>819</v>
      </c>
    </row>
    <row r="6963" spans="1:4">
      <c r="A6963" t="s">
        <v>13664</v>
      </c>
      <c r="B6963" t="s">
        <v>13747</v>
      </c>
      <c r="C6963" t="s">
        <v>1473</v>
      </c>
      <c r="D6963" t="s">
        <v>821</v>
      </c>
    </row>
    <row r="6964" spans="1:4">
      <c r="A6964" t="s">
        <v>13665</v>
      </c>
      <c r="B6964" t="s">
        <v>13751</v>
      </c>
      <c r="C6964" t="s">
        <v>1473</v>
      </c>
      <c r="D6964" t="s">
        <v>821</v>
      </c>
    </row>
    <row r="6965" spans="1:4">
      <c r="A6965" t="s">
        <v>13667</v>
      </c>
      <c r="B6965" t="s">
        <v>13666</v>
      </c>
      <c r="C6965" t="s">
        <v>1473</v>
      </c>
      <c r="D6965" t="s">
        <v>819</v>
      </c>
    </row>
    <row r="6966" spans="1:4">
      <c r="A6966" t="s">
        <v>13668</v>
      </c>
      <c r="B6966" t="s">
        <v>13748</v>
      </c>
      <c r="C6966" t="s">
        <v>1473</v>
      </c>
      <c r="D6966" t="s">
        <v>819</v>
      </c>
    </row>
    <row r="6967" spans="1:4">
      <c r="A6967" t="s">
        <v>13670</v>
      </c>
      <c r="B6967" t="s">
        <v>13669</v>
      </c>
      <c r="C6967" t="s">
        <v>419</v>
      </c>
      <c r="D6967" t="s">
        <v>819</v>
      </c>
    </row>
    <row r="6968" spans="1:4">
      <c r="A6968" t="s">
        <v>13672</v>
      </c>
      <c r="B6968" t="s">
        <v>13671</v>
      </c>
      <c r="C6968" t="s">
        <v>6</v>
      </c>
      <c r="D6968" t="s">
        <v>821</v>
      </c>
    </row>
    <row r="6969" spans="1:4">
      <c r="A6969" t="s">
        <v>13674</v>
      </c>
      <c r="B6969" t="s">
        <v>13673</v>
      </c>
      <c r="C6969" t="s">
        <v>6</v>
      </c>
      <c r="D6969" t="s">
        <v>821</v>
      </c>
    </row>
    <row r="6970" spans="1:4">
      <c r="A6970" t="s">
        <v>13676</v>
      </c>
      <c r="B6970" t="s">
        <v>13675</v>
      </c>
      <c r="C6970" t="s">
        <v>6</v>
      </c>
      <c r="D6970" t="s">
        <v>821</v>
      </c>
    </row>
    <row r="6971" spans="1:4">
      <c r="A6971" t="s">
        <v>13678</v>
      </c>
      <c r="B6971" t="s">
        <v>13677</v>
      </c>
      <c r="C6971" t="s">
        <v>6</v>
      </c>
      <c r="D6971" t="s">
        <v>821</v>
      </c>
    </row>
    <row r="6972" spans="1:4">
      <c r="A6972" t="s">
        <v>13680</v>
      </c>
      <c r="B6972" t="s">
        <v>13679</v>
      </c>
      <c r="C6972" t="s">
        <v>6</v>
      </c>
      <c r="D6972" t="s">
        <v>825</v>
      </c>
    </row>
    <row r="6973" spans="1:4">
      <c r="A6973" t="s">
        <v>13682</v>
      </c>
      <c r="B6973" t="s">
        <v>13681</v>
      </c>
      <c r="C6973" t="s">
        <v>6</v>
      </c>
      <c r="D6973" t="s">
        <v>825</v>
      </c>
    </row>
    <row r="6974" spans="1:4">
      <c r="A6974" t="s">
        <v>13687</v>
      </c>
      <c r="B6974" t="s">
        <v>13686</v>
      </c>
      <c r="C6974" t="s">
        <v>526</v>
      </c>
      <c r="D6974" t="s">
        <v>821</v>
      </c>
    </row>
    <row r="6975" spans="1:4">
      <c r="A6975" t="s">
        <v>13688</v>
      </c>
      <c r="B6975" t="s">
        <v>13794</v>
      </c>
      <c r="C6975" t="s">
        <v>526</v>
      </c>
      <c r="D6975" t="s">
        <v>821</v>
      </c>
    </row>
    <row r="6976" spans="1:4">
      <c r="A6976" t="s">
        <v>13689</v>
      </c>
      <c r="B6976" t="s">
        <v>13795</v>
      </c>
      <c r="C6976" t="s">
        <v>526</v>
      </c>
      <c r="D6976" t="s">
        <v>819</v>
      </c>
    </row>
    <row r="6977" spans="1:4">
      <c r="A6977" t="s">
        <v>13691</v>
      </c>
      <c r="B6977" t="s">
        <v>13690</v>
      </c>
      <c r="C6977" t="s">
        <v>44</v>
      </c>
      <c r="D6977" t="s">
        <v>825</v>
      </c>
    </row>
    <row r="6978" spans="1:4">
      <c r="A6978" t="s">
        <v>13693</v>
      </c>
      <c r="B6978" t="s">
        <v>13692</v>
      </c>
      <c r="C6978" t="s">
        <v>526</v>
      </c>
      <c r="D6978" t="s">
        <v>821</v>
      </c>
    </row>
    <row r="6979" spans="1:4">
      <c r="A6979" t="s">
        <v>13695</v>
      </c>
      <c r="B6979" t="s">
        <v>13694</v>
      </c>
      <c r="C6979" t="s">
        <v>526</v>
      </c>
      <c r="D6979" t="s">
        <v>819</v>
      </c>
    </row>
    <row r="6980" spans="1:4">
      <c r="A6980" t="s">
        <v>13697</v>
      </c>
      <c r="B6980" t="s">
        <v>13696</v>
      </c>
      <c r="C6980" t="s">
        <v>526</v>
      </c>
      <c r="D6980" t="s">
        <v>821</v>
      </c>
    </row>
    <row r="6981" spans="1:4">
      <c r="A6981" t="s">
        <v>13699</v>
      </c>
      <c r="B6981" t="s">
        <v>13698</v>
      </c>
      <c r="C6981" t="s">
        <v>526</v>
      </c>
      <c r="D6981" t="s">
        <v>819</v>
      </c>
    </row>
    <row r="6982" spans="1:4">
      <c r="A6982" t="s">
        <v>13701</v>
      </c>
      <c r="B6982" t="s">
        <v>13700</v>
      </c>
      <c r="C6982" t="s">
        <v>526</v>
      </c>
      <c r="D6982" t="s">
        <v>819</v>
      </c>
    </row>
    <row r="6983" spans="1:4">
      <c r="A6983" t="s">
        <v>13704</v>
      </c>
      <c r="B6983" t="s">
        <v>13703</v>
      </c>
      <c r="C6983" t="s">
        <v>41</v>
      </c>
      <c r="D6983" t="s">
        <v>825</v>
      </c>
    </row>
    <row r="6984" spans="1:4">
      <c r="A6984" t="s">
        <v>13706</v>
      </c>
      <c r="B6984" t="s">
        <v>13705</v>
      </c>
      <c r="C6984" t="s">
        <v>36</v>
      </c>
      <c r="D6984" t="s">
        <v>821</v>
      </c>
    </row>
    <row r="6985" spans="1:4">
      <c r="A6985" t="s">
        <v>13709</v>
      </c>
      <c r="B6985" t="s">
        <v>13708</v>
      </c>
      <c r="C6985" t="s">
        <v>36</v>
      </c>
      <c r="D6985" t="s">
        <v>821</v>
      </c>
    </row>
    <row r="6986" spans="1:4">
      <c r="A6986" t="s">
        <v>13711</v>
      </c>
      <c r="B6986" t="s">
        <v>13710</v>
      </c>
      <c r="C6986" t="s">
        <v>36</v>
      </c>
      <c r="D6986" t="s">
        <v>821</v>
      </c>
    </row>
    <row r="6987" spans="1:4">
      <c r="A6987" t="s">
        <v>13713</v>
      </c>
      <c r="B6987" t="s">
        <v>13712</v>
      </c>
      <c r="C6987" t="s">
        <v>36</v>
      </c>
      <c r="D6987" t="s">
        <v>821</v>
      </c>
    </row>
    <row r="6988" spans="1:4">
      <c r="A6988" t="s">
        <v>13716</v>
      </c>
      <c r="B6988" t="s">
        <v>13715</v>
      </c>
      <c r="C6988" t="s">
        <v>8</v>
      </c>
      <c r="D6988" t="s">
        <v>821</v>
      </c>
    </row>
    <row r="6989" spans="1:4">
      <c r="A6989" t="s">
        <v>13724</v>
      </c>
      <c r="B6989" t="s">
        <v>13723</v>
      </c>
      <c r="C6989" t="s">
        <v>460</v>
      </c>
      <c r="D6989" t="s">
        <v>819</v>
      </c>
    </row>
    <row r="6990" spans="1:4">
      <c r="A6990" t="s">
        <v>13726</v>
      </c>
      <c r="B6990" t="s">
        <v>13725</v>
      </c>
      <c r="C6990" t="s">
        <v>459</v>
      </c>
      <c r="D6990" t="s">
        <v>821</v>
      </c>
    </row>
    <row r="6991" spans="1:4">
      <c r="A6991" t="s">
        <v>13729</v>
      </c>
      <c r="B6991" t="s">
        <v>13728</v>
      </c>
      <c r="C6991" t="s">
        <v>475</v>
      </c>
      <c r="D6991" t="s">
        <v>819</v>
      </c>
    </row>
    <row r="6992" spans="1:4">
      <c r="A6992" t="s">
        <v>13733</v>
      </c>
      <c r="B6992" t="s">
        <v>13732</v>
      </c>
      <c r="C6992" t="s">
        <v>61</v>
      </c>
      <c r="D6992" t="s">
        <v>821</v>
      </c>
    </row>
    <row r="6993" spans="1:4">
      <c r="A6993" t="s">
        <v>13740</v>
      </c>
      <c r="B6993" t="s">
        <v>13739</v>
      </c>
      <c r="C6993" t="s">
        <v>1473</v>
      </c>
      <c r="D6993" t="s">
        <v>821</v>
      </c>
    </row>
    <row r="6994" spans="1:4">
      <c r="A6994" t="s">
        <v>13742</v>
      </c>
      <c r="B6994" t="s">
        <v>13741</v>
      </c>
      <c r="C6994" t="s">
        <v>1473</v>
      </c>
      <c r="D6994" t="s">
        <v>819</v>
      </c>
    </row>
    <row r="6995" spans="1:4">
      <c r="A6995" t="s">
        <v>13744</v>
      </c>
      <c r="B6995" t="s">
        <v>13743</v>
      </c>
      <c r="C6995" t="s">
        <v>956</v>
      </c>
      <c r="D6995" t="s">
        <v>819</v>
      </c>
    </row>
    <row r="6996" spans="1:4">
      <c r="A6996" t="s">
        <v>13746</v>
      </c>
      <c r="B6996" t="s">
        <v>13745</v>
      </c>
      <c r="C6996" t="s">
        <v>1473</v>
      </c>
      <c r="D6996" t="s">
        <v>821</v>
      </c>
    </row>
    <row r="6997" spans="1:4">
      <c r="A6997" t="s">
        <v>13750</v>
      </c>
      <c r="B6997" t="s">
        <v>13749</v>
      </c>
      <c r="C6997" t="s">
        <v>1473</v>
      </c>
      <c r="D6997" t="s">
        <v>821</v>
      </c>
    </row>
    <row r="6998" spans="1:4">
      <c r="A6998" t="s">
        <v>13754</v>
      </c>
      <c r="B6998" t="s">
        <v>13753</v>
      </c>
      <c r="C6998" t="s">
        <v>1473</v>
      </c>
      <c r="D6998" t="s">
        <v>821</v>
      </c>
    </row>
    <row r="6999" spans="1:4">
      <c r="A6999" t="s">
        <v>13756</v>
      </c>
      <c r="B6999" t="s">
        <v>13755</v>
      </c>
      <c r="C6999" t="s">
        <v>1473</v>
      </c>
      <c r="D6999" t="s">
        <v>821</v>
      </c>
    </row>
    <row r="7000" spans="1:4">
      <c r="A7000" t="s">
        <v>13758</v>
      </c>
      <c r="B7000" t="s">
        <v>13757</v>
      </c>
      <c r="C7000" t="s">
        <v>1473</v>
      </c>
      <c r="D7000" t="s">
        <v>819</v>
      </c>
    </row>
    <row r="7001" spans="1:4">
      <c r="A7001" t="s">
        <v>13763</v>
      </c>
      <c r="B7001" t="s">
        <v>13762</v>
      </c>
      <c r="C7001" t="s">
        <v>956</v>
      </c>
      <c r="D7001" t="s">
        <v>821</v>
      </c>
    </row>
    <row r="7002" spans="1:4">
      <c r="A7002" t="s">
        <v>13765</v>
      </c>
      <c r="B7002" t="s">
        <v>13764</v>
      </c>
      <c r="C7002" t="s">
        <v>956</v>
      </c>
      <c r="D7002" t="s">
        <v>821</v>
      </c>
    </row>
    <row r="7003" spans="1:4">
      <c r="A7003" t="s">
        <v>13767</v>
      </c>
      <c r="B7003" t="s">
        <v>13766</v>
      </c>
      <c r="C7003" t="s">
        <v>1473</v>
      </c>
      <c r="D7003" t="s">
        <v>821</v>
      </c>
    </row>
    <row r="7004" spans="1:4">
      <c r="A7004" t="s">
        <v>13769</v>
      </c>
      <c r="B7004" t="s">
        <v>13768</v>
      </c>
      <c r="C7004" t="s">
        <v>956</v>
      </c>
      <c r="D7004" t="s">
        <v>821</v>
      </c>
    </row>
    <row r="7005" spans="1:4">
      <c r="A7005" t="s">
        <v>13771</v>
      </c>
      <c r="B7005" t="s">
        <v>13770</v>
      </c>
      <c r="C7005" t="s">
        <v>1473</v>
      </c>
      <c r="D7005" t="s">
        <v>821</v>
      </c>
    </row>
    <row r="7006" spans="1:4">
      <c r="A7006" t="s">
        <v>13773</v>
      </c>
      <c r="B7006" t="s">
        <v>13772</v>
      </c>
      <c r="C7006" t="s">
        <v>1473</v>
      </c>
      <c r="D7006" t="s">
        <v>819</v>
      </c>
    </row>
    <row r="7007" spans="1:4">
      <c r="A7007" t="s">
        <v>13775</v>
      </c>
      <c r="B7007" t="s">
        <v>13774</v>
      </c>
      <c r="C7007" t="s">
        <v>199</v>
      </c>
      <c r="D7007" t="s">
        <v>819</v>
      </c>
    </row>
    <row r="7008" spans="1:4">
      <c r="A7008" t="s">
        <v>13777</v>
      </c>
      <c r="B7008" t="s">
        <v>13776</v>
      </c>
      <c r="C7008" t="s">
        <v>199</v>
      </c>
      <c r="D7008" t="s">
        <v>821</v>
      </c>
    </row>
    <row r="7009" spans="1:4">
      <c r="A7009" t="s">
        <v>13781</v>
      </c>
      <c r="B7009" t="s">
        <v>13780</v>
      </c>
      <c r="C7009" t="s">
        <v>199</v>
      </c>
      <c r="D7009" t="s">
        <v>819</v>
      </c>
    </row>
    <row r="7010" spans="1:4">
      <c r="A7010" t="s">
        <v>13783</v>
      </c>
      <c r="B7010" t="s">
        <v>13782</v>
      </c>
      <c r="C7010" t="s">
        <v>199</v>
      </c>
      <c r="D7010" t="s">
        <v>821</v>
      </c>
    </row>
    <row r="7011" spans="1:4">
      <c r="A7011" t="s">
        <v>13785</v>
      </c>
      <c r="B7011" t="s">
        <v>13784</v>
      </c>
      <c r="C7011" t="s">
        <v>199</v>
      </c>
      <c r="D7011" t="s">
        <v>821</v>
      </c>
    </row>
    <row r="7012" spans="1:4">
      <c r="A7012" t="s">
        <v>13787</v>
      </c>
      <c r="B7012" t="s">
        <v>13786</v>
      </c>
      <c r="C7012" t="s">
        <v>199</v>
      </c>
      <c r="D7012" t="s">
        <v>819</v>
      </c>
    </row>
    <row r="7013" spans="1:4">
      <c r="A7013" t="s">
        <v>13789</v>
      </c>
      <c r="B7013" t="s">
        <v>13788</v>
      </c>
      <c r="C7013" t="s">
        <v>199</v>
      </c>
      <c r="D7013" t="s">
        <v>821</v>
      </c>
    </row>
    <row r="7014" spans="1:4">
      <c r="A7014" t="s">
        <v>13791</v>
      </c>
      <c r="B7014" t="s">
        <v>13790</v>
      </c>
      <c r="C7014" t="s">
        <v>199</v>
      </c>
      <c r="D7014" t="s">
        <v>821</v>
      </c>
    </row>
    <row r="7015" spans="1:4">
      <c r="A7015" t="s">
        <v>13793</v>
      </c>
      <c r="B7015" t="s">
        <v>13792</v>
      </c>
      <c r="C7015" t="s">
        <v>17</v>
      </c>
      <c r="D7015" t="s">
        <v>825</v>
      </c>
    </row>
    <row r="7016" spans="1:4">
      <c r="A7016" t="s">
        <v>13798</v>
      </c>
      <c r="B7016" t="s">
        <v>13797</v>
      </c>
      <c r="C7016" t="s">
        <v>474</v>
      </c>
      <c r="D7016" t="s">
        <v>821</v>
      </c>
    </row>
    <row r="7017" spans="1:4">
      <c r="A7017" t="s">
        <v>13800</v>
      </c>
      <c r="B7017" t="s">
        <v>13799</v>
      </c>
      <c r="C7017" t="s">
        <v>474</v>
      </c>
      <c r="D7017" t="s">
        <v>821</v>
      </c>
    </row>
    <row r="7018" spans="1:4">
      <c r="A7018" t="s">
        <v>13802</v>
      </c>
      <c r="B7018" t="s">
        <v>13801</v>
      </c>
      <c r="C7018" t="s">
        <v>474</v>
      </c>
      <c r="D7018" t="s">
        <v>819</v>
      </c>
    </row>
    <row r="7019" spans="1:4">
      <c r="A7019" t="s">
        <v>13804</v>
      </c>
      <c r="B7019" t="s">
        <v>13803</v>
      </c>
      <c r="C7019" t="s">
        <v>474</v>
      </c>
      <c r="D7019" t="s">
        <v>821</v>
      </c>
    </row>
    <row r="7020" spans="1:4">
      <c r="A7020" t="s">
        <v>13806</v>
      </c>
      <c r="B7020" t="s">
        <v>13805</v>
      </c>
      <c r="C7020" t="s">
        <v>36</v>
      </c>
      <c r="D7020" t="s">
        <v>821</v>
      </c>
    </row>
    <row r="7021" spans="1:4">
      <c r="A7021" t="s">
        <v>13808</v>
      </c>
      <c r="B7021" t="s">
        <v>13807</v>
      </c>
      <c r="C7021" t="s">
        <v>474</v>
      </c>
      <c r="D7021" t="s">
        <v>821</v>
      </c>
    </row>
    <row r="7022" spans="1:4">
      <c r="A7022" t="s">
        <v>13810</v>
      </c>
      <c r="B7022" t="s">
        <v>13809</v>
      </c>
      <c r="C7022" t="s">
        <v>474</v>
      </c>
      <c r="D7022" t="s">
        <v>819</v>
      </c>
    </row>
    <row r="7023" spans="1:4">
      <c r="A7023" t="s">
        <v>13812</v>
      </c>
      <c r="B7023" t="s">
        <v>13811</v>
      </c>
      <c r="C7023" t="s">
        <v>199</v>
      </c>
      <c r="D7023" t="s">
        <v>819</v>
      </c>
    </row>
    <row r="7024" spans="1:4">
      <c r="A7024" t="s">
        <v>13814</v>
      </c>
      <c r="B7024" t="s">
        <v>13813</v>
      </c>
      <c r="C7024" t="s">
        <v>199</v>
      </c>
      <c r="D7024" t="s">
        <v>821</v>
      </c>
    </row>
    <row r="7025" spans="1:4">
      <c r="A7025" t="s">
        <v>13816</v>
      </c>
      <c r="B7025" t="s">
        <v>13815</v>
      </c>
      <c r="C7025" t="s">
        <v>135</v>
      </c>
      <c r="D7025" t="s">
        <v>819</v>
      </c>
    </row>
    <row r="7026" spans="1:4">
      <c r="A7026" t="s">
        <v>13818</v>
      </c>
      <c r="B7026" t="s">
        <v>13817</v>
      </c>
      <c r="C7026" t="s">
        <v>135</v>
      </c>
      <c r="D7026" t="s">
        <v>821</v>
      </c>
    </row>
    <row r="7027" spans="1:4">
      <c r="A7027" t="s">
        <v>13862</v>
      </c>
      <c r="B7027" t="s">
        <v>13861</v>
      </c>
      <c r="C7027" t="s">
        <v>36</v>
      </c>
      <c r="D7027" t="s">
        <v>821</v>
      </c>
    </row>
    <row r="7028" spans="1:4">
      <c r="A7028" t="s">
        <v>13864</v>
      </c>
      <c r="B7028" t="s">
        <v>13863</v>
      </c>
      <c r="C7028" t="s">
        <v>36</v>
      </c>
      <c r="D7028" t="s">
        <v>825</v>
      </c>
    </row>
    <row r="7029" spans="1:4">
      <c r="A7029" t="s">
        <v>13869</v>
      </c>
      <c r="B7029" t="s">
        <v>13868</v>
      </c>
      <c r="C7029" t="s">
        <v>461</v>
      </c>
      <c r="D7029" t="s">
        <v>821</v>
      </c>
    </row>
    <row r="7030" spans="1:4">
      <c r="A7030" t="s">
        <v>13870</v>
      </c>
      <c r="B7030" t="s">
        <v>13914</v>
      </c>
      <c r="C7030" t="s">
        <v>461</v>
      </c>
      <c r="D7030" t="s">
        <v>819</v>
      </c>
    </row>
    <row r="7031" spans="1:4">
      <c r="A7031" t="s">
        <v>13905</v>
      </c>
      <c r="B7031" t="s">
        <v>13904</v>
      </c>
      <c r="C7031" t="s">
        <v>61</v>
      </c>
      <c r="D7031" t="s">
        <v>821</v>
      </c>
    </row>
    <row r="7032" spans="1:4">
      <c r="A7032" t="s">
        <v>13907</v>
      </c>
      <c r="B7032" t="s">
        <v>13906</v>
      </c>
      <c r="C7032" t="s">
        <v>61</v>
      </c>
      <c r="D7032" t="s">
        <v>821</v>
      </c>
    </row>
    <row r="7033" spans="1:4">
      <c r="A7033" t="s">
        <v>13911</v>
      </c>
      <c r="B7033" t="s">
        <v>13910</v>
      </c>
      <c r="C7033" t="s">
        <v>461</v>
      </c>
      <c r="D7033" t="s">
        <v>821</v>
      </c>
    </row>
    <row r="7034" spans="1:4">
      <c r="A7034" t="s">
        <v>13913</v>
      </c>
      <c r="B7034" t="s">
        <v>13912</v>
      </c>
      <c r="C7034" t="s">
        <v>461</v>
      </c>
      <c r="D7034" t="s">
        <v>821</v>
      </c>
    </row>
    <row r="7035" spans="1:4">
      <c r="A7035" t="s">
        <v>13916</v>
      </c>
      <c r="B7035" t="s">
        <v>13915</v>
      </c>
      <c r="C7035" t="s">
        <v>461</v>
      </c>
      <c r="D7035" t="s">
        <v>819</v>
      </c>
    </row>
    <row r="7036" spans="1:4">
      <c r="A7036" t="s">
        <v>13918</v>
      </c>
      <c r="B7036" t="s">
        <v>13917</v>
      </c>
      <c r="C7036" t="s">
        <v>13</v>
      </c>
      <c r="D7036" t="s">
        <v>821</v>
      </c>
    </row>
    <row r="7037" spans="1:4">
      <c r="A7037" t="s">
        <v>13920</v>
      </c>
      <c r="B7037" t="s">
        <v>13919</v>
      </c>
      <c r="C7037" t="s">
        <v>13921</v>
      </c>
      <c r="D7037" t="s">
        <v>819</v>
      </c>
    </row>
    <row r="7038" spans="1:4">
      <c r="A7038" t="s">
        <v>13923</v>
      </c>
      <c r="B7038" t="s">
        <v>13922</v>
      </c>
      <c r="C7038" t="s">
        <v>461</v>
      </c>
      <c r="D7038" t="s">
        <v>821</v>
      </c>
    </row>
    <row r="7039" spans="1:4">
      <c r="A7039" t="s">
        <v>13925</v>
      </c>
      <c r="B7039" t="s">
        <v>13924</v>
      </c>
      <c r="C7039" t="s">
        <v>461</v>
      </c>
      <c r="D7039" t="s">
        <v>819</v>
      </c>
    </row>
    <row r="7040" spans="1:4">
      <c r="A7040" t="s">
        <v>13927</v>
      </c>
      <c r="B7040" t="s">
        <v>13926</v>
      </c>
      <c r="C7040" t="s">
        <v>461</v>
      </c>
      <c r="D7040" t="s">
        <v>821</v>
      </c>
    </row>
    <row r="7041" spans="1:4">
      <c r="A7041" t="s">
        <v>13929</v>
      </c>
      <c r="B7041" t="s">
        <v>13928</v>
      </c>
      <c r="C7041" t="s">
        <v>461</v>
      </c>
      <c r="D7041" t="s">
        <v>819</v>
      </c>
    </row>
    <row r="7042" spans="1:4">
      <c r="A7042" t="s">
        <v>13938</v>
      </c>
      <c r="B7042" t="s">
        <v>13937</v>
      </c>
      <c r="C7042" t="s">
        <v>474</v>
      </c>
      <c r="D7042" t="s">
        <v>821</v>
      </c>
    </row>
    <row r="7043" spans="1:4">
      <c r="A7043" t="s">
        <v>13940</v>
      </c>
      <c r="B7043" t="s">
        <v>13939</v>
      </c>
      <c r="C7043" t="s">
        <v>474</v>
      </c>
      <c r="D7043" t="s">
        <v>821</v>
      </c>
    </row>
    <row r="7044" spans="1:4">
      <c r="A7044" t="s">
        <v>13942</v>
      </c>
      <c r="B7044" t="s">
        <v>13941</v>
      </c>
      <c r="C7044" t="s">
        <v>474</v>
      </c>
      <c r="D7044" t="s">
        <v>819</v>
      </c>
    </row>
    <row r="7045" spans="1:4">
      <c r="A7045" t="s">
        <v>13945</v>
      </c>
      <c r="B7045" t="s">
        <v>13944</v>
      </c>
      <c r="C7045" t="s">
        <v>542</v>
      </c>
      <c r="D7045" t="s">
        <v>821</v>
      </c>
    </row>
    <row r="7046" spans="1:4">
      <c r="A7046" t="s">
        <v>13947</v>
      </c>
      <c r="B7046" t="s">
        <v>13946</v>
      </c>
      <c r="C7046" t="s">
        <v>17</v>
      </c>
      <c r="D7046" t="s">
        <v>825</v>
      </c>
    </row>
    <row r="7047" spans="1:4">
      <c r="A7047" t="s">
        <v>13950</v>
      </c>
      <c r="B7047" t="s">
        <v>13949</v>
      </c>
      <c r="C7047" t="s">
        <v>17</v>
      </c>
      <c r="D7047" t="s">
        <v>825</v>
      </c>
    </row>
    <row r="7048" spans="1:4">
      <c r="A7048" t="s">
        <v>14141</v>
      </c>
      <c r="B7048" t="s">
        <v>14140</v>
      </c>
      <c r="C7048" t="s">
        <v>34</v>
      </c>
      <c r="D7048" t="s">
        <v>821</v>
      </c>
    </row>
    <row r="7049" spans="1:4">
      <c r="A7049" t="s">
        <v>14158</v>
      </c>
      <c r="B7049" t="s">
        <v>14157</v>
      </c>
      <c r="C7049" t="s">
        <v>467</v>
      </c>
      <c r="D7049" t="s">
        <v>819</v>
      </c>
    </row>
    <row r="7050" spans="1:4">
      <c r="A7050" t="s">
        <v>14164</v>
      </c>
      <c r="B7050" t="s">
        <v>14163</v>
      </c>
      <c r="C7050" t="s">
        <v>186</v>
      </c>
      <c r="D7050" t="s">
        <v>825</v>
      </c>
    </row>
    <row r="7051" spans="1:4">
      <c r="A7051" t="s">
        <v>14166</v>
      </c>
      <c r="B7051" t="s">
        <v>14165</v>
      </c>
      <c r="C7051" t="s">
        <v>186</v>
      </c>
      <c r="D7051" t="s">
        <v>825</v>
      </c>
    </row>
    <row r="7052" spans="1:4">
      <c r="A7052" t="s">
        <v>14168</v>
      </c>
      <c r="B7052" t="s">
        <v>14167</v>
      </c>
      <c r="C7052" t="s">
        <v>186</v>
      </c>
      <c r="D7052" t="s">
        <v>825</v>
      </c>
    </row>
    <row r="7053" spans="1:4">
      <c r="A7053" t="s">
        <v>14170</v>
      </c>
      <c r="B7053" t="s">
        <v>14169</v>
      </c>
      <c r="C7053" t="s">
        <v>186</v>
      </c>
      <c r="D7053" t="s">
        <v>825</v>
      </c>
    </row>
    <row r="7054" spans="1:4">
      <c r="A7054" t="s">
        <v>14172</v>
      </c>
      <c r="B7054" t="s">
        <v>14171</v>
      </c>
      <c r="C7054" t="s">
        <v>186</v>
      </c>
      <c r="D7054" t="s">
        <v>825</v>
      </c>
    </row>
    <row r="7055" spans="1:4">
      <c r="A7055" t="s">
        <v>14188</v>
      </c>
      <c r="B7055" t="s">
        <v>14187</v>
      </c>
      <c r="C7055" t="s">
        <v>8</v>
      </c>
      <c r="D7055" t="s">
        <v>821</v>
      </c>
    </row>
    <row r="7056" spans="1:4">
      <c r="A7056" t="s">
        <v>14212</v>
      </c>
      <c r="B7056" t="s">
        <v>14211</v>
      </c>
      <c r="C7056" t="s">
        <v>216</v>
      </c>
      <c r="D7056" t="s">
        <v>821</v>
      </c>
    </row>
    <row r="7057" spans="1:4">
      <c r="A7057" t="s">
        <v>14216</v>
      </c>
      <c r="B7057" t="s">
        <v>14215</v>
      </c>
      <c r="C7057" t="s">
        <v>32</v>
      </c>
      <c r="D7057" t="s">
        <v>821</v>
      </c>
    </row>
    <row r="7058" spans="1:4">
      <c r="A7058" t="s">
        <v>14223</v>
      </c>
      <c r="B7058" t="s">
        <v>14222</v>
      </c>
      <c r="C7058" t="s">
        <v>230</v>
      </c>
      <c r="D7058" t="s">
        <v>821</v>
      </c>
    </row>
    <row r="7059" spans="1:4">
      <c r="A7059" t="s">
        <v>14229</v>
      </c>
      <c r="B7059" t="s">
        <v>14228</v>
      </c>
      <c r="C7059" t="s">
        <v>8452</v>
      </c>
      <c r="D7059" t="s">
        <v>825</v>
      </c>
    </row>
    <row r="7060" spans="1:4">
      <c r="A7060" t="s">
        <v>14246</v>
      </c>
      <c r="B7060" t="s">
        <v>14245</v>
      </c>
      <c r="C7060" t="s">
        <v>8</v>
      </c>
      <c r="D7060" t="s">
        <v>821</v>
      </c>
    </row>
    <row r="7061" spans="1:4">
      <c r="A7061" t="s">
        <v>14248</v>
      </c>
      <c r="B7061" t="s">
        <v>14247</v>
      </c>
      <c r="C7061" t="s">
        <v>8</v>
      </c>
      <c r="D7061" t="s">
        <v>821</v>
      </c>
    </row>
    <row r="7062" spans="1:4">
      <c r="A7062" t="s">
        <v>14252</v>
      </c>
      <c r="B7062" t="s">
        <v>14251</v>
      </c>
      <c r="C7062" t="s">
        <v>8</v>
      </c>
      <c r="D7062" t="s">
        <v>821</v>
      </c>
    </row>
    <row r="7063" spans="1:4">
      <c r="A7063" t="s">
        <v>14255</v>
      </c>
      <c r="B7063" t="s">
        <v>14254</v>
      </c>
      <c r="C7063" t="s">
        <v>8</v>
      </c>
      <c r="D7063" t="s">
        <v>821</v>
      </c>
    </row>
    <row r="7064" spans="1:4">
      <c r="A7064" t="s">
        <v>14257</v>
      </c>
      <c r="B7064" t="s">
        <v>14256</v>
      </c>
      <c r="C7064" t="s">
        <v>8</v>
      </c>
      <c r="D7064" t="s">
        <v>821</v>
      </c>
    </row>
    <row r="7065" spans="1:4">
      <c r="A7065" t="s">
        <v>14259</v>
      </c>
      <c r="B7065" t="s">
        <v>14258</v>
      </c>
      <c r="C7065" t="s">
        <v>8</v>
      </c>
      <c r="D7065" t="s">
        <v>825</v>
      </c>
    </row>
    <row r="7066" spans="1:4">
      <c r="A7066" t="s">
        <v>14261</v>
      </c>
      <c r="B7066" t="s">
        <v>14260</v>
      </c>
      <c r="C7066" t="s">
        <v>8</v>
      </c>
      <c r="D7066" t="s">
        <v>821</v>
      </c>
    </row>
    <row r="7067" spans="1:4">
      <c r="A7067" t="s">
        <v>14263</v>
      </c>
      <c r="B7067" t="s">
        <v>14262</v>
      </c>
      <c r="C7067" t="s">
        <v>8</v>
      </c>
      <c r="D7067" t="s">
        <v>821</v>
      </c>
    </row>
    <row r="7068" spans="1:4">
      <c r="A7068" t="s">
        <v>14265</v>
      </c>
      <c r="B7068" t="s">
        <v>14264</v>
      </c>
      <c r="C7068" t="s">
        <v>8</v>
      </c>
      <c r="D7068" t="s">
        <v>821</v>
      </c>
    </row>
    <row r="7069" spans="1:4">
      <c r="A7069" t="s">
        <v>14267</v>
      </c>
      <c r="B7069" t="s">
        <v>14266</v>
      </c>
      <c r="C7069" t="s">
        <v>8</v>
      </c>
      <c r="D7069" t="s">
        <v>821</v>
      </c>
    </row>
    <row r="7070" spans="1:4">
      <c r="A7070" t="s">
        <v>14269</v>
      </c>
      <c r="B7070" t="s">
        <v>14268</v>
      </c>
      <c r="C7070" t="s">
        <v>8</v>
      </c>
      <c r="D7070" t="s">
        <v>821</v>
      </c>
    </row>
    <row r="7071" spans="1:4">
      <c r="A7071" t="s">
        <v>14271</v>
      </c>
      <c r="B7071" t="s">
        <v>14270</v>
      </c>
      <c r="C7071" t="s">
        <v>8</v>
      </c>
      <c r="D7071" t="s">
        <v>821</v>
      </c>
    </row>
    <row r="7072" spans="1:4">
      <c r="A7072" t="s">
        <v>14273</v>
      </c>
      <c r="B7072" t="s">
        <v>14272</v>
      </c>
      <c r="C7072" t="s">
        <v>8</v>
      </c>
      <c r="D7072" t="s">
        <v>821</v>
      </c>
    </row>
    <row r="7073" spans="1:4">
      <c r="A7073" t="s">
        <v>14275</v>
      </c>
      <c r="B7073" t="s">
        <v>14274</v>
      </c>
      <c r="C7073" t="s">
        <v>8</v>
      </c>
      <c r="D7073" t="s">
        <v>821</v>
      </c>
    </row>
    <row r="7074" spans="1:4">
      <c r="A7074" t="s">
        <v>14277</v>
      </c>
      <c r="B7074" t="s">
        <v>14276</v>
      </c>
      <c r="C7074" t="s">
        <v>8</v>
      </c>
      <c r="D7074" t="s">
        <v>821</v>
      </c>
    </row>
    <row r="7075" spans="1:4">
      <c r="A7075" t="s">
        <v>14279</v>
      </c>
      <c r="B7075" t="s">
        <v>14278</v>
      </c>
      <c r="C7075" t="s">
        <v>8</v>
      </c>
      <c r="D7075" t="s">
        <v>821</v>
      </c>
    </row>
    <row r="7076" spans="1:4">
      <c r="A7076" t="s">
        <v>14281</v>
      </c>
      <c r="B7076" t="s">
        <v>14280</v>
      </c>
      <c r="C7076" t="s">
        <v>8</v>
      </c>
      <c r="D7076" t="s">
        <v>821</v>
      </c>
    </row>
    <row r="7077" spans="1:4">
      <c r="A7077" t="s">
        <v>14283</v>
      </c>
      <c r="B7077" t="s">
        <v>14282</v>
      </c>
      <c r="C7077" t="s">
        <v>8</v>
      </c>
      <c r="D7077" t="s">
        <v>821</v>
      </c>
    </row>
    <row r="7078" spans="1:4">
      <c r="A7078" t="s">
        <v>14285</v>
      </c>
      <c r="B7078" t="s">
        <v>14284</v>
      </c>
      <c r="C7078" t="s">
        <v>8</v>
      </c>
      <c r="D7078" t="s">
        <v>821</v>
      </c>
    </row>
    <row r="7079" spans="1:4">
      <c r="A7079" t="s">
        <v>14287</v>
      </c>
      <c r="B7079" t="s">
        <v>14286</v>
      </c>
      <c r="C7079" t="s">
        <v>8</v>
      </c>
      <c r="D7079" t="s">
        <v>821</v>
      </c>
    </row>
    <row r="7080" spans="1:4">
      <c r="A7080" t="s">
        <v>14289</v>
      </c>
      <c r="B7080" t="s">
        <v>14288</v>
      </c>
      <c r="C7080" t="s">
        <v>8</v>
      </c>
      <c r="D7080" t="s">
        <v>821</v>
      </c>
    </row>
    <row r="7081" spans="1:4">
      <c r="A7081" t="s">
        <v>14291</v>
      </c>
      <c r="B7081" t="s">
        <v>14290</v>
      </c>
      <c r="C7081" t="s">
        <v>8</v>
      </c>
      <c r="D7081" t="s">
        <v>821</v>
      </c>
    </row>
    <row r="7082" spans="1:4">
      <c r="A7082" t="s">
        <v>14293</v>
      </c>
      <c r="B7082" t="s">
        <v>14292</v>
      </c>
      <c r="C7082" t="s">
        <v>8</v>
      </c>
      <c r="D7082" t="s">
        <v>821</v>
      </c>
    </row>
    <row r="7083" spans="1:4">
      <c r="A7083" t="s">
        <v>14295</v>
      </c>
      <c r="B7083" t="s">
        <v>14294</v>
      </c>
      <c r="C7083" t="s">
        <v>8</v>
      </c>
      <c r="D7083" t="s">
        <v>821</v>
      </c>
    </row>
    <row r="7084" spans="1:4">
      <c r="A7084" t="s">
        <v>14297</v>
      </c>
      <c r="B7084" t="s">
        <v>14296</v>
      </c>
      <c r="C7084" t="s">
        <v>8</v>
      </c>
      <c r="D7084" t="s">
        <v>821</v>
      </c>
    </row>
    <row r="7085" spans="1:4">
      <c r="A7085" t="s">
        <v>14299</v>
      </c>
      <c r="B7085" t="s">
        <v>14298</v>
      </c>
      <c r="C7085" t="s">
        <v>8</v>
      </c>
      <c r="D7085" t="s">
        <v>821</v>
      </c>
    </row>
    <row r="7086" spans="1:4">
      <c r="A7086" t="s">
        <v>14301</v>
      </c>
      <c r="B7086" t="s">
        <v>14300</v>
      </c>
      <c r="C7086" t="s">
        <v>8</v>
      </c>
      <c r="D7086" t="s">
        <v>821</v>
      </c>
    </row>
    <row r="7087" spans="1:4">
      <c r="A7087" t="s">
        <v>14303</v>
      </c>
      <c r="B7087" t="s">
        <v>14302</v>
      </c>
      <c r="C7087" t="s">
        <v>8</v>
      </c>
      <c r="D7087" t="s">
        <v>821</v>
      </c>
    </row>
    <row r="7088" spans="1:4">
      <c r="A7088" t="s">
        <v>14305</v>
      </c>
      <c r="B7088" t="s">
        <v>14304</v>
      </c>
      <c r="C7088" t="s">
        <v>8</v>
      </c>
      <c r="D7088" t="s">
        <v>821</v>
      </c>
    </row>
    <row r="7089" spans="1:4">
      <c r="A7089" t="s">
        <v>14307</v>
      </c>
      <c r="B7089" t="s">
        <v>14306</v>
      </c>
      <c r="C7089" t="s">
        <v>8</v>
      </c>
      <c r="D7089" t="s">
        <v>821</v>
      </c>
    </row>
    <row r="7090" spans="1:4">
      <c r="A7090" t="s">
        <v>14326</v>
      </c>
      <c r="B7090" t="s">
        <v>14325</v>
      </c>
      <c r="C7090" t="s">
        <v>8</v>
      </c>
      <c r="D7090" t="s">
        <v>821</v>
      </c>
    </row>
    <row r="7091" spans="1:4">
      <c r="A7091" t="s">
        <v>14358</v>
      </c>
      <c r="B7091" t="s">
        <v>14357</v>
      </c>
      <c r="C7091" t="s">
        <v>182</v>
      </c>
      <c r="D7091" t="s">
        <v>821</v>
      </c>
    </row>
    <row r="7092" spans="1:4">
      <c r="A7092" t="s">
        <v>14360</v>
      </c>
      <c r="B7092" t="s">
        <v>14359</v>
      </c>
      <c r="C7092" t="s">
        <v>182</v>
      </c>
      <c r="D7092" t="s">
        <v>821</v>
      </c>
    </row>
    <row r="7093" spans="1:4">
      <c r="A7093" t="s">
        <v>14362</v>
      </c>
      <c r="B7093" t="s">
        <v>14361</v>
      </c>
      <c r="C7093" t="s">
        <v>182</v>
      </c>
      <c r="D7093" t="s">
        <v>821</v>
      </c>
    </row>
    <row r="7094" spans="1:4">
      <c r="A7094" t="s">
        <v>14364</v>
      </c>
      <c r="B7094" t="s">
        <v>14363</v>
      </c>
      <c r="C7094" t="s">
        <v>182</v>
      </c>
      <c r="D7094" t="s">
        <v>821</v>
      </c>
    </row>
    <row r="7095" spans="1:4">
      <c r="A7095" t="s">
        <v>14368</v>
      </c>
      <c r="B7095" t="s">
        <v>14367</v>
      </c>
      <c r="C7095" t="s">
        <v>182</v>
      </c>
      <c r="D7095" t="s">
        <v>821</v>
      </c>
    </row>
    <row r="7096" spans="1:4">
      <c r="A7096" t="s">
        <v>14370</v>
      </c>
      <c r="B7096" t="s">
        <v>14473</v>
      </c>
      <c r="C7096" t="s">
        <v>186</v>
      </c>
      <c r="D7096" t="s">
        <v>825</v>
      </c>
    </row>
    <row r="7097" spans="1:4">
      <c r="A7097" t="s">
        <v>14372</v>
      </c>
      <c r="B7097" t="s">
        <v>14423</v>
      </c>
      <c r="C7097" t="s">
        <v>186</v>
      </c>
      <c r="D7097" t="s">
        <v>825</v>
      </c>
    </row>
    <row r="7098" spans="1:4">
      <c r="A7098" t="s">
        <v>14374</v>
      </c>
      <c r="B7098" t="s">
        <v>14424</v>
      </c>
      <c r="C7098" t="s">
        <v>186</v>
      </c>
      <c r="D7098" t="s">
        <v>825</v>
      </c>
    </row>
    <row r="7099" spans="1:4">
      <c r="A7099" t="s">
        <v>14376</v>
      </c>
      <c r="B7099" t="s">
        <v>14463</v>
      </c>
      <c r="C7099" t="s">
        <v>186</v>
      </c>
      <c r="D7099" t="s">
        <v>825</v>
      </c>
    </row>
    <row r="7100" spans="1:4">
      <c r="A7100" t="s">
        <v>14378</v>
      </c>
      <c r="B7100" t="s">
        <v>14461</v>
      </c>
      <c r="C7100" t="s">
        <v>186</v>
      </c>
      <c r="D7100" t="s">
        <v>825</v>
      </c>
    </row>
    <row r="7101" spans="1:4">
      <c r="A7101" t="s">
        <v>14380</v>
      </c>
      <c r="B7101" t="s">
        <v>14429</v>
      </c>
      <c r="C7101" t="s">
        <v>186</v>
      </c>
      <c r="D7101" t="s">
        <v>825</v>
      </c>
    </row>
    <row r="7102" spans="1:4">
      <c r="A7102" t="s">
        <v>14385</v>
      </c>
      <c r="B7102" t="s">
        <v>14464</v>
      </c>
      <c r="C7102" t="s">
        <v>186</v>
      </c>
      <c r="D7102" t="s">
        <v>825</v>
      </c>
    </row>
    <row r="7103" spans="1:4">
      <c r="A7103" t="s">
        <v>14387</v>
      </c>
      <c r="B7103" t="s">
        <v>14465</v>
      </c>
      <c r="C7103" t="s">
        <v>186</v>
      </c>
      <c r="D7103" t="s">
        <v>825</v>
      </c>
    </row>
    <row r="7104" spans="1:4">
      <c r="A7104" t="s">
        <v>14389</v>
      </c>
      <c r="B7104" t="s">
        <v>14517</v>
      </c>
      <c r="C7104" t="s">
        <v>186</v>
      </c>
      <c r="D7104" t="s">
        <v>825</v>
      </c>
    </row>
    <row r="7105" spans="1:4">
      <c r="A7105" t="s">
        <v>14391</v>
      </c>
      <c r="B7105" t="s">
        <v>14407</v>
      </c>
      <c r="C7105" t="s">
        <v>186</v>
      </c>
      <c r="D7105" t="s">
        <v>825</v>
      </c>
    </row>
    <row r="7106" spans="1:4">
      <c r="A7106" t="s">
        <v>14393</v>
      </c>
      <c r="B7106" t="s">
        <v>14408</v>
      </c>
      <c r="C7106" t="s">
        <v>186</v>
      </c>
      <c r="D7106" t="s">
        <v>825</v>
      </c>
    </row>
    <row r="7107" spans="1:4">
      <c r="A7107" t="s">
        <v>14395</v>
      </c>
      <c r="B7107" t="s">
        <v>14469</v>
      </c>
      <c r="C7107" t="s">
        <v>186</v>
      </c>
      <c r="D7107" t="s">
        <v>825</v>
      </c>
    </row>
    <row r="7108" spans="1:4">
      <c r="A7108" t="s">
        <v>14397</v>
      </c>
      <c r="B7108" t="s">
        <v>14462</v>
      </c>
      <c r="C7108" t="s">
        <v>186</v>
      </c>
      <c r="D7108" t="s">
        <v>825</v>
      </c>
    </row>
    <row r="7109" spans="1:4">
      <c r="A7109" t="s">
        <v>14399</v>
      </c>
      <c r="B7109" t="s">
        <v>14515</v>
      </c>
      <c r="C7109" t="s">
        <v>186</v>
      </c>
      <c r="D7109" t="s">
        <v>825</v>
      </c>
    </row>
    <row r="7110" spans="1:4">
      <c r="A7110" t="s">
        <v>14401</v>
      </c>
      <c r="B7110" t="s">
        <v>14474</v>
      </c>
      <c r="C7110" t="s">
        <v>186</v>
      </c>
      <c r="D7110" t="s">
        <v>825</v>
      </c>
    </row>
    <row r="7111" spans="1:4">
      <c r="A7111" t="s">
        <v>14403</v>
      </c>
      <c r="B7111" t="s">
        <v>14475</v>
      </c>
      <c r="C7111" t="s">
        <v>186</v>
      </c>
      <c r="D7111" t="s">
        <v>825</v>
      </c>
    </row>
    <row r="7112" spans="1:4">
      <c r="A7112" t="s">
        <v>14405</v>
      </c>
      <c r="B7112" t="s">
        <v>14476</v>
      </c>
      <c r="C7112" t="s">
        <v>186</v>
      </c>
      <c r="D7112" t="s">
        <v>825</v>
      </c>
    </row>
    <row r="7113" spans="1:4">
      <c r="A7113" t="s">
        <v>14412</v>
      </c>
      <c r="B7113" t="s">
        <v>14471</v>
      </c>
      <c r="C7113" t="s">
        <v>186</v>
      </c>
      <c r="D7113" t="s">
        <v>825</v>
      </c>
    </row>
    <row r="7114" spans="1:4">
      <c r="A7114" t="s">
        <v>14416</v>
      </c>
      <c r="B7114" t="s">
        <v>14415</v>
      </c>
      <c r="C7114" t="s">
        <v>186</v>
      </c>
      <c r="D7114" t="s">
        <v>825</v>
      </c>
    </row>
    <row r="7115" spans="1:4">
      <c r="A7115" t="s">
        <v>14417</v>
      </c>
      <c r="B7115" t="s">
        <v>14449</v>
      </c>
      <c r="C7115" t="s">
        <v>186</v>
      </c>
      <c r="D7115" t="s">
        <v>825</v>
      </c>
    </row>
    <row r="7116" spans="1:4">
      <c r="A7116" t="s">
        <v>14418</v>
      </c>
      <c r="B7116" t="s">
        <v>14452</v>
      </c>
      <c r="C7116" t="s">
        <v>186</v>
      </c>
      <c r="D7116" t="s">
        <v>825</v>
      </c>
    </row>
    <row r="7117" spans="1:4">
      <c r="A7117" t="s">
        <v>14421</v>
      </c>
      <c r="B7117" t="s">
        <v>14420</v>
      </c>
      <c r="C7117" t="s">
        <v>263</v>
      </c>
      <c r="D7117" t="s">
        <v>821</v>
      </c>
    </row>
    <row r="7118" spans="1:4">
      <c r="A7118" t="s">
        <v>14454</v>
      </c>
      <c r="B7118" t="s">
        <v>14453</v>
      </c>
      <c r="C7118" t="s">
        <v>36</v>
      </c>
      <c r="D7118" t="s">
        <v>821</v>
      </c>
    </row>
    <row r="7119" spans="1:4">
      <c r="A7119" t="s">
        <v>14456</v>
      </c>
      <c r="B7119" t="s">
        <v>14455</v>
      </c>
      <c r="C7119" t="s">
        <v>36</v>
      </c>
      <c r="D7119" t="s">
        <v>819</v>
      </c>
    </row>
    <row r="7120" spans="1:4">
      <c r="A7120" t="s">
        <v>14458</v>
      </c>
      <c r="B7120" t="s">
        <v>14457</v>
      </c>
      <c r="C7120" t="s">
        <v>36</v>
      </c>
      <c r="D7120" t="s">
        <v>821</v>
      </c>
    </row>
    <row r="7121" spans="1:4">
      <c r="A7121" t="s">
        <v>14696</v>
      </c>
      <c r="B7121" t="s">
        <v>14695</v>
      </c>
      <c r="C7121" t="s">
        <v>11</v>
      </c>
      <c r="D7121" t="s">
        <v>819</v>
      </c>
    </row>
    <row r="7122" spans="1:4">
      <c r="A7122" t="s">
        <v>14699</v>
      </c>
      <c r="B7122" t="s">
        <v>14698</v>
      </c>
      <c r="C7122" t="s">
        <v>11</v>
      </c>
      <c r="D7122" t="s">
        <v>819</v>
      </c>
    </row>
    <row r="7123" spans="1:4">
      <c r="A7123" t="s">
        <v>14762</v>
      </c>
      <c r="B7123" t="s">
        <v>14761</v>
      </c>
      <c r="C7123" t="s">
        <v>129</v>
      </c>
      <c r="D7123" t="s">
        <v>821</v>
      </c>
    </row>
    <row r="7124" spans="1:4">
      <c r="A7124" t="s">
        <v>14780</v>
      </c>
      <c r="B7124" t="s">
        <v>14779</v>
      </c>
      <c r="C7124" t="s">
        <v>8452</v>
      </c>
      <c r="D7124" t="s">
        <v>821</v>
      </c>
    </row>
    <row r="7125" spans="1:4">
      <c r="A7125" t="s">
        <v>14870</v>
      </c>
      <c r="B7125" t="s">
        <v>14869</v>
      </c>
      <c r="C7125" t="s">
        <v>36</v>
      </c>
      <c r="D7125" t="s">
        <v>821</v>
      </c>
    </row>
    <row r="7126" spans="1:4">
      <c r="A7126" t="s">
        <v>14911</v>
      </c>
      <c r="B7126" t="s">
        <v>14910</v>
      </c>
      <c r="C7126" t="s">
        <v>332</v>
      </c>
      <c r="D7126" t="s">
        <v>821</v>
      </c>
    </row>
    <row r="7127" spans="1:4">
      <c r="A7127" t="s">
        <v>14924</v>
      </c>
      <c r="B7127" t="s">
        <v>14923</v>
      </c>
      <c r="C7127" t="s">
        <v>324</v>
      </c>
      <c r="D7127" t="s">
        <v>821</v>
      </c>
    </row>
    <row r="7128" spans="1:4">
      <c r="A7128" t="s">
        <v>14969</v>
      </c>
      <c r="B7128" t="s">
        <v>14968</v>
      </c>
      <c r="C7128" t="s">
        <v>216</v>
      </c>
      <c r="D7128" t="s">
        <v>821</v>
      </c>
    </row>
    <row r="7129" spans="1:4">
      <c r="A7129" t="s">
        <v>15038</v>
      </c>
      <c r="B7129" t="s">
        <v>15037</v>
      </c>
      <c r="C7129" t="s">
        <v>193</v>
      </c>
      <c r="D7129" t="s">
        <v>825</v>
      </c>
    </row>
    <row r="7130" spans="1:4">
      <c r="A7130" t="s">
        <v>15041</v>
      </c>
      <c r="B7130" t="s">
        <v>15040</v>
      </c>
      <c r="C7130" t="s">
        <v>193</v>
      </c>
      <c r="D7130" t="s">
        <v>825</v>
      </c>
    </row>
    <row r="7131" spans="1:4">
      <c r="A7131" t="s">
        <v>15045</v>
      </c>
      <c r="B7131" t="s">
        <v>15044</v>
      </c>
      <c r="C7131" t="s">
        <v>932</v>
      </c>
      <c r="D7131" t="s">
        <v>825</v>
      </c>
    </row>
    <row r="7132" spans="1:4">
      <c r="A7132" t="s">
        <v>15048</v>
      </c>
      <c r="B7132" t="s">
        <v>15047</v>
      </c>
      <c r="C7132" t="s">
        <v>932</v>
      </c>
      <c r="D7132" t="s">
        <v>825</v>
      </c>
    </row>
    <row r="7133" spans="1:4">
      <c r="A7133" t="s">
        <v>15051</v>
      </c>
      <c r="B7133" t="s">
        <v>15050</v>
      </c>
      <c r="C7133" t="s">
        <v>932</v>
      </c>
      <c r="D7133" t="s">
        <v>825</v>
      </c>
    </row>
    <row r="7134" spans="1:4">
      <c r="A7134" t="s">
        <v>15055</v>
      </c>
      <c r="B7134" t="s">
        <v>15054</v>
      </c>
      <c r="C7134" t="s">
        <v>26</v>
      </c>
      <c r="D7134" t="s">
        <v>825</v>
      </c>
    </row>
    <row r="7135" spans="1:4">
      <c r="A7135" t="s">
        <v>15058</v>
      </c>
      <c r="B7135" t="s">
        <v>15057</v>
      </c>
      <c r="C7135" t="s">
        <v>201</v>
      </c>
      <c r="D7135" t="s">
        <v>825</v>
      </c>
    </row>
    <row r="7136" spans="1:4">
      <c r="A7136" t="s">
        <v>15060</v>
      </c>
      <c r="B7136" t="s">
        <v>15059</v>
      </c>
      <c r="C7136" t="s">
        <v>193</v>
      </c>
      <c r="D7136" t="s">
        <v>825</v>
      </c>
    </row>
    <row r="7137" spans="1:4">
      <c r="A7137" t="s">
        <v>15065</v>
      </c>
      <c r="B7137" t="s">
        <v>15064</v>
      </c>
      <c r="C7137" t="s">
        <v>938</v>
      </c>
      <c r="D7137" t="s">
        <v>825</v>
      </c>
    </row>
    <row r="7138" spans="1:4">
      <c r="A7138" t="s">
        <v>15068</v>
      </c>
      <c r="B7138" t="s">
        <v>15067</v>
      </c>
      <c r="C7138" t="s">
        <v>938</v>
      </c>
      <c r="D7138" t="s">
        <v>825</v>
      </c>
    </row>
    <row r="7139" spans="1:4">
      <c r="A7139" t="s">
        <v>15071</v>
      </c>
      <c r="B7139" t="s">
        <v>15070</v>
      </c>
      <c r="C7139" t="s">
        <v>938</v>
      </c>
      <c r="D7139" t="s">
        <v>825</v>
      </c>
    </row>
    <row r="7140" spans="1:4">
      <c r="A7140" t="s">
        <v>15075</v>
      </c>
      <c r="B7140" t="s">
        <v>15074</v>
      </c>
      <c r="C7140" t="s">
        <v>264</v>
      </c>
      <c r="D7140" t="s">
        <v>825</v>
      </c>
    </row>
    <row r="7141" spans="1:4">
      <c r="A7141" t="s">
        <v>15078</v>
      </c>
      <c r="B7141" t="s">
        <v>15077</v>
      </c>
      <c r="C7141" t="s">
        <v>264</v>
      </c>
      <c r="D7141" t="s">
        <v>825</v>
      </c>
    </row>
    <row r="7142" spans="1:4">
      <c r="A7142" t="s">
        <v>15081</v>
      </c>
      <c r="B7142" t="s">
        <v>15080</v>
      </c>
      <c r="C7142" t="s">
        <v>264</v>
      </c>
      <c r="D7142" t="s">
        <v>825</v>
      </c>
    </row>
    <row r="7143" spans="1:4">
      <c r="A7143" t="s">
        <v>15084</v>
      </c>
      <c r="B7143" t="s">
        <v>15083</v>
      </c>
      <c r="C7143" t="s">
        <v>837</v>
      </c>
      <c r="D7143" t="s">
        <v>825</v>
      </c>
    </row>
    <row r="7144" spans="1:4">
      <c r="A7144" t="s">
        <v>15087</v>
      </c>
      <c r="B7144" t="s">
        <v>15086</v>
      </c>
      <c r="C7144" t="s">
        <v>837</v>
      </c>
      <c r="D7144" t="s">
        <v>825</v>
      </c>
    </row>
    <row r="7145" spans="1:4">
      <c r="A7145" t="s">
        <v>15118</v>
      </c>
      <c r="B7145" t="s">
        <v>15117</v>
      </c>
      <c r="C7145" t="s">
        <v>150</v>
      </c>
      <c r="D7145" t="s">
        <v>821</v>
      </c>
    </row>
    <row r="7146" spans="1:4">
      <c r="A7146" t="s">
        <v>15122</v>
      </c>
      <c r="B7146" t="s">
        <v>15121</v>
      </c>
      <c r="C7146" t="s">
        <v>837</v>
      </c>
      <c r="D7146" t="s">
        <v>825</v>
      </c>
    </row>
    <row r="7147" spans="1:4">
      <c r="A7147" t="s">
        <v>15139</v>
      </c>
      <c r="B7147" t="s">
        <v>15138</v>
      </c>
      <c r="C7147" t="s">
        <v>13</v>
      </c>
      <c r="D7147" t="s">
        <v>825</v>
      </c>
    </row>
    <row r="7148" spans="1:4">
      <c r="A7148" t="s">
        <v>15142</v>
      </c>
      <c r="B7148" t="s">
        <v>15141</v>
      </c>
      <c r="C7148" t="s">
        <v>13</v>
      </c>
      <c r="D7148" t="s">
        <v>825</v>
      </c>
    </row>
    <row r="7149" spans="1:4">
      <c r="A7149" t="s">
        <v>15145</v>
      </c>
      <c r="B7149" t="s">
        <v>15144</v>
      </c>
      <c r="C7149" t="s">
        <v>13</v>
      </c>
      <c r="D7149" t="s">
        <v>825</v>
      </c>
    </row>
    <row r="7150" spans="1:4">
      <c r="A7150" t="s">
        <v>15184</v>
      </c>
      <c r="B7150" t="s">
        <v>15183</v>
      </c>
      <c r="C7150" t="s">
        <v>3</v>
      </c>
      <c r="D7150" t="s">
        <v>821</v>
      </c>
    </row>
    <row r="7151" spans="1:4">
      <c r="A7151" t="s">
        <v>15187</v>
      </c>
      <c r="B7151" t="s">
        <v>15186</v>
      </c>
      <c r="C7151" t="s">
        <v>3</v>
      </c>
      <c r="D7151" t="s">
        <v>819</v>
      </c>
    </row>
    <row r="7152" spans="1:4">
      <c r="A7152" t="s">
        <v>15190</v>
      </c>
      <c r="B7152" t="s">
        <v>15189</v>
      </c>
      <c r="C7152" t="s">
        <v>3</v>
      </c>
      <c r="D7152" t="s">
        <v>819</v>
      </c>
    </row>
    <row r="7153" spans="1:4">
      <c r="A7153" t="s">
        <v>15193</v>
      </c>
      <c r="B7153" t="s">
        <v>15192</v>
      </c>
      <c r="C7153" t="s">
        <v>5063</v>
      </c>
      <c r="D7153" t="s">
        <v>821</v>
      </c>
    </row>
    <row r="7154" spans="1:4">
      <c r="A7154" t="s">
        <v>15196</v>
      </c>
      <c r="B7154" t="s">
        <v>15195</v>
      </c>
      <c r="C7154" t="s">
        <v>129</v>
      </c>
      <c r="D7154" t="s">
        <v>819</v>
      </c>
    </row>
    <row r="7155" spans="1:4">
      <c r="A7155" t="s">
        <v>15199</v>
      </c>
      <c r="B7155" t="s">
        <v>15198</v>
      </c>
      <c r="C7155" t="s">
        <v>66</v>
      </c>
      <c r="D7155" t="s">
        <v>821</v>
      </c>
    </row>
    <row r="7156" spans="1:4">
      <c r="A7156" t="s">
        <v>15202</v>
      </c>
      <c r="B7156" t="s">
        <v>15201</v>
      </c>
      <c r="C7156" t="s">
        <v>66</v>
      </c>
      <c r="D7156" t="s">
        <v>819</v>
      </c>
    </row>
    <row r="7157" spans="1:4">
      <c r="A7157" t="s">
        <v>15205</v>
      </c>
      <c r="B7157" t="s">
        <v>15204</v>
      </c>
      <c r="C7157" t="s">
        <v>66</v>
      </c>
      <c r="D7157" t="s">
        <v>819</v>
      </c>
    </row>
    <row r="7158" spans="1:4">
      <c r="A7158" t="s">
        <v>15208</v>
      </c>
      <c r="B7158" t="s">
        <v>15207</v>
      </c>
      <c r="C7158" t="s">
        <v>5063</v>
      </c>
      <c r="D7158" t="s">
        <v>821</v>
      </c>
    </row>
    <row r="7159" spans="1:4">
      <c r="A7159" t="s">
        <v>15211</v>
      </c>
      <c r="B7159" t="s">
        <v>15210</v>
      </c>
      <c r="C7159" t="s">
        <v>129</v>
      </c>
      <c r="D7159" t="s">
        <v>819</v>
      </c>
    </row>
    <row r="7160" spans="1:4">
      <c r="A7160" t="s">
        <v>15217</v>
      </c>
      <c r="B7160" t="s">
        <v>15216</v>
      </c>
      <c r="C7160" t="s">
        <v>13</v>
      </c>
      <c r="D7160" t="s">
        <v>821</v>
      </c>
    </row>
    <row r="7161" spans="1:4">
      <c r="A7161" t="s">
        <v>15220</v>
      </c>
      <c r="B7161" t="s">
        <v>15219</v>
      </c>
      <c r="C7161" t="s">
        <v>13</v>
      </c>
      <c r="D7161" t="s">
        <v>819</v>
      </c>
    </row>
    <row r="7162" spans="1:4">
      <c r="A7162" t="s">
        <v>15223</v>
      </c>
      <c r="B7162" t="s">
        <v>15222</v>
      </c>
      <c r="C7162" t="s">
        <v>13</v>
      </c>
      <c r="D7162" t="s">
        <v>819</v>
      </c>
    </row>
    <row r="7163" spans="1:4">
      <c r="A7163" t="s">
        <v>15226</v>
      </c>
      <c r="B7163" t="s">
        <v>15225</v>
      </c>
      <c r="C7163" t="s">
        <v>129</v>
      </c>
      <c r="D7163" t="s">
        <v>821</v>
      </c>
    </row>
    <row r="7164" spans="1:4">
      <c r="A7164" t="s">
        <v>15229</v>
      </c>
      <c r="B7164" t="s">
        <v>15228</v>
      </c>
      <c r="C7164" t="s">
        <v>129</v>
      </c>
      <c r="D7164" t="s">
        <v>819</v>
      </c>
    </row>
    <row r="7165" spans="1:4">
      <c r="A7165" t="s">
        <v>15232</v>
      </c>
      <c r="B7165" t="s">
        <v>15231</v>
      </c>
      <c r="C7165" t="s">
        <v>48</v>
      </c>
      <c r="D7165" t="s">
        <v>821</v>
      </c>
    </row>
    <row r="7166" spans="1:4">
      <c r="A7166" t="s">
        <v>15301</v>
      </c>
      <c r="B7166" t="s">
        <v>15300</v>
      </c>
      <c r="C7166" t="s">
        <v>497</v>
      </c>
      <c r="D7166" t="s">
        <v>819</v>
      </c>
    </row>
    <row r="7167" spans="1:4">
      <c r="A7167" t="s">
        <v>15304</v>
      </c>
      <c r="B7167" t="s">
        <v>15303</v>
      </c>
      <c r="C7167" t="s">
        <v>497</v>
      </c>
      <c r="D7167" t="s">
        <v>819</v>
      </c>
    </row>
    <row r="7168" spans="1:4">
      <c r="A7168" t="s">
        <v>15307</v>
      </c>
      <c r="B7168" t="s">
        <v>15306</v>
      </c>
      <c r="C7168" t="s">
        <v>497</v>
      </c>
      <c r="D7168" t="s">
        <v>821</v>
      </c>
    </row>
    <row r="7169" spans="1:4">
      <c r="A7169" t="s">
        <v>15310</v>
      </c>
      <c r="B7169" t="s">
        <v>15309</v>
      </c>
      <c r="C7169" t="s">
        <v>129</v>
      </c>
      <c r="D7169" t="s">
        <v>819</v>
      </c>
    </row>
    <row r="7170" spans="1:4">
      <c r="A7170" t="s">
        <v>15324</v>
      </c>
      <c r="B7170" t="s">
        <v>15323</v>
      </c>
      <c r="C7170" t="s">
        <v>9</v>
      </c>
      <c r="D7170" t="s">
        <v>821</v>
      </c>
    </row>
    <row r="7171" spans="1:4">
      <c r="A7171" t="s">
        <v>15327</v>
      </c>
      <c r="B7171" t="s">
        <v>15326</v>
      </c>
      <c r="C7171" t="s">
        <v>9</v>
      </c>
      <c r="D7171" t="s">
        <v>821</v>
      </c>
    </row>
    <row r="7172" spans="1:4">
      <c r="A7172" t="s">
        <v>15330</v>
      </c>
      <c r="B7172" t="s">
        <v>15329</v>
      </c>
      <c r="C7172" t="s">
        <v>497</v>
      </c>
      <c r="D7172" t="s">
        <v>821</v>
      </c>
    </row>
    <row r="7173" spans="1:4">
      <c r="A7173" t="s">
        <v>15333</v>
      </c>
      <c r="B7173" t="s">
        <v>15332</v>
      </c>
      <c r="C7173" t="s">
        <v>497</v>
      </c>
      <c r="D7173" t="s">
        <v>821</v>
      </c>
    </row>
    <row r="7174" spans="1:4">
      <c r="A7174" t="s">
        <v>15336</v>
      </c>
      <c r="B7174" t="s">
        <v>15335</v>
      </c>
      <c r="C7174" t="s">
        <v>497</v>
      </c>
      <c r="D7174" t="s">
        <v>821</v>
      </c>
    </row>
    <row r="7175" spans="1:4">
      <c r="A7175" t="s">
        <v>15340</v>
      </c>
      <c r="B7175" t="s">
        <v>15339</v>
      </c>
      <c r="C7175" t="s">
        <v>497</v>
      </c>
      <c r="D7175" t="s">
        <v>821</v>
      </c>
    </row>
    <row r="7176" spans="1:4">
      <c r="A7176" t="s">
        <v>15353</v>
      </c>
      <c r="B7176" t="s">
        <v>15352</v>
      </c>
      <c r="C7176" t="s">
        <v>182</v>
      </c>
      <c r="D7176" t="s">
        <v>821</v>
      </c>
    </row>
    <row r="7177" spans="1:4">
      <c r="A7177" t="s">
        <v>15363</v>
      </c>
      <c r="B7177" t="s">
        <v>15362</v>
      </c>
      <c r="C7177" t="s">
        <v>11</v>
      </c>
      <c r="D7177" t="s">
        <v>821</v>
      </c>
    </row>
    <row r="7178" spans="1:4">
      <c r="A7178" t="s">
        <v>15366</v>
      </c>
      <c r="B7178" t="s">
        <v>15365</v>
      </c>
      <c r="C7178" t="s">
        <v>11</v>
      </c>
      <c r="D7178" t="s">
        <v>821</v>
      </c>
    </row>
    <row r="7179" spans="1:4">
      <c r="A7179" t="s">
        <v>15369</v>
      </c>
      <c r="B7179" t="s">
        <v>15368</v>
      </c>
      <c r="C7179" t="s">
        <v>11</v>
      </c>
      <c r="D7179" t="s">
        <v>821</v>
      </c>
    </row>
    <row r="7180" spans="1:4">
      <c r="A7180" t="s">
        <v>15372</v>
      </c>
      <c r="B7180" t="s">
        <v>15371</v>
      </c>
      <c r="C7180" t="s">
        <v>11</v>
      </c>
      <c r="D7180" t="s">
        <v>821</v>
      </c>
    </row>
    <row r="7181" spans="1:4">
      <c r="A7181" t="s">
        <v>15375</v>
      </c>
      <c r="B7181" t="s">
        <v>15374</v>
      </c>
      <c r="C7181" t="s">
        <v>129</v>
      </c>
      <c r="D7181" t="s">
        <v>821</v>
      </c>
    </row>
    <row r="7182" spans="1:4">
      <c r="A7182" t="s">
        <v>15378</v>
      </c>
      <c r="B7182" t="s">
        <v>15377</v>
      </c>
      <c r="C7182" t="s">
        <v>11</v>
      </c>
      <c r="D7182" t="s">
        <v>821</v>
      </c>
    </row>
    <row r="7183" spans="1:4">
      <c r="A7183" t="s">
        <v>15383</v>
      </c>
      <c r="B7183" t="s">
        <v>15382</v>
      </c>
      <c r="C7183" t="s">
        <v>129</v>
      </c>
      <c r="D7183" t="s">
        <v>819</v>
      </c>
    </row>
    <row r="7184" spans="1:4">
      <c r="A7184" t="s">
        <v>15386</v>
      </c>
      <c r="B7184" t="s">
        <v>15385</v>
      </c>
      <c r="C7184" t="s">
        <v>129</v>
      </c>
      <c r="D7184" t="s">
        <v>819</v>
      </c>
    </row>
    <row r="7185" spans="1:4">
      <c r="A7185" t="s">
        <v>15397</v>
      </c>
      <c r="B7185" t="s">
        <v>15396</v>
      </c>
      <c r="C7185" t="s">
        <v>11</v>
      </c>
      <c r="D7185" t="s">
        <v>821</v>
      </c>
    </row>
    <row r="7186" spans="1:4">
      <c r="A7186" t="s">
        <v>15400</v>
      </c>
      <c r="B7186" t="s">
        <v>15399</v>
      </c>
      <c r="C7186" t="s">
        <v>11</v>
      </c>
      <c r="D7186" t="s">
        <v>821</v>
      </c>
    </row>
    <row r="7187" spans="1:4">
      <c r="A7187" t="s">
        <v>15403</v>
      </c>
      <c r="B7187" t="s">
        <v>15402</v>
      </c>
      <c r="C7187" t="s">
        <v>11</v>
      </c>
      <c r="D7187" t="s">
        <v>821</v>
      </c>
    </row>
    <row r="7188" spans="1:4">
      <c r="A7188" t="s">
        <v>15406</v>
      </c>
      <c r="B7188" t="s">
        <v>15405</v>
      </c>
      <c r="C7188" t="s">
        <v>11</v>
      </c>
      <c r="D7188" t="s">
        <v>821</v>
      </c>
    </row>
    <row r="7189" spans="1:4">
      <c r="A7189" t="s">
        <v>15410</v>
      </c>
      <c r="B7189" t="s">
        <v>15409</v>
      </c>
      <c r="C7189" t="s">
        <v>11</v>
      </c>
      <c r="D7189" t="s">
        <v>821</v>
      </c>
    </row>
    <row r="7190" spans="1:4">
      <c r="A7190" t="s">
        <v>15413</v>
      </c>
      <c r="B7190" t="s">
        <v>15412</v>
      </c>
      <c r="C7190" t="s">
        <v>11</v>
      </c>
      <c r="D7190" t="s">
        <v>821</v>
      </c>
    </row>
    <row r="7191" spans="1:4">
      <c r="A7191" t="s">
        <v>15446</v>
      </c>
      <c r="B7191" t="s">
        <v>15445</v>
      </c>
      <c r="C7191" t="s">
        <v>11</v>
      </c>
      <c r="D7191" t="s">
        <v>821</v>
      </c>
    </row>
    <row r="7192" spans="1:4">
      <c r="A7192" t="s">
        <v>15449</v>
      </c>
      <c r="B7192" t="s">
        <v>15448</v>
      </c>
      <c r="C7192" t="s">
        <v>224</v>
      </c>
      <c r="D7192" t="s">
        <v>821</v>
      </c>
    </row>
    <row r="7193" spans="1:4">
      <c r="A7193" t="s">
        <v>15452</v>
      </c>
      <c r="B7193" t="s">
        <v>15451</v>
      </c>
      <c r="C7193" t="s">
        <v>61</v>
      </c>
      <c r="D7193" t="s">
        <v>821</v>
      </c>
    </row>
    <row r="7194" spans="1:4">
      <c r="A7194" t="s">
        <v>15512</v>
      </c>
      <c r="B7194" t="s">
        <v>15511</v>
      </c>
      <c r="C7194" t="s">
        <v>207</v>
      </c>
      <c r="D7194" t="s">
        <v>821</v>
      </c>
    </row>
    <row r="7195" spans="1:4">
      <c r="A7195" t="s">
        <v>15515</v>
      </c>
      <c r="B7195" t="s">
        <v>15514</v>
      </c>
      <c r="C7195" t="s">
        <v>207</v>
      </c>
      <c r="D7195" t="s">
        <v>819</v>
      </c>
    </row>
    <row r="7196" spans="1:4">
      <c r="A7196" t="s">
        <v>15519</v>
      </c>
      <c r="B7196" t="s">
        <v>15518</v>
      </c>
      <c r="C7196" t="s">
        <v>207</v>
      </c>
      <c r="D7196" t="s">
        <v>821</v>
      </c>
    </row>
    <row r="7197" spans="1:4">
      <c r="A7197" t="s">
        <v>15522</v>
      </c>
      <c r="B7197" t="s">
        <v>15521</v>
      </c>
      <c r="C7197" t="s">
        <v>207</v>
      </c>
      <c r="D7197" t="s">
        <v>821</v>
      </c>
    </row>
    <row r="7198" spans="1:4">
      <c r="A7198" t="s">
        <v>15548</v>
      </c>
      <c r="B7198" t="s">
        <v>15547</v>
      </c>
      <c r="C7198" t="s">
        <v>11</v>
      </c>
      <c r="D7198" t="s">
        <v>821</v>
      </c>
    </row>
    <row r="7199" spans="1:4">
      <c r="A7199" t="s">
        <v>15555</v>
      </c>
      <c r="B7199" t="s">
        <v>15554</v>
      </c>
      <c r="C7199" t="s">
        <v>207</v>
      </c>
      <c r="D7199" t="s">
        <v>819</v>
      </c>
    </row>
    <row r="7200" spans="1:4">
      <c r="A7200" t="s">
        <v>15557</v>
      </c>
      <c r="B7200" t="s">
        <v>15556</v>
      </c>
      <c r="C7200" t="s">
        <v>207</v>
      </c>
      <c r="D7200" t="s">
        <v>821</v>
      </c>
    </row>
    <row r="7201" spans="1:4">
      <c r="A7201" t="s">
        <v>15560</v>
      </c>
      <c r="B7201" t="s">
        <v>15559</v>
      </c>
      <c r="C7201" t="s">
        <v>1018</v>
      </c>
      <c r="D7201" t="s">
        <v>821</v>
      </c>
    </row>
    <row r="7202" spans="1:4">
      <c r="A7202" t="s">
        <v>15562</v>
      </c>
      <c r="B7202" t="s">
        <v>15561</v>
      </c>
      <c r="C7202" t="s">
        <v>417</v>
      </c>
      <c r="D7202" t="s">
        <v>821</v>
      </c>
    </row>
    <row r="7203" spans="1:4">
      <c r="A7203" t="s">
        <v>15571</v>
      </c>
      <c r="B7203" t="s">
        <v>15570</v>
      </c>
      <c r="C7203" t="s">
        <v>533</v>
      </c>
      <c r="D7203" t="s">
        <v>821</v>
      </c>
    </row>
    <row r="7204" spans="1:4">
      <c r="A7204" t="s">
        <v>15574</v>
      </c>
      <c r="B7204" t="s">
        <v>15573</v>
      </c>
      <c r="C7204" t="s">
        <v>923</v>
      </c>
      <c r="D7204" t="s">
        <v>821</v>
      </c>
    </row>
    <row r="7205" spans="1:4">
      <c r="A7205" t="s">
        <v>15618</v>
      </c>
      <c r="B7205" t="s">
        <v>15617</v>
      </c>
      <c r="C7205" t="s">
        <v>533</v>
      </c>
      <c r="D7205" t="s">
        <v>821</v>
      </c>
    </row>
    <row r="7206" spans="1:4">
      <c r="A7206" t="s">
        <v>15623</v>
      </c>
      <c r="B7206" t="s">
        <v>15622</v>
      </c>
      <c r="C7206" t="s">
        <v>1018</v>
      </c>
      <c r="D7206" t="s">
        <v>821</v>
      </c>
    </row>
    <row r="7207" spans="1:4">
      <c r="A7207" t="s">
        <v>15643</v>
      </c>
      <c r="B7207" t="s">
        <v>15642</v>
      </c>
      <c r="C7207" t="s">
        <v>11</v>
      </c>
      <c r="D7207" t="s">
        <v>821</v>
      </c>
    </row>
    <row r="7208" spans="1:4">
      <c r="A7208" t="s">
        <v>15646</v>
      </c>
      <c r="B7208" t="s">
        <v>15645</v>
      </c>
      <c r="C7208" t="s">
        <v>11</v>
      </c>
      <c r="D7208" t="s">
        <v>821</v>
      </c>
    </row>
    <row r="7209" spans="1:4">
      <c r="A7209" t="s">
        <v>15652</v>
      </c>
      <c r="B7209" t="s">
        <v>15651</v>
      </c>
      <c r="C7209" t="s">
        <v>11</v>
      </c>
      <c r="D7209" t="s">
        <v>821</v>
      </c>
    </row>
    <row r="7210" spans="1:4">
      <c r="A7210" t="s">
        <v>15656</v>
      </c>
      <c r="B7210" t="s">
        <v>15655</v>
      </c>
      <c r="C7210" t="s">
        <v>201</v>
      </c>
      <c r="D7210" t="s">
        <v>821</v>
      </c>
    </row>
    <row r="7211" spans="1:4">
      <c r="A7211" t="s">
        <v>15686</v>
      </c>
      <c r="B7211" t="s">
        <v>15685</v>
      </c>
      <c r="C7211" t="s">
        <v>385</v>
      </c>
      <c r="D7211" t="s">
        <v>821</v>
      </c>
    </row>
    <row r="7212" spans="1:4">
      <c r="A7212" t="s">
        <v>15703</v>
      </c>
      <c r="B7212" t="s">
        <v>15702</v>
      </c>
      <c r="C7212" t="s">
        <v>3</v>
      </c>
      <c r="D7212" t="s">
        <v>821</v>
      </c>
    </row>
    <row r="7213" spans="1:4">
      <c r="A7213" t="s">
        <v>15730</v>
      </c>
      <c r="B7213" t="s">
        <v>15729</v>
      </c>
      <c r="C7213" t="s">
        <v>23</v>
      </c>
      <c r="D7213" t="s">
        <v>821</v>
      </c>
    </row>
    <row r="7214" spans="1:4">
      <c r="A7214" t="s">
        <v>15734</v>
      </c>
      <c r="B7214" t="s">
        <v>15733</v>
      </c>
      <c r="C7214" t="s">
        <v>23</v>
      </c>
      <c r="D7214" t="s">
        <v>819</v>
      </c>
    </row>
    <row r="7215" spans="1:4">
      <c r="A7215" t="s">
        <v>15736</v>
      </c>
      <c r="B7215" t="s">
        <v>15735</v>
      </c>
      <c r="C7215" t="s">
        <v>23</v>
      </c>
      <c r="D7215" t="s">
        <v>821</v>
      </c>
    </row>
    <row r="7216" spans="1:4">
      <c r="A7216" t="s">
        <v>15739</v>
      </c>
      <c r="B7216" t="s">
        <v>15738</v>
      </c>
      <c r="C7216" t="s">
        <v>23</v>
      </c>
      <c r="D7216" t="s">
        <v>821</v>
      </c>
    </row>
    <row r="7217" spans="1:4">
      <c r="A7217" t="s">
        <v>15742</v>
      </c>
      <c r="B7217" t="s">
        <v>15741</v>
      </c>
      <c r="C7217" t="s">
        <v>23</v>
      </c>
      <c r="D7217" t="s">
        <v>821</v>
      </c>
    </row>
    <row r="7218" spans="1:4">
      <c r="A7218" t="s">
        <v>15745</v>
      </c>
      <c r="B7218" t="s">
        <v>15744</v>
      </c>
      <c r="C7218" t="s">
        <v>23</v>
      </c>
      <c r="D7218" t="s">
        <v>819</v>
      </c>
    </row>
    <row r="7219" spans="1:4">
      <c r="A7219" t="s">
        <v>15749</v>
      </c>
      <c r="B7219" t="s">
        <v>15748</v>
      </c>
      <c r="C7219" t="s">
        <v>23</v>
      </c>
      <c r="D7219" t="s">
        <v>821</v>
      </c>
    </row>
    <row r="7220" spans="1:4">
      <c r="A7220" t="s">
        <v>15806</v>
      </c>
      <c r="B7220" t="s">
        <v>15805</v>
      </c>
      <c r="C7220" t="s">
        <v>23</v>
      </c>
      <c r="D7220" t="s">
        <v>819</v>
      </c>
    </row>
    <row r="7221" spans="1:4">
      <c r="A7221" t="s">
        <v>15808</v>
      </c>
      <c r="B7221" t="s">
        <v>15807</v>
      </c>
      <c r="C7221" t="s">
        <v>23</v>
      </c>
      <c r="D7221" t="s">
        <v>819</v>
      </c>
    </row>
    <row r="7222" spans="1:4">
      <c r="A7222" t="s">
        <v>15811</v>
      </c>
      <c r="B7222" t="s">
        <v>15810</v>
      </c>
      <c r="C7222" t="s">
        <v>23</v>
      </c>
      <c r="D7222" t="s">
        <v>821</v>
      </c>
    </row>
    <row r="7223" spans="1:4">
      <c r="A7223" t="s">
        <v>15814</v>
      </c>
      <c r="B7223" t="s">
        <v>15813</v>
      </c>
      <c r="C7223" t="s">
        <v>23</v>
      </c>
      <c r="D7223" t="s">
        <v>821</v>
      </c>
    </row>
    <row r="7224" spans="1:4">
      <c r="A7224" t="s">
        <v>15817</v>
      </c>
      <c r="B7224" t="s">
        <v>15816</v>
      </c>
      <c r="C7224" t="s">
        <v>23</v>
      </c>
      <c r="D7224" t="s">
        <v>821</v>
      </c>
    </row>
    <row r="7225" spans="1:4">
      <c r="A7225" t="s">
        <v>15820</v>
      </c>
      <c r="B7225" t="s">
        <v>15819</v>
      </c>
      <c r="C7225" t="s">
        <v>23</v>
      </c>
      <c r="D7225" t="s">
        <v>821</v>
      </c>
    </row>
    <row r="7226" spans="1:4">
      <c r="A7226" t="s">
        <v>15831</v>
      </c>
      <c r="B7226" t="s">
        <v>15830</v>
      </c>
      <c r="C7226" t="s">
        <v>23</v>
      </c>
      <c r="D7226" t="s">
        <v>821</v>
      </c>
    </row>
    <row r="7227" spans="1:4">
      <c r="A7227" t="s">
        <v>15904</v>
      </c>
      <c r="B7227" t="s">
        <v>15903</v>
      </c>
      <c r="C7227" t="s">
        <v>302</v>
      </c>
      <c r="D7227" t="s">
        <v>821</v>
      </c>
    </row>
    <row r="7228" spans="1:4">
      <c r="A7228" t="s">
        <v>15907</v>
      </c>
      <c r="B7228" t="s">
        <v>15906</v>
      </c>
      <c r="C7228" t="s">
        <v>302</v>
      </c>
      <c r="D7228" t="s">
        <v>821</v>
      </c>
    </row>
  </sheetData>
  <hyperlinks>
    <hyperlink ref="F3402" location="Solutions!C1" display="à résoudre"/>
    <hyperlink ref="F3405" location="Solutions!E1" display="à résoudre"/>
  </hyperlinks>
  <pageMargins left="0.7" right="0.7" top="0.75" bottom="0.75" header="0.3" footer="0.3"/>
  <pageSetup paperSize="9" orientation="portrait" horizontalDpi="4294967292" verticalDpi="4294967292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MP132"/>
  <sheetViews>
    <sheetView tabSelected="1" zoomScale="110" zoomScaleNormal="110" workbookViewId="0">
      <pane xSplit="6" ySplit="3" topLeftCell="BL4" activePane="bottomRight" state="frozen"/>
      <selection pane="topRight" activeCell="G1" sqref="G1"/>
      <selection pane="bottomLeft" activeCell="A4" sqref="A4"/>
      <selection pane="bottomRight" activeCell="BS14" sqref="BS14"/>
    </sheetView>
  </sheetViews>
  <sheetFormatPr baseColWidth="10" defaultColWidth="11.42578125" defaultRowHeight="15"/>
  <cols>
    <col min="1" max="1" width="54.42578125" bestFit="1" customWidth="1"/>
    <col min="2" max="6" width="0" hidden="1" customWidth="1"/>
    <col min="22" max="22" width="11.42578125" customWidth="1"/>
  </cols>
  <sheetData>
    <row r="1" spans="1:354">
      <c r="A1" s="2" t="s">
        <v>797</v>
      </c>
    </row>
    <row r="3" spans="1:354" s="24" customFormat="1">
      <c r="A3" s="35" t="s">
        <v>796</v>
      </c>
      <c r="G3" s="24">
        <v>43466</v>
      </c>
      <c r="H3" s="24">
        <v>43467</v>
      </c>
      <c r="I3" s="24">
        <v>43468</v>
      </c>
      <c r="J3" s="24">
        <v>43469</v>
      </c>
      <c r="K3" s="24">
        <v>43470</v>
      </c>
      <c r="L3" s="24">
        <v>43471</v>
      </c>
      <c r="M3" s="24">
        <v>43472</v>
      </c>
      <c r="N3" s="24">
        <v>43473</v>
      </c>
      <c r="O3" s="24">
        <v>43474</v>
      </c>
      <c r="P3" s="24">
        <v>43475</v>
      </c>
      <c r="Q3" s="24">
        <v>43476</v>
      </c>
      <c r="R3" s="24">
        <v>43477</v>
      </c>
      <c r="S3" s="24">
        <v>43478</v>
      </c>
      <c r="T3" s="24">
        <v>43479</v>
      </c>
      <c r="U3" s="24">
        <v>43480</v>
      </c>
      <c r="V3" s="24">
        <v>43481</v>
      </c>
      <c r="W3" s="24">
        <v>43482</v>
      </c>
      <c r="X3" s="24">
        <v>43483</v>
      </c>
      <c r="Y3" s="24">
        <v>43484</v>
      </c>
      <c r="Z3" s="24">
        <v>43485</v>
      </c>
      <c r="AA3" s="24">
        <v>43486</v>
      </c>
      <c r="AB3" s="24">
        <v>43487</v>
      </c>
      <c r="AC3" s="24">
        <v>43488</v>
      </c>
      <c r="AD3" s="24">
        <v>43489</v>
      </c>
      <c r="AE3" s="24">
        <v>43490</v>
      </c>
      <c r="AF3" s="24">
        <v>43491</v>
      </c>
      <c r="AG3" s="24">
        <v>43492</v>
      </c>
      <c r="AH3" s="24">
        <v>43493</v>
      </c>
      <c r="AI3" s="24">
        <v>43494</v>
      </c>
      <c r="AJ3" s="24">
        <v>43495</v>
      </c>
      <c r="AK3" s="24">
        <v>43496</v>
      </c>
      <c r="AL3" s="24">
        <v>43497</v>
      </c>
      <c r="AM3" s="24">
        <v>43498</v>
      </c>
      <c r="AN3" s="24">
        <v>43499</v>
      </c>
      <c r="AO3" s="24">
        <v>43500</v>
      </c>
      <c r="AP3" s="24">
        <v>43501</v>
      </c>
      <c r="AQ3" s="24">
        <v>43502</v>
      </c>
      <c r="AR3" s="24">
        <v>43503</v>
      </c>
      <c r="AS3" s="24">
        <v>43504</v>
      </c>
      <c r="AT3" s="24">
        <v>43505</v>
      </c>
      <c r="AU3" s="24">
        <v>43506</v>
      </c>
      <c r="AV3" s="24">
        <v>43507</v>
      </c>
      <c r="AW3" s="24">
        <v>43508</v>
      </c>
      <c r="AX3" s="24">
        <v>43509</v>
      </c>
      <c r="AY3" s="24">
        <v>43510</v>
      </c>
      <c r="AZ3" s="24">
        <v>43511</v>
      </c>
      <c r="BA3" s="24">
        <v>43512</v>
      </c>
      <c r="BB3" s="24">
        <v>43513</v>
      </c>
      <c r="BC3" s="24">
        <v>43514</v>
      </c>
      <c r="BD3" s="24">
        <v>43515</v>
      </c>
      <c r="BE3" s="24">
        <v>43516</v>
      </c>
      <c r="BF3" s="24">
        <v>43517</v>
      </c>
      <c r="BG3" s="24">
        <v>43518</v>
      </c>
      <c r="BH3" s="24">
        <v>43519</v>
      </c>
      <c r="BI3" s="24">
        <v>43520</v>
      </c>
      <c r="BJ3" s="24">
        <v>43521</v>
      </c>
      <c r="BK3" s="24">
        <v>43522</v>
      </c>
      <c r="BL3" s="24">
        <v>43523</v>
      </c>
      <c r="BM3" s="24">
        <v>43541</v>
      </c>
      <c r="BN3" s="24">
        <v>43542</v>
      </c>
      <c r="BO3" s="24">
        <v>43543</v>
      </c>
      <c r="BP3" s="24">
        <v>43544</v>
      </c>
      <c r="BQ3" s="24">
        <v>43545</v>
      </c>
      <c r="BR3" s="24">
        <v>43546</v>
      </c>
      <c r="BS3" s="24">
        <v>43547</v>
      </c>
      <c r="BT3" s="24">
        <v>43548</v>
      </c>
      <c r="BU3" s="24">
        <v>43549</v>
      </c>
      <c r="BV3" s="24">
        <v>43550</v>
      </c>
      <c r="BW3" s="24">
        <v>43551</v>
      </c>
      <c r="BX3" s="24">
        <v>43552</v>
      </c>
      <c r="BY3" s="24">
        <v>43553</v>
      </c>
      <c r="BZ3" s="24">
        <v>43554</v>
      </c>
      <c r="CA3" s="24">
        <v>43555</v>
      </c>
      <c r="CB3" s="24">
        <v>43556</v>
      </c>
      <c r="CC3" s="24">
        <v>43557</v>
      </c>
      <c r="CD3" s="24">
        <v>43558</v>
      </c>
      <c r="CE3" s="24">
        <v>43559</v>
      </c>
      <c r="CF3" s="24">
        <v>43560</v>
      </c>
      <c r="CG3" s="24">
        <v>43561</v>
      </c>
      <c r="CH3" s="24">
        <v>43562</v>
      </c>
      <c r="CI3" s="24">
        <v>43563</v>
      </c>
      <c r="CJ3" s="24">
        <v>43564</v>
      </c>
      <c r="CK3" s="24">
        <v>43565</v>
      </c>
      <c r="CL3" s="24">
        <v>43566</v>
      </c>
      <c r="CM3" s="24">
        <v>43567</v>
      </c>
      <c r="CN3" s="24">
        <v>43568</v>
      </c>
      <c r="CO3" s="24">
        <v>43569</v>
      </c>
      <c r="CP3" s="24">
        <v>43570</v>
      </c>
      <c r="CQ3" s="24">
        <v>43571</v>
      </c>
      <c r="CR3" s="24">
        <v>43572</v>
      </c>
      <c r="CS3" s="24">
        <v>43573</v>
      </c>
      <c r="CT3" s="24">
        <v>43574</v>
      </c>
      <c r="CU3" s="24">
        <v>43575</v>
      </c>
      <c r="CV3" s="24">
        <v>43576</v>
      </c>
      <c r="CW3" s="24">
        <v>43577</v>
      </c>
      <c r="CX3" s="24">
        <v>43578</v>
      </c>
      <c r="CY3" s="24">
        <v>43579</v>
      </c>
      <c r="CZ3" s="24">
        <v>43580</v>
      </c>
      <c r="DA3" s="24">
        <v>43581</v>
      </c>
      <c r="DB3" s="24">
        <v>43582</v>
      </c>
      <c r="DC3" s="24">
        <v>43583</v>
      </c>
      <c r="DD3" s="24">
        <v>43584</v>
      </c>
      <c r="DE3" s="24">
        <v>43585</v>
      </c>
      <c r="DF3" s="24">
        <v>43586</v>
      </c>
      <c r="DG3" s="24">
        <v>43587</v>
      </c>
      <c r="DH3" s="24">
        <v>43588</v>
      </c>
      <c r="DI3" s="24">
        <v>43589</v>
      </c>
      <c r="DJ3" s="24">
        <v>43590</v>
      </c>
      <c r="DK3" s="24">
        <v>43591</v>
      </c>
      <c r="DL3" s="24">
        <v>43592</v>
      </c>
      <c r="DM3" s="24">
        <v>43593</v>
      </c>
      <c r="DN3" s="24">
        <v>43594</v>
      </c>
      <c r="DO3" s="24">
        <v>43595</v>
      </c>
      <c r="DP3" s="24">
        <v>43596</v>
      </c>
      <c r="DQ3" s="24">
        <v>43597</v>
      </c>
      <c r="DR3" s="24">
        <v>43598</v>
      </c>
      <c r="DS3" s="24">
        <v>43599</v>
      </c>
      <c r="DT3" s="24">
        <v>43600</v>
      </c>
      <c r="DU3" s="24">
        <v>43601</v>
      </c>
      <c r="DV3" s="24">
        <v>43602</v>
      </c>
      <c r="DW3" s="24">
        <v>43603</v>
      </c>
      <c r="DX3" s="24">
        <v>43604</v>
      </c>
      <c r="DY3" s="24">
        <v>43605</v>
      </c>
      <c r="DZ3" s="24">
        <v>43606</v>
      </c>
      <c r="EA3" s="24">
        <v>43607</v>
      </c>
      <c r="EB3" s="24">
        <v>43608</v>
      </c>
      <c r="EC3" s="24">
        <v>43609</v>
      </c>
      <c r="ED3" s="24">
        <v>43610</v>
      </c>
      <c r="EE3" s="24">
        <v>43611</v>
      </c>
      <c r="EF3" s="24">
        <v>43612</v>
      </c>
      <c r="EG3" s="24">
        <v>43613</v>
      </c>
      <c r="EH3" s="24">
        <v>43614</v>
      </c>
      <c r="EI3" s="24">
        <v>43615</v>
      </c>
      <c r="EJ3" s="24">
        <v>43616</v>
      </c>
      <c r="EK3" s="24">
        <v>43617</v>
      </c>
      <c r="EL3" s="24">
        <v>43618</v>
      </c>
      <c r="EM3" s="24">
        <v>43619</v>
      </c>
      <c r="EN3" s="24">
        <v>43620</v>
      </c>
      <c r="EO3" s="24">
        <v>43621</v>
      </c>
      <c r="EP3" s="24">
        <v>43622</v>
      </c>
      <c r="EQ3" s="24">
        <v>43623</v>
      </c>
      <c r="ER3" s="24">
        <v>43624</v>
      </c>
      <c r="ES3" s="24">
        <v>43625</v>
      </c>
      <c r="ET3" s="24">
        <v>43626</v>
      </c>
      <c r="EU3" s="24">
        <v>43627</v>
      </c>
      <c r="EV3" s="24">
        <v>43628</v>
      </c>
      <c r="EW3" s="24">
        <v>43629</v>
      </c>
      <c r="EX3" s="24">
        <v>43630</v>
      </c>
      <c r="EY3" s="24">
        <v>43631</v>
      </c>
      <c r="EZ3" s="24">
        <v>43632</v>
      </c>
      <c r="FA3" s="24">
        <v>43633</v>
      </c>
      <c r="FB3" s="24">
        <v>43634</v>
      </c>
      <c r="FC3" s="24">
        <v>43635</v>
      </c>
      <c r="FD3" s="24">
        <v>43636</v>
      </c>
      <c r="FE3" s="24">
        <v>43637</v>
      </c>
      <c r="FF3" s="24">
        <v>43638</v>
      </c>
      <c r="FG3" s="24">
        <v>43639</v>
      </c>
      <c r="FH3" s="24">
        <v>43640</v>
      </c>
      <c r="FI3" s="24">
        <v>43641</v>
      </c>
      <c r="FJ3" s="24">
        <v>43642</v>
      </c>
      <c r="FK3" s="24">
        <v>43643</v>
      </c>
      <c r="FL3" s="24">
        <v>43644</v>
      </c>
      <c r="FM3" s="24">
        <v>43645</v>
      </c>
      <c r="FN3" s="24">
        <v>43646</v>
      </c>
      <c r="FO3" s="24">
        <v>43647</v>
      </c>
      <c r="FP3" s="24">
        <v>43648</v>
      </c>
      <c r="FQ3" s="24">
        <v>43649</v>
      </c>
      <c r="FR3" s="24">
        <v>43650</v>
      </c>
      <c r="FS3" s="24">
        <v>43651</v>
      </c>
      <c r="FT3" s="24">
        <v>43652</v>
      </c>
      <c r="FU3" s="24">
        <v>43653</v>
      </c>
      <c r="FV3" s="24">
        <v>43654</v>
      </c>
      <c r="FW3" s="24">
        <v>43655</v>
      </c>
      <c r="FX3" s="24">
        <v>43656</v>
      </c>
      <c r="FY3" s="24">
        <v>43657</v>
      </c>
      <c r="FZ3" s="24">
        <v>43658</v>
      </c>
      <c r="GA3" s="24">
        <v>43659</v>
      </c>
      <c r="GB3" s="24">
        <v>43660</v>
      </c>
      <c r="GC3" s="24">
        <v>43661</v>
      </c>
      <c r="GD3" s="24">
        <v>43662</v>
      </c>
      <c r="GE3" s="24">
        <v>43663</v>
      </c>
      <c r="GF3" s="24">
        <v>43664</v>
      </c>
      <c r="GG3" s="24">
        <v>43665</v>
      </c>
      <c r="GH3" s="24">
        <v>43666</v>
      </c>
      <c r="GI3" s="24">
        <v>43667</v>
      </c>
      <c r="GJ3" s="24">
        <v>43668</v>
      </c>
      <c r="GK3" s="24">
        <v>43669</v>
      </c>
      <c r="GL3" s="24">
        <v>43670</v>
      </c>
      <c r="GM3" s="24">
        <v>43671</v>
      </c>
      <c r="GN3" s="24">
        <v>43672</v>
      </c>
      <c r="GO3" s="24">
        <v>43673</v>
      </c>
      <c r="GP3" s="24">
        <v>43674</v>
      </c>
      <c r="GQ3" s="24">
        <v>43675</v>
      </c>
      <c r="GR3" s="24">
        <v>43676</v>
      </c>
      <c r="GS3" s="24">
        <v>43677</v>
      </c>
      <c r="GT3" s="24">
        <v>43678</v>
      </c>
      <c r="GU3" s="24">
        <v>43679</v>
      </c>
      <c r="GV3" s="24">
        <v>43680</v>
      </c>
      <c r="GW3" s="24">
        <v>43681</v>
      </c>
      <c r="GX3" s="24">
        <v>43682</v>
      </c>
      <c r="GY3" s="24">
        <v>43683</v>
      </c>
      <c r="GZ3" s="24">
        <v>43684</v>
      </c>
      <c r="HA3" s="24">
        <v>43685</v>
      </c>
      <c r="HB3" s="24">
        <v>43686</v>
      </c>
      <c r="HC3" s="24">
        <v>43687</v>
      </c>
      <c r="HD3" s="24">
        <v>43688</v>
      </c>
      <c r="HE3" s="24">
        <v>43689</v>
      </c>
      <c r="HF3" s="24">
        <v>43690</v>
      </c>
      <c r="HG3" s="24">
        <v>43691</v>
      </c>
      <c r="HH3" s="24">
        <v>43692</v>
      </c>
      <c r="HI3" s="24">
        <v>43693</v>
      </c>
      <c r="HJ3" s="24">
        <v>43694</v>
      </c>
      <c r="HK3" s="24">
        <v>43695</v>
      </c>
      <c r="HL3" s="24">
        <v>43696</v>
      </c>
      <c r="HM3" s="24">
        <v>43697</v>
      </c>
      <c r="HN3" s="24">
        <v>43698</v>
      </c>
      <c r="HO3" s="24">
        <v>43699</v>
      </c>
      <c r="HP3" s="24">
        <v>43700</v>
      </c>
      <c r="HQ3" s="24">
        <v>43701</v>
      </c>
      <c r="HR3" s="24">
        <v>43702</v>
      </c>
      <c r="HS3" s="24">
        <v>43703</v>
      </c>
      <c r="HT3" s="24">
        <v>43704</v>
      </c>
      <c r="HU3" s="24">
        <v>43705</v>
      </c>
      <c r="HV3" s="24">
        <v>43706</v>
      </c>
      <c r="HW3" s="24">
        <v>43707</v>
      </c>
      <c r="HX3" s="24">
        <v>43708</v>
      </c>
      <c r="HY3" s="24">
        <v>43709</v>
      </c>
      <c r="HZ3" s="24">
        <v>43710</v>
      </c>
      <c r="IA3" s="24">
        <v>43711</v>
      </c>
      <c r="IB3" s="24">
        <v>43712</v>
      </c>
      <c r="IC3" s="24">
        <v>43713</v>
      </c>
      <c r="ID3" s="24">
        <v>43714</v>
      </c>
      <c r="IE3" s="24">
        <v>43715</v>
      </c>
      <c r="IF3" s="24">
        <v>43716</v>
      </c>
      <c r="IG3" s="24">
        <v>43717</v>
      </c>
      <c r="IH3" s="24">
        <v>43718</v>
      </c>
      <c r="II3" s="24">
        <v>43719</v>
      </c>
      <c r="IJ3" s="24">
        <v>43720</v>
      </c>
      <c r="IK3" s="24">
        <v>43721</v>
      </c>
      <c r="IL3" s="24">
        <v>43722</v>
      </c>
      <c r="IM3" s="24">
        <v>43723</v>
      </c>
      <c r="IN3" s="24">
        <v>43724</v>
      </c>
      <c r="IO3" s="24">
        <v>43725</v>
      </c>
      <c r="IP3" s="24">
        <v>43726</v>
      </c>
      <c r="IQ3" s="24">
        <v>43727</v>
      </c>
      <c r="IR3" s="24">
        <v>43728</v>
      </c>
      <c r="IS3" s="24">
        <v>43729</v>
      </c>
      <c r="IT3" s="24">
        <v>43730</v>
      </c>
      <c r="IU3" s="24">
        <v>43731</v>
      </c>
      <c r="IV3" s="24">
        <v>43732</v>
      </c>
      <c r="IW3" s="24">
        <v>43733</v>
      </c>
      <c r="IX3" s="24">
        <v>43734</v>
      </c>
      <c r="IY3" s="24">
        <v>43735</v>
      </c>
      <c r="IZ3" s="24">
        <v>43736</v>
      </c>
      <c r="JA3" s="24">
        <v>43737</v>
      </c>
      <c r="JB3" s="24">
        <v>43738</v>
      </c>
      <c r="JC3" s="24">
        <v>43739</v>
      </c>
      <c r="JD3" s="24">
        <v>43740</v>
      </c>
      <c r="JE3" s="24">
        <v>43741</v>
      </c>
      <c r="JF3" s="24">
        <v>43742</v>
      </c>
      <c r="JG3" s="24">
        <v>43743</v>
      </c>
      <c r="JH3" s="24">
        <v>43744</v>
      </c>
      <c r="JI3" s="24">
        <v>43745</v>
      </c>
      <c r="JJ3" s="24">
        <v>43746</v>
      </c>
      <c r="JK3" s="24">
        <v>43747</v>
      </c>
      <c r="JL3" s="24">
        <v>43748</v>
      </c>
      <c r="JM3" s="24">
        <v>43749</v>
      </c>
      <c r="JN3" s="24">
        <v>43750</v>
      </c>
      <c r="JO3" s="24">
        <v>43751</v>
      </c>
      <c r="JP3" s="24">
        <v>43752</v>
      </c>
      <c r="JQ3" s="24">
        <v>43753</v>
      </c>
      <c r="JR3" s="24">
        <v>43754</v>
      </c>
      <c r="JS3" s="24">
        <v>43755</v>
      </c>
      <c r="JT3" s="24">
        <v>43756</v>
      </c>
      <c r="JU3" s="24">
        <v>43757</v>
      </c>
      <c r="JV3" s="24">
        <v>43758</v>
      </c>
      <c r="JW3" s="24">
        <v>43759</v>
      </c>
      <c r="JX3" s="24">
        <v>43760</v>
      </c>
      <c r="JY3" s="24">
        <v>43761</v>
      </c>
      <c r="JZ3" s="24">
        <v>43762</v>
      </c>
      <c r="KA3" s="24">
        <v>43763</v>
      </c>
      <c r="KB3" s="24">
        <v>43764</v>
      </c>
      <c r="KC3" s="24">
        <v>43765</v>
      </c>
      <c r="KD3" s="24">
        <v>43766</v>
      </c>
      <c r="KE3" s="24">
        <v>43767</v>
      </c>
      <c r="KF3" s="24">
        <v>43768</v>
      </c>
      <c r="KG3" s="24">
        <v>43769</v>
      </c>
      <c r="KH3" s="24">
        <v>43770</v>
      </c>
      <c r="KI3" s="24">
        <v>43771</v>
      </c>
      <c r="KJ3" s="24">
        <v>43772</v>
      </c>
      <c r="KK3" s="24">
        <v>43773</v>
      </c>
      <c r="KL3" s="24">
        <v>43774</v>
      </c>
      <c r="KM3" s="24">
        <v>43775</v>
      </c>
      <c r="KN3" s="24">
        <v>43776</v>
      </c>
      <c r="KO3" s="24">
        <v>43777</v>
      </c>
      <c r="KP3" s="24">
        <v>43778</v>
      </c>
      <c r="KQ3" s="24">
        <v>43779</v>
      </c>
      <c r="KR3" s="24">
        <v>43780</v>
      </c>
      <c r="KS3" s="24">
        <v>43781</v>
      </c>
      <c r="KT3" s="24">
        <v>43782</v>
      </c>
      <c r="KU3" s="24">
        <v>43783</v>
      </c>
      <c r="KV3" s="24">
        <v>43784</v>
      </c>
      <c r="KW3" s="24">
        <v>43785</v>
      </c>
      <c r="KX3" s="24">
        <v>43786</v>
      </c>
      <c r="KY3" s="24">
        <v>43787</v>
      </c>
      <c r="KZ3" s="24">
        <v>43788</v>
      </c>
      <c r="LA3" s="24">
        <v>43789</v>
      </c>
      <c r="LB3" s="24">
        <v>43790</v>
      </c>
      <c r="LC3" s="24">
        <v>43791</v>
      </c>
      <c r="LD3" s="24">
        <v>43792</v>
      </c>
      <c r="LE3" s="24">
        <v>43793</v>
      </c>
      <c r="LF3" s="24">
        <v>43794</v>
      </c>
      <c r="LG3" s="24">
        <v>43795</v>
      </c>
      <c r="LH3" s="24">
        <v>43796</v>
      </c>
      <c r="LI3" s="24">
        <v>43797</v>
      </c>
      <c r="LJ3" s="24">
        <v>43798</v>
      </c>
      <c r="LK3" s="24">
        <v>43799</v>
      </c>
      <c r="LL3" s="24">
        <v>43800</v>
      </c>
      <c r="LM3" s="24">
        <v>43801</v>
      </c>
      <c r="LN3" s="24">
        <v>43802</v>
      </c>
      <c r="LO3" s="24">
        <v>43803</v>
      </c>
      <c r="LP3" s="24">
        <v>43804</v>
      </c>
      <c r="LQ3" s="24">
        <v>43805</v>
      </c>
      <c r="LR3" s="24">
        <v>43806</v>
      </c>
      <c r="LS3" s="24">
        <v>43807</v>
      </c>
      <c r="LT3" s="24">
        <v>43808</v>
      </c>
      <c r="LU3" s="24">
        <v>43809</v>
      </c>
      <c r="LV3" s="24">
        <v>43810</v>
      </c>
      <c r="LW3" s="24">
        <v>43811</v>
      </c>
      <c r="LX3" s="24">
        <v>43812</v>
      </c>
      <c r="LY3" s="24">
        <v>43813</v>
      </c>
      <c r="LZ3" s="24">
        <v>43814</v>
      </c>
      <c r="MA3" s="24">
        <v>43815</v>
      </c>
      <c r="MB3" s="24">
        <v>43816</v>
      </c>
      <c r="MC3" s="24">
        <v>43817</v>
      </c>
      <c r="MD3" s="24">
        <v>43818</v>
      </c>
      <c r="ME3" s="24">
        <v>43819</v>
      </c>
      <c r="MF3" s="24">
        <v>43820</v>
      </c>
      <c r="MG3" s="24">
        <v>43821</v>
      </c>
      <c r="MH3" s="24">
        <v>43822</v>
      </c>
      <c r="MI3" s="24">
        <v>43823</v>
      </c>
      <c r="MJ3" s="24">
        <v>43824</v>
      </c>
      <c r="MK3" s="24">
        <v>43825</v>
      </c>
      <c r="ML3" s="24">
        <v>43826</v>
      </c>
      <c r="MM3" s="24">
        <v>43827</v>
      </c>
      <c r="MN3" s="24">
        <v>43828</v>
      </c>
      <c r="MO3" s="24">
        <v>43829</v>
      </c>
      <c r="MP3" s="24">
        <v>43830</v>
      </c>
    </row>
    <row r="4" spans="1:354" s="10" customFormat="1"/>
    <row r="5" spans="1:354" s="10" customFormat="1">
      <c r="A5" s="28" t="s">
        <v>798</v>
      </c>
    </row>
    <row r="6" spans="1:354" s="10" customFormat="1">
      <c r="A6" s="10" t="s">
        <v>5749</v>
      </c>
      <c r="G6" s="10">
        <f>SUMIF(Data!$A$3:$A$1048576,"*.ALM",Data!G$3:G$1048576)</f>
        <v>303</v>
      </c>
      <c r="H6" s="10">
        <f>SUMIF(Data!$A$3:$A$1048576,"*.ALM",Data!H$3:H$1048576)</f>
        <v>621</v>
      </c>
      <c r="I6" s="10">
        <f>SUMIF(Data!$A$3:$A$1048576,"*.ALM",Data!I$3:I$1048576)</f>
        <v>1369</v>
      </c>
      <c r="J6" s="10">
        <f>SUMIF(Data!$A$3:$A$1048576,"*.ALM",Data!J$3:J$1048576)</f>
        <v>451</v>
      </c>
      <c r="K6" s="10">
        <f>SUMIF(Data!$A$3:$A$1048576,"*.ALM",Data!K$3:K$1048576)</f>
        <v>593</v>
      </c>
      <c r="L6" s="10">
        <f>SUMIF(Data!$A$3:$A$1048576,"*.ALM",Data!L$3:L$1048576)</f>
        <v>408</v>
      </c>
      <c r="M6" s="10">
        <f>SUMIF(Data!$A$3:$A$1048576,"*.ALM",Data!M$3:M$1048576)</f>
        <v>477</v>
      </c>
      <c r="N6" s="10">
        <f>SUMIF(Data!$A$3:$A$1048576,"*.ALM",Data!N$3:N$1048576)</f>
        <v>547</v>
      </c>
      <c r="O6" s="10">
        <f>SUMIF(Data!$A$3:$A$1048576,"*.ALM",Data!O$3:O$1048576)</f>
        <v>935</v>
      </c>
      <c r="P6" s="10">
        <f>SUMIF(Data!$A$3:$A$1048576,"*.ALM",Data!P$3:P$1048576)</f>
        <v>5527</v>
      </c>
      <c r="Q6" s="10">
        <f>SUMIF(Data!$A$3:$A$1048576,"*.ALM",Data!Q$3:Q$1048576)</f>
        <v>307</v>
      </c>
      <c r="R6" s="10">
        <f>SUMIF(Data!$A$3:$A$1048576,"*.ALM",Data!R$3:R$1048576)</f>
        <v>711</v>
      </c>
      <c r="S6" s="10">
        <f>SUMIF(Data!$A$3:$A$1048576,"*.ALM",Data!S$3:S$1048576)</f>
        <v>2991</v>
      </c>
      <c r="T6" s="10">
        <f>SUMIF(Data!$A$3:$A$1048576,"*.ALM",Data!T$3:T$1048576)</f>
        <v>749</v>
      </c>
      <c r="U6" s="10">
        <f>SUMIF(Data!$A$3:$A$1048576,"*.ALM",Data!U$3:U$1048576)</f>
        <v>623</v>
      </c>
      <c r="V6" s="10">
        <f>SUMIF(Data!$A$3:$A$1048576,"*.ALM",Data!V$3:V$1048576)</f>
        <v>1744</v>
      </c>
      <c r="W6" s="10">
        <f>SUMIF(Data!$A$3:$A$1048576,"*.ALM",Data!W$3:W$1048576)</f>
        <v>4291</v>
      </c>
      <c r="X6" s="10">
        <f>SUMIF(Data!$A$3:$A$1048576,"*.ALM",Data!X$3:X$1048576)</f>
        <v>917</v>
      </c>
      <c r="Y6" s="10">
        <f>SUMIF(Data!$A$3:$A$1048576,"*.ALM",Data!Y$3:Y$1048576)</f>
        <v>1289</v>
      </c>
      <c r="Z6" s="10">
        <f>SUMIF(Data!$A$3:$A$1048576,"*.ALM",Data!Z$3:Z$1048576)</f>
        <v>4575</v>
      </c>
      <c r="AA6" s="10">
        <f>SUMIF(Data!$A$3:$A$1048576,"*.ALM",Data!AA$3:AA$1048576)</f>
        <v>810</v>
      </c>
      <c r="AB6" s="10">
        <f>SUMIF(Data!$A$3:$A$1048576,"*.ALM",Data!AB$3:AB$1048576)</f>
        <v>1820</v>
      </c>
      <c r="AC6" s="10">
        <f>SUMIF(Data!$A$3:$A$1048576,"*.ALM",Data!AC$3:AC$1048576)</f>
        <v>699</v>
      </c>
      <c r="AD6" s="10">
        <f>SUMIF(Data!$A$3:$A$1048576,"*.ALM",Data!AD$3:AD$1048576)</f>
        <v>355</v>
      </c>
      <c r="AE6" s="10">
        <f>SUMIF(Data!$A$3:$A$1048576,"*.ALM",Data!AE$3:AE$1048576)</f>
        <v>769</v>
      </c>
      <c r="AF6" s="10">
        <f>SUMIF(Data!$A$3:$A$1048576,"*.ALM",Data!AF$3:AF$1048576)</f>
        <v>1371</v>
      </c>
      <c r="AG6" s="10">
        <f>SUMIF(Data!$A$3:$A$1048576,"*.ALM",Data!AG$3:AG$1048576)</f>
        <v>393</v>
      </c>
      <c r="AH6" s="10">
        <f>SUMIF(Data!$A$3:$A$1048576,"*.ALM",Data!AH$3:AH$1048576)</f>
        <v>508</v>
      </c>
      <c r="AI6" s="10">
        <f>SUMIF(Data!$A$3:$A$1048576,"*.ALM",Data!AI$3:AI$1048576)</f>
        <v>587</v>
      </c>
      <c r="AJ6" s="10">
        <f>SUMIF(Data!$A$3:$A$1048576,"*.ALM",Data!AJ$3:AJ$1048576)</f>
        <v>1446</v>
      </c>
      <c r="AK6" s="10">
        <f>SUMIF(Data!$A$3:$A$1048576,"*.ALM",Data!AK$3:AK$1048576)</f>
        <v>1544</v>
      </c>
      <c r="AL6" s="10">
        <f>SUMIF(Data!$A$3:$A$1048576,"*.ALM",Data!AL$3:AL$1048576)</f>
        <v>1024</v>
      </c>
      <c r="AM6" s="10">
        <f>SUMIF(Data!$A$3:$A$1048576,"*.ALM",Data!AM$3:AM$1048576)</f>
        <v>1520</v>
      </c>
      <c r="AN6" s="10">
        <f>SUMIF(Data!$A$3:$A$1048576,"*.ALM",Data!AN$3:AN$1048576)</f>
        <v>385</v>
      </c>
      <c r="AO6" s="10">
        <f>SUMIF(Data!$A$3:$A$1048576,"*.ALM",Data!AO$3:AO$1048576)</f>
        <v>1849</v>
      </c>
      <c r="AP6" s="10">
        <f>SUMIF(Data!$A$3:$A$1048576,"*.ALM",Data!AP$3:AP$1048576)</f>
        <v>3820</v>
      </c>
      <c r="AQ6" s="10">
        <f>SUMIF(Data!$A$3:$A$1048576,"*.ALM",Data!AQ$3:AQ$1048576)</f>
        <v>3758</v>
      </c>
      <c r="AR6" s="10">
        <f>SUMIF(Data!$A$3:$A$1048576,"*.ALM",Data!AR$3:AR$1048576)</f>
        <v>4362</v>
      </c>
      <c r="AS6" s="10">
        <f>SUMIF(Data!$A$3:$A$1048576,"*.ALM",Data!AS$3:AS$1048576)</f>
        <v>2506</v>
      </c>
      <c r="AT6" s="10">
        <f>SUMIF(Data!$A$3:$A$1048576,"*.ALM",Data!AT$3:AT$1048576)</f>
        <v>1691</v>
      </c>
      <c r="AU6" s="10">
        <f>SUMIF(Data!$A$3:$A$1048576,"*.ALM",Data!AU$3:AU$1048576)</f>
        <v>579</v>
      </c>
      <c r="AV6" s="10">
        <f>SUMIF(Data!$A$3:$A$1048576,"*.ALM",Data!AV$3:AV$1048576)</f>
        <v>357</v>
      </c>
      <c r="AW6" s="10">
        <f>SUMIF(Data!$A$3:$A$1048576,"*.ALM",Data!AW$3:AW$1048576)</f>
        <v>243</v>
      </c>
      <c r="AX6" s="10">
        <f>SUMIF(Data!$A$3:$A$1048576,"*.ALM",Data!AX$3:AX$1048576)</f>
        <v>504</v>
      </c>
      <c r="AY6" s="10">
        <f>SUMIF(Data!$A$3:$A$1048576,"*.ALM",Data!AY$3:AY$1048576)</f>
        <v>530</v>
      </c>
      <c r="AZ6" s="10">
        <f>SUMIF(Data!$A$3:$A$1048576,"*.ALM",Data!AZ$3:AZ$1048576)</f>
        <v>324</v>
      </c>
      <c r="BA6" s="10">
        <f>SUMIF(Data!$A$3:$A$1048576,"*.ALM",Data!BA$3:BA$1048576)</f>
        <v>109</v>
      </c>
      <c r="BB6" s="10">
        <f>SUMIF(Data!$A$3:$A$1048576,"*.ALM",Data!BB$3:BB$1048576)</f>
        <v>290</v>
      </c>
      <c r="BC6" s="10">
        <f>SUMIF(Data!$A$3:$A$1048576,"*.ALM",Data!BC$3:BC$1048576)</f>
        <v>1061</v>
      </c>
      <c r="BD6" s="10">
        <f>SUMIF(Data!$A$3:$A$1048576,"*.ALM",Data!BD$3:BD$1048576)</f>
        <v>271</v>
      </c>
      <c r="BE6" s="10">
        <f>SUMIF(Data!$A$3:$A$1048576,"*.ALM",Data!BE$3:BE$1048576)</f>
        <v>357</v>
      </c>
      <c r="BF6" s="10">
        <f>SUMIF(Data!$A$3:$A$1048576,"*.ALM",Data!BF$3:BF$1048576)</f>
        <v>1278</v>
      </c>
      <c r="BG6" s="10">
        <f>SUMIF(Data!$A$3:$A$1048576,"*.ALM",Data!BG$3:BG$1048576)</f>
        <v>654</v>
      </c>
      <c r="BH6" s="10">
        <f>SUMIF(Data!$A$3:$A$1048576,"*.ALM",Data!BH$3:BH$1048576)</f>
        <v>531</v>
      </c>
      <c r="BI6" s="10">
        <f>SUMIF(Data!$A$3:$A$1048576,"*.ALM",Data!BI$3:BI$1048576)</f>
        <v>182</v>
      </c>
      <c r="BJ6" s="10">
        <f>SUMIF(Data!$A$3:$A$1048576,"*.ALM",Data!BJ$3:BJ$1048576)</f>
        <v>592</v>
      </c>
      <c r="BK6" s="10">
        <f>SUMIF(Data!$A$3:$A$1048576,"*.ALM",Data!BK$3:BK$1048576)</f>
        <v>950</v>
      </c>
      <c r="BL6" s="10">
        <f>SUMIF(Data!$A$3:$A$1048576,"*.ALM",Data!BL$3:BL$1048576)</f>
        <v>1733</v>
      </c>
    </row>
    <row r="7" spans="1:354" s="10" customFormat="1">
      <c r="A7" s="10" t="s">
        <v>799</v>
      </c>
      <c r="G7" s="10">
        <f>SUMIF(Data!$A$3:$A$1048576,"*.ANS+",Data!G$3:G$1048576)</f>
        <v>4</v>
      </c>
      <c r="H7" s="10">
        <f>SUMIF(Data!$A$3:$A$1048576,"*.ANS+",Data!H$3:H$1048576)</f>
        <v>13</v>
      </c>
      <c r="I7" s="10">
        <f>SUMIF(Data!$A$3:$A$1048576,"*.ANS+",Data!I$3:I$1048576)</f>
        <v>0</v>
      </c>
      <c r="J7" s="10">
        <f>SUMIF(Data!$A$3:$A$1048576,"*.ANS+",Data!J$3:J$1048576)</f>
        <v>0</v>
      </c>
      <c r="K7" s="10">
        <f>SUMIF(Data!$A$3:$A$1048576,"*.ANS+",Data!K$3:K$1048576)</f>
        <v>2</v>
      </c>
      <c r="L7" s="10">
        <f>SUMIF(Data!$A$3:$A$1048576,"*.ANS+",Data!L$3:L$1048576)</f>
        <v>4</v>
      </c>
      <c r="M7" s="10">
        <f>SUMIF(Data!$A$3:$A$1048576,"*.ANS+",Data!M$3:M$1048576)</f>
        <v>8</v>
      </c>
      <c r="N7" s="10">
        <f>SUMIF(Data!$A$3:$A$1048576,"*.ANS+",Data!N$3:N$1048576)</f>
        <v>5</v>
      </c>
      <c r="O7" s="10">
        <f>SUMIF(Data!$A$3:$A$1048576,"*.ANS+",Data!O$3:O$1048576)</f>
        <v>14</v>
      </c>
      <c r="P7" s="10">
        <f>SUMIF(Data!$A$3:$A$1048576,"*.ANS+",Data!P$3:P$1048576)</f>
        <v>7</v>
      </c>
      <c r="Q7" s="10">
        <f>SUMIF(Data!$A$3:$A$1048576,"*.ANS+",Data!Q$3:Q$1048576)</f>
        <v>9</v>
      </c>
      <c r="R7" s="10">
        <f>SUMIF(Data!$A$3:$A$1048576,"*.ANS+",Data!R$3:R$1048576)</f>
        <v>4</v>
      </c>
      <c r="S7" s="10">
        <f>SUMIF(Data!$A$3:$A$1048576,"*.ANS+",Data!S$3:S$1048576)</f>
        <v>2</v>
      </c>
      <c r="T7" s="10">
        <f>SUMIF(Data!$A$3:$A$1048576,"*.ANS+",Data!T$3:T$1048576)</f>
        <v>3</v>
      </c>
      <c r="U7" s="10">
        <f>SUMIF(Data!$A$3:$A$1048576,"*.ANS+",Data!U$3:U$1048576)</f>
        <v>9</v>
      </c>
      <c r="V7" s="10">
        <f>SUMIF(Data!$A$3:$A$1048576,"*.ANS+",Data!V$3:V$1048576)</f>
        <v>10</v>
      </c>
      <c r="W7" s="10">
        <f>SUMIF(Data!$A$3:$A$1048576,"*.ANS+",Data!W$3:W$1048576)</f>
        <v>4</v>
      </c>
      <c r="X7" s="10">
        <f>SUMIF(Data!$A$3:$A$1048576,"*.ANS+",Data!X$3:X$1048576)</f>
        <v>4</v>
      </c>
      <c r="Y7" s="10">
        <f>SUMIF(Data!$A$3:$A$1048576,"*.ANS+",Data!Y$3:Y$1048576)</f>
        <v>7</v>
      </c>
      <c r="Z7" s="10">
        <f>SUMIF(Data!$A$3:$A$1048576,"*.ANS+",Data!Z$3:Z$1048576)</f>
        <v>5</v>
      </c>
      <c r="AA7" s="10">
        <f>SUMIF(Data!$A$3:$A$1048576,"*.ANS+",Data!AA$3:AA$1048576)</f>
        <v>9</v>
      </c>
      <c r="AB7" s="10">
        <f>SUMIF(Data!$A$3:$A$1048576,"*.ANS+",Data!AB$3:AB$1048576)</f>
        <v>10</v>
      </c>
      <c r="AC7" s="10">
        <f>SUMIF(Data!$A$3:$A$1048576,"*.ANS+",Data!AC$3:AC$1048576)</f>
        <v>9</v>
      </c>
      <c r="AD7" s="10">
        <f>SUMIF(Data!$A$3:$A$1048576,"*.ANS+",Data!AD$3:AD$1048576)</f>
        <v>9</v>
      </c>
      <c r="AE7" s="10">
        <f>SUMIF(Data!$A$3:$A$1048576,"*.ANS+",Data!AE$3:AE$1048576)</f>
        <v>22</v>
      </c>
      <c r="AF7" s="10">
        <f>SUMIF(Data!$A$3:$A$1048576,"*.ANS+",Data!AF$3:AF$1048576)</f>
        <v>9</v>
      </c>
      <c r="AG7" s="10">
        <f>SUMIF(Data!$A$3:$A$1048576,"*.ANS+",Data!AG$3:AG$1048576)</f>
        <v>1</v>
      </c>
      <c r="AH7" s="10">
        <f>SUMIF(Data!$A$3:$A$1048576,"*.ANS+",Data!AH$3:AH$1048576)</f>
        <v>8</v>
      </c>
      <c r="AI7" s="10">
        <f>SUMIF(Data!$A$3:$A$1048576,"*.ANS+",Data!AI$3:AI$1048576)</f>
        <v>1</v>
      </c>
      <c r="AJ7" s="10">
        <f>SUMIF(Data!$A$3:$A$1048576,"*.ANS+",Data!AJ$3:AJ$1048576)</f>
        <v>4</v>
      </c>
      <c r="AK7" s="10">
        <f>SUMIF(Data!$A$3:$A$1048576,"*.ANS+",Data!AK$3:AK$1048576)</f>
        <v>5</v>
      </c>
      <c r="AL7" s="10">
        <f>SUMIF(Data!$A$3:$A$1048576,"*.ANS+",Data!AL$3:AL$1048576)</f>
        <v>4</v>
      </c>
      <c r="AM7" s="10">
        <f>SUMIF(Data!$A$3:$A$1048576,"*.ANS+",Data!AM$3:AM$1048576)</f>
        <v>100</v>
      </c>
      <c r="AN7" s="10">
        <f>SUMIF(Data!$A$3:$A$1048576,"*.ANS+",Data!AN$3:AN$1048576)</f>
        <v>42</v>
      </c>
      <c r="AO7" s="10">
        <f>SUMIF(Data!$A$3:$A$1048576,"*.ANS+",Data!AO$3:AO$1048576)</f>
        <v>7</v>
      </c>
      <c r="AP7" s="10">
        <f>SUMIF(Data!$A$3:$A$1048576,"*.ANS+",Data!AP$3:AP$1048576)</f>
        <v>17</v>
      </c>
      <c r="AQ7" s="10">
        <f>SUMIF(Data!$A$3:$A$1048576,"*.ANS+",Data!AQ$3:AQ$1048576)</f>
        <v>10</v>
      </c>
      <c r="AR7" s="10">
        <f>SUMIF(Data!$A$3:$A$1048576,"*.ANS+",Data!AR$3:AR$1048576)</f>
        <v>9</v>
      </c>
      <c r="AS7" s="10">
        <f>SUMIF(Data!$A$3:$A$1048576,"*.ANS+",Data!AS$3:AS$1048576)</f>
        <v>7</v>
      </c>
      <c r="AT7" s="10">
        <f>SUMIF(Data!$A$3:$A$1048576,"*.ANS+",Data!AT$3:AT$1048576)</f>
        <v>4</v>
      </c>
      <c r="AU7" s="10">
        <f>SUMIF(Data!$A$3:$A$1048576,"*.ANS+",Data!AU$3:AU$1048576)</f>
        <v>4</v>
      </c>
      <c r="AV7" s="10">
        <f>SUMIF(Data!$A$3:$A$1048576,"*.ANS+",Data!AV$3:AV$1048576)</f>
        <v>14</v>
      </c>
      <c r="AW7" s="10">
        <f>SUMIF(Data!$A$3:$A$1048576,"*.ANS+",Data!AW$3:AW$1048576)</f>
        <v>0</v>
      </c>
      <c r="AX7" s="10">
        <f>SUMIF(Data!$A$3:$A$1048576,"*.ANS+",Data!AX$3:AX$1048576)</f>
        <v>10</v>
      </c>
      <c r="AY7" s="10">
        <f>SUMIF(Data!$A$3:$A$1048576,"*.ANS+",Data!AY$3:AY$1048576)</f>
        <v>1</v>
      </c>
      <c r="AZ7" s="10">
        <f>SUMIF(Data!$A$3:$A$1048576,"*.ANS+",Data!AZ$3:AZ$1048576)</f>
        <v>3</v>
      </c>
      <c r="BA7" s="10">
        <f>SUMIF(Data!$A$3:$A$1048576,"*.ANS+",Data!BA$3:BA$1048576)</f>
        <v>2</v>
      </c>
      <c r="BB7" s="10">
        <f>SUMIF(Data!$A$3:$A$1048576,"*.ANS+",Data!BB$3:BB$1048576)</f>
        <v>8</v>
      </c>
      <c r="BC7" s="10">
        <f>SUMIF(Data!$A$3:$A$1048576,"*.ANS+",Data!BC$3:BC$1048576)</f>
        <v>6</v>
      </c>
      <c r="BD7" s="10">
        <f>SUMIF(Data!$A$3:$A$1048576,"*.ANS+",Data!BD$3:BD$1048576)</f>
        <v>5</v>
      </c>
      <c r="BE7" s="10">
        <f>SUMIF(Data!$A$3:$A$1048576,"*.ANS+",Data!BE$3:BE$1048576)</f>
        <v>14</v>
      </c>
      <c r="BF7" s="10">
        <f>SUMIF(Data!$A$3:$A$1048576,"*.ANS+",Data!BF$3:BF$1048576)</f>
        <v>9</v>
      </c>
      <c r="BG7" s="10">
        <f>SUMIF(Data!$A$3:$A$1048576,"*.ANS+",Data!BG$3:BG$1048576)</f>
        <v>4</v>
      </c>
      <c r="BH7" s="10">
        <f>SUMIF(Data!$A$3:$A$1048576,"*.ANS+",Data!BH$3:BH$1048576)</f>
        <v>5</v>
      </c>
      <c r="BI7" s="10">
        <f>SUMIF(Data!$A$3:$A$1048576,"*.ANS+",Data!BI$3:BI$1048576)</f>
        <v>6</v>
      </c>
      <c r="BJ7" s="10">
        <f>SUMIF(Data!$A$3:$A$1048576,"*.ANS+",Data!BJ$3:BJ$1048576)</f>
        <v>1</v>
      </c>
      <c r="BK7" s="10">
        <f>SUMIF(Data!$A$3:$A$1048576,"*.ANS+",Data!BK$3:BK$1048576)</f>
        <v>24</v>
      </c>
      <c r="BL7" s="10">
        <f>SUMIF(Data!$A$3:$A$1048576,"*.ANS+",Data!BL$3:BL$1048576)</f>
        <v>4</v>
      </c>
    </row>
    <row r="8" spans="1:354" s="10" customFormat="1">
      <c r="A8" s="10" t="s">
        <v>800</v>
      </c>
      <c r="G8" s="10">
        <f>SUMIF(Data!$A$3:$A$1048576,"*.ANS-",Data!G$3:G$1048576)</f>
        <v>2</v>
      </c>
      <c r="H8" s="10">
        <f>SUMIF(Data!$A$3:$A$1048576,"*.ANS-",Data!H$3:H$1048576)</f>
        <v>24</v>
      </c>
      <c r="I8" s="10">
        <f>SUMIF(Data!$A$3:$A$1048576,"*.ANS-",Data!I$3:I$1048576)</f>
        <v>3</v>
      </c>
      <c r="J8" s="10">
        <f>SUMIF(Data!$A$3:$A$1048576,"*.ANS-",Data!J$3:J$1048576)</f>
        <v>1</v>
      </c>
      <c r="K8" s="10">
        <f>SUMIF(Data!$A$3:$A$1048576,"*.ANS-",Data!K$3:K$1048576)</f>
        <v>6</v>
      </c>
      <c r="L8" s="10">
        <f>SUMIF(Data!$A$3:$A$1048576,"*.ANS-",Data!L$3:L$1048576)</f>
        <v>3</v>
      </c>
      <c r="M8" s="10">
        <f>SUMIF(Data!$A$3:$A$1048576,"*.ANS-",Data!M$3:M$1048576)</f>
        <v>0</v>
      </c>
      <c r="N8" s="10">
        <f>SUMIF(Data!$A$3:$A$1048576,"*.ANS-",Data!N$3:N$1048576)</f>
        <v>7</v>
      </c>
      <c r="O8" s="10">
        <f>SUMIF(Data!$A$3:$A$1048576,"*.ANS-",Data!O$3:O$1048576)</f>
        <v>13</v>
      </c>
      <c r="P8" s="10">
        <f>SUMIF(Data!$A$3:$A$1048576,"*.ANS-",Data!P$3:P$1048576)</f>
        <v>10</v>
      </c>
      <c r="Q8" s="10">
        <f>SUMIF(Data!$A$3:$A$1048576,"*.ANS-",Data!Q$3:Q$1048576)</f>
        <v>9</v>
      </c>
      <c r="R8" s="10">
        <f>SUMIF(Data!$A$3:$A$1048576,"*.ANS-",Data!R$3:R$1048576)</f>
        <v>5</v>
      </c>
      <c r="S8" s="10">
        <f>SUMIF(Data!$A$3:$A$1048576,"*.ANS-",Data!S$3:S$1048576)</f>
        <v>5</v>
      </c>
      <c r="T8" s="10">
        <f>SUMIF(Data!$A$3:$A$1048576,"*.ANS-",Data!T$3:T$1048576)</f>
        <v>3</v>
      </c>
      <c r="U8" s="10">
        <f>SUMIF(Data!$A$3:$A$1048576,"*.ANS-",Data!U$3:U$1048576)</f>
        <v>8</v>
      </c>
      <c r="V8" s="10">
        <f>SUMIF(Data!$A$3:$A$1048576,"*.ANS-",Data!V$3:V$1048576)</f>
        <v>11</v>
      </c>
      <c r="W8" s="10">
        <f>SUMIF(Data!$A$3:$A$1048576,"*.ANS-",Data!W$3:W$1048576)</f>
        <v>24</v>
      </c>
      <c r="X8" s="10">
        <f>SUMIF(Data!$A$3:$A$1048576,"*.ANS-",Data!X$3:X$1048576)</f>
        <v>11</v>
      </c>
      <c r="Y8" s="10">
        <f>SUMIF(Data!$A$3:$A$1048576,"*.ANS-",Data!Y$3:Y$1048576)</f>
        <v>2</v>
      </c>
      <c r="Z8" s="10">
        <f>SUMIF(Data!$A$3:$A$1048576,"*.ANS-",Data!Z$3:Z$1048576)</f>
        <v>2</v>
      </c>
      <c r="AA8" s="10">
        <f>SUMIF(Data!$A$3:$A$1048576,"*.ANS-",Data!AA$3:AA$1048576)</f>
        <v>4</v>
      </c>
      <c r="AB8" s="10">
        <f>SUMIF(Data!$A$3:$A$1048576,"*.ANS-",Data!AB$3:AB$1048576)</f>
        <v>7</v>
      </c>
      <c r="AC8" s="10">
        <f>SUMIF(Data!$A$3:$A$1048576,"*.ANS-",Data!AC$3:AC$1048576)</f>
        <v>4</v>
      </c>
      <c r="AD8" s="10">
        <f>SUMIF(Data!$A$3:$A$1048576,"*.ANS-",Data!AD$3:AD$1048576)</f>
        <v>15</v>
      </c>
      <c r="AE8" s="10">
        <f>SUMIF(Data!$A$3:$A$1048576,"*.ANS-",Data!AE$3:AE$1048576)</f>
        <v>4</v>
      </c>
      <c r="AF8" s="10">
        <f>SUMIF(Data!$A$3:$A$1048576,"*.ANS-",Data!AF$3:AF$1048576)</f>
        <v>10</v>
      </c>
      <c r="AG8" s="10">
        <f>SUMIF(Data!$A$3:$A$1048576,"*.ANS-",Data!AG$3:AG$1048576)</f>
        <v>1</v>
      </c>
      <c r="AH8" s="10">
        <f>SUMIF(Data!$A$3:$A$1048576,"*.ANS-",Data!AH$3:AH$1048576)</f>
        <v>0</v>
      </c>
      <c r="AI8" s="10">
        <f>SUMIF(Data!$A$3:$A$1048576,"*.ANS-",Data!AI$3:AI$1048576)</f>
        <v>7</v>
      </c>
      <c r="AJ8" s="10">
        <f>SUMIF(Data!$A$3:$A$1048576,"*.ANS-",Data!AJ$3:AJ$1048576)</f>
        <v>28</v>
      </c>
      <c r="AK8" s="10">
        <f>SUMIF(Data!$A$3:$A$1048576,"*.ANS-",Data!AK$3:AK$1048576)</f>
        <v>7</v>
      </c>
      <c r="AL8" s="10">
        <f>SUMIF(Data!$A$3:$A$1048576,"*.ANS-",Data!AL$3:AL$1048576)</f>
        <v>2</v>
      </c>
      <c r="AM8" s="10">
        <f>SUMIF(Data!$A$3:$A$1048576,"*.ANS-",Data!AM$3:AM$1048576)</f>
        <v>8</v>
      </c>
      <c r="AN8" s="10">
        <f>SUMIF(Data!$A$3:$A$1048576,"*.ANS-",Data!AN$3:AN$1048576)</f>
        <v>3</v>
      </c>
      <c r="AO8" s="10">
        <f>SUMIF(Data!$A$3:$A$1048576,"*.ANS-",Data!AO$3:AO$1048576)</f>
        <v>1</v>
      </c>
      <c r="AP8" s="10">
        <f>SUMIF(Data!$A$3:$A$1048576,"*.ANS-",Data!AP$3:AP$1048576)</f>
        <v>8</v>
      </c>
      <c r="AQ8" s="10">
        <f>SUMIF(Data!$A$3:$A$1048576,"*.ANS-",Data!AQ$3:AQ$1048576)</f>
        <v>12</v>
      </c>
      <c r="AR8" s="10">
        <f>SUMIF(Data!$A$3:$A$1048576,"*.ANS-",Data!AR$3:AR$1048576)</f>
        <v>10</v>
      </c>
      <c r="AS8" s="10">
        <f>SUMIF(Data!$A$3:$A$1048576,"*.ANS-",Data!AS$3:AS$1048576)</f>
        <v>4</v>
      </c>
      <c r="AT8" s="10">
        <f>SUMIF(Data!$A$3:$A$1048576,"*.ANS-",Data!AT$3:AT$1048576)</f>
        <v>10</v>
      </c>
      <c r="AU8" s="10">
        <f>SUMIF(Data!$A$3:$A$1048576,"*.ANS-",Data!AU$3:AU$1048576)</f>
        <v>2</v>
      </c>
      <c r="AV8" s="10">
        <f>SUMIF(Data!$A$3:$A$1048576,"*.ANS-",Data!AV$3:AV$1048576)</f>
        <v>2</v>
      </c>
      <c r="AW8" s="10">
        <f>SUMIF(Data!$A$3:$A$1048576,"*.ANS-",Data!AW$3:AW$1048576)</f>
        <v>13</v>
      </c>
      <c r="AX8" s="10">
        <f>SUMIF(Data!$A$3:$A$1048576,"*.ANS-",Data!AX$3:AX$1048576)</f>
        <v>3</v>
      </c>
      <c r="AY8" s="10">
        <f>SUMIF(Data!$A$3:$A$1048576,"*.ANS-",Data!AY$3:AY$1048576)</f>
        <v>3</v>
      </c>
      <c r="AZ8" s="10">
        <f>SUMIF(Data!$A$3:$A$1048576,"*.ANS-",Data!AZ$3:AZ$1048576)</f>
        <v>5</v>
      </c>
      <c r="BA8" s="10">
        <f>SUMIF(Data!$A$3:$A$1048576,"*.ANS-",Data!BA$3:BA$1048576)</f>
        <v>0</v>
      </c>
      <c r="BB8" s="10">
        <f>SUMIF(Data!$A$3:$A$1048576,"*.ANS-",Data!BB$3:BB$1048576)</f>
        <v>4</v>
      </c>
      <c r="BC8" s="10">
        <f>SUMIF(Data!$A$3:$A$1048576,"*.ANS-",Data!BC$3:BC$1048576)</f>
        <v>20</v>
      </c>
      <c r="BD8" s="10">
        <f>SUMIF(Data!$A$3:$A$1048576,"*.ANS-",Data!BD$3:BD$1048576)</f>
        <v>23</v>
      </c>
      <c r="BE8" s="10">
        <f>SUMIF(Data!$A$3:$A$1048576,"*.ANS-",Data!BE$3:BE$1048576)</f>
        <v>42</v>
      </c>
      <c r="BF8" s="10">
        <f>SUMIF(Data!$A$3:$A$1048576,"*.ANS-",Data!BF$3:BF$1048576)</f>
        <v>8</v>
      </c>
      <c r="BG8" s="10">
        <f>SUMIF(Data!$A$3:$A$1048576,"*.ANS-",Data!BG$3:BG$1048576)</f>
        <v>6</v>
      </c>
      <c r="BH8" s="10">
        <f>SUMIF(Data!$A$3:$A$1048576,"*.ANS-",Data!BH$3:BH$1048576)</f>
        <v>0</v>
      </c>
      <c r="BI8" s="10">
        <f>SUMIF(Data!$A$3:$A$1048576,"*.ANS-",Data!BI$3:BI$1048576)</f>
        <v>0</v>
      </c>
      <c r="BJ8" s="10">
        <f>SUMIF(Data!$A$3:$A$1048576,"*.ANS-",Data!BJ$3:BJ$1048576)</f>
        <v>2</v>
      </c>
      <c r="BK8" s="10">
        <f>SUMIF(Data!$A$3:$A$1048576,"*.ANS-",Data!BK$3:BK$1048576)</f>
        <v>36</v>
      </c>
      <c r="BL8" s="10">
        <f>SUMIF(Data!$A$3:$A$1048576,"*.ANS-",Data!BL$3:BL$1048576)</f>
        <v>3</v>
      </c>
    </row>
    <row r="9" spans="1:354" s="10" customFormat="1">
      <c r="A9" s="10" t="s">
        <v>801</v>
      </c>
      <c r="G9" s="10">
        <f>SUMIF(Data!$A$3:$A$1048576,"*.DV+",Data!G$3:G$1048576)</f>
        <v>0</v>
      </c>
      <c r="H9" s="10">
        <f>SUMIF(Data!$A$3:$A$1048576,"*.DV+",Data!H$3:H$1048576)</f>
        <v>0</v>
      </c>
      <c r="I9" s="10">
        <f>SUMIF(Data!$A$3:$A$1048576,"*.DV+",Data!I$3:I$1048576)</f>
        <v>0</v>
      </c>
      <c r="J9" s="10">
        <f>SUMIF(Data!$A$3:$A$1048576,"*.DV+",Data!J$3:J$1048576)</f>
        <v>0</v>
      </c>
      <c r="K9" s="10">
        <f>SUMIF(Data!$A$3:$A$1048576,"*.DV+",Data!K$3:K$1048576)</f>
        <v>0</v>
      </c>
      <c r="L9" s="10">
        <f>SUMIF(Data!$A$3:$A$1048576,"*.DV+",Data!L$3:L$1048576)</f>
        <v>0</v>
      </c>
      <c r="M9" s="10">
        <f>SUMIF(Data!$A$3:$A$1048576,"*.DV+",Data!M$3:M$1048576)</f>
        <v>0</v>
      </c>
      <c r="N9" s="10">
        <f>SUMIF(Data!$A$3:$A$1048576,"*.DV+",Data!N$3:N$1048576)</f>
        <v>0</v>
      </c>
      <c r="O9" s="10">
        <f>SUMIF(Data!$A$3:$A$1048576,"*.DV+",Data!O$3:O$1048576)</f>
        <v>0</v>
      </c>
      <c r="P9" s="10">
        <f>SUMIF(Data!$A$3:$A$1048576,"*.DV+",Data!P$3:P$1048576)</f>
        <v>0</v>
      </c>
      <c r="Q9" s="10">
        <f>SUMIF(Data!$A$3:$A$1048576,"*.DV+",Data!Q$3:Q$1048576)</f>
        <v>0</v>
      </c>
      <c r="R9" s="10">
        <f>SUMIF(Data!$A$3:$A$1048576,"*.DV+",Data!R$3:R$1048576)</f>
        <v>0</v>
      </c>
      <c r="S9" s="10">
        <f>SUMIF(Data!$A$3:$A$1048576,"*.DV+",Data!S$3:S$1048576)</f>
        <v>0</v>
      </c>
      <c r="T9" s="10">
        <f>SUMIF(Data!$A$3:$A$1048576,"*.DV+",Data!T$3:T$1048576)</f>
        <v>0</v>
      </c>
      <c r="U9" s="10">
        <f>SUMIF(Data!$A$3:$A$1048576,"*.DV+",Data!U$3:U$1048576)</f>
        <v>0</v>
      </c>
      <c r="V9" s="10">
        <f>SUMIF(Data!$A$3:$A$1048576,"*.DV+",Data!V$3:V$1048576)</f>
        <v>0</v>
      </c>
      <c r="W9" s="10">
        <f>SUMIF(Data!$A$3:$A$1048576,"*.DV+",Data!W$3:W$1048576)</f>
        <v>0</v>
      </c>
      <c r="X9" s="10">
        <f>SUMIF(Data!$A$3:$A$1048576,"*.DV+",Data!X$3:X$1048576)</f>
        <v>0</v>
      </c>
      <c r="Y9" s="10">
        <f>SUMIF(Data!$A$3:$A$1048576,"*.DV+",Data!Y$3:Y$1048576)</f>
        <v>0</v>
      </c>
      <c r="Z9" s="10">
        <f>SUMIF(Data!$A$3:$A$1048576,"*.DV+",Data!Z$3:Z$1048576)</f>
        <v>0</v>
      </c>
      <c r="AA9" s="10">
        <f>SUMIF(Data!$A$3:$A$1048576,"*.DV+",Data!AA$3:AA$1048576)</f>
        <v>0</v>
      </c>
      <c r="AB9" s="10">
        <f>SUMIF(Data!$A$3:$A$1048576,"*.DV+",Data!AB$3:AB$1048576)</f>
        <v>0</v>
      </c>
      <c r="AC9" s="10">
        <f>SUMIF(Data!$A$3:$A$1048576,"*.DV+",Data!AC$3:AC$1048576)</f>
        <v>0</v>
      </c>
      <c r="AD9" s="10">
        <f>SUMIF(Data!$A$3:$A$1048576,"*.DV+",Data!AD$3:AD$1048576)</f>
        <v>0</v>
      </c>
      <c r="AE9" s="10">
        <f>SUMIF(Data!$A$3:$A$1048576,"*.DV+",Data!AE$3:AE$1048576)</f>
        <v>0</v>
      </c>
      <c r="AF9" s="10">
        <f>SUMIF(Data!$A$3:$A$1048576,"*.DV+",Data!AF$3:AF$1048576)</f>
        <v>0</v>
      </c>
      <c r="AG9" s="10">
        <f>SUMIF(Data!$A$3:$A$1048576,"*.DV+",Data!AG$3:AG$1048576)</f>
        <v>0</v>
      </c>
      <c r="AH9" s="10">
        <f>SUMIF(Data!$A$3:$A$1048576,"*.DV+",Data!AH$3:AH$1048576)</f>
        <v>0</v>
      </c>
      <c r="AI9" s="10">
        <f>SUMIF(Data!$A$3:$A$1048576,"*.DV+",Data!AI$3:AI$1048576)</f>
        <v>0</v>
      </c>
      <c r="AJ9" s="10">
        <f>SUMIF(Data!$A$3:$A$1048576,"*.DV+",Data!AJ$3:AJ$1048576)</f>
        <v>0</v>
      </c>
      <c r="AK9" s="10">
        <f>SUMIF(Data!$A$3:$A$1048576,"*.DV+",Data!AK$3:AK$1048576)</f>
        <v>0</v>
      </c>
      <c r="AL9" s="10">
        <f>SUMIF(Data!$A$3:$A$1048576,"*.DV+",Data!AL$3:AL$1048576)</f>
        <v>0</v>
      </c>
      <c r="AM9" s="10">
        <f>SUMIF(Data!$A$3:$A$1048576,"*.DV+",Data!AM$3:AM$1048576)</f>
        <v>0</v>
      </c>
      <c r="AN9" s="10">
        <f>SUMIF(Data!$A$3:$A$1048576,"*.DV+",Data!AN$3:AN$1048576)</f>
        <v>0</v>
      </c>
      <c r="AO9" s="10">
        <f>SUMIF(Data!$A$3:$A$1048576,"*.DV+",Data!AO$3:AO$1048576)</f>
        <v>0</v>
      </c>
      <c r="AP9" s="10">
        <f>SUMIF(Data!$A$3:$A$1048576,"*.DV+",Data!AP$3:AP$1048576)</f>
        <v>0</v>
      </c>
      <c r="AQ9" s="10">
        <f>SUMIF(Data!$A$3:$A$1048576,"*.DV+",Data!AQ$3:AQ$1048576)</f>
        <v>0</v>
      </c>
      <c r="AR9" s="10">
        <f>SUMIF(Data!$A$3:$A$1048576,"*.DV+",Data!AR$3:AR$1048576)</f>
        <v>0</v>
      </c>
      <c r="AS9" s="10">
        <f>SUMIF(Data!$A$3:$A$1048576,"*.DV+",Data!AS$3:AS$1048576)</f>
        <v>0</v>
      </c>
      <c r="AT9" s="10">
        <f>SUMIF(Data!$A$3:$A$1048576,"*.DV+",Data!AT$3:AT$1048576)</f>
        <v>0</v>
      </c>
      <c r="AU9" s="10">
        <f>SUMIF(Data!$A$3:$A$1048576,"*.DV+",Data!AU$3:AU$1048576)</f>
        <v>0</v>
      </c>
      <c r="AV9" s="10">
        <f>SUMIF(Data!$A$3:$A$1048576,"*.DV+",Data!AV$3:AV$1048576)</f>
        <v>0</v>
      </c>
      <c r="AW9" s="10">
        <f>SUMIF(Data!$A$3:$A$1048576,"*.DV+",Data!AW$3:AW$1048576)</f>
        <v>0</v>
      </c>
      <c r="AX9" s="10">
        <f>SUMIF(Data!$A$3:$A$1048576,"*.DV+",Data!AX$3:AX$1048576)</f>
        <v>0</v>
      </c>
      <c r="AY9" s="10">
        <f>SUMIF(Data!$A$3:$A$1048576,"*.DV+",Data!AY$3:AY$1048576)</f>
        <v>0</v>
      </c>
      <c r="AZ9" s="10">
        <f>SUMIF(Data!$A$3:$A$1048576,"*.DV+",Data!AZ$3:AZ$1048576)</f>
        <v>0</v>
      </c>
      <c r="BA9" s="10">
        <f>SUMIF(Data!$A$3:$A$1048576,"*.DV+",Data!BA$3:BA$1048576)</f>
        <v>0</v>
      </c>
      <c r="BB9" s="10">
        <f>SUMIF(Data!$A$3:$A$1048576,"*.DV+",Data!BB$3:BB$1048576)</f>
        <v>0</v>
      </c>
      <c r="BC9" s="10">
        <f>SUMIF(Data!$A$3:$A$1048576,"*.DV+",Data!BC$3:BC$1048576)</f>
        <v>0</v>
      </c>
      <c r="BD9" s="10">
        <f>SUMIF(Data!$A$3:$A$1048576,"*.DV+",Data!BD$3:BD$1048576)</f>
        <v>0</v>
      </c>
      <c r="BE9" s="10">
        <f>SUMIF(Data!$A$3:$A$1048576,"*.DV+",Data!BE$3:BE$1048576)</f>
        <v>0</v>
      </c>
      <c r="BF9" s="10">
        <f>SUMIF(Data!$A$3:$A$1048576,"*.DV+",Data!BF$3:BF$1048576)</f>
        <v>0</v>
      </c>
      <c r="BG9" s="10">
        <f>SUMIF(Data!$A$3:$A$1048576,"*.DV+",Data!BG$3:BG$1048576)</f>
        <v>0</v>
      </c>
      <c r="BH9" s="10">
        <f>SUMIF(Data!$A$3:$A$1048576,"*.DV+",Data!BH$3:BH$1048576)</f>
        <v>0</v>
      </c>
      <c r="BI9" s="10">
        <f>SUMIF(Data!$A$3:$A$1048576,"*.DV+",Data!BI$3:BI$1048576)</f>
        <v>0</v>
      </c>
      <c r="BJ9" s="10">
        <f>SUMIF(Data!$A$3:$A$1048576,"*.DV+",Data!BJ$3:BJ$1048576)</f>
        <v>0</v>
      </c>
      <c r="BK9" s="10">
        <f>SUMIF(Data!$A$3:$A$1048576,"*.DV+",Data!BK$3:BK$1048576)</f>
        <v>0</v>
      </c>
      <c r="BL9" s="10">
        <f>SUMIF(Data!$A$3:$A$1048576,"*.DV+",Data!BL$3:BL$1048576)</f>
        <v>0</v>
      </c>
    </row>
    <row r="10" spans="1:354" s="10" customFormat="1">
      <c r="A10" s="10" t="s">
        <v>802</v>
      </c>
      <c r="G10" s="10">
        <f>SUMIF(Data!$A$3:$A$1048576,"*.DV-",Data!G$3:G$1048576)</f>
        <v>0</v>
      </c>
      <c r="H10" s="10">
        <f>SUMIF(Data!$A$3:$A$1048576,"*.DV-",Data!H$3:H$1048576)</f>
        <v>0</v>
      </c>
      <c r="I10" s="10">
        <f>SUMIF(Data!$A$3:$A$1048576,"*.DV-",Data!I$3:I$1048576)</f>
        <v>0</v>
      </c>
      <c r="J10" s="10">
        <f>SUMIF(Data!$A$3:$A$1048576,"*.DV-",Data!J$3:J$1048576)</f>
        <v>0</v>
      </c>
      <c r="K10" s="10">
        <f>SUMIF(Data!$A$3:$A$1048576,"*.DV-",Data!K$3:K$1048576)</f>
        <v>0</v>
      </c>
      <c r="L10" s="10">
        <f>SUMIF(Data!$A$3:$A$1048576,"*.DV-",Data!L$3:L$1048576)</f>
        <v>0</v>
      </c>
      <c r="M10" s="10">
        <f>SUMIF(Data!$A$3:$A$1048576,"*.DV-",Data!M$3:M$1048576)</f>
        <v>0</v>
      </c>
      <c r="N10" s="10">
        <f>SUMIF(Data!$A$3:$A$1048576,"*.DV-",Data!N$3:N$1048576)</f>
        <v>0</v>
      </c>
      <c r="O10" s="10">
        <f>SUMIF(Data!$A$3:$A$1048576,"*.DV-",Data!O$3:O$1048576)</f>
        <v>0</v>
      </c>
      <c r="P10" s="10">
        <f>SUMIF(Data!$A$3:$A$1048576,"*.DV-",Data!P$3:P$1048576)</f>
        <v>0</v>
      </c>
      <c r="Q10" s="10">
        <f>SUMIF(Data!$A$3:$A$1048576,"*.DV-",Data!Q$3:Q$1048576)</f>
        <v>0</v>
      </c>
      <c r="R10" s="10">
        <f>SUMIF(Data!$A$3:$A$1048576,"*.DV-",Data!R$3:R$1048576)</f>
        <v>0</v>
      </c>
      <c r="S10" s="10">
        <f>SUMIF(Data!$A$3:$A$1048576,"*.DV-",Data!S$3:S$1048576)</f>
        <v>0</v>
      </c>
      <c r="T10" s="10">
        <f>SUMIF(Data!$A$3:$A$1048576,"*.DV-",Data!T$3:T$1048576)</f>
        <v>0</v>
      </c>
      <c r="U10" s="10">
        <f>SUMIF(Data!$A$3:$A$1048576,"*.DV-",Data!U$3:U$1048576)</f>
        <v>0</v>
      </c>
      <c r="V10" s="10">
        <f>SUMIF(Data!$A$3:$A$1048576,"*.DV-",Data!V$3:V$1048576)</f>
        <v>0</v>
      </c>
      <c r="W10" s="10">
        <f>SUMIF(Data!$A$3:$A$1048576,"*.DV-",Data!W$3:W$1048576)</f>
        <v>0</v>
      </c>
      <c r="X10" s="10">
        <f>SUMIF(Data!$A$3:$A$1048576,"*.DV-",Data!X$3:X$1048576)</f>
        <v>0</v>
      </c>
      <c r="Y10" s="10">
        <f>SUMIF(Data!$A$3:$A$1048576,"*.DV-",Data!Y$3:Y$1048576)</f>
        <v>0</v>
      </c>
      <c r="Z10" s="10">
        <f>SUMIF(Data!$A$3:$A$1048576,"*.DV-",Data!Z$3:Z$1048576)</f>
        <v>0</v>
      </c>
      <c r="AA10" s="10">
        <f>SUMIF(Data!$A$3:$A$1048576,"*.DV-",Data!AA$3:AA$1048576)</f>
        <v>0</v>
      </c>
      <c r="AB10" s="10">
        <f>SUMIF(Data!$A$3:$A$1048576,"*.DV-",Data!AB$3:AB$1048576)</f>
        <v>0</v>
      </c>
      <c r="AC10" s="10">
        <f>SUMIF(Data!$A$3:$A$1048576,"*.DV-",Data!AC$3:AC$1048576)</f>
        <v>0</v>
      </c>
      <c r="AD10" s="10">
        <f>SUMIF(Data!$A$3:$A$1048576,"*.DV-",Data!AD$3:AD$1048576)</f>
        <v>0</v>
      </c>
      <c r="AE10" s="10">
        <f>SUMIF(Data!$A$3:$A$1048576,"*.DV-",Data!AE$3:AE$1048576)</f>
        <v>0</v>
      </c>
      <c r="AF10" s="10">
        <f>SUMIF(Data!$A$3:$A$1048576,"*.DV-",Data!AF$3:AF$1048576)</f>
        <v>0</v>
      </c>
      <c r="AG10" s="10">
        <f>SUMIF(Data!$A$3:$A$1048576,"*.DV-",Data!AG$3:AG$1048576)</f>
        <v>0</v>
      </c>
      <c r="AH10" s="10">
        <f>SUMIF(Data!$A$3:$A$1048576,"*.DV-",Data!AH$3:AH$1048576)</f>
        <v>0</v>
      </c>
      <c r="AI10" s="10">
        <f>SUMIF(Data!$A$3:$A$1048576,"*.DV-",Data!AI$3:AI$1048576)</f>
        <v>0</v>
      </c>
      <c r="AJ10" s="10">
        <f>SUMIF(Data!$A$3:$A$1048576,"*.DV-",Data!AJ$3:AJ$1048576)</f>
        <v>0</v>
      </c>
      <c r="AK10" s="10">
        <f>SUMIF(Data!$A$3:$A$1048576,"*.DV-",Data!AK$3:AK$1048576)</f>
        <v>0</v>
      </c>
      <c r="AL10" s="10">
        <f>SUMIF(Data!$A$3:$A$1048576,"*.DV-",Data!AL$3:AL$1048576)</f>
        <v>0</v>
      </c>
      <c r="AM10" s="10">
        <f>SUMIF(Data!$A$3:$A$1048576,"*.DV-",Data!AM$3:AM$1048576)</f>
        <v>0</v>
      </c>
      <c r="AN10" s="10">
        <f>SUMIF(Data!$A$3:$A$1048576,"*.DV-",Data!AN$3:AN$1048576)</f>
        <v>0</v>
      </c>
      <c r="AO10" s="10">
        <f>SUMIF(Data!$A$3:$A$1048576,"*.DV-",Data!AO$3:AO$1048576)</f>
        <v>0</v>
      </c>
      <c r="AP10" s="10">
        <f>SUMIF(Data!$A$3:$A$1048576,"*.DV-",Data!AP$3:AP$1048576)</f>
        <v>0</v>
      </c>
      <c r="AQ10" s="10">
        <f>SUMIF(Data!$A$3:$A$1048576,"*.DV-",Data!AQ$3:AQ$1048576)</f>
        <v>0</v>
      </c>
      <c r="AR10" s="10">
        <f>SUMIF(Data!$A$3:$A$1048576,"*.DV-",Data!AR$3:AR$1048576)</f>
        <v>0</v>
      </c>
      <c r="AS10" s="10">
        <f>SUMIF(Data!$A$3:$A$1048576,"*.DV-",Data!AS$3:AS$1048576)</f>
        <v>0</v>
      </c>
      <c r="AT10" s="10">
        <f>SUMIF(Data!$A$3:$A$1048576,"*.DV-",Data!AT$3:AT$1048576)</f>
        <v>0</v>
      </c>
      <c r="AU10" s="10">
        <f>SUMIF(Data!$A$3:$A$1048576,"*.DV-",Data!AU$3:AU$1048576)</f>
        <v>0</v>
      </c>
      <c r="AV10" s="10">
        <f>SUMIF(Data!$A$3:$A$1048576,"*.DV-",Data!AV$3:AV$1048576)</f>
        <v>0</v>
      </c>
      <c r="AW10" s="10">
        <f>SUMIF(Data!$A$3:$A$1048576,"*.DV-",Data!AW$3:AW$1048576)</f>
        <v>0</v>
      </c>
      <c r="AX10" s="10">
        <f>SUMIF(Data!$A$3:$A$1048576,"*.DV-",Data!AX$3:AX$1048576)</f>
        <v>0</v>
      </c>
      <c r="AY10" s="10">
        <f>SUMIF(Data!$A$3:$A$1048576,"*.DV-",Data!AY$3:AY$1048576)</f>
        <v>0</v>
      </c>
      <c r="AZ10" s="10">
        <f>SUMIF(Data!$A$3:$A$1048576,"*.DV-",Data!AZ$3:AZ$1048576)</f>
        <v>0</v>
      </c>
      <c r="BA10" s="10">
        <f>SUMIF(Data!$A$3:$A$1048576,"*.DV-",Data!BA$3:BA$1048576)</f>
        <v>0</v>
      </c>
      <c r="BB10" s="10">
        <f>SUMIF(Data!$A$3:$A$1048576,"*.DV-",Data!BB$3:BB$1048576)</f>
        <v>0</v>
      </c>
      <c r="BC10" s="10">
        <f>SUMIF(Data!$A$3:$A$1048576,"*.DV-",Data!BC$3:BC$1048576)</f>
        <v>0</v>
      </c>
      <c r="BD10" s="10">
        <f>SUMIF(Data!$A$3:$A$1048576,"*.DV-",Data!BD$3:BD$1048576)</f>
        <v>0</v>
      </c>
      <c r="BE10" s="10">
        <f>SUMIF(Data!$A$3:$A$1048576,"*.DV-",Data!BE$3:BE$1048576)</f>
        <v>0</v>
      </c>
      <c r="BF10" s="10">
        <f>SUMIF(Data!$A$3:$A$1048576,"*.DV-",Data!BF$3:BF$1048576)</f>
        <v>0</v>
      </c>
      <c r="BG10" s="10">
        <f>SUMIF(Data!$A$3:$A$1048576,"*.DV-",Data!BG$3:BG$1048576)</f>
        <v>0</v>
      </c>
      <c r="BH10" s="10">
        <f>SUMIF(Data!$A$3:$A$1048576,"*.DV-",Data!BH$3:BH$1048576)</f>
        <v>0</v>
      </c>
      <c r="BI10" s="10">
        <f>SUMIF(Data!$A$3:$A$1048576,"*.DV-",Data!BI$3:BI$1048576)</f>
        <v>0</v>
      </c>
      <c r="BJ10" s="10">
        <f>SUMIF(Data!$A$3:$A$1048576,"*.DV-",Data!BJ$3:BJ$1048576)</f>
        <v>0</v>
      </c>
      <c r="BK10" s="10">
        <f>SUMIF(Data!$A$3:$A$1048576,"*.DV-",Data!BK$3:BK$1048576)</f>
        <v>0</v>
      </c>
      <c r="BL10" s="10">
        <f>SUMIF(Data!$A$3:$A$1048576,"*.DV-",Data!BL$3:BL$1048576)</f>
        <v>0</v>
      </c>
    </row>
    <row r="11" spans="1:354" s="10" customFormat="1">
      <c r="A11" s="10" t="s">
        <v>803</v>
      </c>
      <c r="G11" s="10">
        <f>SUMIF(Data!$A$3:$A$1048576,"*.HH",Data!G$3:G$1048576)</f>
        <v>0</v>
      </c>
      <c r="H11" s="10">
        <f>SUMIF(Data!$A$3:$A$1048576,"*.HH",Data!H$3:H$1048576)</f>
        <v>3</v>
      </c>
      <c r="I11" s="10">
        <f>SUMIF(Data!$A$3:$A$1048576,"*.HH",Data!I$3:I$1048576)</f>
        <v>0</v>
      </c>
      <c r="J11" s="10">
        <f>SUMIF(Data!$A$3:$A$1048576,"*.HH",Data!J$3:J$1048576)</f>
        <v>1</v>
      </c>
      <c r="K11" s="10">
        <f>SUMIF(Data!$A$3:$A$1048576,"*.HH",Data!K$3:K$1048576)</f>
        <v>0</v>
      </c>
      <c r="L11" s="10">
        <f>SUMIF(Data!$A$3:$A$1048576,"*.HH",Data!L$3:L$1048576)</f>
        <v>1</v>
      </c>
      <c r="M11" s="10">
        <f>SUMIF(Data!$A$3:$A$1048576,"*.HH",Data!M$3:M$1048576)</f>
        <v>5</v>
      </c>
      <c r="N11" s="10">
        <f>SUMIF(Data!$A$3:$A$1048576,"*.HH",Data!N$3:N$1048576)</f>
        <v>3</v>
      </c>
      <c r="O11" s="10">
        <f>SUMIF(Data!$A$3:$A$1048576,"*.HH",Data!O$3:O$1048576)</f>
        <v>0</v>
      </c>
      <c r="P11" s="10">
        <f>SUMIF(Data!$A$3:$A$1048576,"*.HH",Data!P$3:P$1048576)</f>
        <v>2</v>
      </c>
      <c r="Q11" s="10">
        <f>SUMIF(Data!$A$3:$A$1048576,"*.HH",Data!Q$3:Q$1048576)</f>
        <v>0</v>
      </c>
      <c r="R11" s="10">
        <f>SUMIF(Data!$A$3:$A$1048576,"*.HH",Data!R$3:R$1048576)</f>
        <v>0</v>
      </c>
      <c r="S11" s="10">
        <f>SUMIF(Data!$A$3:$A$1048576,"*.HH",Data!S$3:S$1048576)</f>
        <v>0</v>
      </c>
      <c r="T11" s="10">
        <f>SUMIF(Data!$A$3:$A$1048576,"*.HH",Data!T$3:T$1048576)</f>
        <v>6</v>
      </c>
      <c r="U11" s="10">
        <f>SUMIF(Data!$A$3:$A$1048576,"*.HH",Data!U$3:U$1048576)</f>
        <v>0</v>
      </c>
      <c r="V11" s="10">
        <f>SUMIF(Data!$A$3:$A$1048576,"*.HH",Data!V$3:V$1048576)</f>
        <v>3</v>
      </c>
      <c r="W11" s="10">
        <f>SUMIF(Data!$A$3:$A$1048576,"*.HH",Data!W$3:W$1048576)</f>
        <v>1</v>
      </c>
      <c r="X11" s="10">
        <f>SUMIF(Data!$A$3:$A$1048576,"*.HH",Data!X$3:X$1048576)</f>
        <v>1</v>
      </c>
      <c r="Y11" s="10">
        <f>SUMIF(Data!$A$3:$A$1048576,"*.HH",Data!Y$3:Y$1048576)</f>
        <v>5</v>
      </c>
      <c r="Z11" s="10">
        <f>SUMIF(Data!$A$3:$A$1048576,"*.HH",Data!Z$3:Z$1048576)</f>
        <v>1</v>
      </c>
      <c r="AA11" s="10">
        <f>SUMIF(Data!$A$3:$A$1048576,"*.HH",Data!AA$3:AA$1048576)</f>
        <v>0</v>
      </c>
      <c r="AB11" s="10">
        <f>SUMIF(Data!$A$3:$A$1048576,"*.HH",Data!AB$3:AB$1048576)</f>
        <v>0</v>
      </c>
      <c r="AC11" s="10">
        <f>SUMIF(Data!$A$3:$A$1048576,"*.HH",Data!AC$3:AC$1048576)</f>
        <v>0</v>
      </c>
      <c r="AD11" s="10">
        <f>SUMIF(Data!$A$3:$A$1048576,"*.HH",Data!AD$3:AD$1048576)</f>
        <v>0</v>
      </c>
      <c r="AE11" s="10">
        <f>SUMIF(Data!$A$3:$A$1048576,"*.HH",Data!AE$3:AE$1048576)</f>
        <v>5</v>
      </c>
      <c r="AF11" s="10">
        <f>SUMIF(Data!$A$3:$A$1048576,"*.HH",Data!AF$3:AF$1048576)</f>
        <v>0</v>
      </c>
      <c r="AG11" s="10">
        <f>SUMIF(Data!$A$3:$A$1048576,"*.HH",Data!AG$3:AG$1048576)</f>
        <v>0</v>
      </c>
      <c r="AH11" s="10">
        <f>SUMIF(Data!$A$3:$A$1048576,"*.HH",Data!AH$3:AH$1048576)</f>
        <v>0</v>
      </c>
      <c r="AI11" s="10">
        <f>SUMIF(Data!$A$3:$A$1048576,"*.HH",Data!AI$3:AI$1048576)</f>
        <v>0</v>
      </c>
      <c r="AJ11" s="10">
        <f>SUMIF(Data!$A$3:$A$1048576,"*.HH",Data!AJ$3:AJ$1048576)</f>
        <v>0</v>
      </c>
      <c r="AK11" s="10">
        <f>SUMIF(Data!$A$3:$A$1048576,"*.HH",Data!AK$3:AK$1048576)</f>
        <v>0</v>
      </c>
      <c r="AL11" s="10">
        <f>SUMIF(Data!$A$3:$A$1048576,"*.HH",Data!AL$3:AL$1048576)</f>
        <v>0</v>
      </c>
      <c r="AM11" s="10">
        <f>SUMIF(Data!$A$3:$A$1048576,"*.HH",Data!AM$3:AM$1048576)</f>
        <v>0</v>
      </c>
      <c r="AN11" s="10">
        <f>SUMIF(Data!$A$3:$A$1048576,"*.HH",Data!AN$3:AN$1048576)</f>
        <v>4</v>
      </c>
      <c r="AO11" s="10">
        <f>SUMIF(Data!$A$3:$A$1048576,"*.HH",Data!AO$3:AO$1048576)</f>
        <v>0</v>
      </c>
      <c r="AP11" s="10">
        <f>SUMIF(Data!$A$3:$A$1048576,"*.HH",Data!AP$3:AP$1048576)</f>
        <v>0</v>
      </c>
      <c r="AQ11" s="10">
        <f>SUMIF(Data!$A$3:$A$1048576,"*.HH",Data!AQ$3:AQ$1048576)</f>
        <v>2</v>
      </c>
      <c r="AR11" s="10">
        <f>SUMIF(Data!$A$3:$A$1048576,"*.HH",Data!AR$3:AR$1048576)</f>
        <v>0</v>
      </c>
      <c r="AS11" s="10">
        <f>SUMIF(Data!$A$3:$A$1048576,"*.HH",Data!AS$3:AS$1048576)</f>
        <v>0</v>
      </c>
      <c r="AT11" s="10">
        <f>SUMIF(Data!$A$3:$A$1048576,"*.HH",Data!AT$3:AT$1048576)</f>
        <v>2</v>
      </c>
      <c r="AU11" s="10">
        <f>SUMIF(Data!$A$3:$A$1048576,"*.HH",Data!AU$3:AU$1048576)</f>
        <v>1</v>
      </c>
      <c r="AV11" s="10">
        <f>SUMIF(Data!$A$3:$A$1048576,"*.HH",Data!AV$3:AV$1048576)</f>
        <v>2</v>
      </c>
      <c r="AW11" s="10">
        <f>SUMIF(Data!$A$3:$A$1048576,"*.HH",Data!AW$3:AW$1048576)</f>
        <v>2</v>
      </c>
      <c r="AX11" s="10">
        <f>SUMIF(Data!$A$3:$A$1048576,"*.HH",Data!AX$3:AX$1048576)</f>
        <v>2</v>
      </c>
      <c r="AY11" s="10">
        <f>SUMIF(Data!$A$3:$A$1048576,"*.HH",Data!AY$3:AY$1048576)</f>
        <v>0</v>
      </c>
      <c r="AZ11" s="10">
        <f>SUMIF(Data!$A$3:$A$1048576,"*.HH",Data!AZ$3:AZ$1048576)</f>
        <v>1</v>
      </c>
      <c r="BA11" s="10">
        <f>SUMIF(Data!$A$3:$A$1048576,"*.HH",Data!BA$3:BA$1048576)</f>
        <v>2</v>
      </c>
      <c r="BB11" s="10">
        <f>SUMIF(Data!$A$3:$A$1048576,"*.HH",Data!BB$3:BB$1048576)</f>
        <v>0</v>
      </c>
      <c r="BC11" s="10">
        <f>SUMIF(Data!$A$3:$A$1048576,"*.HH",Data!BC$3:BC$1048576)</f>
        <v>3</v>
      </c>
      <c r="BD11" s="10">
        <f>SUMIF(Data!$A$3:$A$1048576,"*.HH",Data!BD$3:BD$1048576)</f>
        <v>3</v>
      </c>
      <c r="BE11" s="10">
        <f>SUMIF(Data!$A$3:$A$1048576,"*.HH",Data!BE$3:BE$1048576)</f>
        <v>6</v>
      </c>
      <c r="BF11" s="10">
        <f>SUMIF(Data!$A$3:$A$1048576,"*.HH",Data!BF$3:BF$1048576)</f>
        <v>3</v>
      </c>
      <c r="BG11" s="10">
        <f>SUMIF(Data!$A$3:$A$1048576,"*.HH",Data!BG$3:BG$1048576)</f>
        <v>0</v>
      </c>
      <c r="BH11" s="10">
        <f>SUMIF(Data!$A$3:$A$1048576,"*.HH",Data!BH$3:BH$1048576)</f>
        <v>2</v>
      </c>
      <c r="BI11" s="10">
        <f>SUMIF(Data!$A$3:$A$1048576,"*.HH",Data!BI$3:BI$1048576)</f>
        <v>0</v>
      </c>
      <c r="BJ11" s="10">
        <f>SUMIF(Data!$A$3:$A$1048576,"*.HH",Data!BJ$3:BJ$1048576)</f>
        <v>4</v>
      </c>
      <c r="BK11" s="10">
        <f>SUMIF(Data!$A$3:$A$1048576,"*.HH",Data!BK$3:BK$1048576)</f>
        <v>4</v>
      </c>
      <c r="BL11" s="10">
        <f>SUMIF(Data!$A$3:$A$1048576,"*.HH",Data!BL$3:BL$1048576)</f>
        <v>6</v>
      </c>
    </row>
    <row r="12" spans="1:354" s="10" customFormat="1">
      <c r="A12" s="10" t="s">
        <v>1086</v>
      </c>
      <c r="G12" s="10">
        <f>SUMIF(Data!$A$3:$A$1048576,"*.HHH",Data!G$3:G$1048576)</f>
        <v>1</v>
      </c>
      <c r="H12" s="10">
        <f>SUMIF(Data!$A$3:$A$1048576,"*.HHH",Data!H$3:H$1048576)</f>
        <v>1</v>
      </c>
      <c r="I12" s="10">
        <f>SUMIF(Data!$A$3:$A$1048576,"*.HHH",Data!I$3:I$1048576)</f>
        <v>26</v>
      </c>
      <c r="J12" s="10">
        <f>SUMIF(Data!$A$3:$A$1048576,"*.HHH",Data!J$3:J$1048576)</f>
        <v>3</v>
      </c>
      <c r="K12" s="10">
        <f>SUMIF(Data!$A$3:$A$1048576,"*.HHH",Data!K$3:K$1048576)</f>
        <v>0</v>
      </c>
      <c r="L12" s="10">
        <f>SUMIF(Data!$A$3:$A$1048576,"*.HHH",Data!L$3:L$1048576)</f>
        <v>0</v>
      </c>
      <c r="M12" s="10">
        <f>SUMIF(Data!$A$3:$A$1048576,"*.HHH",Data!M$3:M$1048576)</f>
        <v>0</v>
      </c>
      <c r="N12" s="10">
        <f>SUMIF(Data!$A$3:$A$1048576,"*.HHH",Data!N$3:N$1048576)</f>
        <v>1</v>
      </c>
      <c r="O12" s="10">
        <f>SUMIF(Data!$A$3:$A$1048576,"*.HHH",Data!O$3:O$1048576)</f>
        <v>3</v>
      </c>
      <c r="P12" s="10">
        <f>SUMIF(Data!$A$3:$A$1048576,"*.HHH",Data!P$3:P$1048576)</f>
        <v>5</v>
      </c>
      <c r="Q12" s="10">
        <f>SUMIF(Data!$A$3:$A$1048576,"*.HHH",Data!Q$3:Q$1048576)</f>
        <v>1</v>
      </c>
      <c r="R12" s="10">
        <f>SUMIF(Data!$A$3:$A$1048576,"*.HHH",Data!R$3:R$1048576)</f>
        <v>0</v>
      </c>
      <c r="S12" s="10">
        <f>SUMIF(Data!$A$3:$A$1048576,"*.HHH",Data!S$3:S$1048576)</f>
        <v>105</v>
      </c>
      <c r="T12" s="10">
        <f>SUMIF(Data!$A$3:$A$1048576,"*.HHH",Data!T$3:T$1048576)</f>
        <v>201</v>
      </c>
      <c r="U12" s="10">
        <f>SUMIF(Data!$A$3:$A$1048576,"*.HHH",Data!U$3:U$1048576)</f>
        <v>624</v>
      </c>
      <c r="V12" s="10">
        <f>SUMIF(Data!$A$3:$A$1048576,"*.HHH",Data!V$3:V$1048576)</f>
        <v>24</v>
      </c>
      <c r="W12" s="10">
        <f>SUMIF(Data!$A$3:$A$1048576,"*.HHH",Data!W$3:W$1048576)</f>
        <v>0</v>
      </c>
      <c r="X12" s="10">
        <f>SUMIF(Data!$A$3:$A$1048576,"*.HHH",Data!X$3:X$1048576)</f>
        <v>5</v>
      </c>
      <c r="Y12" s="10">
        <f>SUMIF(Data!$A$3:$A$1048576,"*.HHH",Data!Y$3:Y$1048576)</f>
        <v>0</v>
      </c>
      <c r="Z12" s="10">
        <f>SUMIF(Data!$A$3:$A$1048576,"*.HHH",Data!Z$3:Z$1048576)</f>
        <v>0</v>
      </c>
      <c r="AA12" s="10">
        <f>SUMIF(Data!$A$3:$A$1048576,"*.HHH",Data!AA$3:AA$1048576)</f>
        <v>99</v>
      </c>
      <c r="AB12" s="10">
        <f>SUMIF(Data!$A$3:$A$1048576,"*.HHH",Data!AB$3:AB$1048576)</f>
        <v>4</v>
      </c>
      <c r="AC12" s="10">
        <f>SUMIF(Data!$A$3:$A$1048576,"*.HHH",Data!AC$3:AC$1048576)</f>
        <v>99</v>
      </c>
      <c r="AD12" s="10">
        <f>SUMIF(Data!$A$3:$A$1048576,"*.HHH",Data!AD$3:AD$1048576)</f>
        <v>7</v>
      </c>
      <c r="AE12" s="10">
        <f>SUMIF(Data!$A$3:$A$1048576,"*.HHH",Data!AE$3:AE$1048576)</f>
        <v>0</v>
      </c>
      <c r="AF12" s="10">
        <f>SUMIF(Data!$A$3:$A$1048576,"*.HHH",Data!AF$3:AF$1048576)</f>
        <v>3</v>
      </c>
      <c r="AG12" s="10">
        <f>SUMIF(Data!$A$3:$A$1048576,"*.HHH",Data!AG$3:AG$1048576)</f>
        <v>0</v>
      </c>
      <c r="AH12" s="10">
        <f>SUMIF(Data!$A$3:$A$1048576,"*.HHH",Data!AH$3:AH$1048576)</f>
        <v>1</v>
      </c>
      <c r="AI12" s="10">
        <f>SUMIF(Data!$A$3:$A$1048576,"*.HHH",Data!AI$3:AI$1048576)</f>
        <v>4</v>
      </c>
      <c r="AJ12" s="10">
        <f>SUMIF(Data!$A$3:$A$1048576,"*.HHH",Data!AJ$3:AJ$1048576)</f>
        <v>39</v>
      </c>
      <c r="AK12" s="10">
        <f>SUMIF(Data!$A$3:$A$1048576,"*.HHH",Data!AK$3:AK$1048576)</f>
        <v>7</v>
      </c>
      <c r="AL12" s="10">
        <f>SUMIF(Data!$A$3:$A$1048576,"*.HHH",Data!AL$3:AL$1048576)</f>
        <v>1</v>
      </c>
      <c r="AM12" s="10">
        <f>SUMIF(Data!$A$3:$A$1048576,"*.HHH",Data!AM$3:AM$1048576)</f>
        <v>0</v>
      </c>
      <c r="AN12" s="10">
        <f>SUMIF(Data!$A$3:$A$1048576,"*.HHH",Data!AN$3:AN$1048576)</f>
        <v>21</v>
      </c>
      <c r="AO12" s="10">
        <f>SUMIF(Data!$A$3:$A$1048576,"*.HHH",Data!AO$3:AO$1048576)</f>
        <v>17</v>
      </c>
      <c r="AP12" s="10">
        <f>SUMIF(Data!$A$3:$A$1048576,"*.HHH",Data!AP$3:AP$1048576)</f>
        <v>130</v>
      </c>
      <c r="AQ12" s="10">
        <f>SUMIF(Data!$A$3:$A$1048576,"*.HHH",Data!AQ$3:AQ$1048576)</f>
        <v>3</v>
      </c>
      <c r="AR12" s="10">
        <f>SUMIF(Data!$A$3:$A$1048576,"*.HHH",Data!AR$3:AR$1048576)</f>
        <v>23</v>
      </c>
      <c r="AS12" s="10">
        <f>SUMIF(Data!$A$3:$A$1048576,"*.HHH",Data!AS$3:AS$1048576)</f>
        <v>2</v>
      </c>
      <c r="AT12" s="10">
        <f>SUMIF(Data!$A$3:$A$1048576,"*.HHH",Data!AT$3:AT$1048576)</f>
        <v>1</v>
      </c>
      <c r="AU12" s="10">
        <f>SUMIF(Data!$A$3:$A$1048576,"*.HHH",Data!AU$3:AU$1048576)</f>
        <v>0</v>
      </c>
      <c r="AV12" s="10">
        <f>SUMIF(Data!$A$3:$A$1048576,"*.HHH",Data!AV$3:AV$1048576)</f>
        <v>1</v>
      </c>
      <c r="AW12" s="10">
        <f>SUMIF(Data!$A$3:$A$1048576,"*.HHH",Data!AW$3:AW$1048576)</f>
        <v>18</v>
      </c>
      <c r="AX12" s="10">
        <f>SUMIF(Data!$A$3:$A$1048576,"*.HHH",Data!AX$3:AX$1048576)</f>
        <v>4</v>
      </c>
      <c r="AY12" s="10">
        <f>SUMIF(Data!$A$3:$A$1048576,"*.HHH",Data!AY$3:AY$1048576)</f>
        <v>0</v>
      </c>
      <c r="AZ12" s="10">
        <f>SUMIF(Data!$A$3:$A$1048576,"*.HHH",Data!AZ$3:AZ$1048576)</f>
        <v>0</v>
      </c>
      <c r="BA12" s="10">
        <f>SUMIF(Data!$A$3:$A$1048576,"*.HHH",Data!BA$3:BA$1048576)</f>
        <v>0</v>
      </c>
      <c r="BB12" s="10">
        <f>SUMIF(Data!$A$3:$A$1048576,"*.HHH",Data!BB$3:BB$1048576)</f>
        <v>1</v>
      </c>
      <c r="BC12" s="10">
        <f>SUMIF(Data!$A$3:$A$1048576,"*.HHH",Data!BC$3:BC$1048576)</f>
        <v>4</v>
      </c>
      <c r="BD12" s="10">
        <f>SUMIF(Data!$A$3:$A$1048576,"*.HHH",Data!BD$3:BD$1048576)</f>
        <v>2</v>
      </c>
      <c r="BE12" s="10">
        <f>SUMIF(Data!$A$3:$A$1048576,"*.HHH",Data!BE$3:BE$1048576)</f>
        <v>3</v>
      </c>
      <c r="BF12" s="10">
        <f>SUMIF(Data!$A$3:$A$1048576,"*.HHH",Data!BF$3:BF$1048576)</f>
        <v>5</v>
      </c>
      <c r="BG12" s="10">
        <f>SUMIF(Data!$A$3:$A$1048576,"*.HHH",Data!BG$3:BG$1048576)</f>
        <v>7</v>
      </c>
      <c r="BH12" s="10">
        <f>SUMIF(Data!$A$3:$A$1048576,"*.HHH",Data!BH$3:BH$1048576)</f>
        <v>5</v>
      </c>
      <c r="BI12" s="10">
        <f>SUMIF(Data!$A$3:$A$1048576,"*.HHH",Data!BI$3:BI$1048576)</f>
        <v>13</v>
      </c>
      <c r="BJ12" s="10">
        <f>SUMIF(Data!$A$3:$A$1048576,"*.HHH",Data!BJ$3:BJ$1048576)</f>
        <v>8</v>
      </c>
      <c r="BK12" s="10">
        <f>SUMIF(Data!$A$3:$A$1048576,"*.HHH",Data!BK$3:BK$1048576)</f>
        <v>23</v>
      </c>
      <c r="BL12" s="10">
        <f>SUMIF(Data!$A$3:$A$1048576,"*.HHH",Data!BL$3:BL$1048576)</f>
        <v>26</v>
      </c>
    </row>
    <row r="13" spans="1:354" s="10" customFormat="1">
      <c r="A13" s="10" t="s">
        <v>804</v>
      </c>
      <c r="G13" s="10">
        <f>SUMIF(Data!$A$3:$A$1048576,"*.HI",Data!G$3:G$1048576)</f>
        <v>11</v>
      </c>
      <c r="H13" s="10">
        <f>SUMIF(Data!$A$3:$A$1048576,"*.HI",Data!H$3:H$1048576)</f>
        <v>9</v>
      </c>
      <c r="I13" s="10">
        <f>SUMIF(Data!$A$3:$A$1048576,"*.HI",Data!I$3:I$1048576)</f>
        <v>22</v>
      </c>
      <c r="J13" s="10">
        <f>SUMIF(Data!$A$3:$A$1048576,"*.HI",Data!J$3:J$1048576)</f>
        <v>44</v>
      </c>
      <c r="K13" s="10">
        <f>SUMIF(Data!$A$3:$A$1048576,"*.HI",Data!K$3:K$1048576)</f>
        <v>163</v>
      </c>
      <c r="L13" s="10">
        <f>SUMIF(Data!$A$3:$A$1048576,"*.HI",Data!L$3:L$1048576)</f>
        <v>6</v>
      </c>
      <c r="M13" s="10">
        <f>SUMIF(Data!$A$3:$A$1048576,"*.HI",Data!M$3:M$1048576)</f>
        <v>18</v>
      </c>
      <c r="N13" s="10">
        <f>SUMIF(Data!$A$3:$A$1048576,"*.HI",Data!N$3:N$1048576)</f>
        <v>293</v>
      </c>
      <c r="O13" s="10">
        <f>SUMIF(Data!$A$3:$A$1048576,"*.HI",Data!O$3:O$1048576)</f>
        <v>9</v>
      </c>
      <c r="P13" s="10">
        <f>SUMIF(Data!$A$3:$A$1048576,"*.HI",Data!P$3:P$1048576)</f>
        <v>206</v>
      </c>
      <c r="Q13" s="10">
        <f>SUMIF(Data!$A$3:$A$1048576,"*.HI",Data!Q$3:Q$1048576)</f>
        <v>51</v>
      </c>
      <c r="R13" s="10">
        <f>SUMIF(Data!$A$3:$A$1048576,"*.HI",Data!R$3:R$1048576)</f>
        <v>5</v>
      </c>
      <c r="S13" s="10">
        <f>SUMIF(Data!$A$3:$A$1048576,"*.HI",Data!S$3:S$1048576)</f>
        <v>3</v>
      </c>
      <c r="T13" s="10">
        <f>SUMIF(Data!$A$3:$A$1048576,"*.HI",Data!T$3:T$1048576)</f>
        <v>17</v>
      </c>
      <c r="U13" s="10">
        <f>SUMIF(Data!$A$3:$A$1048576,"*.HI",Data!U$3:U$1048576)</f>
        <v>26</v>
      </c>
      <c r="V13" s="10">
        <f>SUMIF(Data!$A$3:$A$1048576,"*.HI",Data!V$3:V$1048576)</f>
        <v>24</v>
      </c>
      <c r="W13" s="10">
        <f>SUMIF(Data!$A$3:$A$1048576,"*.HI",Data!W$3:W$1048576)</f>
        <v>23</v>
      </c>
      <c r="X13" s="10">
        <f>SUMIF(Data!$A$3:$A$1048576,"*.HI",Data!X$3:X$1048576)</f>
        <v>7</v>
      </c>
      <c r="Y13" s="10">
        <f>SUMIF(Data!$A$3:$A$1048576,"*.HI",Data!Y$3:Y$1048576)</f>
        <v>4</v>
      </c>
      <c r="Z13" s="10">
        <f>SUMIF(Data!$A$3:$A$1048576,"*.HI",Data!Z$3:Z$1048576)</f>
        <v>6</v>
      </c>
      <c r="AA13" s="10">
        <f>SUMIF(Data!$A$3:$A$1048576,"*.HI",Data!AA$3:AA$1048576)</f>
        <v>88</v>
      </c>
      <c r="AB13" s="10">
        <f>SUMIF(Data!$A$3:$A$1048576,"*.HI",Data!AB$3:AB$1048576)</f>
        <v>10</v>
      </c>
      <c r="AC13" s="10">
        <f>SUMIF(Data!$A$3:$A$1048576,"*.HI",Data!AC$3:AC$1048576)</f>
        <v>88</v>
      </c>
      <c r="AD13" s="10">
        <f>SUMIF(Data!$A$3:$A$1048576,"*.HI",Data!AD$3:AD$1048576)</f>
        <v>460</v>
      </c>
      <c r="AE13" s="10">
        <f>SUMIF(Data!$A$3:$A$1048576,"*.HI",Data!AE$3:AE$1048576)</f>
        <v>265</v>
      </c>
      <c r="AF13" s="10">
        <f>SUMIF(Data!$A$3:$A$1048576,"*.HI",Data!AF$3:AF$1048576)</f>
        <v>8</v>
      </c>
      <c r="AG13" s="10">
        <f>SUMIF(Data!$A$3:$A$1048576,"*.HI",Data!AG$3:AG$1048576)</f>
        <v>6</v>
      </c>
      <c r="AH13" s="10">
        <f>SUMIF(Data!$A$3:$A$1048576,"*.HI",Data!AH$3:AH$1048576)</f>
        <v>33</v>
      </c>
      <c r="AI13" s="10">
        <f>SUMIF(Data!$A$3:$A$1048576,"*.HI",Data!AI$3:AI$1048576)</f>
        <v>116</v>
      </c>
      <c r="AJ13" s="10">
        <f>SUMIF(Data!$A$3:$A$1048576,"*.HI",Data!AJ$3:AJ$1048576)</f>
        <v>266</v>
      </c>
      <c r="AK13" s="10">
        <f>SUMIF(Data!$A$3:$A$1048576,"*.HI",Data!AK$3:AK$1048576)</f>
        <v>28</v>
      </c>
      <c r="AL13" s="10">
        <f>SUMIF(Data!$A$3:$A$1048576,"*.HI",Data!AL$3:AL$1048576)</f>
        <v>21</v>
      </c>
      <c r="AM13" s="10">
        <f>SUMIF(Data!$A$3:$A$1048576,"*.HI",Data!AM$3:AM$1048576)</f>
        <v>33</v>
      </c>
      <c r="AN13" s="10">
        <f>SUMIF(Data!$A$3:$A$1048576,"*.HI",Data!AN$3:AN$1048576)</f>
        <v>8</v>
      </c>
      <c r="AO13" s="10">
        <f>SUMIF(Data!$A$3:$A$1048576,"*.HI",Data!AO$3:AO$1048576)</f>
        <v>150</v>
      </c>
      <c r="AP13" s="10">
        <f>SUMIF(Data!$A$3:$A$1048576,"*.HI",Data!AP$3:AP$1048576)</f>
        <v>186</v>
      </c>
      <c r="AQ13" s="10">
        <f>SUMIF(Data!$A$3:$A$1048576,"*.HI",Data!AQ$3:AQ$1048576)</f>
        <v>111</v>
      </c>
      <c r="AR13" s="10">
        <f>SUMIF(Data!$A$3:$A$1048576,"*.HI",Data!AR$3:AR$1048576)</f>
        <v>21</v>
      </c>
      <c r="AS13" s="10">
        <f>SUMIF(Data!$A$3:$A$1048576,"*.HI",Data!AS$3:AS$1048576)</f>
        <v>12</v>
      </c>
      <c r="AT13" s="10">
        <f>SUMIF(Data!$A$3:$A$1048576,"*.HI",Data!AT$3:AT$1048576)</f>
        <v>10</v>
      </c>
      <c r="AU13" s="10">
        <f>SUMIF(Data!$A$3:$A$1048576,"*.HI",Data!AU$3:AU$1048576)</f>
        <v>17</v>
      </c>
      <c r="AV13" s="10">
        <f>SUMIF(Data!$A$3:$A$1048576,"*.HI",Data!AV$3:AV$1048576)</f>
        <v>18</v>
      </c>
      <c r="AW13" s="10">
        <f>SUMIF(Data!$A$3:$A$1048576,"*.HI",Data!AW$3:AW$1048576)</f>
        <v>119</v>
      </c>
      <c r="AX13" s="10">
        <f>SUMIF(Data!$A$3:$A$1048576,"*.HI",Data!AX$3:AX$1048576)</f>
        <v>13</v>
      </c>
      <c r="AY13" s="10">
        <f>SUMIF(Data!$A$3:$A$1048576,"*.HI",Data!AY$3:AY$1048576)</f>
        <v>14</v>
      </c>
      <c r="AZ13" s="10">
        <f>SUMIF(Data!$A$3:$A$1048576,"*.HI",Data!AZ$3:AZ$1048576)</f>
        <v>19</v>
      </c>
      <c r="BA13" s="10">
        <f>SUMIF(Data!$A$3:$A$1048576,"*.HI",Data!BA$3:BA$1048576)</f>
        <v>5</v>
      </c>
      <c r="BB13" s="10">
        <f>SUMIF(Data!$A$3:$A$1048576,"*.HI",Data!BB$3:BB$1048576)</f>
        <v>11</v>
      </c>
      <c r="BC13" s="10">
        <f>SUMIF(Data!$A$3:$A$1048576,"*.HI",Data!BC$3:BC$1048576)</f>
        <v>497</v>
      </c>
      <c r="BD13" s="10">
        <f>SUMIF(Data!$A$3:$A$1048576,"*.HI",Data!BD$3:BD$1048576)</f>
        <v>267</v>
      </c>
      <c r="BE13" s="10">
        <f>SUMIF(Data!$A$3:$A$1048576,"*.HI",Data!BE$3:BE$1048576)</f>
        <v>658</v>
      </c>
      <c r="BF13" s="10">
        <f>SUMIF(Data!$A$3:$A$1048576,"*.HI",Data!BF$3:BF$1048576)</f>
        <v>627</v>
      </c>
      <c r="BG13" s="10">
        <f>SUMIF(Data!$A$3:$A$1048576,"*.HI",Data!BG$3:BG$1048576)</f>
        <v>58</v>
      </c>
      <c r="BH13" s="10">
        <f>SUMIF(Data!$A$3:$A$1048576,"*.HI",Data!BH$3:BH$1048576)</f>
        <v>8</v>
      </c>
      <c r="BI13" s="10">
        <f>SUMIF(Data!$A$3:$A$1048576,"*.HI",Data!BI$3:BI$1048576)</f>
        <v>5</v>
      </c>
      <c r="BJ13" s="10">
        <f>SUMIF(Data!$A$3:$A$1048576,"*.HI",Data!BJ$3:BJ$1048576)</f>
        <v>1284</v>
      </c>
      <c r="BK13" s="10">
        <f>SUMIF(Data!$A$3:$A$1048576,"*.HI",Data!BK$3:BK$1048576)</f>
        <v>82</v>
      </c>
      <c r="BL13" s="10">
        <f>SUMIF(Data!$A$3:$A$1048576,"*.HI",Data!BL$3:BL$1048576)</f>
        <v>50</v>
      </c>
    </row>
    <row r="14" spans="1:354" s="10" customFormat="1">
      <c r="A14" s="10" t="s">
        <v>805</v>
      </c>
      <c r="G14" s="10">
        <f>SUMIF(Data!$A$3:$A$1048576,"*.INT",Data!G$3:G$1048576)</f>
        <v>0</v>
      </c>
      <c r="H14" s="10">
        <f>SUMIF(Data!$A$3:$A$1048576,"*.INT",Data!H$3:H$1048576)</f>
        <v>0</v>
      </c>
      <c r="I14" s="10">
        <f>SUMIF(Data!$A$3:$A$1048576,"*.INT",Data!I$3:I$1048576)</f>
        <v>0</v>
      </c>
      <c r="J14" s="10">
        <f>SUMIF(Data!$A$3:$A$1048576,"*.INT",Data!J$3:J$1048576)</f>
        <v>0</v>
      </c>
      <c r="K14" s="10">
        <f>SUMIF(Data!$A$3:$A$1048576,"*.INT",Data!K$3:K$1048576)</f>
        <v>0</v>
      </c>
      <c r="L14" s="10">
        <f>SUMIF(Data!$A$3:$A$1048576,"*.INT",Data!L$3:L$1048576)</f>
        <v>0</v>
      </c>
      <c r="M14" s="10">
        <f>SUMIF(Data!$A$3:$A$1048576,"*.INT",Data!M$3:M$1048576)</f>
        <v>0</v>
      </c>
      <c r="N14" s="10">
        <f>SUMIF(Data!$A$3:$A$1048576,"*.INT",Data!N$3:N$1048576)</f>
        <v>0</v>
      </c>
      <c r="O14" s="10">
        <f>SUMIF(Data!$A$3:$A$1048576,"*.INT",Data!O$3:O$1048576)</f>
        <v>0</v>
      </c>
      <c r="P14" s="10">
        <f>SUMIF(Data!$A$3:$A$1048576,"*.INT",Data!P$3:P$1048576)</f>
        <v>0</v>
      </c>
      <c r="Q14" s="10">
        <f>SUMIF(Data!$A$3:$A$1048576,"*.INT",Data!Q$3:Q$1048576)</f>
        <v>0</v>
      </c>
      <c r="R14" s="10">
        <f>SUMIF(Data!$A$3:$A$1048576,"*.INT",Data!R$3:R$1048576)</f>
        <v>0</v>
      </c>
      <c r="S14" s="10">
        <f>SUMIF(Data!$A$3:$A$1048576,"*.INT",Data!S$3:S$1048576)</f>
        <v>0</v>
      </c>
      <c r="T14" s="10">
        <f>SUMIF(Data!$A$3:$A$1048576,"*.INT",Data!T$3:T$1048576)</f>
        <v>0</v>
      </c>
      <c r="U14" s="10">
        <f>SUMIF(Data!$A$3:$A$1048576,"*.INT",Data!U$3:U$1048576)</f>
        <v>0</v>
      </c>
      <c r="V14" s="10">
        <f>SUMIF(Data!$A$3:$A$1048576,"*.INT",Data!V$3:V$1048576)</f>
        <v>0</v>
      </c>
      <c r="W14" s="10">
        <f>SUMIF(Data!$A$3:$A$1048576,"*.INT",Data!W$3:W$1048576)</f>
        <v>0</v>
      </c>
      <c r="X14" s="10">
        <f>SUMIF(Data!$A$3:$A$1048576,"*.INT",Data!X$3:X$1048576)</f>
        <v>0</v>
      </c>
      <c r="Y14" s="10">
        <f>SUMIF(Data!$A$3:$A$1048576,"*.INT",Data!Y$3:Y$1048576)</f>
        <v>0</v>
      </c>
      <c r="Z14" s="10">
        <f>SUMIF(Data!$A$3:$A$1048576,"*.INT",Data!Z$3:Z$1048576)</f>
        <v>0</v>
      </c>
      <c r="AA14" s="10">
        <f>SUMIF(Data!$A$3:$A$1048576,"*.INT",Data!AA$3:AA$1048576)</f>
        <v>0</v>
      </c>
      <c r="AB14" s="10">
        <f>SUMIF(Data!$A$3:$A$1048576,"*.INT",Data!AB$3:AB$1048576)</f>
        <v>0</v>
      </c>
      <c r="AC14" s="10">
        <f>SUMIF(Data!$A$3:$A$1048576,"*.INT",Data!AC$3:AC$1048576)</f>
        <v>0</v>
      </c>
      <c r="AD14" s="10">
        <f>SUMIF(Data!$A$3:$A$1048576,"*.INT",Data!AD$3:AD$1048576)</f>
        <v>0</v>
      </c>
      <c r="AE14" s="10">
        <f>SUMIF(Data!$A$3:$A$1048576,"*.INT",Data!AE$3:AE$1048576)</f>
        <v>0</v>
      </c>
      <c r="AF14" s="10">
        <f>SUMIF(Data!$A$3:$A$1048576,"*.INT",Data!AF$3:AF$1048576)</f>
        <v>0</v>
      </c>
      <c r="AG14" s="10">
        <f>SUMIF(Data!$A$3:$A$1048576,"*.INT",Data!AG$3:AG$1048576)</f>
        <v>0</v>
      </c>
      <c r="AH14" s="10">
        <f>SUMIF(Data!$A$3:$A$1048576,"*.INT",Data!AH$3:AH$1048576)</f>
        <v>0</v>
      </c>
      <c r="AI14" s="10">
        <f>SUMIF(Data!$A$3:$A$1048576,"*.INT",Data!AI$3:AI$1048576)</f>
        <v>0</v>
      </c>
      <c r="AJ14" s="10">
        <f>SUMIF(Data!$A$3:$A$1048576,"*.INT",Data!AJ$3:AJ$1048576)</f>
        <v>0</v>
      </c>
      <c r="AK14" s="10">
        <f>SUMIF(Data!$A$3:$A$1048576,"*.INT",Data!AK$3:AK$1048576)</f>
        <v>0</v>
      </c>
      <c r="AL14" s="10">
        <f>SUMIF(Data!$A$3:$A$1048576,"*.INT",Data!AL$3:AL$1048576)</f>
        <v>0</v>
      </c>
      <c r="AM14" s="10">
        <f>SUMIF(Data!$A$3:$A$1048576,"*.INT",Data!AM$3:AM$1048576)</f>
        <v>0</v>
      </c>
      <c r="AN14" s="10">
        <f>SUMIF(Data!$A$3:$A$1048576,"*.INT",Data!AN$3:AN$1048576)</f>
        <v>0</v>
      </c>
      <c r="AO14" s="10">
        <f>SUMIF(Data!$A$3:$A$1048576,"*.INT",Data!AO$3:AO$1048576)</f>
        <v>0</v>
      </c>
      <c r="AP14" s="10">
        <f>SUMIF(Data!$A$3:$A$1048576,"*.INT",Data!AP$3:AP$1048576)</f>
        <v>0</v>
      </c>
      <c r="AQ14" s="10">
        <f>SUMIF(Data!$A$3:$A$1048576,"*.INT",Data!AQ$3:AQ$1048576)</f>
        <v>0</v>
      </c>
      <c r="AR14" s="10">
        <f>SUMIF(Data!$A$3:$A$1048576,"*.INT",Data!AR$3:AR$1048576)</f>
        <v>0</v>
      </c>
      <c r="AS14" s="10">
        <f>SUMIF(Data!$A$3:$A$1048576,"*.INT",Data!AS$3:AS$1048576)</f>
        <v>0</v>
      </c>
      <c r="AT14" s="10">
        <f>SUMIF(Data!$A$3:$A$1048576,"*.INT",Data!AT$3:AT$1048576)</f>
        <v>0</v>
      </c>
      <c r="AU14" s="10">
        <f>SUMIF(Data!$A$3:$A$1048576,"*.INT",Data!AU$3:AU$1048576)</f>
        <v>0</v>
      </c>
      <c r="AV14" s="10">
        <f>SUMIF(Data!$A$3:$A$1048576,"*.INT",Data!AV$3:AV$1048576)</f>
        <v>0</v>
      </c>
      <c r="AW14" s="10">
        <f>SUMIF(Data!$A$3:$A$1048576,"*.INT",Data!AW$3:AW$1048576)</f>
        <v>0</v>
      </c>
      <c r="AX14" s="10">
        <f>SUMIF(Data!$A$3:$A$1048576,"*.INT",Data!AX$3:AX$1048576)</f>
        <v>0</v>
      </c>
      <c r="AY14" s="10">
        <f>SUMIF(Data!$A$3:$A$1048576,"*.INT",Data!AY$3:AY$1048576)</f>
        <v>0</v>
      </c>
      <c r="AZ14" s="10">
        <f>SUMIF(Data!$A$3:$A$1048576,"*.INT",Data!AZ$3:AZ$1048576)</f>
        <v>0</v>
      </c>
      <c r="BA14" s="10">
        <f>SUMIF(Data!$A$3:$A$1048576,"*.INT",Data!BA$3:BA$1048576)</f>
        <v>0</v>
      </c>
      <c r="BB14" s="10">
        <f>SUMIF(Data!$A$3:$A$1048576,"*.INT",Data!BB$3:BB$1048576)</f>
        <v>0</v>
      </c>
      <c r="BC14" s="10">
        <f>SUMIF(Data!$A$3:$A$1048576,"*.INT",Data!BC$3:BC$1048576)</f>
        <v>0</v>
      </c>
      <c r="BD14" s="10">
        <f>SUMIF(Data!$A$3:$A$1048576,"*.INT",Data!BD$3:BD$1048576)</f>
        <v>0</v>
      </c>
      <c r="BE14" s="10">
        <f>SUMIF(Data!$A$3:$A$1048576,"*.INT",Data!BE$3:BE$1048576)</f>
        <v>0</v>
      </c>
      <c r="BF14" s="10">
        <f>SUMIF(Data!$A$3:$A$1048576,"*.INT",Data!BF$3:BF$1048576)</f>
        <v>0</v>
      </c>
      <c r="BG14" s="10">
        <f>SUMIF(Data!$A$3:$A$1048576,"*.INT",Data!BG$3:BG$1048576)</f>
        <v>0</v>
      </c>
      <c r="BH14" s="10">
        <f>SUMIF(Data!$A$3:$A$1048576,"*.INT",Data!BH$3:BH$1048576)</f>
        <v>0</v>
      </c>
      <c r="BI14" s="10">
        <f>SUMIF(Data!$A$3:$A$1048576,"*.INT",Data!BI$3:BI$1048576)</f>
        <v>0</v>
      </c>
      <c r="BJ14" s="10">
        <f>SUMIF(Data!$A$3:$A$1048576,"*.INT",Data!BJ$3:BJ$1048576)</f>
        <v>0</v>
      </c>
      <c r="BK14" s="10">
        <f>SUMIF(Data!$A$3:$A$1048576,"*.INT",Data!BK$3:BK$1048576)</f>
        <v>0</v>
      </c>
      <c r="BL14" s="10">
        <f>SUMIF(Data!$A$3:$A$1048576,"*.INT",Data!BL$3:BL$1048576)</f>
        <v>0</v>
      </c>
    </row>
    <row r="15" spans="1:354" s="10" customFormat="1">
      <c r="A15" s="10" t="s">
        <v>806</v>
      </c>
      <c r="G15" s="10">
        <f>SUMIF(Data!$A$3:$A$1048576,"*.IOP",Data!G$3:G$1048576)</f>
        <v>201</v>
      </c>
      <c r="H15" s="10">
        <f>SUMIF(Data!$A$3:$A$1048576,"*.IOP",Data!H$3:H$1048576)</f>
        <v>271</v>
      </c>
      <c r="I15" s="10">
        <f>SUMIF(Data!$A$3:$A$1048576,"*.IOP",Data!I$3:I$1048576)</f>
        <v>424</v>
      </c>
      <c r="J15" s="10">
        <f>SUMIF(Data!$A$3:$A$1048576,"*.IOP",Data!J$3:J$1048576)</f>
        <v>252</v>
      </c>
      <c r="K15" s="10">
        <f>SUMIF(Data!$A$3:$A$1048576,"*.IOP",Data!K$3:K$1048576)</f>
        <v>311</v>
      </c>
      <c r="L15" s="10">
        <f>SUMIF(Data!$A$3:$A$1048576,"*.IOP",Data!L$3:L$1048576)</f>
        <v>278</v>
      </c>
      <c r="M15" s="10">
        <f>SUMIF(Data!$A$3:$A$1048576,"*.IOP",Data!M$3:M$1048576)</f>
        <v>232</v>
      </c>
      <c r="N15" s="10">
        <f>SUMIF(Data!$A$3:$A$1048576,"*.IOP",Data!N$3:N$1048576)</f>
        <v>219</v>
      </c>
      <c r="O15" s="10">
        <f>SUMIF(Data!$A$3:$A$1048576,"*.IOP",Data!O$3:O$1048576)</f>
        <v>242</v>
      </c>
      <c r="P15" s="10">
        <f>SUMIF(Data!$A$3:$A$1048576,"*.IOP",Data!P$3:P$1048576)</f>
        <v>250</v>
      </c>
      <c r="Q15" s="10">
        <f>SUMIF(Data!$A$3:$A$1048576,"*.IOP",Data!Q$3:Q$1048576)</f>
        <v>195</v>
      </c>
      <c r="R15" s="10">
        <f>SUMIF(Data!$A$3:$A$1048576,"*.IOP",Data!R$3:R$1048576)</f>
        <v>191</v>
      </c>
      <c r="S15" s="10">
        <f>SUMIF(Data!$A$3:$A$1048576,"*.IOP",Data!S$3:S$1048576)</f>
        <v>201</v>
      </c>
      <c r="T15" s="10">
        <f>SUMIF(Data!$A$3:$A$1048576,"*.IOP",Data!T$3:T$1048576)</f>
        <v>277</v>
      </c>
      <c r="U15" s="10">
        <f>SUMIF(Data!$A$3:$A$1048576,"*.IOP",Data!U$3:U$1048576)</f>
        <v>297</v>
      </c>
      <c r="V15" s="10">
        <f>SUMIF(Data!$A$3:$A$1048576,"*.IOP",Data!V$3:V$1048576)</f>
        <v>357</v>
      </c>
      <c r="W15" s="10">
        <f>SUMIF(Data!$A$3:$A$1048576,"*.IOP",Data!W$3:W$1048576)</f>
        <v>631</v>
      </c>
      <c r="X15" s="10">
        <f>SUMIF(Data!$A$3:$A$1048576,"*.IOP",Data!X$3:X$1048576)</f>
        <v>499</v>
      </c>
      <c r="Y15" s="10">
        <f>SUMIF(Data!$A$3:$A$1048576,"*.IOP",Data!Y$3:Y$1048576)</f>
        <v>232</v>
      </c>
      <c r="Z15" s="10">
        <f>SUMIF(Data!$A$3:$A$1048576,"*.IOP",Data!Z$3:Z$1048576)</f>
        <v>196</v>
      </c>
      <c r="AA15" s="10">
        <f>SUMIF(Data!$A$3:$A$1048576,"*.IOP",Data!AA$3:AA$1048576)</f>
        <v>721</v>
      </c>
      <c r="AB15" s="10">
        <f>SUMIF(Data!$A$3:$A$1048576,"*.IOP",Data!AB$3:AB$1048576)</f>
        <v>390</v>
      </c>
      <c r="AC15" s="10">
        <f>SUMIF(Data!$A$3:$A$1048576,"*.IOP",Data!AC$3:AC$1048576)</f>
        <v>721</v>
      </c>
      <c r="AD15" s="10">
        <f>SUMIF(Data!$A$3:$A$1048576,"*.IOP",Data!AD$3:AD$1048576)</f>
        <v>195</v>
      </c>
      <c r="AE15" s="10">
        <f>SUMIF(Data!$A$3:$A$1048576,"*.IOP",Data!AE$3:AE$1048576)</f>
        <v>332</v>
      </c>
      <c r="AF15" s="10">
        <f>SUMIF(Data!$A$3:$A$1048576,"*.IOP",Data!AF$3:AF$1048576)</f>
        <v>308</v>
      </c>
      <c r="AG15" s="10">
        <f>SUMIF(Data!$A$3:$A$1048576,"*.IOP",Data!AG$3:AG$1048576)</f>
        <v>304</v>
      </c>
      <c r="AH15" s="10">
        <f>SUMIF(Data!$A$3:$A$1048576,"*.IOP",Data!AH$3:AH$1048576)</f>
        <v>302</v>
      </c>
      <c r="AI15" s="10">
        <f>SUMIF(Data!$A$3:$A$1048576,"*.IOP",Data!AI$3:AI$1048576)</f>
        <v>426</v>
      </c>
      <c r="AJ15" s="10">
        <f>SUMIF(Data!$A$3:$A$1048576,"*.IOP",Data!AJ$3:AJ$1048576)</f>
        <v>778</v>
      </c>
      <c r="AK15" s="10">
        <f>SUMIF(Data!$A$3:$A$1048576,"*.IOP",Data!AK$3:AK$1048576)</f>
        <v>312</v>
      </c>
      <c r="AL15" s="10">
        <f>SUMIF(Data!$A$3:$A$1048576,"*.IOP",Data!AL$3:AL$1048576)</f>
        <v>630</v>
      </c>
      <c r="AM15" s="10">
        <f>SUMIF(Data!$A$3:$A$1048576,"*.IOP",Data!AM$3:AM$1048576)</f>
        <v>369</v>
      </c>
      <c r="AN15" s="10">
        <f>SUMIF(Data!$A$3:$A$1048576,"*.IOP",Data!AN$3:AN$1048576)</f>
        <v>437</v>
      </c>
      <c r="AO15" s="10">
        <f>SUMIF(Data!$A$3:$A$1048576,"*.IOP",Data!AO$3:AO$1048576)</f>
        <v>510</v>
      </c>
      <c r="AP15" s="10">
        <f>SUMIF(Data!$A$3:$A$1048576,"*.IOP",Data!AP$3:AP$1048576)</f>
        <v>1243</v>
      </c>
      <c r="AQ15" s="10">
        <f>SUMIF(Data!$A$3:$A$1048576,"*.IOP",Data!AQ$3:AQ$1048576)</f>
        <v>1009</v>
      </c>
      <c r="AR15" s="10">
        <f>SUMIF(Data!$A$3:$A$1048576,"*.IOP",Data!AR$3:AR$1048576)</f>
        <v>550</v>
      </c>
      <c r="AS15" s="10">
        <f>SUMIF(Data!$A$3:$A$1048576,"*.IOP",Data!AS$3:AS$1048576)</f>
        <v>388</v>
      </c>
      <c r="AT15" s="10">
        <f>SUMIF(Data!$A$3:$A$1048576,"*.IOP",Data!AT$3:AT$1048576)</f>
        <v>198</v>
      </c>
      <c r="AU15" s="10">
        <f>SUMIF(Data!$A$3:$A$1048576,"*.IOP",Data!AU$3:AU$1048576)</f>
        <v>207</v>
      </c>
      <c r="AV15" s="10">
        <f>SUMIF(Data!$A$3:$A$1048576,"*.IOP",Data!AV$3:AV$1048576)</f>
        <v>379</v>
      </c>
      <c r="AW15" s="10">
        <f>SUMIF(Data!$A$3:$A$1048576,"*.IOP",Data!AW$3:AW$1048576)</f>
        <v>221</v>
      </c>
      <c r="AX15" s="10">
        <f>SUMIF(Data!$A$3:$A$1048576,"*.IOP",Data!AX$3:AX$1048576)</f>
        <v>347</v>
      </c>
      <c r="AY15" s="10">
        <f>SUMIF(Data!$A$3:$A$1048576,"*.IOP",Data!AY$3:AY$1048576)</f>
        <v>283</v>
      </c>
      <c r="AZ15" s="10">
        <f>SUMIF(Data!$A$3:$A$1048576,"*.IOP",Data!AZ$3:AZ$1048576)</f>
        <v>247</v>
      </c>
      <c r="BA15" s="10">
        <f>SUMIF(Data!$A$3:$A$1048576,"*.IOP",Data!BA$3:BA$1048576)</f>
        <v>94</v>
      </c>
      <c r="BB15" s="10">
        <f>SUMIF(Data!$A$3:$A$1048576,"*.IOP",Data!BB$3:BB$1048576)</f>
        <v>35</v>
      </c>
      <c r="BC15" s="10">
        <f>SUMIF(Data!$A$3:$A$1048576,"*.IOP",Data!BC$3:BC$1048576)</f>
        <v>39</v>
      </c>
      <c r="BD15" s="10">
        <f>SUMIF(Data!$A$3:$A$1048576,"*.IOP",Data!BD$3:BD$1048576)</f>
        <v>198</v>
      </c>
      <c r="BE15" s="10">
        <f>SUMIF(Data!$A$3:$A$1048576,"*.IOP",Data!BE$3:BE$1048576)</f>
        <v>94</v>
      </c>
      <c r="BF15" s="10">
        <f>SUMIF(Data!$A$3:$A$1048576,"*.IOP",Data!BF$3:BF$1048576)</f>
        <v>88</v>
      </c>
      <c r="BG15" s="10">
        <f>SUMIF(Data!$A$3:$A$1048576,"*.IOP",Data!BG$3:BG$1048576)</f>
        <v>51</v>
      </c>
      <c r="BH15" s="10">
        <f>SUMIF(Data!$A$3:$A$1048576,"*.IOP",Data!BH$3:BH$1048576)</f>
        <v>104</v>
      </c>
      <c r="BI15" s="10">
        <f>SUMIF(Data!$A$3:$A$1048576,"*.IOP",Data!BI$3:BI$1048576)</f>
        <v>10</v>
      </c>
      <c r="BJ15" s="10">
        <f>SUMIF(Data!$A$3:$A$1048576,"*.IOP",Data!BJ$3:BJ$1048576)</f>
        <v>34</v>
      </c>
      <c r="BK15" s="10">
        <f>SUMIF(Data!$A$3:$A$1048576,"*.IOP",Data!BK$3:BK$1048576)</f>
        <v>63</v>
      </c>
      <c r="BL15" s="10">
        <f>SUMIF(Data!$A$3:$A$1048576,"*.IOP",Data!BL$3:BL$1048576)</f>
        <v>102</v>
      </c>
    </row>
    <row r="16" spans="1:354" s="10" customFormat="1">
      <c r="A16" s="10" t="s">
        <v>807</v>
      </c>
      <c r="G16" s="10">
        <f>SUMIF(Data!$A$3:$A$1048576,"*.IOP-",Data!G$3:G$1048576)</f>
        <v>9</v>
      </c>
      <c r="H16" s="10">
        <f>SUMIF(Data!$A$3:$A$1048576,"*.IOP-",Data!H$3:H$1048576)</f>
        <v>11</v>
      </c>
      <c r="I16" s="10">
        <f>SUMIF(Data!$A$3:$A$1048576,"*.IOP-",Data!I$3:I$1048576)</f>
        <v>12</v>
      </c>
      <c r="J16" s="10">
        <f>SUMIF(Data!$A$3:$A$1048576,"*.IOP-",Data!J$3:J$1048576)</f>
        <v>12</v>
      </c>
      <c r="K16" s="10">
        <f>SUMIF(Data!$A$3:$A$1048576,"*.IOP-",Data!K$3:K$1048576)</f>
        <v>13</v>
      </c>
      <c r="L16" s="10">
        <f>SUMIF(Data!$A$3:$A$1048576,"*.IOP-",Data!L$3:L$1048576)</f>
        <v>10</v>
      </c>
      <c r="M16" s="10">
        <f>SUMIF(Data!$A$3:$A$1048576,"*.IOP-",Data!M$3:M$1048576)</f>
        <v>11</v>
      </c>
      <c r="N16" s="10">
        <f>SUMIF(Data!$A$3:$A$1048576,"*.IOP-",Data!N$3:N$1048576)</f>
        <v>11</v>
      </c>
      <c r="O16" s="10">
        <f>SUMIF(Data!$A$3:$A$1048576,"*.IOP-",Data!O$3:O$1048576)</f>
        <v>11</v>
      </c>
      <c r="P16" s="10">
        <f>SUMIF(Data!$A$3:$A$1048576,"*.IOP-",Data!P$3:P$1048576)</f>
        <v>13</v>
      </c>
      <c r="Q16" s="10">
        <f>SUMIF(Data!$A$3:$A$1048576,"*.IOP-",Data!Q$3:Q$1048576)</f>
        <v>21</v>
      </c>
      <c r="R16" s="10">
        <f>SUMIF(Data!$A$3:$A$1048576,"*.IOP-",Data!R$3:R$1048576)</f>
        <v>13</v>
      </c>
      <c r="S16" s="10">
        <f>SUMIF(Data!$A$3:$A$1048576,"*.IOP-",Data!S$3:S$1048576)</f>
        <v>9</v>
      </c>
      <c r="T16" s="10">
        <f>SUMIF(Data!$A$3:$A$1048576,"*.IOP-",Data!T$3:T$1048576)</f>
        <v>11</v>
      </c>
      <c r="U16" s="10">
        <f>SUMIF(Data!$A$3:$A$1048576,"*.IOP-",Data!U$3:U$1048576)</f>
        <v>14</v>
      </c>
      <c r="V16" s="10">
        <f>SUMIF(Data!$A$3:$A$1048576,"*.IOP-",Data!V$3:V$1048576)</f>
        <v>9</v>
      </c>
      <c r="W16" s="10">
        <f>SUMIF(Data!$A$3:$A$1048576,"*.IOP-",Data!W$3:W$1048576)</f>
        <v>7</v>
      </c>
      <c r="X16" s="10">
        <f>SUMIF(Data!$A$3:$A$1048576,"*.IOP-",Data!X$3:X$1048576)</f>
        <v>20</v>
      </c>
      <c r="Y16" s="10">
        <f>SUMIF(Data!$A$3:$A$1048576,"*.IOP-",Data!Y$3:Y$1048576)</f>
        <v>12</v>
      </c>
      <c r="Z16" s="10">
        <f>SUMIF(Data!$A$3:$A$1048576,"*.IOP-",Data!Z$3:Z$1048576)</f>
        <v>9</v>
      </c>
      <c r="AA16" s="10">
        <f>SUMIF(Data!$A$3:$A$1048576,"*.IOP-",Data!AA$3:AA$1048576)</f>
        <v>17</v>
      </c>
      <c r="AB16" s="10">
        <f>SUMIF(Data!$A$3:$A$1048576,"*.IOP-",Data!AB$3:AB$1048576)</f>
        <v>2</v>
      </c>
      <c r="AC16" s="10">
        <f>SUMIF(Data!$A$3:$A$1048576,"*.IOP-",Data!AC$3:AC$1048576)</f>
        <v>17</v>
      </c>
      <c r="AD16" s="10">
        <f>SUMIF(Data!$A$3:$A$1048576,"*.IOP-",Data!AD$3:AD$1048576)</f>
        <v>6</v>
      </c>
      <c r="AE16" s="10">
        <f>SUMIF(Data!$A$3:$A$1048576,"*.IOP-",Data!AE$3:AE$1048576)</f>
        <v>13</v>
      </c>
      <c r="AF16" s="10">
        <f>SUMIF(Data!$A$3:$A$1048576,"*.IOP-",Data!AF$3:AF$1048576)</f>
        <v>10</v>
      </c>
      <c r="AG16" s="10">
        <f>SUMIF(Data!$A$3:$A$1048576,"*.IOP-",Data!AG$3:AG$1048576)</f>
        <v>13</v>
      </c>
      <c r="AH16" s="10">
        <f>SUMIF(Data!$A$3:$A$1048576,"*.IOP-",Data!AH$3:AH$1048576)</f>
        <v>9</v>
      </c>
      <c r="AI16" s="10">
        <f>SUMIF(Data!$A$3:$A$1048576,"*.IOP-",Data!AI$3:AI$1048576)</f>
        <v>16</v>
      </c>
      <c r="AJ16" s="10">
        <f>SUMIF(Data!$A$3:$A$1048576,"*.IOP-",Data!AJ$3:AJ$1048576)</f>
        <v>16</v>
      </c>
      <c r="AK16" s="10">
        <f>SUMIF(Data!$A$3:$A$1048576,"*.IOP-",Data!AK$3:AK$1048576)</f>
        <v>26</v>
      </c>
      <c r="AL16" s="10">
        <f>SUMIF(Data!$A$3:$A$1048576,"*.IOP-",Data!AL$3:AL$1048576)</f>
        <v>12</v>
      </c>
      <c r="AM16" s="10">
        <f>SUMIF(Data!$A$3:$A$1048576,"*.IOP-",Data!AM$3:AM$1048576)</f>
        <v>10</v>
      </c>
      <c r="AN16" s="10">
        <f>SUMIF(Data!$A$3:$A$1048576,"*.IOP-",Data!AN$3:AN$1048576)</f>
        <v>9</v>
      </c>
      <c r="AO16" s="10">
        <f>SUMIF(Data!$A$3:$A$1048576,"*.IOP-",Data!AO$3:AO$1048576)</f>
        <v>18</v>
      </c>
      <c r="AP16" s="10">
        <f>SUMIF(Data!$A$3:$A$1048576,"*.IOP-",Data!AP$3:AP$1048576)</f>
        <v>11</v>
      </c>
      <c r="AQ16" s="10">
        <f>SUMIF(Data!$A$3:$A$1048576,"*.IOP-",Data!AQ$3:AQ$1048576)</f>
        <v>27</v>
      </c>
      <c r="AR16" s="10">
        <f>SUMIF(Data!$A$3:$A$1048576,"*.IOP-",Data!AR$3:AR$1048576)</f>
        <v>15</v>
      </c>
      <c r="AS16" s="10">
        <f>SUMIF(Data!$A$3:$A$1048576,"*.IOP-",Data!AS$3:AS$1048576)</f>
        <v>12</v>
      </c>
      <c r="AT16" s="10">
        <f>SUMIF(Data!$A$3:$A$1048576,"*.IOP-",Data!AT$3:AT$1048576)</f>
        <v>235</v>
      </c>
      <c r="AU16" s="10">
        <f>SUMIF(Data!$A$3:$A$1048576,"*.IOP-",Data!AU$3:AU$1048576)</f>
        <v>19</v>
      </c>
      <c r="AV16" s="10">
        <f>SUMIF(Data!$A$3:$A$1048576,"*.IOP-",Data!AV$3:AV$1048576)</f>
        <v>34</v>
      </c>
      <c r="AW16" s="10">
        <f>SUMIF(Data!$A$3:$A$1048576,"*.IOP-",Data!AW$3:AW$1048576)</f>
        <v>36</v>
      </c>
      <c r="AX16" s="10">
        <f>SUMIF(Data!$A$3:$A$1048576,"*.IOP-",Data!AX$3:AX$1048576)</f>
        <v>64</v>
      </c>
      <c r="AY16" s="10">
        <f>SUMIF(Data!$A$3:$A$1048576,"*.IOP-",Data!AY$3:AY$1048576)</f>
        <v>5</v>
      </c>
      <c r="AZ16" s="10">
        <f>SUMIF(Data!$A$3:$A$1048576,"*.IOP-",Data!AZ$3:AZ$1048576)</f>
        <v>4</v>
      </c>
      <c r="BA16" s="10">
        <f>SUMIF(Data!$A$3:$A$1048576,"*.IOP-",Data!BA$3:BA$1048576)</f>
        <v>3</v>
      </c>
      <c r="BB16" s="10">
        <f>SUMIF(Data!$A$3:$A$1048576,"*.IOP-",Data!BB$3:BB$1048576)</f>
        <v>29</v>
      </c>
      <c r="BC16" s="10">
        <f>SUMIF(Data!$A$3:$A$1048576,"*.IOP-",Data!BC$3:BC$1048576)</f>
        <v>0</v>
      </c>
      <c r="BD16" s="10">
        <f>SUMIF(Data!$A$3:$A$1048576,"*.IOP-",Data!BD$3:BD$1048576)</f>
        <v>5</v>
      </c>
      <c r="BE16" s="10">
        <f>SUMIF(Data!$A$3:$A$1048576,"*.IOP-",Data!BE$3:BE$1048576)</f>
        <v>65</v>
      </c>
      <c r="BF16" s="10">
        <f>SUMIF(Data!$A$3:$A$1048576,"*.IOP-",Data!BF$3:BF$1048576)</f>
        <v>1</v>
      </c>
      <c r="BG16" s="10">
        <f>SUMIF(Data!$A$3:$A$1048576,"*.IOP-",Data!BG$3:BG$1048576)</f>
        <v>1</v>
      </c>
      <c r="BH16" s="10">
        <f>SUMIF(Data!$A$3:$A$1048576,"*.IOP-",Data!BH$3:BH$1048576)</f>
        <v>171</v>
      </c>
      <c r="BI16" s="10">
        <f>SUMIF(Data!$A$3:$A$1048576,"*.IOP-",Data!BI$3:BI$1048576)</f>
        <v>25</v>
      </c>
      <c r="BJ16" s="10">
        <f>SUMIF(Data!$A$3:$A$1048576,"*.IOP-",Data!BJ$3:BJ$1048576)</f>
        <v>11</v>
      </c>
      <c r="BK16" s="10">
        <f>SUMIF(Data!$A$3:$A$1048576,"*.IOP-",Data!BK$3:BK$1048576)</f>
        <v>38</v>
      </c>
      <c r="BL16" s="10">
        <f>SUMIF(Data!$A$3:$A$1048576,"*.IOP-",Data!BL$3:BL$1048576)</f>
        <v>20</v>
      </c>
    </row>
    <row r="17" spans="1:64" s="10" customFormat="1">
      <c r="A17" s="10" t="s">
        <v>808</v>
      </c>
      <c r="G17" s="10">
        <f>SUMIF(Data!$A$3:$A$1048576,"*.LL",Data!G$3:G$1048576)</f>
        <v>0</v>
      </c>
      <c r="H17" s="10">
        <f>SUMIF(Data!$A$3:$A$1048576,"*.LL",Data!H$3:H$1048576)</f>
        <v>0</v>
      </c>
      <c r="I17" s="10">
        <f>SUMIF(Data!$A$3:$A$1048576,"*.LL",Data!I$3:I$1048576)</f>
        <v>0</v>
      </c>
      <c r="J17" s="10">
        <f>SUMIF(Data!$A$3:$A$1048576,"*.LL",Data!J$3:J$1048576)</f>
        <v>0</v>
      </c>
      <c r="K17" s="10">
        <f>SUMIF(Data!$A$3:$A$1048576,"*.LL",Data!K$3:K$1048576)</f>
        <v>0</v>
      </c>
      <c r="L17" s="10">
        <f>SUMIF(Data!$A$3:$A$1048576,"*.LL",Data!L$3:L$1048576)</f>
        <v>0</v>
      </c>
      <c r="M17" s="10">
        <f>SUMIF(Data!$A$3:$A$1048576,"*.LL",Data!M$3:M$1048576)</f>
        <v>0</v>
      </c>
      <c r="N17" s="10">
        <f>SUMIF(Data!$A$3:$A$1048576,"*.LL",Data!N$3:N$1048576)</f>
        <v>0</v>
      </c>
      <c r="O17" s="10">
        <f>SUMIF(Data!$A$3:$A$1048576,"*.LL",Data!O$3:O$1048576)</f>
        <v>0</v>
      </c>
      <c r="P17" s="10">
        <f>SUMIF(Data!$A$3:$A$1048576,"*.LL",Data!P$3:P$1048576)</f>
        <v>4</v>
      </c>
      <c r="Q17" s="10">
        <f>SUMIF(Data!$A$3:$A$1048576,"*.LL",Data!Q$3:Q$1048576)</f>
        <v>0</v>
      </c>
      <c r="R17" s="10">
        <f>SUMIF(Data!$A$3:$A$1048576,"*.LL",Data!R$3:R$1048576)</f>
        <v>0</v>
      </c>
      <c r="S17" s="10">
        <f>SUMIF(Data!$A$3:$A$1048576,"*.LL",Data!S$3:S$1048576)</f>
        <v>0</v>
      </c>
      <c r="T17" s="10">
        <f>SUMIF(Data!$A$3:$A$1048576,"*.LL",Data!T$3:T$1048576)</f>
        <v>0</v>
      </c>
      <c r="U17" s="10">
        <f>SUMIF(Data!$A$3:$A$1048576,"*.LL",Data!U$3:U$1048576)</f>
        <v>0</v>
      </c>
      <c r="V17" s="10">
        <f>SUMIF(Data!$A$3:$A$1048576,"*.LL",Data!V$3:V$1048576)</f>
        <v>0</v>
      </c>
      <c r="W17" s="10">
        <f>SUMIF(Data!$A$3:$A$1048576,"*.LL",Data!W$3:W$1048576)</f>
        <v>0</v>
      </c>
      <c r="X17" s="10">
        <f>SUMIF(Data!$A$3:$A$1048576,"*.LL",Data!X$3:X$1048576)</f>
        <v>0</v>
      </c>
      <c r="Y17" s="10">
        <f>SUMIF(Data!$A$3:$A$1048576,"*.LL",Data!Y$3:Y$1048576)</f>
        <v>0</v>
      </c>
      <c r="Z17" s="10">
        <f>SUMIF(Data!$A$3:$A$1048576,"*.LL",Data!Z$3:Z$1048576)</f>
        <v>0</v>
      </c>
      <c r="AA17" s="10">
        <f>SUMIF(Data!$A$3:$A$1048576,"*.LL",Data!AA$3:AA$1048576)</f>
        <v>0</v>
      </c>
      <c r="AB17" s="10">
        <f>SUMIF(Data!$A$3:$A$1048576,"*.LL",Data!AB$3:AB$1048576)</f>
        <v>0</v>
      </c>
      <c r="AC17" s="10">
        <f>SUMIF(Data!$A$3:$A$1048576,"*.LL",Data!AC$3:AC$1048576)</f>
        <v>0</v>
      </c>
      <c r="AD17" s="10">
        <f>SUMIF(Data!$A$3:$A$1048576,"*.LL",Data!AD$3:AD$1048576)</f>
        <v>0</v>
      </c>
      <c r="AE17" s="10">
        <f>SUMIF(Data!$A$3:$A$1048576,"*.LL",Data!AE$3:AE$1048576)</f>
        <v>0</v>
      </c>
      <c r="AF17" s="10">
        <f>SUMIF(Data!$A$3:$A$1048576,"*.LL",Data!AF$3:AF$1048576)</f>
        <v>0</v>
      </c>
      <c r="AG17" s="10">
        <f>SUMIF(Data!$A$3:$A$1048576,"*.LL",Data!AG$3:AG$1048576)</f>
        <v>0</v>
      </c>
      <c r="AH17" s="10">
        <f>SUMIF(Data!$A$3:$A$1048576,"*.LL",Data!AH$3:AH$1048576)</f>
        <v>0</v>
      </c>
      <c r="AI17" s="10">
        <f>SUMIF(Data!$A$3:$A$1048576,"*.LL",Data!AI$3:AI$1048576)</f>
        <v>0</v>
      </c>
      <c r="AJ17" s="10">
        <f>SUMIF(Data!$A$3:$A$1048576,"*.LL",Data!AJ$3:AJ$1048576)</f>
        <v>0</v>
      </c>
      <c r="AK17" s="10">
        <f>SUMIF(Data!$A$3:$A$1048576,"*.LL",Data!AK$3:AK$1048576)</f>
        <v>0</v>
      </c>
      <c r="AL17" s="10">
        <f>SUMIF(Data!$A$3:$A$1048576,"*.LL",Data!AL$3:AL$1048576)</f>
        <v>0</v>
      </c>
      <c r="AM17" s="10">
        <f>SUMIF(Data!$A$3:$A$1048576,"*.LL",Data!AM$3:AM$1048576)</f>
        <v>0</v>
      </c>
      <c r="AN17" s="10">
        <f>SUMIF(Data!$A$3:$A$1048576,"*.LL",Data!AN$3:AN$1048576)</f>
        <v>0</v>
      </c>
      <c r="AO17" s="10">
        <f>SUMIF(Data!$A$3:$A$1048576,"*.LL",Data!AO$3:AO$1048576)</f>
        <v>5</v>
      </c>
      <c r="AP17" s="10">
        <f>SUMIF(Data!$A$3:$A$1048576,"*.LL",Data!AP$3:AP$1048576)</f>
        <v>0</v>
      </c>
      <c r="AQ17" s="10">
        <f>SUMIF(Data!$A$3:$A$1048576,"*.LL",Data!AQ$3:AQ$1048576)</f>
        <v>4</v>
      </c>
      <c r="AR17" s="10">
        <f>SUMIF(Data!$A$3:$A$1048576,"*.LL",Data!AR$3:AR$1048576)</f>
        <v>1</v>
      </c>
      <c r="AS17" s="10">
        <f>SUMIF(Data!$A$3:$A$1048576,"*.LL",Data!AS$3:AS$1048576)</f>
        <v>0</v>
      </c>
      <c r="AT17" s="10">
        <f>SUMIF(Data!$A$3:$A$1048576,"*.LL",Data!AT$3:AT$1048576)</f>
        <v>4</v>
      </c>
      <c r="AU17" s="10">
        <f>SUMIF(Data!$A$3:$A$1048576,"*.LL",Data!AU$3:AU$1048576)</f>
        <v>0</v>
      </c>
      <c r="AV17" s="10">
        <f>SUMIF(Data!$A$3:$A$1048576,"*.LL",Data!AV$3:AV$1048576)</f>
        <v>0</v>
      </c>
      <c r="AW17" s="10">
        <f>SUMIF(Data!$A$3:$A$1048576,"*.LL",Data!AW$3:AW$1048576)</f>
        <v>0</v>
      </c>
      <c r="AX17" s="10">
        <f>SUMIF(Data!$A$3:$A$1048576,"*.LL",Data!AX$3:AX$1048576)</f>
        <v>0</v>
      </c>
      <c r="AY17" s="10">
        <f>SUMIF(Data!$A$3:$A$1048576,"*.LL",Data!AY$3:AY$1048576)</f>
        <v>0</v>
      </c>
      <c r="AZ17" s="10">
        <f>SUMIF(Data!$A$3:$A$1048576,"*.LL",Data!AZ$3:AZ$1048576)</f>
        <v>0</v>
      </c>
      <c r="BA17" s="10">
        <f>SUMIF(Data!$A$3:$A$1048576,"*.LL",Data!BA$3:BA$1048576)</f>
        <v>1</v>
      </c>
      <c r="BB17" s="10">
        <f>SUMIF(Data!$A$3:$A$1048576,"*.LL",Data!BB$3:BB$1048576)</f>
        <v>0</v>
      </c>
      <c r="BC17" s="10">
        <f>SUMIF(Data!$A$3:$A$1048576,"*.LL",Data!BC$3:BC$1048576)</f>
        <v>6</v>
      </c>
      <c r="BD17" s="10">
        <f>SUMIF(Data!$A$3:$A$1048576,"*.LL",Data!BD$3:BD$1048576)</f>
        <v>0</v>
      </c>
      <c r="BE17" s="10">
        <f>SUMIF(Data!$A$3:$A$1048576,"*.LL",Data!BE$3:BE$1048576)</f>
        <v>1</v>
      </c>
      <c r="BF17" s="10">
        <f>SUMIF(Data!$A$3:$A$1048576,"*.LL",Data!BF$3:BF$1048576)</f>
        <v>0</v>
      </c>
      <c r="BG17" s="10">
        <f>SUMIF(Data!$A$3:$A$1048576,"*.LL",Data!BG$3:BG$1048576)</f>
        <v>0</v>
      </c>
      <c r="BH17" s="10">
        <f>SUMIF(Data!$A$3:$A$1048576,"*.LL",Data!BH$3:BH$1048576)</f>
        <v>1</v>
      </c>
      <c r="BI17" s="10">
        <f>SUMIF(Data!$A$3:$A$1048576,"*.LL",Data!BI$3:BI$1048576)</f>
        <v>0</v>
      </c>
      <c r="BJ17" s="10">
        <f>SUMIF(Data!$A$3:$A$1048576,"*.LL",Data!BJ$3:BJ$1048576)</f>
        <v>0</v>
      </c>
      <c r="BK17" s="10">
        <f>SUMIF(Data!$A$3:$A$1048576,"*.LL",Data!BK$3:BK$1048576)</f>
        <v>5</v>
      </c>
      <c r="BL17" s="10">
        <f>SUMIF(Data!$A$3:$A$1048576,"*.LL",Data!BL$3:BL$1048576)</f>
        <v>0</v>
      </c>
    </row>
    <row r="18" spans="1:64" s="10" customFormat="1">
      <c r="A18" s="10" t="s">
        <v>1087</v>
      </c>
      <c r="G18" s="10">
        <f>SUMIF(Data!$A$3:$A$1048576,"*.LLL",Data!G$3:G$1048576)</f>
        <v>0</v>
      </c>
      <c r="H18" s="10">
        <f>SUMIF(Data!$A$3:$A$1048576,"*.LLL",Data!H$3:H$1048576)</f>
        <v>1</v>
      </c>
      <c r="I18" s="10">
        <f>SUMIF(Data!$A$3:$A$1048576,"*.LLL",Data!I$3:I$1048576)</f>
        <v>0</v>
      </c>
      <c r="J18" s="10">
        <f>SUMIF(Data!$A$3:$A$1048576,"*.LLL",Data!J$3:J$1048576)</f>
        <v>2</v>
      </c>
      <c r="K18" s="10">
        <f>SUMIF(Data!$A$3:$A$1048576,"*.LLL",Data!K$3:K$1048576)</f>
        <v>2</v>
      </c>
      <c r="L18" s="10">
        <f>SUMIF(Data!$A$3:$A$1048576,"*.LLL",Data!L$3:L$1048576)</f>
        <v>0</v>
      </c>
      <c r="M18" s="10">
        <f>SUMIF(Data!$A$3:$A$1048576,"*.LLL",Data!M$3:M$1048576)</f>
        <v>2</v>
      </c>
      <c r="N18" s="10">
        <f>SUMIF(Data!$A$3:$A$1048576,"*.LLL",Data!N$3:N$1048576)</f>
        <v>0</v>
      </c>
      <c r="O18" s="10">
        <f>SUMIF(Data!$A$3:$A$1048576,"*.LLL",Data!O$3:O$1048576)</f>
        <v>4</v>
      </c>
      <c r="P18" s="10">
        <f>SUMIF(Data!$A$3:$A$1048576,"*.LLL",Data!P$3:P$1048576)</f>
        <v>11</v>
      </c>
      <c r="Q18" s="10">
        <f>SUMIF(Data!$A$3:$A$1048576,"*.LLL",Data!Q$3:Q$1048576)</f>
        <v>20</v>
      </c>
      <c r="R18" s="10">
        <f>SUMIF(Data!$A$3:$A$1048576,"*.LLL",Data!R$3:R$1048576)</f>
        <v>4</v>
      </c>
      <c r="S18" s="10">
        <f>SUMIF(Data!$A$3:$A$1048576,"*.LLL",Data!S$3:S$1048576)</f>
        <v>1</v>
      </c>
      <c r="T18" s="10">
        <f>SUMIF(Data!$A$3:$A$1048576,"*.LLL",Data!T$3:T$1048576)</f>
        <v>0</v>
      </c>
      <c r="U18" s="10">
        <f>SUMIF(Data!$A$3:$A$1048576,"*.LLL",Data!U$3:U$1048576)</f>
        <v>0</v>
      </c>
      <c r="V18" s="10">
        <f>SUMIF(Data!$A$3:$A$1048576,"*.LLL",Data!V$3:V$1048576)</f>
        <v>10</v>
      </c>
      <c r="W18" s="10">
        <f>SUMIF(Data!$A$3:$A$1048576,"*.LLL",Data!W$3:W$1048576)</f>
        <v>1</v>
      </c>
      <c r="X18" s="10">
        <f>SUMIF(Data!$A$3:$A$1048576,"*.LLL",Data!X$3:X$1048576)</f>
        <v>5</v>
      </c>
      <c r="Y18" s="10">
        <f>SUMIF(Data!$A$3:$A$1048576,"*.LLL",Data!Y$3:Y$1048576)</f>
        <v>4</v>
      </c>
      <c r="Z18" s="10">
        <f>SUMIF(Data!$A$3:$A$1048576,"*.LLL",Data!Z$3:Z$1048576)</f>
        <v>0</v>
      </c>
      <c r="AA18" s="10">
        <f>SUMIF(Data!$A$3:$A$1048576,"*.LLL",Data!AA$3:AA$1048576)</f>
        <v>13</v>
      </c>
      <c r="AB18" s="10">
        <f>SUMIF(Data!$A$3:$A$1048576,"*.LLL",Data!AB$3:AB$1048576)</f>
        <v>5</v>
      </c>
      <c r="AC18" s="10">
        <f>SUMIF(Data!$A$3:$A$1048576,"*.LLL",Data!AC$3:AC$1048576)</f>
        <v>13</v>
      </c>
      <c r="AD18" s="10">
        <f>SUMIF(Data!$A$3:$A$1048576,"*.LLL",Data!AD$3:AD$1048576)</f>
        <v>9</v>
      </c>
      <c r="AE18" s="10">
        <f>SUMIF(Data!$A$3:$A$1048576,"*.LLL",Data!AE$3:AE$1048576)</f>
        <v>2</v>
      </c>
      <c r="AF18" s="10">
        <f>SUMIF(Data!$A$3:$A$1048576,"*.LLL",Data!AF$3:AF$1048576)</f>
        <v>3</v>
      </c>
      <c r="AG18" s="10">
        <f>SUMIF(Data!$A$3:$A$1048576,"*.LLL",Data!AG$3:AG$1048576)</f>
        <v>0</v>
      </c>
      <c r="AH18" s="10">
        <f>SUMIF(Data!$A$3:$A$1048576,"*.LLL",Data!AH$3:AH$1048576)</f>
        <v>8</v>
      </c>
      <c r="AI18" s="10">
        <f>SUMIF(Data!$A$3:$A$1048576,"*.LLL",Data!AI$3:AI$1048576)</f>
        <v>7</v>
      </c>
      <c r="AJ18" s="10">
        <f>SUMIF(Data!$A$3:$A$1048576,"*.LLL",Data!AJ$3:AJ$1048576)</f>
        <v>17</v>
      </c>
      <c r="AK18" s="10">
        <f>SUMIF(Data!$A$3:$A$1048576,"*.LLL",Data!AK$3:AK$1048576)</f>
        <v>10</v>
      </c>
      <c r="AL18" s="10">
        <f>SUMIF(Data!$A$3:$A$1048576,"*.LLL",Data!AL$3:AL$1048576)</f>
        <v>4</v>
      </c>
      <c r="AM18" s="10">
        <f>SUMIF(Data!$A$3:$A$1048576,"*.LLL",Data!AM$3:AM$1048576)</f>
        <v>0</v>
      </c>
      <c r="AN18" s="10">
        <f>SUMIF(Data!$A$3:$A$1048576,"*.LLL",Data!AN$3:AN$1048576)</f>
        <v>0</v>
      </c>
      <c r="AO18" s="10">
        <f>SUMIF(Data!$A$3:$A$1048576,"*.LLL",Data!AO$3:AO$1048576)</f>
        <v>7</v>
      </c>
      <c r="AP18" s="10">
        <f>SUMIF(Data!$A$3:$A$1048576,"*.LLL",Data!AP$3:AP$1048576)</f>
        <v>7</v>
      </c>
      <c r="AQ18" s="10">
        <f>SUMIF(Data!$A$3:$A$1048576,"*.LLL",Data!AQ$3:AQ$1048576)</f>
        <v>8</v>
      </c>
      <c r="AR18" s="10">
        <f>SUMIF(Data!$A$3:$A$1048576,"*.LLL",Data!AR$3:AR$1048576)</f>
        <v>12</v>
      </c>
      <c r="AS18" s="10">
        <f>SUMIF(Data!$A$3:$A$1048576,"*.LLL",Data!AS$3:AS$1048576)</f>
        <v>1</v>
      </c>
      <c r="AT18" s="10">
        <f>SUMIF(Data!$A$3:$A$1048576,"*.LLL",Data!AT$3:AT$1048576)</f>
        <v>2</v>
      </c>
      <c r="AU18" s="10">
        <f>SUMIF(Data!$A$3:$A$1048576,"*.LLL",Data!AU$3:AU$1048576)</f>
        <v>0</v>
      </c>
      <c r="AV18" s="10">
        <f>SUMIF(Data!$A$3:$A$1048576,"*.LLL",Data!AV$3:AV$1048576)</f>
        <v>9</v>
      </c>
      <c r="AW18" s="10">
        <f>SUMIF(Data!$A$3:$A$1048576,"*.LLL",Data!AW$3:AW$1048576)</f>
        <v>1</v>
      </c>
      <c r="AX18" s="10">
        <f>SUMIF(Data!$A$3:$A$1048576,"*.LLL",Data!AX$3:AX$1048576)</f>
        <v>7</v>
      </c>
      <c r="AY18" s="10">
        <f>SUMIF(Data!$A$3:$A$1048576,"*.LLL",Data!AY$3:AY$1048576)</f>
        <v>0</v>
      </c>
      <c r="AZ18" s="10">
        <f>SUMIF(Data!$A$3:$A$1048576,"*.LLL",Data!AZ$3:AZ$1048576)</f>
        <v>1</v>
      </c>
      <c r="BA18" s="10">
        <f>SUMIF(Data!$A$3:$A$1048576,"*.LLL",Data!BA$3:BA$1048576)</f>
        <v>6</v>
      </c>
      <c r="BB18" s="10">
        <f>SUMIF(Data!$A$3:$A$1048576,"*.LLL",Data!BB$3:BB$1048576)</f>
        <v>2</v>
      </c>
      <c r="BC18" s="10">
        <f>SUMIF(Data!$A$3:$A$1048576,"*.LLL",Data!BC$3:BC$1048576)</f>
        <v>2</v>
      </c>
      <c r="BD18" s="10">
        <f>SUMIF(Data!$A$3:$A$1048576,"*.LLL",Data!BD$3:BD$1048576)</f>
        <v>6</v>
      </c>
      <c r="BE18" s="10">
        <f>SUMIF(Data!$A$3:$A$1048576,"*.LLL",Data!BE$3:BE$1048576)</f>
        <v>7</v>
      </c>
      <c r="BF18" s="10">
        <f>SUMIF(Data!$A$3:$A$1048576,"*.LLL",Data!BF$3:BF$1048576)</f>
        <v>6</v>
      </c>
      <c r="BG18" s="10">
        <f>SUMIF(Data!$A$3:$A$1048576,"*.LLL",Data!BG$3:BG$1048576)</f>
        <v>32</v>
      </c>
      <c r="BH18" s="10">
        <f>SUMIF(Data!$A$3:$A$1048576,"*.LLL",Data!BH$3:BH$1048576)</f>
        <v>6</v>
      </c>
      <c r="BI18" s="10">
        <f>SUMIF(Data!$A$3:$A$1048576,"*.LLL",Data!BI$3:BI$1048576)</f>
        <v>2</v>
      </c>
      <c r="BJ18" s="10">
        <f>SUMIF(Data!$A$3:$A$1048576,"*.LLL",Data!BJ$3:BJ$1048576)</f>
        <v>11</v>
      </c>
      <c r="BK18" s="10">
        <f>SUMIF(Data!$A$3:$A$1048576,"*.LLL",Data!BK$3:BK$1048576)</f>
        <v>15</v>
      </c>
      <c r="BL18" s="10">
        <f>SUMIF(Data!$A$3:$A$1048576,"*.LLL",Data!BL$3:BL$1048576)</f>
        <v>37</v>
      </c>
    </row>
    <row r="19" spans="1:64" s="10" customFormat="1">
      <c r="A19" s="10" t="s">
        <v>809</v>
      </c>
      <c r="G19" s="10">
        <f>SUMIF(Data!$A$3:$A$1048576,"*.LO",Data!G$3:G$1048576)</f>
        <v>24</v>
      </c>
      <c r="H19" s="10">
        <f>SUMIF(Data!$A$3:$A$1048576,"*.LO",Data!H$3:H$1048576)</f>
        <v>38</v>
      </c>
      <c r="I19" s="10">
        <f>SUMIF(Data!$A$3:$A$1048576,"*.LO",Data!I$3:I$1048576)</f>
        <v>61</v>
      </c>
      <c r="J19" s="10">
        <f>SUMIF(Data!$A$3:$A$1048576,"*.LO",Data!J$3:J$1048576)</f>
        <v>38</v>
      </c>
      <c r="K19" s="10">
        <f>SUMIF(Data!$A$3:$A$1048576,"*.LO",Data!K$3:K$1048576)</f>
        <v>48</v>
      </c>
      <c r="L19" s="10">
        <f>SUMIF(Data!$A$3:$A$1048576,"*.LO",Data!L$3:L$1048576)</f>
        <v>17</v>
      </c>
      <c r="M19" s="10">
        <f>SUMIF(Data!$A$3:$A$1048576,"*.LO",Data!M$3:M$1048576)</f>
        <v>21</v>
      </c>
      <c r="N19" s="10">
        <f>SUMIF(Data!$A$3:$A$1048576,"*.LO",Data!N$3:N$1048576)</f>
        <v>26</v>
      </c>
      <c r="O19" s="10">
        <f>SUMIF(Data!$A$3:$A$1048576,"*.LO",Data!O$3:O$1048576)</f>
        <v>37</v>
      </c>
      <c r="P19" s="10">
        <f>SUMIF(Data!$A$3:$A$1048576,"*.LO",Data!P$3:P$1048576)</f>
        <v>57</v>
      </c>
      <c r="Q19" s="10">
        <f>SUMIF(Data!$A$3:$A$1048576,"*.LO",Data!Q$3:Q$1048576)</f>
        <v>33</v>
      </c>
      <c r="R19" s="10">
        <f>SUMIF(Data!$A$3:$A$1048576,"*.LO",Data!R$3:R$1048576)</f>
        <v>24</v>
      </c>
      <c r="S19" s="10">
        <f>SUMIF(Data!$A$3:$A$1048576,"*.LO",Data!S$3:S$1048576)</f>
        <v>11</v>
      </c>
      <c r="T19" s="10">
        <f>SUMIF(Data!$A$3:$A$1048576,"*.LO",Data!T$3:T$1048576)</f>
        <v>33</v>
      </c>
      <c r="U19" s="10">
        <f>SUMIF(Data!$A$3:$A$1048576,"*.LO",Data!U$3:U$1048576)</f>
        <v>58</v>
      </c>
      <c r="V19" s="10">
        <f>SUMIF(Data!$A$3:$A$1048576,"*.LO",Data!V$3:V$1048576)</f>
        <v>51</v>
      </c>
      <c r="W19" s="10">
        <f>SUMIF(Data!$A$3:$A$1048576,"*.LO",Data!W$3:W$1048576)</f>
        <v>30</v>
      </c>
      <c r="X19" s="10">
        <f>SUMIF(Data!$A$3:$A$1048576,"*.LO",Data!X$3:X$1048576)</f>
        <v>60</v>
      </c>
      <c r="Y19" s="10">
        <f>SUMIF(Data!$A$3:$A$1048576,"*.LO",Data!Y$3:Y$1048576)</f>
        <v>11</v>
      </c>
      <c r="Z19" s="10">
        <f>SUMIF(Data!$A$3:$A$1048576,"*.LO",Data!Z$3:Z$1048576)</f>
        <v>7</v>
      </c>
      <c r="AA19" s="10">
        <f>SUMIF(Data!$A$3:$A$1048576,"*.LO",Data!AA$3:AA$1048576)</f>
        <v>65</v>
      </c>
      <c r="AB19" s="10">
        <f>SUMIF(Data!$A$3:$A$1048576,"*.LO",Data!AB$3:AB$1048576)</f>
        <v>48</v>
      </c>
      <c r="AC19" s="10">
        <f>SUMIF(Data!$A$3:$A$1048576,"*.LO",Data!AC$3:AC$1048576)</f>
        <v>65</v>
      </c>
      <c r="AD19" s="10">
        <f>SUMIF(Data!$A$3:$A$1048576,"*.LO",Data!AD$3:AD$1048576)</f>
        <v>50</v>
      </c>
      <c r="AE19" s="10">
        <f>SUMIF(Data!$A$3:$A$1048576,"*.LO",Data!AE$3:AE$1048576)</f>
        <v>17</v>
      </c>
      <c r="AF19" s="10">
        <f>SUMIF(Data!$A$3:$A$1048576,"*.LO",Data!AF$3:AF$1048576)</f>
        <v>32</v>
      </c>
      <c r="AG19" s="10">
        <f>SUMIF(Data!$A$3:$A$1048576,"*.LO",Data!AG$3:AG$1048576)</f>
        <v>11</v>
      </c>
      <c r="AH19" s="10">
        <f>SUMIF(Data!$A$3:$A$1048576,"*.LO",Data!AH$3:AH$1048576)</f>
        <v>14</v>
      </c>
      <c r="AI19" s="10">
        <f>SUMIF(Data!$A$3:$A$1048576,"*.LO",Data!AI$3:AI$1048576)</f>
        <v>58</v>
      </c>
      <c r="AJ19" s="10">
        <f>SUMIF(Data!$A$3:$A$1048576,"*.LO",Data!AJ$3:AJ$1048576)</f>
        <v>77</v>
      </c>
      <c r="AK19" s="10">
        <f>SUMIF(Data!$A$3:$A$1048576,"*.LO",Data!AK$3:AK$1048576)</f>
        <v>59</v>
      </c>
      <c r="AL19" s="10">
        <f>SUMIF(Data!$A$3:$A$1048576,"*.LO",Data!AL$3:AL$1048576)</f>
        <v>32</v>
      </c>
      <c r="AM19" s="10">
        <f>SUMIF(Data!$A$3:$A$1048576,"*.LO",Data!AM$3:AM$1048576)</f>
        <v>28</v>
      </c>
      <c r="AN19" s="10">
        <f>SUMIF(Data!$A$3:$A$1048576,"*.LO",Data!AN$3:AN$1048576)</f>
        <v>37</v>
      </c>
      <c r="AO19" s="10">
        <f>SUMIF(Data!$A$3:$A$1048576,"*.LO",Data!AO$3:AO$1048576)</f>
        <v>53</v>
      </c>
      <c r="AP19" s="10">
        <f>SUMIF(Data!$A$3:$A$1048576,"*.LO",Data!AP$3:AP$1048576)</f>
        <v>103</v>
      </c>
      <c r="AQ19" s="10">
        <f>SUMIF(Data!$A$3:$A$1048576,"*.LO",Data!AQ$3:AQ$1048576)</f>
        <v>92</v>
      </c>
      <c r="AR19" s="10">
        <f>SUMIF(Data!$A$3:$A$1048576,"*.LO",Data!AR$3:AR$1048576)</f>
        <v>60</v>
      </c>
      <c r="AS19" s="10">
        <f>SUMIF(Data!$A$3:$A$1048576,"*.LO",Data!AS$3:AS$1048576)</f>
        <v>31</v>
      </c>
      <c r="AT19" s="10">
        <f>SUMIF(Data!$A$3:$A$1048576,"*.LO",Data!AT$3:AT$1048576)</f>
        <v>40</v>
      </c>
      <c r="AU19" s="10">
        <f>SUMIF(Data!$A$3:$A$1048576,"*.LO",Data!AU$3:AU$1048576)</f>
        <v>23</v>
      </c>
      <c r="AV19" s="10">
        <f>SUMIF(Data!$A$3:$A$1048576,"*.LO",Data!AV$3:AV$1048576)</f>
        <v>36</v>
      </c>
      <c r="AW19" s="10">
        <f>SUMIF(Data!$A$3:$A$1048576,"*.LO",Data!AW$3:AW$1048576)</f>
        <v>55</v>
      </c>
      <c r="AX19" s="10">
        <f>SUMIF(Data!$A$3:$A$1048576,"*.LO",Data!AX$3:AX$1048576)</f>
        <v>56</v>
      </c>
      <c r="AY19" s="10">
        <f>SUMIF(Data!$A$3:$A$1048576,"*.LO",Data!AY$3:AY$1048576)</f>
        <v>32</v>
      </c>
      <c r="AZ19" s="10">
        <f>SUMIF(Data!$A$3:$A$1048576,"*.LO",Data!AZ$3:AZ$1048576)</f>
        <v>62</v>
      </c>
      <c r="BA19" s="10">
        <f>SUMIF(Data!$A$3:$A$1048576,"*.LO",Data!BA$3:BA$1048576)</f>
        <v>53</v>
      </c>
      <c r="BB19" s="10">
        <f>SUMIF(Data!$A$3:$A$1048576,"*.LO",Data!BB$3:BB$1048576)</f>
        <v>57</v>
      </c>
      <c r="BC19" s="10">
        <f>SUMIF(Data!$A$3:$A$1048576,"*.LO",Data!BC$3:BC$1048576)</f>
        <v>90</v>
      </c>
      <c r="BD19" s="10">
        <f>SUMIF(Data!$A$3:$A$1048576,"*.LO",Data!BD$3:BD$1048576)</f>
        <v>105</v>
      </c>
      <c r="BE19" s="10">
        <f>SUMIF(Data!$A$3:$A$1048576,"*.LO",Data!BE$3:BE$1048576)</f>
        <v>95</v>
      </c>
      <c r="BF19" s="10">
        <f>SUMIF(Data!$A$3:$A$1048576,"*.LO",Data!BF$3:BF$1048576)</f>
        <v>79</v>
      </c>
      <c r="BG19" s="10">
        <f>SUMIF(Data!$A$3:$A$1048576,"*.LO",Data!BG$3:BG$1048576)</f>
        <v>72</v>
      </c>
      <c r="BH19" s="10">
        <f>SUMIF(Data!$A$3:$A$1048576,"*.LO",Data!BH$3:BH$1048576)</f>
        <v>225</v>
      </c>
      <c r="BI19" s="10">
        <f>SUMIF(Data!$A$3:$A$1048576,"*.LO",Data!BI$3:BI$1048576)</f>
        <v>87</v>
      </c>
      <c r="BJ19" s="10">
        <f>SUMIF(Data!$A$3:$A$1048576,"*.LO",Data!BJ$3:BJ$1048576)</f>
        <v>261</v>
      </c>
      <c r="BK19" s="10">
        <f>SUMIF(Data!$A$3:$A$1048576,"*.LO",Data!BK$3:BK$1048576)</f>
        <v>133</v>
      </c>
      <c r="BL19" s="10">
        <f>SUMIF(Data!$A$3:$A$1048576,"*.LO",Data!BL$3:BL$1048576)</f>
        <v>189</v>
      </c>
    </row>
    <row r="20" spans="1:64" s="10" customFormat="1">
      <c r="A20" s="10" t="s">
        <v>810</v>
      </c>
      <c r="G20" s="10">
        <f>SUMIF(Data!$A$3:$A$1048576,"*.MHI",Data!G$3:G$1048576)</f>
        <v>0</v>
      </c>
      <c r="H20" s="10">
        <f>SUMIF(Data!$A$3:$A$1048576,"*.MHI",Data!H$3:H$1048576)</f>
        <v>0</v>
      </c>
      <c r="I20" s="10">
        <f>SUMIF(Data!$A$3:$A$1048576,"*.MHI",Data!I$3:I$1048576)</f>
        <v>0</v>
      </c>
      <c r="J20" s="10">
        <f>SUMIF(Data!$A$3:$A$1048576,"*.MHI",Data!J$3:J$1048576)</f>
        <v>0</v>
      </c>
      <c r="K20" s="10">
        <f>SUMIF(Data!$A$3:$A$1048576,"*.MHI",Data!K$3:K$1048576)</f>
        <v>0</v>
      </c>
      <c r="L20" s="10">
        <f>SUMIF(Data!$A$3:$A$1048576,"*.MHI",Data!L$3:L$1048576)</f>
        <v>0</v>
      </c>
      <c r="M20" s="10">
        <f>SUMIF(Data!$A$3:$A$1048576,"*.MHI",Data!M$3:M$1048576)</f>
        <v>0</v>
      </c>
      <c r="N20" s="10">
        <f>SUMIF(Data!$A$3:$A$1048576,"*.MHI",Data!N$3:N$1048576)</f>
        <v>0</v>
      </c>
      <c r="O20" s="10">
        <f>SUMIF(Data!$A$3:$A$1048576,"*.MHI",Data!O$3:O$1048576)</f>
        <v>0</v>
      </c>
      <c r="P20" s="10">
        <f>SUMIF(Data!$A$3:$A$1048576,"*.MHI",Data!P$3:P$1048576)</f>
        <v>0</v>
      </c>
      <c r="Q20" s="10">
        <f>SUMIF(Data!$A$3:$A$1048576,"*.MHI",Data!Q$3:Q$1048576)</f>
        <v>0</v>
      </c>
      <c r="R20" s="10">
        <f>SUMIF(Data!$A$3:$A$1048576,"*.MHI",Data!R$3:R$1048576)</f>
        <v>0</v>
      </c>
      <c r="S20" s="10">
        <f>SUMIF(Data!$A$3:$A$1048576,"*.MHI",Data!S$3:S$1048576)</f>
        <v>0</v>
      </c>
      <c r="T20" s="10">
        <f>SUMIF(Data!$A$3:$A$1048576,"*.MHI",Data!T$3:T$1048576)</f>
        <v>0</v>
      </c>
      <c r="U20" s="10">
        <f>SUMIF(Data!$A$3:$A$1048576,"*.MHI",Data!U$3:U$1048576)</f>
        <v>0</v>
      </c>
      <c r="V20" s="10">
        <f>SUMIF(Data!$A$3:$A$1048576,"*.MHI",Data!V$3:V$1048576)</f>
        <v>0</v>
      </c>
      <c r="W20" s="10">
        <f>SUMIF(Data!$A$3:$A$1048576,"*.MHI",Data!W$3:W$1048576)</f>
        <v>0</v>
      </c>
      <c r="X20" s="10">
        <f>SUMIF(Data!$A$3:$A$1048576,"*.MHI",Data!X$3:X$1048576)</f>
        <v>0</v>
      </c>
      <c r="Y20" s="10">
        <f>SUMIF(Data!$A$3:$A$1048576,"*.MHI",Data!Y$3:Y$1048576)</f>
        <v>0</v>
      </c>
      <c r="Z20" s="10">
        <f>SUMIF(Data!$A$3:$A$1048576,"*.MHI",Data!Z$3:Z$1048576)</f>
        <v>0</v>
      </c>
      <c r="AA20" s="10">
        <f>SUMIF(Data!$A$3:$A$1048576,"*.MHI",Data!AA$3:AA$1048576)</f>
        <v>0</v>
      </c>
      <c r="AB20" s="10">
        <f>SUMIF(Data!$A$3:$A$1048576,"*.MHI",Data!AB$3:AB$1048576)</f>
        <v>0</v>
      </c>
      <c r="AC20" s="10">
        <f>SUMIF(Data!$A$3:$A$1048576,"*.MHI",Data!AC$3:AC$1048576)</f>
        <v>0</v>
      </c>
      <c r="AD20" s="10">
        <f>SUMIF(Data!$A$3:$A$1048576,"*.MHI",Data!AD$3:AD$1048576)</f>
        <v>0</v>
      </c>
      <c r="AE20" s="10">
        <f>SUMIF(Data!$A$3:$A$1048576,"*.MHI",Data!AE$3:AE$1048576)</f>
        <v>0</v>
      </c>
      <c r="AF20" s="10">
        <f>SUMIF(Data!$A$3:$A$1048576,"*.MHI",Data!AF$3:AF$1048576)</f>
        <v>0</v>
      </c>
      <c r="AG20" s="10">
        <f>SUMIF(Data!$A$3:$A$1048576,"*.MHI",Data!AG$3:AG$1048576)</f>
        <v>0</v>
      </c>
      <c r="AH20" s="10">
        <f>SUMIF(Data!$A$3:$A$1048576,"*.MHI",Data!AH$3:AH$1048576)</f>
        <v>0</v>
      </c>
      <c r="AI20" s="10">
        <f>SUMIF(Data!$A$3:$A$1048576,"*.MHI",Data!AI$3:AI$1048576)</f>
        <v>0</v>
      </c>
      <c r="AJ20" s="10">
        <f>SUMIF(Data!$A$3:$A$1048576,"*.MHI",Data!AJ$3:AJ$1048576)</f>
        <v>0</v>
      </c>
      <c r="AK20" s="10">
        <f>SUMIF(Data!$A$3:$A$1048576,"*.MHI",Data!AK$3:AK$1048576)</f>
        <v>0</v>
      </c>
      <c r="AL20" s="10">
        <f>SUMIF(Data!$A$3:$A$1048576,"*.MHI",Data!AL$3:AL$1048576)</f>
        <v>0</v>
      </c>
      <c r="AM20" s="10">
        <f>SUMIF(Data!$A$3:$A$1048576,"*.MHI",Data!AM$3:AM$1048576)</f>
        <v>0</v>
      </c>
      <c r="AN20" s="10">
        <f>SUMIF(Data!$A$3:$A$1048576,"*.MHI",Data!AN$3:AN$1048576)</f>
        <v>0</v>
      </c>
      <c r="AO20" s="10">
        <f>SUMIF(Data!$A$3:$A$1048576,"*.MHI",Data!AO$3:AO$1048576)</f>
        <v>0</v>
      </c>
      <c r="AP20" s="10">
        <f>SUMIF(Data!$A$3:$A$1048576,"*.MHI",Data!AP$3:AP$1048576)</f>
        <v>0</v>
      </c>
      <c r="AQ20" s="10">
        <f>SUMIF(Data!$A$3:$A$1048576,"*.MHI",Data!AQ$3:AQ$1048576)</f>
        <v>0</v>
      </c>
      <c r="AR20" s="10">
        <f>SUMIF(Data!$A$3:$A$1048576,"*.MHI",Data!AR$3:AR$1048576)</f>
        <v>0</v>
      </c>
      <c r="AS20" s="10">
        <f>SUMIF(Data!$A$3:$A$1048576,"*.MHI",Data!AS$3:AS$1048576)</f>
        <v>0</v>
      </c>
      <c r="AT20" s="10">
        <f>SUMIF(Data!$A$3:$A$1048576,"*.MHI",Data!AT$3:AT$1048576)</f>
        <v>0</v>
      </c>
      <c r="AU20" s="10">
        <f>SUMIF(Data!$A$3:$A$1048576,"*.MHI",Data!AU$3:AU$1048576)</f>
        <v>0</v>
      </c>
      <c r="AV20" s="10">
        <f>SUMIF(Data!$A$3:$A$1048576,"*.MHI",Data!AV$3:AV$1048576)</f>
        <v>0</v>
      </c>
      <c r="AW20" s="10">
        <f>SUMIF(Data!$A$3:$A$1048576,"*.MHI",Data!AW$3:AW$1048576)</f>
        <v>0</v>
      </c>
      <c r="AX20" s="10">
        <f>SUMIF(Data!$A$3:$A$1048576,"*.MHI",Data!AX$3:AX$1048576)</f>
        <v>0</v>
      </c>
      <c r="AY20" s="10">
        <f>SUMIF(Data!$A$3:$A$1048576,"*.MHI",Data!AY$3:AY$1048576)</f>
        <v>0</v>
      </c>
      <c r="AZ20" s="10">
        <f>SUMIF(Data!$A$3:$A$1048576,"*.MHI",Data!AZ$3:AZ$1048576)</f>
        <v>0</v>
      </c>
      <c r="BA20" s="10">
        <f>SUMIF(Data!$A$3:$A$1048576,"*.MHI",Data!BA$3:BA$1048576)</f>
        <v>0</v>
      </c>
      <c r="BB20" s="10">
        <f>SUMIF(Data!$A$3:$A$1048576,"*.MHI",Data!BB$3:BB$1048576)</f>
        <v>0</v>
      </c>
      <c r="BC20" s="10">
        <f>SUMIF(Data!$A$3:$A$1048576,"*.MHI",Data!BC$3:BC$1048576)</f>
        <v>0</v>
      </c>
      <c r="BD20" s="10">
        <f>SUMIF(Data!$A$3:$A$1048576,"*.MHI",Data!BD$3:BD$1048576)</f>
        <v>0</v>
      </c>
      <c r="BE20" s="10">
        <f>SUMIF(Data!$A$3:$A$1048576,"*.MHI",Data!BE$3:BE$1048576)</f>
        <v>0</v>
      </c>
      <c r="BF20" s="10">
        <f>SUMIF(Data!$A$3:$A$1048576,"*.MHI",Data!BF$3:BF$1048576)</f>
        <v>0</v>
      </c>
      <c r="BG20" s="10">
        <f>SUMIF(Data!$A$3:$A$1048576,"*.MHI",Data!BG$3:BG$1048576)</f>
        <v>0</v>
      </c>
      <c r="BH20" s="10">
        <f>SUMIF(Data!$A$3:$A$1048576,"*.MHI",Data!BH$3:BH$1048576)</f>
        <v>0</v>
      </c>
      <c r="BI20" s="10">
        <f>SUMIF(Data!$A$3:$A$1048576,"*.MHI",Data!BI$3:BI$1048576)</f>
        <v>0</v>
      </c>
      <c r="BJ20" s="10">
        <f>SUMIF(Data!$A$3:$A$1048576,"*.MHI",Data!BJ$3:BJ$1048576)</f>
        <v>0</v>
      </c>
      <c r="BK20" s="10">
        <f>SUMIF(Data!$A$3:$A$1048576,"*.MHI",Data!BK$3:BK$1048576)</f>
        <v>0</v>
      </c>
      <c r="BL20" s="10">
        <f>SUMIF(Data!$A$3:$A$1048576,"*.MHI",Data!BL$3:BL$1048576)</f>
        <v>0</v>
      </c>
    </row>
    <row r="21" spans="1:64" s="10" customFormat="1">
      <c r="A21" s="10" t="s">
        <v>811</v>
      </c>
      <c r="G21" s="10">
        <f>SUMIF(Data!$A$3:$A$1048576,"*.MLO",Data!G$3:G$1048576)</f>
        <v>0</v>
      </c>
      <c r="H21" s="10">
        <f>SUMIF(Data!$A$3:$A$1048576,"*.MLO",Data!H$3:H$1048576)</f>
        <v>0</v>
      </c>
      <c r="I21" s="10">
        <f>SUMIF(Data!$A$3:$A$1048576,"*.MLO",Data!I$3:I$1048576)</f>
        <v>0</v>
      </c>
      <c r="J21" s="10">
        <f>SUMIF(Data!$A$3:$A$1048576,"*.MLO",Data!J$3:J$1048576)</f>
        <v>0</v>
      </c>
      <c r="K21" s="10">
        <f>SUMIF(Data!$A$3:$A$1048576,"*.MLO",Data!K$3:K$1048576)</f>
        <v>0</v>
      </c>
      <c r="L21" s="10">
        <f>SUMIF(Data!$A$3:$A$1048576,"*.MLO",Data!L$3:L$1048576)</f>
        <v>0</v>
      </c>
      <c r="M21" s="10">
        <f>SUMIF(Data!$A$3:$A$1048576,"*.MLO",Data!M$3:M$1048576)</f>
        <v>0</v>
      </c>
      <c r="N21" s="10">
        <f>SUMIF(Data!$A$3:$A$1048576,"*.MLO",Data!N$3:N$1048576)</f>
        <v>0</v>
      </c>
      <c r="O21" s="10">
        <f>SUMIF(Data!$A$3:$A$1048576,"*.MLO",Data!O$3:O$1048576)</f>
        <v>0</v>
      </c>
      <c r="P21" s="10">
        <f>SUMIF(Data!$A$3:$A$1048576,"*.MLO",Data!P$3:P$1048576)</f>
        <v>0</v>
      </c>
      <c r="Q21" s="10">
        <f>SUMIF(Data!$A$3:$A$1048576,"*.MLO",Data!Q$3:Q$1048576)</f>
        <v>0</v>
      </c>
      <c r="R21" s="10">
        <f>SUMIF(Data!$A$3:$A$1048576,"*.MLO",Data!R$3:R$1048576)</f>
        <v>0</v>
      </c>
      <c r="S21" s="10">
        <f>SUMIF(Data!$A$3:$A$1048576,"*.MLO",Data!S$3:S$1048576)</f>
        <v>0</v>
      </c>
      <c r="T21" s="10">
        <f>SUMIF(Data!$A$3:$A$1048576,"*.MLO",Data!T$3:T$1048576)</f>
        <v>0</v>
      </c>
      <c r="U21" s="10">
        <f>SUMIF(Data!$A$3:$A$1048576,"*.MLO",Data!U$3:U$1048576)</f>
        <v>0</v>
      </c>
      <c r="V21" s="10">
        <f>SUMIF(Data!$A$3:$A$1048576,"*.MLO",Data!V$3:V$1048576)</f>
        <v>0</v>
      </c>
      <c r="W21" s="10">
        <f>SUMIF(Data!$A$3:$A$1048576,"*.MLO",Data!W$3:W$1048576)</f>
        <v>0</v>
      </c>
      <c r="X21" s="10">
        <f>SUMIF(Data!$A$3:$A$1048576,"*.MLO",Data!X$3:X$1048576)</f>
        <v>0</v>
      </c>
      <c r="Y21" s="10">
        <f>SUMIF(Data!$A$3:$A$1048576,"*.MLO",Data!Y$3:Y$1048576)</f>
        <v>0</v>
      </c>
      <c r="Z21" s="10">
        <f>SUMIF(Data!$A$3:$A$1048576,"*.MLO",Data!Z$3:Z$1048576)</f>
        <v>0</v>
      </c>
      <c r="AA21" s="10">
        <f>SUMIF(Data!$A$3:$A$1048576,"*.MLO",Data!AA$3:AA$1048576)</f>
        <v>0</v>
      </c>
      <c r="AB21" s="10">
        <f>SUMIF(Data!$A$3:$A$1048576,"*.MLO",Data!AB$3:AB$1048576)</f>
        <v>0</v>
      </c>
      <c r="AC21" s="10">
        <f>SUMIF(Data!$A$3:$A$1048576,"*.MLO",Data!AC$3:AC$1048576)</f>
        <v>0</v>
      </c>
      <c r="AD21" s="10">
        <f>SUMIF(Data!$A$3:$A$1048576,"*.MLO",Data!AD$3:AD$1048576)</f>
        <v>0</v>
      </c>
      <c r="AE21" s="10">
        <f>SUMIF(Data!$A$3:$A$1048576,"*.MLO",Data!AE$3:AE$1048576)</f>
        <v>0</v>
      </c>
      <c r="AF21" s="10">
        <f>SUMIF(Data!$A$3:$A$1048576,"*.MLO",Data!AF$3:AF$1048576)</f>
        <v>0</v>
      </c>
      <c r="AG21" s="10">
        <f>SUMIF(Data!$A$3:$A$1048576,"*.MLO",Data!AG$3:AG$1048576)</f>
        <v>0</v>
      </c>
      <c r="AH21" s="10">
        <f>SUMIF(Data!$A$3:$A$1048576,"*.MLO",Data!AH$3:AH$1048576)</f>
        <v>0</v>
      </c>
      <c r="AI21" s="10">
        <f>SUMIF(Data!$A$3:$A$1048576,"*.MLO",Data!AI$3:AI$1048576)</f>
        <v>0</v>
      </c>
      <c r="AJ21" s="10">
        <f>SUMIF(Data!$A$3:$A$1048576,"*.MLO",Data!AJ$3:AJ$1048576)</f>
        <v>0</v>
      </c>
      <c r="AK21" s="10">
        <f>SUMIF(Data!$A$3:$A$1048576,"*.MLO",Data!AK$3:AK$1048576)</f>
        <v>0</v>
      </c>
      <c r="AL21" s="10">
        <f>SUMIF(Data!$A$3:$A$1048576,"*.MLO",Data!AL$3:AL$1048576)</f>
        <v>0</v>
      </c>
      <c r="AM21" s="10">
        <f>SUMIF(Data!$A$3:$A$1048576,"*.MLO",Data!AM$3:AM$1048576)</f>
        <v>0</v>
      </c>
      <c r="AN21" s="10">
        <f>SUMIF(Data!$A$3:$A$1048576,"*.MLO",Data!AN$3:AN$1048576)</f>
        <v>0</v>
      </c>
      <c r="AO21" s="10">
        <f>SUMIF(Data!$A$3:$A$1048576,"*.MLO",Data!AO$3:AO$1048576)</f>
        <v>0</v>
      </c>
      <c r="AP21" s="10">
        <f>SUMIF(Data!$A$3:$A$1048576,"*.MLO",Data!AP$3:AP$1048576)</f>
        <v>0</v>
      </c>
      <c r="AQ21" s="10">
        <f>SUMIF(Data!$A$3:$A$1048576,"*.MLO",Data!AQ$3:AQ$1048576)</f>
        <v>0</v>
      </c>
      <c r="AR21" s="10">
        <f>SUMIF(Data!$A$3:$A$1048576,"*.MLO",Data!AR$3:AR$1048576)</f>
        <v>0</v>
      </c>
      <c r="AS21" s="10">
        <f>SUMIF(Data!$A$3:$A$1048576,"*.MLO",Data!AS$3:AS$1048576)</f>
        <v>0</v>
      </c>
      <c r="AT21" s="10">
        <f>SUMIF(Data!$A$3:$A$1048576,"*.MLO",Data!AT$3:AT$1048576)</f>
        <v>0</v>
      </c>
      <c r="AU21" s="10">
        <f>SUMIF(Data!$A$3:$A$1048576,"*.MLO",Data!AU$3:AU$1048576)</f>
        <v>0</v>
      </c>
      <c r="AV21" s="10">
        <f>SUMIF(Data!$A$3:$A$1048576,"*.MLO",Data!AV$3:AV$1048576)</f>
        <v>0</v>
      </c>
      <c r="AW21" s="10">
        <f>SUMIF(Data!$A$3:$A$1048576,"*.MLO",Data!AW$3:AW$1048576)</f>
        <v>0</v>
      </c>
      <c r="AX21" s="10">
        <f>SUMIF(Data!$A$3:$A$1048576,"*.MLO",Data!AX$3:AX$1048576)</f>
        <v>0</v>
      </c>
      <c r="AY21" s="10">
        <f>SUMIF(Data!$A$3:$A$1048576,"*.MLO",Data!AY$3:AY$1048576)</f>
        <v>0</v>
      </c>
      <c r="AZ21" s="10">
        <f>SUMIF(Data!$A$3:$A$1048576,"*.MLO",Data!AZ$3:AZ$1048576)</f>
        <v>0</v>
      </c>
      <c r="BA21" s="10">
        <f>SUMIF(Data!$A$3:$A$1048576,"*.MLO",Data!BA$3:BA$1048576)</f>
        <v>0</v>
      </c>
      <c r="BB21" s="10">
        <f>SUMIF(Data!$A$3:$A$1048576,"*.MLO",Data!BB$3:BB$1048576)</f>
        <v>0</v>
      </c>
      <c r="BC21" s="10">
        <f>SUMIF(Data!$A$3:$A$1048576,"*.MLO",Data!BC$3:BC$1048576)</f>
        <v>0</v>
      </c>
      <c r="BD21" s="10">
        <f>SUMIF(Data!$A$3:$A$1048576,"*.MLO",Data!BD$3:BD$1048576)</f>
        <v>0</v>
      </c>
      <c r="BE21" s="10">
        <f>SUMIF(Data!$A$3:$A$1048576,"*.MLO",Data!BE$3:BE$1048576)</f>
        <v>0</v>
      </c>
      <c r="BF21" s="10">
        <f>SUMIF(Data!$A$3:$A$1048576,"*.MLO",Data!BF$3:BF$1048576)</f>
        <v>0</v>
      </c>
      <c r="BG21" s="10">
        <f>SUMIF(Data!$A$3:$A$1048576,"*.MLO",Data!BG$3:BG$1048576)</f>
        <v>0</v>
      </c>
      <c r="BH21" s="10">
        <f>SUMIF(Data!$A$3:$A$1048576,"*.MLO",Data!BH$3:BH$1048576)</f>
        <v>0</v>
      </c>
      <c r="BI21" s="10">
        <f>SUMIF(Data!$A$3:$A$1048576,"*.MLO",Data!BI$3:BI$1048576)</f>
        <v>0</v>
      </c>
      <c r="BJ21" s="10">
        <f>SUMIF(Data!$A$3:$A$1048576,"*.MLO",Data!BJ$3:BJ$1048576)</f>
        <v>0</v>
      </c>
      <c r="BK21" s="10">
        <f>SUMIF(Data!$A$3:$A$1048576,"*.MLO",Data!BK$3:BK$1048576)</f>
        <v>0</v>
      </c>
      <c r="BL21" s="10">
        <f>SUMIF(Data!$A$3:$A$1048576,"*.MLO",Data!BL$3:BL$1048576)</f>
        <v>0</v>
      </c>
    </row>
    <row r="22" spans="1:64" s="10" customFormat="1">
      <c r="A22" s="10" t="s">
        <v>812</v>
      </c>
      <c r="G22" s="10">
        <f>SUMIF(Data!$A$3:$A$1048576,"*.NR",Data!G$3:G$1048576)</f>
        <v>0</v>
      </c>
      <c r="H22" s="10">
        <f>SUMIF(Data!$A$3:$A$1048576,"*.NR",Data!H$3:H$1048576)</f>
        <v>0</v>
      </c>
      <c r="I22" s="10">
        <f>SUMIF(Data!$A$3:$A$1048576,"*.NR",Data!I$3:I$1048576)</f>
        <v>0</v>
      </c>
      <c r="J22" s="10">
        <f>SUMIF(Data!$A$3:$A$1048576,"*.NR",Data!J$3:J$1048576)</f>
        <v>0</v>
      </c>
      <c r="K22" s="10">
        <f>SUMIF(Data!$A$3:$A$1048576,"*.NR",Data!K$3:K$1048576)</f>
        <v>0</v>
      </c>
      <c r="L22" s="10">
        <f>SUMIF(Data!$A$3:$A$1048576,"*.NR",Data!L$3:L$1048576)</f>
        <v>0</v>
      </c>
      <c r="M22" s="10">
        <f>SUMIF(Data!$A$3:$A$1048576,"*.NR",Data!M$3:M$1048576)</f>
        <v>0</v>
      </c>
      <c r="N22" s="10">
        <f>SUMIF(Data!$A$3:$A$1048576,"*.NR",Data!N$3:N$1048576)</f>
        <v>0</v>
      </c>
      <c r="O22" s="10">
        <f>SUMIF(Data!$A$3:$A$1048576,"*.NR",Data!O$3:O$1048576)</f>
        <v>0</v>
      </c>
      <c r="P22" s="10">
        <f>SUMIF(Data!$A$3:$A$1048576,"*.NR",Data!P$3:P$1048576)</f>
        <v>0</v>
      </c>
      <c r="Q22" s="10">
        <f>SUMIF(Data!$A$3:$A$1048576,"*.NR",Data!Q$3:Q$1048576)</f>
        <v>0</v>
      </c>
      <c r="R22" s="10">
        <f>SUMIF(Data!$A$3:$A$1048576,"*.NR",Data!R$3:R$1048576)</f>
        <v>0</v>
      </c>
      <c r="S22" s="10">
        <f>SUMIF(Data!$A$3:$A$1048576,"*.NR",Data!S$3:S$1048576)</f>
        <v>0</v>
      </c>
      <c r="T22" s="10">
        <f>SUMIF(Data!$A$3:$A$1048576,"*.NR",Data!T$3:T$1048576)</f>
        <v>0</v>
      </c>
      <c r="U22" s="10">
        <f>SUMIF(Data!$A$3:$A$1048576,"*.NR",Data!U$3:U$1048576)</f>
        <v>0</v>
      </c>
      <c r="V22" s="10">
        <f>SUMIF(Data!$A$3:$A$1048576,"*.NR",Data!V$3:V$1048576)</f>
        <v>0</v>
      </c>
      <c r="W22" s="10">
        <f>SUMIF(Data!$A$3:$A$1048576,"*.NR",Data!W$3:W$1048576)</f>
        <v>0</v>
      </c>
      <c r="X22" s="10">
        <f>SUMIF(Data!$A$3:$A$1048576,"*.NR",Data!X$3:X$1048576)</f>
        <v>0</v>
      </c>
      <c r="Y22" s="10">
        <f>SUMIF(Data!$A$3:$A$1048576,"*.NR",Data!Y$3:Y$1048576)</f>
        <v>0</v>
      </c>
      <c r="Z22" s="10">
        <f>SUMIF(Data!$A$3:$A$1048576,"*.NR",Data!Z$3:Z$1048576)</f>
        <v>0</v>
      </c>
      <c r="AA22" s="10">
        <f>SUMIF(Data!$A$3:$A$1048576,"*.NR",Data!AA$3:AA$1048576)</f>
        <v>0</v>
      </c>
      <c r="AB22" s="10">
        <f>SUMIF(Data!$A$3:$A$1048576,"*.NR",Data!AB$3:AB$1048576)</f>
        <v>0</v>
      </c>
      <c r="AC22" s="10">
        <f>SUMIF(Data!$A$3:$A$1048576,"*.NR",Data!AC$3:AC$1048576)</f>
        <v>0</v>
      </c>
      <c r="AD22" s="10">
        <f>SUMIF(Data!$A$3:$A$1048576,"*.NR",Data!AD$3:AD$1048576)</f>
        <v>0</v>
      </c>
      <c r="AE22" s="10">
        <f>SUMIF(Data!$A$3:$A$1048576,"*.NR",Data!AE$3:AE$1048576)</f>
        <v>0</v>
      </c>
      <c r="AF22" s="10">
        <f>SUMIF(Data!$A$3:$A$1048576,"*.NR",Data!AF$3:AF$1048576)</f>
        <v>0</v>
      </c>
      <c r="AG22" s="10">
        <f>SUMIF(Data!$A$3:$A$1048576,"*.NR",Data!AG$3:AG$1048576)</f>
        <v>0</v>
      </c>
      <c r="AH22" s="10">
        <f>SUMIF(Data!$A$3:$A$1048576,"*.NR",Data!AH$3:AH$1048576)</f>
        <v>0</v>
      </c>
      <c r="AI22" s="10">
        <f>SUMIF(Data!$A$3:$A$1048576,"*.NR",Data!AI$3:AI$1048576)</f>
        <v>0</v>
      </c>
      <c r="AJ22" s="10">
        <f>SUMIF(Data!$A$3:$A$1048576,"*.NR",Data!AJ$3:AJ$1048576)</f>
        <v>0</v>
      </c>
      <c r="AK22" s="10">
        <f>SUMIF(Data!$A$3:$A$1048576,"*.NR",Data!AK$3:AK$1048576)</f>
        <v>0</v>
      </c>
      <c r="AL22" s="10">
        <f>SUMIF(Data!$A$3:$A$1048576,"*.NR",Data!AL$3:AL$1048576)</f>
        <v>0</v>
      </c>
      <c r="AM22" s="10">
        <f>SUMIF(Data!$A$3:$A$1048576,"*.NR",Data!AM$3:AM$1048576)</f>
        <v>0</v>
      </c>
      <c r="AN22" s="10">
        <f>SUMIF(Data!$A$3:$A$1048576,"*.NR",Data!AN$3:AN$1048576)</f>
        <v>0</v>
      </c>
      <c r="AO22" s="10">
        <f>SUMIF(Data!$A$3:$A$1048576,"*.NR",Data!AO$3:AO$1048576)</f>
        <v>0</v>
      </c>
      <c r="AP22" s="10">
        <f>SUMIF(Data!$A$3:$A$1048576,"*.NR",Data!AP$3:AP$1048576)</f>
        <v>0</v>
      </c>
      <c r="AQ22" s="10">
        <f>SUMIF(Data!$A$3:$A$1048576,"*.NR",Data!AQ$3:AQ$1048576)</f>
        <v>0</v>
      </c>
      <c r="AR22" s="10">
        <f>SUMIF(Data!$A$3:$A$1048576,"*.NR",Data!AR$3:AR$1048576)</f>
        <v>0</v>
      </c>
      <c r="AS22" s="10">
        <f>SUMIF(Data!$A$3:$A$1048576,"*.NR",Data!AS$3:AS$1048576)</f>
        <v>0</v>
      </c>
      <c r="AT22" s="10">
        <f>SUMIF(Data!$A$3:$A$1048576,"*.NR",Data!AT$3:AT$1048576)</f>
        <v>0</v>
      </c>
      <c r="AU22" s="10">
        <f>SUMIF(Data!$A$3:$A$1048576,"*.NR",Data!AU$3:AU$1048576)</f>
        <v>0</v>
      </c>
      <c r="AV22" s="10">
        <f>SUMIF(Data!$A$3:$A$1048576,"*.NR",Data!AV$3:AV$1048576)</f>
        <v>0</v>
      </c>
      <c r="AW22" s="10">
        <f>SUMIF(Data!$A$3:$A$1048576,"*.NR",Data!AW$3:AW$1048576)</f>
        <v>0</v>
      </c>
      <c r="AX22" s="10">
        <f>SUMIF(Data!$A$3:$A$1048576,"*.NR",Data!AX$3:AX$1048576)</f>
        <v>0</v>
      </c>
      <c r="AY22" s="10">
        <f>SUMIF(Data!$A$3:$A$1048576,"*.NR",Data!AY$3:AY$1048576)</f>
        <v>0</v>
      </c>
      <c r="AZ22" s="10">
        <f>SUMIF(Data!$A$3:$A$1048576,"*.NR",Data!AZ$3:AZ$1048576)</f>
        <v>0</v>
      </c>
      <c r="BA22" s="10">
        <f>SUMIF(Data!$A$3:$A$1048576,"*.NR",Data!BA$3:BA$1048576)</f>
        <v>0</v>
      </c>
      <c r="BB22" s="10">
        <f>SUMIF(Data!$A$3:$A$1048576,"*.NR",Data!BB$3:BB$1048576)</f>
        <v>0</v>
      </c>
      <c r="BC22" s="10">
        <f>SUMIF(Data!$A$3:$A$1048576,"*.NR",Data!BC$3:BC$1048576)</f>
        <v>0</v>
      </c>
      <c r="BD22" s="10">
        <f>SUMIF(Data!$A$3:$A$1048576,"*.NR",Data!BD$3:BD$1048576)</f>
        <v>0</v>
      </c>
      <c r="BE22" s="10">
        <f>SUMIF(Data!$A$3:$A$1048576,"*.NR",Data!BE$3:BE$1048576)</f>
        <v>0</v>
      </c>
      <c r="BF22" s="10">
        <f>SUMIF(Data!$A$3:$A$1048576,"*.NR",Data!BF$3:BF$1048576)</f>
        <v>0</v>
      </c>
      <c r="BG22" s="10">
        <f>SUMIF(Data!$A$3:$A$1048576,"*.NR",Data!BG$3:BG$1048576)</f>
        <v>0</v>
      </c>
      <c r="BH22" s="10">
        <f>SUMIF(Data!$A$3:$A$1048576,"*.NR",Data!BH$3:BH$1048576)</f>
        <v>0</v>
      </c>
      <c r="BI22" s="10">
        <f>SUMIF(Data!$A$3:$A$1048576,"*.NR",Data!BI$3:BI$1048576)</f>
        <v>0</v>
      </c>
      <c r="BJ22" s="10">
        <f>SUMIF(Data!$A$3:$A$1048576,"*.NR",Data!BJ$3:BJ$1048576)</f>
        <v>0</v>
      </c>
      <c r="BK22" s="10">
        <f>SUMIF(Data!$A$3:$A$1048576,"*.NR",Data!BK$3:BK$1048576)</f>
        <v>0</v>
      </c>
      <c r="BL22" s="10">
        <f>SUMIF(Data!$A$3:$A$1048576,"*.NR",Data!BL$3:BL$1048576)</f>
        <v>0</v>
      </c>
    </row>
    <row r="23" spans="1:64" s="10" customFormat="1">
      <c r="A23" s="10" t="s">
        <v>813</v>
      </c>
      <c r="G23" s="10">
        <f>SUMIF(Data!$A$3:$A$1048576,"*.OOP",Data!G$3:G$1048576)</f>
        <v>0</v>
      </c>
      <c r="H23" s="10">
        <f>SUMIF(Data!$A$3:$A$1048576,"*.OOP",Data!H$3:H$1048576)</f>
        <v>0</v>
      </c>
      <c r="I23" s="10">
        <f>SUMIF(Data!$A$3:$A$1048576,"*.OOP",Data!I$3:I$1048576)</f>
        <v>0</v>
      </c>
      <c r="J23" s="10">
        <f>SUMIF(Data!$A$3:$A$1048576,"*.OOP",Data!J$3:J$1048576)</f>
        <v>0</v>
      </c>
      <c r="K23" s="10">
        <f>SUMIF(Data!$A$3:$A$1048576,"*.OOP",Data!K$3:K$1048576)</f>
        <v>0</v>
      </c>
      <c r="L23" s="10">
        <f>SUMIF(Data!$A$3:$A$1048576,"*.OOP",Data!L$3:L$1048576)</f>
        <v>0</v>
      </c>
      <c r="M23" s="10">
        <f>SUMIF(Data!$A$3:$A$1048576,"*.OOP",Data!M$3:M$1048576)</f>
        <v>0</v>
      </c>
      <c r="N23" s="10">
        <f>SUMIF(Data!$A$3:$A$1048576,"*.OOP",Data!N$3:N$1048576)</f>
        <v>18</v>
      </c>
      <c r="O23" s="10">
        <f>SUMIF(Data!$A$3:$A$1048576,"*.OOP",Data!O$3:O$1048576)</f>
        <v>1</v>
      </c>
      <c r="P23" s="10">
        <f>SUMIF(Data!$A$3:$A$1048576,"*.OOP",Data!P$3:P$1048576)</f>
        <v>0</v>
      </c>
      <c r="Q23" s="10">
        <f>SUMIF(Data!$A$3:$A$1048576,"*.OOP",Data!Q$3:Q$1048576)</f>
        <v>0</v>
      </c>
      <c r="R23" s="10">
        <f>SUMIF(Data!$A$3:$A$1048576,"*.OOP",Data!R$3:R$1048576)</f>
        <v>0</v>
      </c>
      <c r="S23" s="10">
        <f>SUMIF(Data!$A$3:$A$1048576,"*.OOP",Data!S$3:S$1048576)</f>
        <v>0</v>
      </c>
      <c r="T23" s="10">
        <f>SUMIF(Data!$A$3:$A$1048576,"*.OOP",Data!T$3:T$1048576)</f>
        <v>0</v>
      </c>
      <c r="U23" s="10">
        <f>SUMIF(Data!$A$3:$A$1048576,"*.OOP",Data!U$3:U$1048576)</f>
        <v>8</v>
      </c>
      <c r="V23" s="10">
        <f>SUMIF(Data!$A$3:$A$1048576,"*.OOP",Data!V$3:V$1048576)</f>
        <v>24</v>
      </c>
      <c r="W23" s="10">
        <f>SUMIF(Data!$A$3:$A$1048576,"*.OOP",Data!W$3:W$1048576)</f>
        <v>29</v>
      </c>
      <c r="X23" s="10">
        <f>SUMIF(Data!$A$3:$A$1048576,"*.OOP",Data!X$3:X$1048576)</f>
        <v>39</v>
      </c>
      <c r="Y23" s="10">
        <f>SUMIF(Data!$A$3:$A$1048576,"*.OOP",Data!Y$3:Y$1048576)</f>
        <v>0</v>
      </c>
      <c r="Z23" s="10">
        <f>SUMIF(Data!$A$3:$A$1048576,"*.OOP",Data!Z$3:Z$1048576)</f>
        <v>0</v>
      </c>
      <c r="AA23" s="10">
        <f>SUMIF(Data!$A$3:$A$1048576,"*.OOP",Data!AA$3:AA$1048576)</f>
        <v>0</v>
      </c>
      <c r="AB23" s="10">
        <f>SUMIF(Data!$A$3:$A$1048576,"*.OOP",Data!AB$3:AB$1048576)</f>
        <v>2</v>
      </c>
      <c r="AC23" s="10">
        <f>SUMIF(Data!$A$3:$A$1048576,"*.OOP",Data!AC$3:AC$1048576)</f>
        <v>0</v>
      </c>
      <c r="AD23" s="10">
        <f>SUMIF(Data!$A$3:$A$1048576,"*.OOP",Data!AD$3:AD$1048576)</f>
        <v>0</v>
      </c>
      <c r="AE23" s="10">
        <f>SUMIF(Data!$A$3:$A$1048576,"*.OOP",Data!AE$3:AE$1048576)</f>
        <v>0</v>
      </c>
      <c r="AF23" s="10">
        <f>SUMIF(Data!$A$3:$A$1048576,"*.OOP",Data!AF$3:AF$1048576)</f>
        <v>0</v>
      </c>
      <c r="AG23" s="10">
        <f>SUMIF(Data!$A$3:$A$1048576,"*.OOP",Data!AG$3:AG$1048576)</f>
        <v>0</v>
      </c>
      <c r="AH23" s="10">
        <f>SUMIF(Data!$A$3:$A$1048576,"*.OOP",Data!AH$3:AH$1048576)</f>
        <v>0</v>
      </c>
      <c r="AI23" s="10">
        <f>SUMIF(Data!$A$3:$A$1048576,"*.OOP",Data!AI$3:AI$1048576)</f>
        <v>7</v>
      </c>
      <c r="AJ23" s="10">
        <f>SUMIF(Data!$A$3:$A$1048576,"*.OOP",Data!AJ$3:AJ$1048576)</f>
        <v>29</v>
      </c>
      <c r="AK23" s="10">
        <f>SUMIF(Data!$A$3:$A$1048576,"*.OOP",Data!AK$3:AK$1048576)</f>
        <v>25</v>
      </c>
      <c r="AL23" s="10">
        <f>SUMIF(Data!$A$3:$A$1048576,"*.OOP",Data!AL$3:AL$1048576)</f>
        <v>0</v>
      </c>
      <c r="AM23" s="10">
        <f>SUMIF(Data!$A$3:$A$1048576,"*.OOP",Data!AM$3:AM$1048576)</f>
        <v>0</v>
      </c>
      <c r="AN23" s="10">
        <f>SUMIF(Data!$A$3:$A$1048576,"*.OOP",Data!AN$3:AN$1048576)</f>
        <v>0</v>
      </c>
      <c r="AO23" s="10">
        <f>SUMIF(Data!$A$3:$A$1048576,"*.OOP",Data!AO$3:AO$1048576)</f>
        <v>11</v>
      </c>
      <c r="AP23" s="10">
        <f>SUMIF(Data!$A$3:$A$1048576,"*.OOP",Data!AP$3:AP$1048576)</f>
        <v>10</v>
      </c>
      <c r="AQ23" s="10">
        <f>SUMIF(Data!$A$3:$A$1048576,"*.OOP",Data!AQ$3:AQ$1048576)</f>
        <v>15</v>
      </c>
      <c r="AR23" s="10">
        <f>SUMIF(Data!$A$3:$A$1048576,"*.OOP",Data!AR$3:AR$1048576)</f>
        <v>30</v>
      </c>
      <c r="AS23" s="10">
        <f>SUMIF(Data!$A$3:$A$1048576,"*.OOP",Data!AS$3:AS$1048576)</f>
        <v>18</v>
      </c>
      <c r="AT23" s="10">
        <f>SUMIF(Data!$A$3:$A$1048576,"*.OOP",Data!AT$3:AT$1048576)</f>
        <v>0</v>
      </c>
      <c r="AU23" s="10">
        <f>SUMIF(Data!$A$3:$A$1048576,"*.OOP",Data!AU$3:AU$1048576)</f>
        <v>0</v>
      </c>
      <c r="AV23" s="10">
        <f>SUMIF(Data!$A$3:$A$1048576,"*.OOP",Data!AV$3:AV$1048576)</f>
        <v>16</v>
      </c>
      <c r="AW23" s="10">
        <f>SUMIF(Data!$A$3:$A$1048576,"*.OOP",Data!AW$3:AW$1048576)</f>
        <v>8</v>
      </c>
      <c r="AX23" s="10">
        <f>SUMIF(Data!$A$3:$A$1048576,"*.OOP",Data!AX$3:AX$1048576)</f>
        <v>4</v>
      </c>
      <c r="AY23" s="10">
        <f>SUMIF(Data!$A$3:$A$1048576,"*.OOP",Data!AY$3:AY$1048576)</f>
        <v>32</v>
      </c>
      <c r="AZ23" s="10">
        <f>SUMIF(Data!$A$3:$A$1048576,"*.OOP",Data!AZ$3:AZ$1048576)</f>
        <v>4</v>
      </c>
      <c r="BA23" s="10">
        <f>SUMIF(Data!$A$3:$A$1048576,"*.OOP",Data!BA$3:BA$1048576)</f>
        <v>0</v>
      </c>
      <c r="BB23" s="10">
        <f>SUMIF(Data!$A$3:$A$1048576,"*.OOP",Data!BB$3:BB$1048576)</f>
        <v>0</v>
      </c>
      <c r="BC23" s="10">
        <f>SUMIF(Data!$A$3:$A$1048576,"*.OOP",Data!BC$3:BC$1048576)</f>
        <v>0</v>
      </c>
      <c r="BD23" s="10">
        <f>SUMIF(Data!$A$3:$A$1048576,"*.OOP",Data!BD$3:BD$1048576)</f>
        <v>0</v>
      </c>
      <c r="BE23" s="10">
        <f>SUMIF(Data!$A$3:$A$1048576,"*.OOP",Data!BE$3:BE$1048576)</f>
        <v>0</v>
      </c>
      <c r="BF23" s="10">
        <f>SUMIF(Data!$A$3:$A$1048576,"*.OOP",Data!BF$3:BF$1048576)</f>
        <v>9</v>
      </c>
      <c r="BG23" s="10">
        <f>SUMIF(Data!$A$3:$A$1048576,"*.OOP",Data!BG$3:BG$1048576)</f>
        <v>0</v>
      </c>
      <c r="BH23" s="10">
        <f>SUMIF(Data!$A$3:$A$1048576,"*.OOP",Data!BH$3:BH$1048576)</f>
        <v>0</v>
      </c>
      <c r="BI23" s="10">
        <f>SUMIF(Data!$A$3:$A$1048576,"*.OOP",Data!BI$3:BI$1048576)</f>
        <v>0</v>
      </c>
      <c r="BJ23" s="10">
        <f>SUMIF(Data!$A$3:$A$1048576,"*.OOP",Data!BJ$3:BJ$1048576)</f>
        <v>1</v>
      </c>
      <c r="BK23" s="10">
        <f>SUMIF(Data!$A$3:$A$1048576,"*.OOP",Data!BK$3:BK$1048576)</f>
        <v>0</v>
      </c>
      <c r="BL23" s="10">
        <f>SUMIF(Data!$A$3:$A$1048576,"*.OOP",Data!BL$3:BL$1048576)</f>
        <v>15</v>
      </c>
    </row>
    <row r="24" spans="1:64" s="10" customFormat="1">
      <c r="A24" s="10" t="s">
        <v>1088</v>
      </c>
      <c r="G24" s="10">
        <f>SUMIF(Data!$A$3:$A$1048576,"*.OVR",Data!G$3:G$1048576)</f>
        <v>1</v>
      </c>
      <c r="H24" s="10">
        <f>SUMIF(Data!$A$3:$A$1048576,"*.OVR",Data!H$3:H$1048576)</f>
        <v>12</v>
      </c>
      <c r="I24" s="10">
        <f>SUMIF(Data!$A$3:$A$1048576,"*.OVR",Data!I$3:I$1048576)</f>
        <v>57</v>
      </c>
      <c r="J24" s="10">
        <f>SUMIF(Data!$A$3:$A$1048576,"*.OVR",Data!J$3:J$1048576)</f>
        <v>6</v>
      </c>
      <c r="K24" s="10">
        <f>SUMIF(Data!$A$3:$A$1048576,"*.OVR",Data!K$3:K$1048576)</f>
        <v>3</v>
      </c>
      <c r="L24" s="10">
        <f>SUMIF(Data!$A$3:$A$1048576,"*.OVR",Data!L$3:L$1048576)</f>
        <v>3</v>
      </c>
      <c r="M24" s="10">
        <f>SUMIF(Data!$A$3:$A$1048576,"*.OVR",Data!M$3:M$1048576)</f>
        <v>1</v>
      </c>
      <c r="N24" s="10">
        <f>SUMIF(Data!$A$3:$A$1048576,"*.OVR",Data!N$3:N$1048576)</f>
        <v>1</v>
      </c>
      <c r="O24" s="10">
        <f>SUMIF(Data!$A$3:$A$1048576,"*.OVR",Data!O$3:O$1048576)</f>
        <v>5</v>
      </c>
      <c r="P24" s="10">
        <f>SUMIF(Data!$A$3:$A$1048576,"*.OVR",Data!P$3:P$1048576)</f>
        <v>6</v>
      </c>
      <c r="Q24" s="10">
        <f>SUMIF(Data!$A$3:$A$1048576,"*.OVR",Data!Q$3:Q$1048576)</f>
        <v>0</v>
      </c>
      <c r="R24" s="10">
        <f>SUMIF(Data!$A$3:$A$1048576,"*.OVR",Data!R$3:R$1048576)</f>
        <v>3</v>
      </c>
      <c r="S24" s="10">
        <f>SUMIF(Data!$A$3:$A$1048576,"*.OVR",Data!S$3:S$1048576)</f>
        <v>7</v>
      </c>
      <c r="T24" s="10">
        <f>SUMIF(Data!$A$3:$A$1048576,"*.OVR",Data!T$3:T$1048576)</f>
        <v>13</v>
      </c>
      <c r="U24" s="10">
        <f>SUMIF(Data!$A$3:$A$1048576,"*.OVR",Data!U$3:U$1048576)</f>
        <v>7</v>
      </c>
      <c r="V24" s="10">
        <f>SUMIF(Data!$A$3:$A$1048576,"*.OVR",Data!V$3:V$1048576)</f>
        <v>12</v>
      </c>
      <c r="W24" s="10">
        <f>SUMIF(Data!$A$3:$A$1048576,"*.OVR",Data!W$3:W$1048576)</f>
        <v>8</v>
      </c>
      <c r="X24" s="10">
        <f>SUMIF(Data!$A$3:$A$1048576,"*.OVR",Data!X$3:X$1048576)</f>
        <v>3</v>
      </c>
      <c r="Y24" s="10">
        <f>SUMIF(Data!$A$3:$A$1048576,"*.OVR",Data!Y$3:Y$1048576)</f>
        <v>0</v>
      </c>
      <c r="Z24" s="10">
        <f>SUMIF(Data!$A$3:$A$1048576,"*.OVR",Data!Z$3:Z$1048576)</f>
        <v>5</v>
      </c>
      <c r="AA24" s="10">
        <f>SUMIF(Data!$A$3:$A$1048576,"*.OVR",Data!AA$3:AA$1048576)</f>
        <v>3</v>
      </c>
      <c r="AB24" s="10">
        <f>SUMIF(Data!$A$3:$A$1048576,"*.OVR",Data!AB$3:AB$1048576)</f>
        <v>1</v>
      </c>
      <c r="AC24" s="10">
        <f>SUMIF(Data!$A$3:$A$1048576,"*.OVR",Data!AC$3:AC$1048576)</f>
        <v>3</v>
      </c>
      <c r="AD24" s="10">
        <f>SUMIF(Data!$A$3:$A$1048576,"*.OVR",Data!AD$3:AD$1048576)</f>
        <v>7</v>
      </c>
      <c r="AE24" s="10">
        <f>SUMIF(Data!$A$3:$A$1048576,"*.OVR",Data!AE$3:AE$1048576)</f>
        <v>7</v>
      </c>
      <c r="AF24" s="10">
        <f>SUMIF(Data!$A$3:$A$1048576,"*.OVR",Data!AF$3:AF$1048576)</f>
        <v>3</v>
      </c>
      <c r="AG24" s="10">
        <f>SUMIF(Data!$A$3:$A$1048576,"*.OVR",Data!AG$3:AG$1048576)</f>
        <v>0</v>
      </c>
      <c r="AH24" s="10">
        <f>SUMIF(Data!$A$3:$A$1048576,"*.OVR",Data!AH$3:AH$1048576)</f>
        <v>7</v>
      </c>
      <c r="AI24" s="10">
        <f>SUMIF(Data!$A$3:$A$1048576,"*.OVR",Data!AI$3:AI$1048576)</f>
        <v>13</v>
      </c>
      <c r="AJ24" s="10">
        <f>SUMIF(Data!$A$3:$A$1048576,"*.OVR",Data!AJ$3:AJ$1048576)</f>
        <v>7</v>
      </c>
      <c r="AK24" s="10">
        <f>SUMIF(Data!$A$3:$A$1048576,"*.OVR",Data!AK$3:AK$1048576)</f>
        <v>5</v>
      </c>
      <c r="AL24" s="10">
        <f>SUMIF(Data!$A$3:$A$1048576,"*.OVR",Data!AL$3:AL$1048576)</f>
        <v>1</v>
      </c>
      <c r="AM24" s="10">
        <f>SUMIF(Data!$A$3:$A$1048576,"*.OVR",Data!AM$3:AM$1048576)</f>
        <v>7</v>
      </c>
      <c r="AN24" s="10">
        <f>SUMIF(Data!$A$3:$A$1048576,"*.OVR",Data!AN$3:AN$1048576)</f>
        <v>1</v>
      </c>
      <c r="AO24" s="10">
        <f>SUMIF(Data!$A$3:$A$1048576,"*.OVR",Data!AO$3:AO$1048576)</f>
        <v>2</v>
      </c>
      <c r="AP24" s="10">
        <f>SUMIF(Data!$A$3:$A$1048576,"*.OVR",Data!AP$3:AP$1048576)</f>
        <v>4</v>
      </c>
      <c r="AQ24" s="10">
        <f>SUMIF(Data!$A$3:$A$1048576,"*.OVR",Data!AQ$3:AQ$1048576)</f>
        <v>7</v>
      </c>
      <c r="AR24" s="10">
        <f>SUMIF(Data!$A$3:$A$1048576,"*.OVR",Data!AR$3:AR$1048576)</f>
        <v>12</v>
      </c>
      <c r="AS24" s="10">
        <f>SUMIF(Data!$A$3:$A$1048576,"*.OVR",Data!AS$3:AS$1048576)</f>
        <v>7</v>
      </c>
      <c r="AT24" s="10">
        <f>SUMIF(Data!$A$3:$A$1048576,"*.OVR",Data!AT$3:AT$1048576)</f>
        <v>4</v>
      </c>
      <c r="AU24" s="10">
        <f>SUMIF(Data!$A$3:$A$1048576,"*.OVR",Data!AU$3:AU$1048576)</f>
        <v>5</v>
      </c>
      <c r="AV24" s="10">
        <f>SUMIF(Data!$A$3:$A$1048576,"*.OVR",Data!AV$3:AV$1048576)</f>
        <v>6</v>
      </c>
      <c r="AW24" s="10">
        <f>SUMIF(Data!$A$3:$A$1048576,"*.OVR",Data!AW$3:AW$1048576)</f>
        <v>44</v>
      </c>
      <c r="AX24" s="10">
        <f>SUMIF(Data!$A$3:$A$1048576,"*.OVR",Data!AX$3:AX$1048576)</f>
        <v>9</v>
      </c>
      <c r="AY24" s="10">
        <f>SUMIF(Data!$A$3:$A$1048576,"*.OVR",Data!AY$3:AY$1048576)</f>
        <v>2</v>
      </c>
      <c r="AZ24" s="10">
        <f>SUMIF(Data!$A$3:$A$1048576,"*.OVR",Data!AZ$3:AZ$1048576)</f>
        <v>4</v>
      </c>
      <c r="BA24" s="10">
        <f>SUMIF(Data!$A$3:$A$1048576,"*.OVR",Data!BA$3:BA$1048576)</f>
        <v>3</v>
      </c>
      <c r="BB24" s="10">
        <f>SUMIF(Data!$A$3:$A$1048576,"*.OVR",Data!BB$3:BB$1048576)</f>
        <v>1</v>
      </c>
      <c r="BC24" s="10">
        <f>SUMIF(Data!$A$3:$A$1048576,"*.OVR",Data!BC$3:BC$1048576)</f>
        <v>16</v>
      </c>
      <c r="BD24" s="10">
        <f>SUMIF(Data!$A$3:$A$1048576,"*.OVR",Data!BD$3:BD$1048576)</f>
        <v>7</v>
      </c>
      <c r="BE24" s="10">
        <f>SUMIF(Data!$A$3:$A$1048576,"*.OVR",Data!BE$3:BE$1048576)</f>
        <v>4</v>
      </c>
      <c r="BF24" s="10">
        <f>SUMIF(Data!$A$3:$A$1048576,"*.OVR",Data!BF$3:BF$1048576)</f>
        <v>24</v>
      </c>
      <c r="BG24" s="10">
        <f>SUMIF(Data!$A$3:$A$1048576,"*.OVR",Data!BG$3:BG$1048576)</f>
        <v>9</v>
      </c>
      <c r="BH24" s="10">
        <f>SUMIF(Data!$A$3:$A$1048576,"*.OVR",Data!BH$3:BH$1048576)</f>
        <v>6</v>
      </c>
      <c r="BI24" s="10">
        <f>SUMIF(Data!$A$3:$A$1048576,"*.OVR",Data!BI$3:BI$1048576)</f>
        <v>5</v>
      </c>
      <c r="BJ24" s="10">
        <f>SUMIF(Data!$A$3:$A$1048576,"*.OVR",Data!BJ$3:BJ$1048576)</f>
        <v>2</v>
      </c>
      <c r="BK24" s="10">
        <f>SUMIF(Data!$A$3:$A$1048576,"*.OVR",Data!BK$3:BK$1048576)</f>
        <v>15</v>
      </c>
      <c r="BL24" s="10">
        <f>SUMIF(Data!$A$3:$A$1048576,"*.OVR",Data!BL$3:BL$1048576)</f>
        <v>6</v>
      </c>
    </row>
    <row r="25" spans="1:64" s="10" customFormat="1">
      <c r="A25" s="10" t="s">
        <v>814</v>
      </c>
      <c r="G25" s="10">
        <f>SUMIF(Data!$A$3:$A$1048576,"*.PERR",Data!G$3:G$1048576)</f>
        <v>0</v>
      </c>
      <c r="H25" s="10">
        <f>SUMIF(Data!$A$3:$A$1048576,"*.PERR",Data!H$3:H$1048576)</f>
        <v>0</v>
      </c>
      <c r="I25" s="10">
        <f>SUMIF(Data!$A$3:$A$1048576,"*.PERR",Data!I$3:I$1048576)</f>
        <v>0</v>
      </c>
      <c r="J25" s="10">
        <f>SUMIF(Data!$A$3:$A$1048576,"*.PERR",Data!J$3:J$1048576)</f>
        <v>2</v>
      </c>
      <c r="K25" s="10">
        <f>SUMIF(Data!$A$3:$A$1048576,"*.PERR",Data!K$3:K$1048576)</f>
        <v>0</v>
      </c>
      <c r="L25" s="10">
        <f>SUMIF(Data!$A$3:$A$1048576,"*.PERR",Data!L$3:L$1048576)</f>
        <v>0</v>
      </c>
      <c r="M25" s="10">
        <f>SUMIF(Data!$A$3:$A$1048576,"*.PERR",Data!M$3:M$1048576)</f>
        <v>0</v>
      </c>
      <c r="N25" s="10">
        <f>SUMIF(Data!$A$3:$A$1048576,"*.PERR",Data!N$3:N$1048576)</f>
        <v>4</v>
      </c>
      <c r="O25" s="10">
        <f>SUMIF(Data!$A$3:$A$1048576,"*.PERR",Data!O$3:O$1048576)</f>
        <v>3</v>
      </c>
      <c r="P25" s="10">
        <f>SUMIF(Data!$A$3:$A$1048576,"*.PERR",Data!P$3:P$1048576)</f>
        <v>5</v>
      </c>
      <c r="Q25" s="10">
        <f>SUMIF(Data!$A$3:$A$1048576,"*.PERR",Data!Q$3:Q$1048576)</f>
        <v>23</v>
      </c>
      <c r="R25" s="10">
        <f>SUMIF(Data!$A$3:$A$1048576,"*.PERR",Data!R$3:R$1048576)</f>
        <v>2</v>
      </c>
      <c r="S25" s="10">
        <f>SUMIF(Data!$A$3:$A$1048576,"*.PERR",Data!S$3:S$1048576)</f>
        <v>0</v>
      </c>
      <c r="T25" s="10">
        <f>SUMIF(Data!$A$3:$A$1048576,"*.PERR",Data!T$3:T$1048576)</f>
        <v>7</v>
      </c>
      <c r="U25" s="10">
        <f>SUMIF(Data!$A$3:$A$1048576,"*.PERR",Data!U$3:U$1048576)</f>
        <v>6</v>
      </c>
      <c r="V25" s="10">
        <f>SUMIF(Data!$A$3:$A$1048576,"*.PERR",Data!V$3:V$1048576)</f>
        <v>12</v>
      </c>
      <c r="W25" s="10">
        <f>SUMIF(Data!$A$3:$A$1048576,"*.PERR",Data!W$3:W$1048576)</f>
        <v>3</v>
      </c>
      <c r="X25" s="10">
        <f>SUMIF(Data!$A$3:$A$1048576,"*.PERR",Data!X$3:X$1048576)</f>
        <v>5</v>
      </c>
      <c r="Y25" s="10">
        <f>SUMIF(Data!$A$3:$A$1048576,"*.PERR",Data!Y$3:Y$1048576)</f>
        <v>7</v>
      </c>
      <c r="Z25" s="10">
        <f>SUMIF(Data!$A$3:$A$1048576,"*.PERR",Data!Z$3:Z$1048576)</f>
        <v>10</v>
      </c>
      <c r="AA25" s="10">
        <f>SUMIF(Data!$A$3:$A$1048576,"*.PERR",Data!AA$3:AA$1048576)</f>
        <v>5</v>
      </c>
      <c r="AB25" s="10">
        <f>SUMIF(Data!$A$3:$A$1048576,"*.PERR",Data!AB$3:AB$1048576)</f>
        <v>21</v>
      </c>
      <c r="AC25" s="10">
        <f>SUMIF(Data!$A$3:$A$1048576,"*.PERR",Data!AC$3:AC$1048576)</f>
        <v>5</v>
      </c>
      <c r="AD25" s="10">
        <f>SUMIF(Data!$A$3:$A$1048576,"*.PERR",Data!AD$3:AD$1048576)</f>
        <v>9</v>
      </c>
      <c r="AE25" s="10">
        <f>SUMIF(Data!$A$3:$A$1048576,"*.PERR",Data!AE$3:AE$1048576)</f>
        <v>11</v>
      </c>
      <c r="AF25" s="10">
        <f>SUMIF(Data!$A$3:$A$1048576,"*.PERR",Data!AF$3:AF$1048576)</f>
        <v>2</v>
      </c>
      <c r="AG25" s="10">
        <f>SUMIF(Data!$A$3:$A$1048576,"*.PERR",Data!AG$3:AG$1048576)</f>
        <v>0</v>
      </c>
      <c r="AH25" s="10">
        <f>SUMIF(Data!$A$3:$A$1048576,"*.PERR",Data!AH$3:AH$1048576)</f>
        <v>5</v>
      </c>
      <c r="AI25" s="10">
        <f>SUMIF(Data!$A$3:$A$1048576,"*.PERR",Data!AI$3:AI$1048576)</f>
        <v>8</v>
      </c>
      <c r="AJ25" s="10">
        <f>SUMIF(Data!$A$3:$A$1048576,"*.PERR",Data!AJ$3:AJ$1048576)</f>
        <v>2</v>
      </c>
      <c r="AK25" s="10">
        <f>SUMIF(Data!$A$3:$A$1048576,"*.PERR",Data!AK$3:AK$1048576)</f>
        <v>10</v>
      </c>
      <c r="AL25" s="10">
        <f>SUMIF(Data!$A$3:$A$1048576,"*.PERR",Data!AL$3:AL$1048576)</f>
        <v>9</v>
      </c>
      <c r="AM25" s="10">
        <f>SUMIF(Data!$A$3:$A$1048576,"*.PERR",Data!AM$3:AM$1048576)</f>
        <v>0</v>
      </c>
      <c r="AN25" s="10">
        <f>SUMIF(Data!$A$3:$A$1048576,"*.PERR",Data!AN$3:AN$1048576)</f>
        <v>0</v>
      </c>
      <c r="AO25" s="10">
        <f>SUMIF(Data!$A$3:$A$1048576,"*.PERR",Data!AO$3:AO$1048576)</f>
        <v>0</v>
      </c>
      <c r="AP25" s="10">
        <f>SUMIF(Data!$A$3:$A$1048576,"*.PERR",Data!AP$3:AP$1048576)</f>
        <v>0</v>
      </c>
      <c r="AQ25" s="10">
        <f>SUMIF(Data!$A$3:$A$1048576,"*.PERR",Data!AQ$3:AQ$1048576)</f>
        <v>2</v>
      </c>
      <c r="AR25" s="10">
        <f>SUMIF(Data!$A$3:$A$1048576,"*.PERR",Data!AR$3:AR$1048576)</f>
        <v>0</v>
      </c>
      <c r="AS25" s="10">
        <f>SUMIF(Data!$A$3:$A$1048576,"*.PERR",Data!AS$3:AS$1048576)</f>
        <v>0</v>
      </c>
      <c r="AT25" s="10">
        <f>SUMIF(Data!$A$3:$A$1048576,"*.PERR",Data!AT$3:AT$1048576)</f>
        <v>0</v>
      </c>
      <c r="AU25" s="10">
        <f>SUMIF(Data!$A$3:$A$1048576,"*.PERR",Data!AU$3:AU$1048576)</f>
        <v>0</v>
      </c>
      <c r="AV25" s="10">
        <f>SUMIF(Data!$A$3:$A$1048576,"*.PERR",Data!AV$3:AV$1048576)</f>
        <v>2</v>
      </c>
      <c r="AW25" s="10">
        <f>SUMIF(Data!$A$3:$A$1048576,"*.PERR",Data!AW$3:AW$1048576)</f>
        <v>9</v>
      </c>
      <c r="AX25" s="10">
        <f>SUMIF(Data!$A$3:$A$1048576,"*.PERR",Data!AX$3:AX$1048576)</f>
        <v>24</v>
      </c>
      <c r="AY25" s="10">
        <f>SUMIF(Data!$A$3:$A$1048576,"*.PERR",Data!AY$3:AY$1048576)</f>
        <v>13</v>
      </c>
      <c r="AZ25" s="10">
        <f>SUMIF(Data!$A$3:$A$1048576,"*.PERR",Data!AZ$3:AZ$1048576)</f>
        <v>25</v>
      </c>
      <c r="BA25" s="10">
        <f>SUMIF(Data!$A$3:$A$1048576,"*.PERR",Data!BA$3:BA$1048576)</f>
        <v>21</v>
      </c>
      <c r="BB25" s="10">
        <f>SUMIF(Data!$A$3:$A$1048576,"*.PERR",Data!BB$3:BB$1048576)</f>
        <v>19</v>
      </c>
      <c r="BC25" s="10">
        <f>SUMIF(Data!$A$3:$A$1048576,"*.PERR",Data!BC$3:BC$1048576)</f>
        <v>20</v>
      </c>
      <c r="BD25" s="10">
        <f>SUMIF(Data!$A$3:$A$1048576,"*.PERR",Data!BD$3:BD$1048576)</f>
        <v>12</v>
      </c>
      <c r="BE25" s="10">
        <f>SUMIF(Data!$A$3:$A$1048576,"*.PERR",Data!BE$3:BE$1048576)</f>
        <v>24</v>
      </c>
      <c r="BF25" s="10">
        <f>SUMIF(Data!$A$3:$A$1048576,"*.PERR",Data!BF$3:BF$1048576)</f>
        <v>7</v>
      </c>
      <c r="BG25" s="10">
        <f>SUMIF(Data!$A$3:$A$1048576,"*.PERR",Data!BG$3:BG$1048576)</f>
        <v>8</v>
      </c>
      <c r="BH25" s="10">
        <f>SUMIF(Data!$A$3:$A$1048576,"*.PERR",Data!BH$3:BH$1048576)</f>
        <v>0</v>
      </c>
      <c r="BI25" s="10">
        <f>SUMIF(Data!$A$3:$A$1048576,"*.PERR",Data!BI$3:BI$1048576)</f>
        <v>9</v>
      </c>
      <c r="BJ25" s="10">
        <f>SUMIF(Data!$A$3:$A$1048576,"*.PERR",Data!BJ$3:BJ$1048576)</f>
        <v>0</v>
      </c>
      <c r="BK25" s="10">
        <f>SUMIF(Data!$A$3:$A$1048576,"*.PERR",Data!BK$3:BK$1048576)</f>
        <v>132</v>
      </c>
      <c r="BL25" s="10">
        <f>SUMIF(Data!$A$3:$A$1048576,"*.PERR",Data!BL$3:BL$1048576)</f>
        <v>68</v>
      </c>
    </row>
    <row r="26" spans="1:64" s="10" customFormat="1">
      <c r="A26" s="10" t="s">
        <v>815</v>
      </c>
      <c r="G26" s="10">
        <f>SUMIF(Data!$A$3:$A$1048576,"*.TRIP",Data!G$3:G$1048576)</f>
        <v>0</v>
      </c>
      <c r="H26" s="10">
        <f>SUMIF(Data!$A$3:$A$1048576,"*.TRIP",Data!H$3:H$1048576)</f>
        <v>1</v>
      </c>
      <c r="I26" s="10">
        <f>SUMIF(Data!$A$3:$A$1048576,"*.TRIP",Data!I$3:I$1048576)</f>
        <v>0</v>
      </c>
      <c r="J26" s="10">
        <f>SUMIF(Data!$A$3:$A$1048576,"*.TRIP",Data!J$3:J$1048576)</f>
        <v>1</v>
      </c>
      <c r="K26" s="10">
        <f>SUMIF(Data!$A$3:$A$1048576,"*.TRIP",Data!K$3:K$1048576)</f>
        <v>0</v>
      </c>
      <c r="L26" s="10">
        <f>SUMIF(Data!$A$3:$A$1048576,"*.TRIP",Data!L$3:L$1048576)</f>
        <v>0</v>
      </c>
      <c r="M26" s="10">
        <f>SUMIF(Data!$A$3:$A$1048576,"*.TRIP",Data!M$3:M$1048576)</f>
        <v>1</v>
      </c>
      <c r="N26" s="10">
        <f>SUMIF(Data!$A$3:$A$1048576,"*.TRIP",Data!N$3:N$1048576)</f>
        <v>4</v>
      </c>
      <c r="O26" s="10">
        <f>SUMIF(Data!$A$3:$A$1048576,"*.TRIP",Data!O$3:O$1048576)</f>
        <v>1</v>
      </c>
      <c r="P26" s="10">
        <f>SUMIF(Data!$A$3:$A$1048576,"*.TRIP",Data!P$3:P$1048576)</f>
        <v>7</v>
      </c>
      <c r="Q26" s="10">
        <f>SUMIF(Data!$A$3:$A$1048576,"*.TRIP",Data!Q$3:Q$1048576)</f>
        <v>4</v>
      </c>
      <c r="R26" s="10">
        <f>SUMIF(Data!$A$3:$A$1048576,"*.TRIP",Data!R$3:R$1048576)</f>
        <v>6</v>
      </c>
      <c r="S26" s="10">
        <f>SUMIF(Data!$A$3:$A$1048576,"*.TRIP",Data!S$3:S$1048576)</f>
        <v>0</v>
      </c>
      <c r="T26" s="10">
        <f>SUMIF(Data!$A$3:$A$1048576,"*.TRIP",Data!T$3:T$1048576)</f>
        <v>0</v>
      </c>
      <c r="U26" s="10">
        <f>SUMIF(Data!$A$3:$A$1048576,"*.TRIP",Data!U$3:U$1048576)</f>
        <v>16</v>
      </c>
      <c r="V26" s="10">
        <f>SUMIF(Data!$A$3:$A$1048576,"*.TRIP",Data!V$3:V$1048576)</f>
        <v>4</v>
      </c>
      <c r="W26" s="10">
        <f>SUMIF(Data!$A$3:$A$1048576,"*.TRIP",Data!W$3:W$1048576)</f>
        <v>11</v>
      </c>
      <c r="X26" s="10">
        <f>SUMIF(Data!$A$3:$A$1048576,"*.TRIP",Data!X$3:X$1048576)</f>
        <v>5</v>
      </c>
      <c r="Y26" s="10">
        <f>SUMIF(Data!$A$3:$A$1048576,"*.TRIP",Data!Y$3:Y$1048576)</f>
        <v>0</v>
      </c>
      <c r="Z26" s="10">
        <f>SUMIF(Data!$A$3:$A$1048576,"*.TRIP",Data!Z$3:Z$1048576)</f>
        <v>1</v>
      </c>
      <c r="AA26" s="10">
        <f>SUMIF(Data!$A$3:$A$1048576,"*.TRIP",Data!AA$3:AA$1048576)</f>
        <v>8</v>
      </c>
      <c r="AB26" s="10">
        <f>SUMIF(Data!$A$3:$A$1048576,"*.TRIP",Data!AB$3:AB$1048576)</f>
        <v>2</v>
      </c>
      <c r="AC26" s="10">
        <f>SUMIF(Data!$A$3:$A$1048576,"*.TRIP",Data!AC$3:AC$1048576)</f>
        <v>8</v>
      </c>
      <c r="AD26" s="10">
        <f>SUMIF(Data!$A$3:$A$1048576,"*.TRIP",Data!AD$3:AD$1048576)</f>
        <v>1</v>
      </c>
      <c r="AE26" s="10">
        <f>SUMIF(Data!$A$3:$A$1048576,"*.TRIP",Data!AE$3:AE$1048576)</f>
        <v>0</v>
      </c>
      <c r="AF26" s="10">
        <f>SUMIF(Data!$A$3:$A$1048576,"*.TRIP",Data!AF$3:AF$1048576)</f>
        <v>0</v>
      </c>
      <c r="AG26" s="10">
        <f>SUMIF(Data!$A$3:$A$1048576,"*.TRIP",Data!AG$3:AG$1048576)</f>
        <v>0</v>
      </c>
      <c r="AH26" s="10">
        <f>SUMIF(Data!$A$3:$A$1048576,"*.TRIP",Data!AH$3:AH$1048576)</f>
        <v>0</v>
      </c>
      <c r="AI26" s="10">
        <f>SUMIF(Data!$A$3:$A$1048576,"*.TRIP",Data!AI$3:AI$1048576)</f>
        <v>6</v>
      </c>
      <c r="AJ26" s="10">
        <f>SUMIF(Data!$A$3:$A$1048576,"*.TRIP",Data!AJ$3:AJ$1048576)</f>
        <v>14</v>
      </c>
      <c r="AK26" s="10">
        <f>SUMIF(Data!$A$3:$A$1048576,"*.TRIP",Data!AK$3:AK$1048576)</f>
        <v>2</v>
      </c>
      <c r="AL26" s="10">
        <f>SUMIF(Data!$A$3:$A$1048576,"*.TRIP",Data!AL$3:AL$1048576)</f>
        <v>1</v>
      </c>
      <c r="AM26" s="10">
        <f>SUMIF(Data!$A$3:$A$1048576,"*.TRIP",Data!AM$3:AM$1048576)</f>
        <v>1</v>
      </c>
      <c r="AN26" s="10">
        <f>SUMIF(Data!$A$3:$A$1048576,"*.TRIP",Data!AN$3:AN$1048576)</f>
        <v>1</v>
      </c>
      <c r="AO26" s="10">
        <f>SUMIF(Data!$A$3:$A$1048576,"*.TRIP",Data!AO$3:AO$1048576)</f>
        <v>25</v>
      </c>
      <c r="AP26" s="10">
        <f>SUMIF(Data!$A$3:$A$1048576,"*.TRIP",Data!AP$3:AP$1048576)</f>
        <v>3</v>
      </c>
      <c r="AQ26" s="10">
        <f>SUMIF(Data!$A$3:$A$1048576,"*.TRIP",Data!AQ$3:AQ$1048576)</f>
        <v>11</v>
      </c>
      <c r="AR26" s="10">
        <f>SUMIF(Data!$A$3:$A$1048576,"*.TRIP",Data!AR$3:AR$1048576)</f>
        <v>14</v>
      </c>
      <c r="AS26" s="10">
        <f>SUMIF(Data!$A$3:$A$1048576,"*.TRIP",Data!AS$3:AS$1048576)</f>
        <v>13</v>
      </c>
      <c r="AT26" s="10">
        <f>SUMIF(Data!$A$3:$A$1048576,"*.TRIP",Data!AT$3:AT$1048576)</f>
        <v>0</v>
      </c>
      <c r="AU26" s="10">
        <f>SUMIF(Data!$A$3:$A$1048576,"*.TRIP",Data!AU$3:AU$1048576)</f>
        <v>1</v>
      </c>
      <c r="AV26" s="10">
        <f>SUMIF(Data!$A$3:$A$1048576,"*.TRIP",Data!AV$3:AV$1048576)</f>
        <v>3</v>
      </c>
      <c r="AW26" s="10">
        <f>SUMIF(Data!$A$3:$A$1048576,"*.TRIP",Data!AW$3:AW$1048576)</f>
        <v>0</v>
      </c>
      <c r="AX26" s="10">
        <f>SUMIF(Data!$A$3:$A$1048576,"*.TRIP",Data!AX$3:AX$1048576)</f>
        <v>3</v>
      </c>
      <c r="AY26" s="10">
        <f>SUMIF(Data!$A$3:$A$1048576,"*.TRIP",Data!AY$3:AY$1048576)</f>
        <v>0</v>
      </c>
      <c r="AZ26" s="10">
        <f>SUMIF(Data!$A$3:$A$1048576,"*.TRIP",Data!AZ$3:AZ$1048576)</f>
        <v>0</v>
      </c>
      <c r="BA26" s="10">
        <f>SUMIF(Data!$A$3:$A$1048576,"*.TRIP",Data!BA$3:BA$1048576)</f>
        <v>0</v>
      </c>
      <c r="BB26" s="10">
        <f>SUMIF(Data!$A$3:$A$1048576,"*.TRIP",Data!BB$3:BB$1048576)</f>
        <v>0</v>
      </c>
      <c r="BC26" s="10">
        <f>SUMIF(Data!$A$3:$A$1048576,"*.TRIP",Data!BC$3:BC$1048576)</f>
        <v>0</v>
      </c>
      <c r="BD26" s="10">
        <f>SUMIF(Data!$A$3:$A$1048576,"*.TRIP",Data!BD$3:BD$1048576)</f>
        <v>8</v>
      </c>
      <c r="BE26" s="10">
        <f>SUMIF(Data!$A$3:$A$1048576,"*.TRIP",Data!BE$3:BE$1048576)</f>
        <v>5</v>
      </c>
      <c r="BF26" s="10">
        <f>SUMIF(Data!$A$3:$A$1048576,"*.TRIP",Data!BF$3:BF$1048576)</f>
        <v>4</v>
      </c>
      <c r="BG26" s="10">
        <f>SUMIF(Data!$A$3:$A$1048576,"*.TRIP",Data!BG$3:BG$1048576)</f>
        <v>0</v>
      </c>
      <c r="BH26" s="10">
        <f>SUMIF(Data!$A$3:$A$1048576,"*.TRIP",Data!BH$3:BH$1048576)</f>
        <v>0</v>
      </c>
      <c r="BI26" s="10">
        <f>SUMIF(Data!$A$3:$A$1048576,"*.TRIP",Data!BI$3:BI$1048576)</f>
        <v>0</v>
      </c>
      <c r="BJ26" s="10">
        <f>SUMIF(Data!$A$3:$A$1048576,"*.TRIP",Data!BJ$3:BJ$1048576)</f>
        <v>16</v>
      </c>
      <c r="BK26" s="10">
        <f>SUMIF(Data!$A$3:$A$1048576,"*.TRIP",Data!BK$3:BK$1048576)</f>
        <v>5</v>
      </c>
      <c r="BL26" s="10">
        <f>SUMIF(Data!$A$3:$A$1048576,"*.TRIP",Data!BL$3:BL$1048576)</f>
        <v>1</v>
      </c>
    </row>
    <row r="27" spans="1:64" s="10" customFormat="1">
      <c r="A27" s="10" t="s">
        <v>1085</v>
      </c>
      <c r="G27" s="10">
        <f>SUMIF(Data!$A$3:$A$1048576,"*TRP",Data!G$3:G$1048576)</f>
        <v>4</v>
      </c>
      <c r="H27" s="10">
        <f>SUMIF(Data!$A$3:$A$1048576,"*TRP",Data!H$3:H$1048576)</f>
        <v>11</v>
      </c>
      <c r="I27" s="10">
        <f>SUMIF(Data!$A$3:$A$1048576,"*TRP",Data!I$3:I$1048576)</f>
        <v>54</v>
      </c>
      <c r="J27" s="10">
        <f>SUMIF(Data!$A$3:$A$1048576,"*TRP",Data!J$3:J$1048576)</f>
        <v>11</v>
      </c>
      <c r="K27" s="10">
        <f>SUMIF(Data!$A$3:$A$1048576,"*TRP",Data!K$3:K$1048576)</f>
        <v>8</v>
      </c>
      <c r="L27" s="10">
        <f>SUMIF(Data!$A$3:$A$1048576,"*TRP",Data!L$3:L$1048576)</f>
        <v>3</v>
      </c>
      <c r="M27" s="10">
        <f>SUMIF(Data!$A$3:$A$1048576,"*TRP",Data!M$3:M$1048576)</f>
        <v>7</v>
      </c>
      <c r="N27" s="10">
        <f>SUMIF(Data!$A$3:$A$1048576,"*TRP",Data!N$3:N$1048576)</f>
        <v>8</v>
      </c>
      <c r="O27" s="10">
        <f>SUMIF(Data!$A$3:$A$1048576,"*TRP",Data!O$3:O$1048576)</f>
        <v>15</v>
      </c>
      <c r="P27" s="10">
        <f>SUMIF(Data!$A$3:$A$1048576,"*TRP",Data!P$3:P$1048576)</f>
        <v>38</v>
      </c>
      <c r="Q27" s="10">
        <f>SUMIF(Data!$A$3:$A$1048576,"*TRP",Data!Q$3:Q$1048576)</f>
        <v>34</v>
      </c>
      <c r="R27" s="10">
        <f>SUMIF(Data!$A$3:$A$1048576,"*TRP",Data!R$3:R$1048576)</f>
        <v>15</v>
      </c>
      <c r="S27" s="10">
        <f>SUMIF(Data!$A$3:$A$1048576,"*TRP",Data!S$3:S$1048576)</f>
        <v>4</v>
      </c>
      <c r="T27" s="10">
        <f>SUMIF(Data!$A$3:$A$1048576,"*TRP",Data!T$3:T$1048576)</f>
        <v>11</v>
      </c>
      <c r="U27" s="10">
        <f>SUMIF(Data!$A$3:$A$1048576,"*TRP",Data!U$3:U$1048576)</f>
        <v>38</v>
      </c>
      <c r="V27" s="10">
        <f>SUMIF(Data!$A$3:$A$1048576,"*TRP",Data!V$3:V$1048576)</f>
        <v>59</v>
      </c>
      <c r="W27" s="10">
        <f>SUMIF(Data!$A$3:$A$1048576,"*TRP",Data!W$3:W$1048576)</f>
        <v>16</v>
      </c>
      <c r="X27" s="10">
        <f>SUMIF(Data!$A$3:$A$1048576,"*TRP",Data!X$3:X$1048576)</f>
        <v>44</v>
      </c>
      <c r="Y27" s="10">
        <f>SUMIF(Data!$A$3:$A$1048576,"*TRP",Data!Y$3:Y$1048576)</f>
        <v>15</v>
      </c>
      <c r="Z27" s="10">
        <f>SUMIF(Data!$A$3:$A$1048576,"*TRP",Data!Z$3:Z$1048576)</f>
        <v>9</v>
      </c>
      <c r="AA27" s="10">
        <f>SUMIF(Data!$A$3:$A$1048576,"*TRP",Data!AA$3:AA$1048576)</f>
        <v>198</v>
      </c>
      <c r="AB27" s="10">
        <f>SUMIF(Data!$A$3:$A$1048576,"*TRP",Data!AB$3:AB$1048576)</f>
        <v>20</v>
      </c>
      <c r="AC27" s="10">
        <f>SUMIF(Data!$A$3:$A$1048576,"*TRP",Data!AC$3:AC$1048576)</f>
        <v>198</v>
      </c>
      <c r="AD27" s="10">
        <f>SUMIF(Data!$A$3:$A$1048576,"*TRP",Data!AD$3:AD$1048576)</f>
        <v>49</v>
      </c>
      <c r="AE27" s="10">
        <f>SUMIF(Data!$A$3:$A$1048576,"*TRP",Data!AE$3:AE$1048576)</f>
        <v>20</v>
      </c>
      <c r="AF27" s="10">
        <f>SUMIF(Data!$A$3:$A$1048576,"*TRP",Data!AF$3:AF$1048576)</f>
        <v>40</v>
      </c>
      <c r="AG27" s="10">
        <f>SUMIF(Data!$A$3:$A$1048576,"*TRP",Data!AG$3:AG$1048576)</f>
        <v>2</v>
      </c>
      <c r="AH27" s="10">
        <f>SUMIF(Data!$A$3:$A$1048576,"*TRP",Data!AH$3:AH$1048576)</f>
        <v>14</v>
      </c>
      <c r="AI27" s="10">
        <f>SUMIF(Data!$A$3:$A$1048576,"*TRP",Data!AI$3:AI$1048576)</f>
        <v>11</v>
      </c>
      <c r="AJ27" s="10">
        <f>SUMIF(Data!$A$3:$A$1048576,"*TRP",Data!AJ$3:AJ$1048576)</f>
        <v>59</v>
      </c>
      <c r="AK27" s="10">
        <f>SUMIF(Data!$A$3:$A$1048576,"*TRP",Data!AK$3:AK$1048576)</f>
        <v>32</v>
      </c>
      <c r="AL27" s="10">
        <f>SUMIF(Data!$A$3:$A$1048576,"*TRP",Data!AL$3:AL$1048576)</f>
        <v>14</v>
      </c>
      <c r="AM27" s="10">
        <f>SUMIF(Data!$A$3:$A$1048576,"*TRP",Data!AM$3:AM$1048576)</f>
        <v>1</v>
      </c>
      <c r="AN27" s="10">
        <f>SUMIF(Data!$A$3:$A$1048576,"*TRP",Data!AN$3:AN$1048576)</f>
        <v>28</v>
      </c>
      <c r="AO27" s="10">
        <f>SUMIF(Data!$A$3:$A$1048576,"*TRP",Data!AO$3:AO$1048576)</f>
        <v>23</v>
      </c>
      <c r="AP27" s="10">
        <f>SUMIF(Data!$A$3:$A$1048576,"*TRP",Data!AP$3:AP$1048576)</f>
        <v>88</v>
      </c>
      <c r="AQ27" s="10">
        <f>SUMIF(Data!$A$3:$A$1048576,"*TRP",Data!AQ$3:AQ$1048576)</f>
        <v>26</v>
      </c>
      <c r="AR27" s="10">
        <f>SUMIF(Data!$A$3:$A$1048576,"*TRP",Data!AR$3:AR$1048576)</f>
        <v>35</v>
      </c>
      <c r="AS27" s="10">
        <f>SUMIF(Data!$A$3:$A$1048576,"*TRP",Data!AS$3:AS$1048576)</f>
        <v>10</v>
      </c>
      <c r="AT27" s="10">
        <f>SUMIF(Data!$A$3:$A$1048576,"*TRP",Data!AT$3:AT$1048576)</f>
        <v>7</v>
      </c>
      <c r="AU27" s="10">
        <f>SUMIF(Data!$A$3:$A$1048576,"*TRP",Data!AU$3:AU$1048576)</f>
        <v>4</v>
      </c>
      <c r="AV27" s="10">
        <f>SUMIF(Data!$A$3:$A$1048576,"*TRP",Data!AV$3:AV$1048576)</f>
        <v>9</v>
      </c>
      <c r="AW27" s="10">
        <f>SUMIF(Data!$A$3:$A$1048576,"*TRP",Data!AW$3:AW$1048576)</f>
        <v>44</v>
      </c>
      <c r="AX27" s="10">
        <f>SUMIF(Data!$A$3:$A$1048576,"*TRP",Data!AX$3:AX$1048576)</f>
        <v>34</v>
      </c>
      <c r="AY27" s="10">
        <f>SUMIF(Data!$A$3:$A$1048576,"*TRP",Data!AY$3:AY$1048576)</f>
        <v>1</v>
      </c>
      <c r="AZ27" s="10">
        <f>SUMIF(Data!$A$3:$A$1048576,"*TRP",Data!AZ$3:AZ$1048576)</f>
        <v>2</v>
      </c>
      <c r="BA27" s="10">
        <f>SUMIF(Data!$A$3:$A$1048576,"*TRP",Data!BA$3:BA$1048576)</f>
        <v>9</v>
      </c>
      <c r="BB27" s="10">
        <f>SUMIF(Data!$A$3:$A$1048576,"*TRP",Data!BB$3:BB$1048576)</f>
        <v>10</v>
      </c>
      <c r="BC27" s="10">
        <f>SUMIF(Data!$A$3:$A$1048576,"*TRP",Data!BC$3:BC$1048576)</f>
        <v>17</v>
      </c>
      <c r="BD27" s="10">
        <f>SUMIF(Data!$A$3:$A$1048576,"*TRP",Data!BD$3:BD$1048576)</f>
        <v>13</v>
      </c>
      <c r="BE27" s="10">
        <f>SUMIF(Data!$A$3:$A$1048576,"*TRP",Data!BE$3:BE$1048576)</f>
        <v>25</v>
      </c>
      <c r="BF27" s="10">
        <f>SUMIF(Data!$A$3:$A$1048576,"*TRP",Data!BF$3:BF$1048576)</f>
        <v>24</v>
      </c>
      <c r="BG27" s="10">
        <f>SUMIF(Data!$A$3:$A$1048576,"*TRP",Data!BG$3:BG$1048576)</f>
        <v>30</v>
      </c>
      <c r="BH27" s="10">
        <f>SUMIF(Data!$A$3:$A$1048576,"*TRP",Data!BH$3:BH$1048576)</f>
        <v>17</v>
      </c>
      <c r="BI27" s="10">
        <f>SUMIF(Data!$A$3:$A$1048576,"*TRP",Data!BI$3:BI$1048576)</f>
        <v>7</v>
      </c>
      <c r="BJ27" s="10">
        <f>SUMIF(Data!$A$3:$A$1048576,"*TRP",Data!BJ$3:BJ$1048576)</f>
        <v>28</v>
      </c>
      <c r="BK27" s="10">
        <f>SUMIF(Data!$A$3:$A$1048576,"*TRP",Data!BK$3:BK$1048576)</f>
        <v>47</v>
      </c>
      <c r="BL27" s="10">
        <f>SUMIF(Data!$A$3:$A$1048576,"*TRP",Data!BL$3:BL$1048576)</f>
        <v>64</v>
      </c>
    </row>
    <row r="28" spans="1:64" s="10" customFormat="1">
      <c r="A28" s="10" t="s">
        <v>816</v>
      </c>
      <c r="G28" s="10">
        <f>SUMIF(Data!$A$3:$A$1048576,"*.VEL+",Data!G$3:G$1048576)</f>
        <v>0</v>
      </c>
      <c r="H28" s="10">
        <f>SUMIF(Data!$A$3:$A$1048576,"*.VEL+",Data!H$3:H$1048576)</f>
        <v>0</v>
      </c>
      <c r="I28" s="10">
        <f>SUMIF(Data!$A$3:$A$1048576,"*.VEL+",Data!I$3:I$1048576)</f>
        <v>0</v>
      </c>
      <c r="J28" s="10">
        <f>SUMIF(Data!$A$3:$A$1048576,"*.VEL+",Data!J$3:J$1048576)</f>
        <v>0</v>
      </c>
      <c r="K28" s="10">
        <f>SUMIF(Data!$A$3:$A$1048576,"*.VEL+",Data!K$3:K$1048576)</f>
        <v>0</v>
      </c>
      <c r="L28" s="10">
        <f>SUMIF(Data!$A$3:$A$1048576,"*.VEL+",Data!L$3:L$1048576)</f>
        <v>0</v>
      </c>
      <c r="M28" s="10">
        <f>SUMIF(Data!$A$3:$A$1048576,"*.VEL+",Data!M$3:M$1048576)</f>
        <v>0</v>
      </c>
      <c r="N28" s="10">
        <f>SUMIF(Data!$A$3:$A$1048576,"*.VEL+",Data!N$3:N$1048576)</f>
        <v>0</v>
      </c>
      <c r="O28" s="10">
        <f>SUMIF(Data!$A$3:$A$1048576,"*.VEL+",Data!O$3:O$1048576)</f>
        <v>0</v>
      </c>
      <c r="P28" s="10">
        <f>SUMIF(Data!$A$3:$A$1048576,"*.VEL+",Data!P$3:P$1048576)</f>
        <v>0</v>
      </c>
      <c r="Q28" s="10">
        <f>SUMIF(Data!$A$3:$A$1048576,"*.VEL+",Data!Q$3:Q$1048576)</f>
        <v>0</v>
      </c>
      <c r="R28" s="10">
        <f>SUMIF(Data!$A$3:$A$1048576,"*.VEL+",Data!R$3:R$1048576)</f>
        <v>0</v>
      </c>
      <c r="S28" s="10">
        <f>SUMIF(Data!$A$3:$A$1048576,"*.VEL+",Data!S$3:S$1048576)</f>
        <v>0</v>
      </c>
      <c r="T28" s="10">
        <f>SUMIF(Data!$A$3:$A$1048576,"*.VEL+",Data!T$3:T$1048576)</f>
        <v>0</v>
      </c>
      <c r="U28" s="10">
        <f>SUMIF(Data!$A$3:$A$1048576,"*.VEL+",Data!U$3:U$1048576)</f>
        <v>0</v>
      </c>
      <c r="V28" s="10">
        <f>SUMIF(Data!$A$3:$A$1048576,"*.VEL+",Data!V$3:V$1048576)</f>
        <v>0</v>
      </c>
      <c r="W28" s="10">
        <f>SUMIF(Data!$A$3:$A$1048576,"*.VEL+",Data!W$3:W$1048576)</f>
        <v>0</v>
      </c>
      <c r="X28" s="10">
        <f>SUMIF(Data!$A$3:$A$1048576,"*.VEL+",Data!X$3:X$1048576)</f>
        <v>0</v>
      </c>
      <c r="Y28" s="10">
        <f>SUMIF(Data!$A$3:$A$1048576,"*.VEL+",Data!Y$3:Y$1048576)</f>
        <v>0</v>
      </c>
      <c r="Z28" s="10">
        <f>SUMIF(Data!$A$3:$A$1048576,"*.VEL+",Data!Z$3:Z$1048576)</f>
        <v>0</v>
      </c>
      <c r="AA28" s="10">
        <f>SUMIF(Data!$A$3:$A$1048576,"*.VEL+",Data!AA$3:AA$1048576)</f>
        <v>0</v>
      </c>
      <c r="AB28" s="10">
        <f>SUMIF(Data!$A$3:$A$1048576,"*.VEL+",Data!AB$3:AB$1048576)</f>
        <v>0</v>
      </c>
      <c r="AC28" s="10">
        <f>SUMIF(Data!$A$3:$A$1048576,"*.VEL+",Data!AC$3:AC$1048576)</f>
        <v>0</v>
      </c>
      <c r="AD28" s="10">
        <f>SUMIF(Data!$A$3:$A$1048576,"*.VEL+",Data!AD$3:AD$1048576)</f>
        <v>0</v>
      </c>
      <c r="AE28" s="10">
        <f>SUMIF(Data!$A$3:$A$1048576,"*.VEL+",Data!AE$3:AE$1048576)</f>
        <v>0</v>
      </c>
      <c r="AF28" s="10">
        <f>SUMIF(Data!$A$3:$A$1048576,"*.VEL+",Data!AF$3:AF$1048576)</f>
        <v>0</v>
      </c>
      <c r="AG28" s="10">
        <f>SUMIF(Data!$A$3:$A$1048576,"*.VEL+",Data!AG$3:AG$1048576)</f>
        <v>0</v>
      </c>
      <c r="AH28" s="10">
        <f>SUMIF(Data!$A$3:$A$1048576,"*.VEL+",Data!AH$3:AH$1048576)</f>
        <v>0</v>
      </c>
      <c r="AI28" s="10">
        <f>SUMIF(Data!$A$3:$A$1048576,"*.VEL+",Data!AI$3:AI$1048576)</f>
        <v>0</v>
      </c>
      <c r="AJ28" s="10">
        <f>SUMIF(Data!$A$3:$A$1048576,"*.VEL+",Data!AJ$3:AJ$1048576)</f>
        <v>0</v>
      </c>
      <c r="AK28" s="10">
        <f>SUMIF(Data!$A$3:$A$1048576,"*.VEL+",Data!AK$3:AK$1048576)</f>
        <v>0</v>
      </c>
      <c r="AL28" s="10">
        <f>SUMIF(Data!$A$3:$A$1048576,"*.VEL+",Data!AL$3:AL$1048576)</f>
        <v>0</v>
      </c>
      <c r="AM28" s="10">
        <f>SUMIF(Data!$A$3:$A$1048576,"*.VEL+",Data!AM$3:AM$1048576)</f>
        <v>0</v>
      </c>
      <c r="AN28" s="10">
        <f>SUMIF(Data!$A$3:$A$1048576,"*.VEL+",Data!AN$3:AN$1048576)</f>
        <v>0</v>
      </c>
      <c r="AO28" s="10">
        <f>SUMIF(Data!$A$3:$A$1048576,"*.VEL+",Data!AO$3:AO$1048576)</f>
        <v>0</v>
      </c>
      <c r="AP28" s="10">
        <f>SUMIF(Data!$A$3:$A$1048576,"*.VEL+",Data!AP$3:AP$1048576)</f>
        <v>0</v>
      </c>
      <c r="AQ28" s="10">
        <f>SUMIF(Data!$A$3:$A$1048576,"*.VEL+",Data!AQ$3:AQ$1048576)</f>
        <v>0</v>
      </c>
      <c r="AR28" s="10">
        <f>SUMIF(Data!$A$3:$A$1048576,"*.VEL+",Data!AR$3:AR$1048576)</f>
        <v>0</v>
      </c>
      <c r="AS28" s="10">
        <f>SUMIF(Data!$A$3:$A$1048576,"*.VEL+",Data!AS$3:AS$1048576)</f>
        <v>0</v>
      </c>
      <c r="AT28" s="10">
        <f>SUMIF(Data!$A$3:$A$1048576,"*.VEL+",Data!AT$3:AT$1048576)</f>
        <v>0</v>
      </c>
      <c r="AU28" s="10">
        <f>SUMIF(Data!$A$3:$A$1048576,"*.VEL+",Data!AU$3:AU$1048576)</f>
        <v>0</v>
      </c>
      <c r="AV28" s="10">
        <f>SUMIF(Data!$A$3:$A$1048576,"*.VEL+",Data!AV$3:AV$1048576)</f>
        <v>0</v>
      </c>
      <c r="AW28" s="10">
        <f>SUMIF(Data!$A$3:$A$1048576,"*.VEL+",Data!AW$3:AW$1048576)</f>
        <v>0</v>
      </c>
      <c r="AX28" s="10">
        <f>SUMIF(Data!$A$3:$A$1048576,"*.VEL+",Data!AX$3:AX$1048576)</f>
        <v>0</v>
      </c>
      <c r="AY28" s="10">
        <f>SUMIF(Data!$A$3:$A$1048576,"*.VEL+",Data!AY$3:AY$1048576)</f>
        <v>0</v>
      </c>
      <c r="AZ28" s="10">
        <f>SUMIF(Data!$A$3:$A$1048576,"*.VEL+",Data!AZ$3:AZ$1048576)</f>
        <v>0</v>
      </c>
      <c r="BA28" s="10">
        <f>SUMIF(Data!$A$3:$A$1048576,"*.VEL+",Data!BA$3:BA$1048576)</f>
        <v>0</v>
      </c>
      <c r="BB28" s="10">
        <f>SUMIF(Data!$A$3:$A$1048576,"*.VEL+",Data!BB$3:BB$1048576)</f>
        <v>0</v>
      </c>
      <c r="BC28" s="10">
        <f>SUMIF(Data!$A$3:$A$1048576,"*.VEL+",Data!BC$3:BC$1048576)</f>
        <v>0</v>
      </c>
      <c r="BD28" s="10">
        <f>SUMIF(Data!$A$3:$A$1048576,"*.VEL+",Data!BD$3:BD$1048576)</f>
        <v>0</v>
      </c>
      <c r="BE28" s="10">
        <f>SUMIF(Data!$A$3:$A$1048576,"*.VEL+",Data!BE$3:BE$1048576)</f>
        <v>0</v>
      </c>
      <c r="BF28" s="10">
        <f>SUMIF(Data!$A$3:$A$1048576,"*.VEL+",Data!BF$3:BF$1048576)</f>
        <v>0</v>
      </c>
      <c r="BG28" s="10">
        <f>SUMIF(Data!$A$3:$A$1048576,"*.VEL+",Data!BG$3:BG$1048576)</f>
        <v>0</v>
      </c>
      <c r="BH28" s="10">
        <f>SUMIF(Data!$A$3:$A$1048576,"*.VEL+",Data!BH$3:BH$1048576)</f>
        <v>0</v>
      </c>
      <c r="BI28" s="10">
        <f>SUMIF(Data!$A$3:$A$1048576,"*.VEL+",Data!BI$3:BI$1048576)</f>
        <v>0</v>
      </c>
      <c r="BJ28" s="10">
        <f>SUMIF(Data!$A$3:$A$1048576,"*.VEL+",Data!BJ$3:BJ$1048576)</f>
        <v>0</v>
      </c>
      <c r="BK28" s="10">
        <f>SUMIF(Data!$A$3:$A$1048576,"*.VEL+",Data!BK$3:BK$1048576)</f>
        <v>0</v>
      </c>
      <c r="BL28" s="10">
        <f>SUMIF(Data!$A$3:$A$1048576,"*.VEL+",Data!BL$3:BL$1048576)</f>
        <v>0</v>
      </c>
    </row>
    <row r="29" spans="1:64" s="29" customFormat="1">
      <c r="A29" s="29" t="s">
        <v>817</v>
      </c>
      <c r="G29" s="29">
        <f>SUMIF(Data!$A$3:$A$1048576,"*.VEL-",Data!G$3:G$1048576)</f>
        <v>0</v>
      </c>
      <c r="H29" s="29">
        <f>SUMIF(Data!$A$3:$A$1048576,"*.VEL-",Data!H$3:H$1048576)</f>
        <v>0</v>
      </c>
      <c r="I29" s="29">
        <f>SUMIF(Data!$A$3:$A$1048576,"*.VEL-",Data!I$3:I$1048576)</f>
        <v>0</v>
      </c>
      <c r="J29" s="29">
        <f>SUMIF(Data!$A$3:$A$1048576,"*.VEL-",Data!J$3:J$1048576)</f>
        <v>0</v>
      </c>
      <c r="K29" s="29">
        <f>SUMIF(Data!$A$3:$A$1048576,"*.VEL-",Data!K$3:K$1048576)</f>
        <v>0</v>
      </c>
      <c r="L29" s="29">
        <f>SUMIF(Data!$A$3:$A$1048576,"*.VEL-",Data!L$3:L$1048576)</f>
        <v>0</v>
      </c>
      <c r="M29" s="29">
        <f>SUMIF(Data!$A$3:$A$1048576,"*.VEL-",Data!M$3:M$1048576)</f>
        <v>0</v>
      </c>
      <c r="N29" s="29">
        <f>SUMIF(Data!$A$3:$A$1048576,"*.VEL-",Data!N$3:N$1048576)</f>
        <v>0</v>
      </c>
      <c r="O29" s="29">
        <f>SUMIF(Data!$A$3:$A$1048576,"*.VEL-",Data!O$3:O$1048576)</f>
        <v>0</v>
      </c>
      <c r="P29" s="29">
        <f>SUMIF(Data!$A$3:$A$1048576,"*.VEL-",Data!P$3:P$1048576)</f>
        <v>0</v>
      </c>
      <c r="Q29" s="29">
        <f>SUMIF(Data!$A$3:$A$1048576,"*.VEL-",Data!Q$3:Q$1048576)</f>
        <v>0</v>
      </c>
      <c r="R29" s="29">
        <f>SUMIF(Data!$A$3:$A$1048576,"*.VEL-",Data!R$3:R$1048576)</f>
        <v>0</v>
      </c>
      <c r="S29" s="29">
        <f>SUMIF(Data!$A$3:$A$1048576,"*.VEL-",Data!S$3:S$1048576)</f>
        <v>0</v>
      </c>
      <c r="T29" s="29">
        <f>SUMIF(Data!$A$3:$A$1048576,"*.VEL-",Data!T$3:T$1048576)</f>
        <v>0</v>
      </c>
      <c r="U29" s="29">
        <f>SUMIF(Data!$A$3:$A$1048576,"*.VEL-",Data!U$3:U$1048576)</f>
        <v>0</v>
      </c>
      <c r="V29" s="29">
        <f>SUMIF(Data!$A$3:$A$1048576,"*.VEL-",Data!V$3:V$1048576)</f>
        <v>0</v>
      </c>
      <c r="W29" s="29">
        <f>SUMIF(Data!$A$3:$A$1048576,"*.VEL-",Data!W$3:W$1048576)</f>
        <v>0</v>
      </c>
      <c r="X29" s="29">
        <f>SUMIF(Data!$A$3:$A$1048576,"*.VEL-",Data!X$3:X$1048576)</f>
        <v>0</v>
      </c>
      <c r="Y29" s="29">
        <f>SUMIF(Data!$A$3:$A$1048576,"*.VEL-",Data!Y$3:Y$1048576)</f>
        <v>0</v>
      </c>
      <c r="Z29" s="29">
        <f>SUMIF(Data!$A$3:$A$1048576,"*.VEL-",Data!Z$3:Z$1048576)</f>
        <v>0</v>
      </c>
      <c r="AA29" s="29">
        <f>SUMIF(Data!$A$3:$A$1048576,"*.VEL-",Data!AA$3:AA$1048576)</f>
        <v>0</v>
      </c>
      <c r="AB29" s="29">
        <f>SUMIF(Data!$A$3:$A$1048576,"*.VEL-",Data!AB$3:AB$1048576)</f>
        <v>0</v>
      </c>
      <c r="AC29" s="29">
        <f>SUMIF(Data!$A$3:$A$1048576,"*.VEL-",Data!AC$3:AC$1048576)</f>
        <v>0</v>
      </c>
      <c r="AD29" s="29">
        <f>SUMIF(Data!$A$3:$A$1048576,"*.VEL-",Data!AD$3:AD$1048576)</f>
        <v>0</v>
      </c>
      <c r="AE29" s="29">
        <f>SUMIF(Data!$A$3:$A$1048576,"*.VEL-",Data!AE$3:AE$1048576)</f>
        <v>0</v>
      </c>
      <c r="AF29" s="29">
        <f>SUMIF(Data!$A$3:$A$1048576,"*.VEL-",Data!AF$3:AF$1048576)</f>
        <v>0</v>
      </c>
      <c r="AG29" s="29">
        <f>SUMIF(Data!$A$3:$A$1048576,"*.VEL-",Data!AG$3:AG$1048576)</f>
        <v>0</v>
      </c>
      <c r="AH29" s="29">
        <f>SUMIF(Data!$A$3:$A$1048576,"*.VEL-",Data!AH$3:AH$1048576)</f>
        <v>0</v>
      </c>
      <c r="AI29" s="29">
        <f>SUMIF(Data!$A$3:$A$1048576,"*.VEL-",Data!AI$3:AI$1048576)</f>
        <v>0</v>
      </c>
      <c r="AJ29" s="29">
        <f>SUMIF(Data!$A$3:$A$1048576,"*.VEL-",Data!AJ$3:AJ$1048576)</f>
        <v>0</v>
      </c>
      <c r="AK29" s="29">
        <f>SUMIF(Data!$A$3:$A$1048576,"*.VEL-",Data!AK$3:AK$1048576)</f>
        <v>0</v>
      </c>
      <c r="AL29" s="29">
        <f>SUMIF(Data!$A$3:$A$1048576,"*.VEL-",Data!AL$3:AL$1048576)</f>
        <v>0</v>
      </c>
      <c r="AM29" s="29">
        <f>SUMIF(Data!$A$3:$A$1048576,"*.VEL-",Data!AM$3:AM$1048576)</f>
        <v>0</v>
      </c>
      <c r="AN29" s="29">
        <f>SUMIF(Data!$A$3:$A$1048576,"*.VEL-",Data!AN$3:AN$1048576)</f>
        <v>0</v>
      </c>
      <c r="AO29" s="29">
        <f>SUMIF(Data!$A$3:$A$1048576,"*.VEL-",Data!AO$3:AO$1048576)</f>
        <v>0</v>
      </c>
      <c r="AP29" s="29">
        <f>SUMIF(Data!$A$3:$A$1048576,"*.VEL-",Data!AP$3:AP$1048576)</f>
        <v>0</v>
      </c>
      <c r="AQ29" s="29">
        <f>SUMIF(Data!$A$3:$A$1048576,"*.VEL-",Data!AQ$3:AQ$1048576)</f>
        <v>0</v>
      </c>
      <c r="AR29" s="29">
        <f>SUMIF(Data!$A$3:$A$1048576,"*.VEL-",Data!AR$3:AR$1048576)</f>
        <v>0</v>
      </c>
      <c r="AS29" s="29">
        <f>SUMIF(Data!$A$3:$A$1048576,"*.VEL-",Data!AS$3:AS$1048576)</f>
        <v>0</v>
      </c>
      <c r="AT29" s="29">
        <f>SUMIF(Data!$A$3:$A$1048576,"*.VEL-",Data!AT$3:AT$1048576)</f>
        <v>0</v>
      </c>
      <c r="AU29" s="29">
        <f>SUMIF(Data!$A$3:$A$1048576,"*.VEL-",Data!AU$3:AU$1048576)</f>
        <v>0</v>
      </c>
      <c r="AV29" s="29">
        <f>SUMIF(Data!$A$3:$A$1048576,"*.VEL-",Data!AV$3:AV$1048576)</f>
        <v>0</v>
      </c>
      <c r="AW29" s="29">
        <f>SUMIF(Data!$A$3:$A$1048576,"*.VEL-",Data!AW$3:AW$1048576)</f>
        <v>0</v>
      </c>
      <c r="AX29" s="29">
        <f>SUMIF(Data!$A$3:$A$1048576,"*.VEL-",Data!AX$3:AX$1048576)</f>
        <v>0</v>
      </c>
      <c r="AY29" s="29">
        <f>SUMIF(Data!$A$3:$A$1048576,"*.VEL-",Data!AY$3:AY$1048576)</f>
        <v>0</v>
      </c>
      <c r="AZ29" s="29">
        <f>SUMIF(Data!$A$3:$A$1048576,"*.VEL-",Data!AZ$3:AZ$1048576)</f>
        <v>0</v>
      </c>
      <c r="BA29" s="29">
        <f>SUMIF(Data!$A$3:$A$1048576,"*.VEL-",Data!BA$3:BA$1048576)</f>
        <v>0</v>
      </c>
      <c r="BB29" s="29">
        <f>SUMIF(Data!$A$3:$A$1048576,"*.VEL-",Data!BB$3:BB$1048576)</f>
        <v>0</v>
      </c>
      <c r="BC29" s="29">
        <f>SUMIF(Data!$A$3:$A$1048576,"*.VEL-",Data!BC$3:BC$1048576)</f>
        <v>0</v>
      </c>
      <c r="BD29" s="29">
        <f>SUMIF(Data!$A$3:$A$1048576,"*.VEL-",Data!BD$3:BD$1048576)</f>
        <v>0</v>
      </c>
      <c r="BE29" s="29">
        <f>SUMIF(Data!$A$3:$A$1048576,"*.VEL-",Data!BE$3:BE$1048576)</f>
        <v>0</v>
      </c>
      <c r="BF29" s="29">
        <f>SUMIF(Data!$A$3:$A$1048576,"*.VEL-",Data!BF$3:BF$1048576)</f>
        <v>0</v>
      </c>
      <c r="BG29" s="29">
        <f>SUMIF(Data!$A$3:$A$1048576,"*.VEL-",Data!BG$3:BG$1048576)</f>
        <v>0</v>
      </c>
      <c r="BH29" s="29">
        <f>SUMIF(Data!$A$3:$A$1048576,"*.VEL-",Data!BH$3:BH$1048576)</f>
        <v>0</v>
      </c>
      <c r="BI29" s="29">
        <f>SUMIF(Data!$A$3:$A$1048576,"*.VEL-",Data!BI$3:BI$1048576)</f>
        <v>0</v>
      </c>
      <c r="BJ29" s="29">
        <f>SUMIF(Data!$A$3:$A$1048576,"*.VEL-",Data!BJ$3:BJ$1048576)</f>
        <v>0</v>
      </c>
      <c r="BK29" s="29">
        <f>SUMIF(Data!$A$3:$A$1048576,"*.VEL-",Data!BK$3:BK$1048576)</f>
        <v>0</v>
      </c>
      <c r="BL29" s="29">
        <f>SUMIF(Data!$A$3:$A$1048576,"*.VEL-",Data!BL$3:BL$1048576)</f>
        <v>0</v>
      </c>
    </row>
    <row r="30" spans="1:64" s="28" customFormat="1">
      <c r="A30" s="36" t="s">
        <v>822</v>
      </c>
      <c r="G30" s="36">
        <f t="shared" ref="G30:AJ30" si="0">SUM(G6:G29)</f>
        <v>560</v>
      </c>
      <c r="H30" s="36">
        <f t="shared" si="0"/>
        <v>1016</v>
      </c>
      <c r="I30" s="36">
        <f t="shared" si="0"/>
        <v>2028</v>
      </c>
      <c r="J30" s="36">
        <f t="shared" si="0"/>
        <v>824</v>
      </c>
      <c r="K30" s="36">
        <f t="shared" si="0"/>
        <v>1149</v>
      </c>
      <c r="L30" s="36">
        <f t="shared" si="0"/>
        <v>733</v>
      </c>
      <c r="M30" s="36">
        <f t="shared" si="0"/>
        <v>783</v>
      </c>
      <c r="N30" s="36">
        <f t="shared" si="0"/>
        <v>1147</v>
      </c>
      <c r="O30" s="36">
        <f t="shared" si="0"/>
        <v>1293</v>
      </c>
      <c r="P30" s="36">
        <f t="shared" si="0"/>
        <v>6148</v>
      </c>
      <c r="Q30" s="36">
        <f t="shared" si="0"/>
        <v>707</v>
      </c>
      <c r="R30" s="36">
        <f t="shared" si="0"/>
        <v>983</v>
      </c>
      <c r="S30" s="36">
        <f t="shared" si="0"/>
        <v>3339</v>
      </c>
      <c r="T30" s="36">
        <f t="shared" si="0"/>
        <v>1331</v>
      </c>
      <c r="U30" s="36">
        <f t="shared" si="0"/>
        <v>1734</v>
      </c>
      <c r="V30" s="36">
        <f t="shared" si="0"/>
        <v>2354</v>
      </c>
      <c r="W30" s="36">
        <f t="shared" si="0"/>
        <v>5079</v>
      </c>
      <c r="X30" s="36">
        <f t="shared" si="0"/>
        <v>1625</v>
      </c>
      <c r="Y30" s="36">
        <f t="shared" si="0"/>
        <v>1588</v>
      </c>
      <c r="Z30" s="36">
        <f t="shared" si="0"/>
        <v>4826</v>
      </c>
      <c r="AA30" s="36">
        <f t="shared" si="0"/>
        <v>2040</v>
      </c>
      <c r="AB30" s="36">
        <f t="shared" si="0"/>
        <v>2342</v>
      </c>
      <c r="AC30" s="36">
        <f t="shared" si="0"/>
        <v>1929</v>
      </c>
      <c r="AD30" s="36">
        <f t="shared" si="0"/>
        <v>1172</v>
      </c>
      <c r="AE30" s="36">
        <f t="shared" si="0"/>
        <v>1467</v>
      </c>
      <c r="AF30" s="36">
        <f t="shared" si="0"/>
        <v>1799</v>
      </c>
      <c r="AG30" s="36">
        <f t="shared" si="0"/>
        <v>731</v>
      </c>
      <c r="AH30" s="36">
        <f t="shared" si="0"/>
        <v>909</v>
      </c>
      <c r="AI30" s="36">
        <f t="shared" si="0"/>
        <v>1267</v>
      </c>
      <c r="AJ30" s="36">
        <f t="shared" si="0"/>
        <v>2782</v>
      </c>
      <c r="AK30" s="36">
        <f t="shared" ref="AK30:AP30" si="1">SUM(AK6:AK29)</f>
        <v>2072</v>
      </c>
      <c r="AL30" s="36">
        <f t="shared" si="1"/>
        <v>1755</v>
      </c>
      <c r="AM30" s="36">
        <f t="shared" si="1"/>
        <v>2077</v>
      </c>
      <c r="AN30" s="36">
        <f t="shared" si="1"/>
        <v>976</v>
      </c>
      <c r="AO30" s="36">
        <f t="shared" si="1"/>
        <v>2678</v>
      </c>
      <c r="AP30" s="36">
        <f t="shared" si="1"/>
        <v>5630</v>
      </c>
      <c r="AQ30" s="36">
        <f t="shared" ref="AQ30:BL30" si="2">SUM(AQ6:AQ29)</f>
        <v>5097</v>
      </c>
      <c r="AR30" s="36">
        <f t="shared" si="2"/>
        <v>5154</v>
      </c>
      <c r="AS30" s="36">
        <f t="shared" si="2"/>
        <v>3011</v>
      </c>
      <c r="AT30" s="36">
        <f t="shared" si="2"/>
        <v>2208</v>
      </c>
      <c r="AU30" s="36">
        <f t="shared" si="2"/>
        <v>862</v>
      </c>
      <c r="AV30" s="36">
        <f t="shared" si="2"/>
        <v>888</v>
      </c>
      <c r="AW30" s="36">
        <f t="shared" si="2"/>
        <v>813</v>
      </c>
      <c r="AX30" s="36">
        <f t="shared" si="2"/>
        <v>1084</v>
      </c>
      <c r="AY30" s="36">
        <f t="shared" si="2"/>
        <v>916</v>
      </c>
      <c r="AZ30" s="36">
        <f t="shared" si="2"/>
        <v>701</v>
      </c>
      <c r="BA30" s="36">
        <f t="shared" si="2"/>
        <v>308</v>
      </c>
      <c r="BB30" s="36">
        <f t="shared" si="2"/>
        <v>467</v>
      </c>
      <c r="BC30" s="36">
        <f t="shared" si="2"/>
        <v>1781</v>
      </c>
      <c r="BD30" s="36">
        <f t="shared" si="2"/>
        <v>925</v>
      </c>
      <c r="BE30" s="36">
        <f t="shared" si="2"/>
        <v>1400</v>
      </c>
      <c r="BF30" s="36">
        <f t="shared" si="2"/>
        <v>2172</v>
      </c>
      <c r="BG30" s="36">
        <f t="shared" si="2"/>
        <v>932</v>
      </c>
      <c r="BH30" s="36">
        <f t="shared" si="2"/>
        <v>1081</v>
      </c>
      <c r="BI30" s="36">
        <f t="shared" si="2"/>
        <v>351</v>
      </c>
      <c r="BJ30" s="36">
        <f t="shared" si="2"/>
        <v>2255</v>
      </c>
      <c r="BK30" s="36">
        <f t="shared" si="2"/>
        <v>1572</v>
      </c>
      <c r="BL30" s="36">
        <f t="shared" si="2"/>
        <v>2324</v>
      </c>
    </row>
    <row r="31" spans="1:64" s="10" customFormat="1">
      <c r="A31" s="38" t="s">
        <v>11656</v>
      </c>
      <c r="G31" s="39">
        <f>G30-G41-G49-G52-G51</f>
        <v>358</v>
      </c>
      <c r="H31" s="39">
        <f t="shared" ref="H31:BL31" si="3">H30-H41-H49-H52-H51</f>
        <v>702</v>
      </c>
      <c r="I31" s="39">
        <f t="shared" si="3"/>
        <v>1113</v>
      </c>
      <c r="J31" s="39">
        <f t="shared" si="3"/>
        <v>716</v>
      </c>
      <c r="K31" s="39">
        <f t="shared" si="3"/>
        <v>835</v>
      </c>
      <c r="L31" s="39">
        <f t="shared" si="3"/>
        <v>499</v>
      </c>
      <c r="M31" s="39">
        <f t="shared" si="3"/>
        <v>646</v>
      </c>
      <c r="N31" s="39">
        <f t="shared" si="3"/>
        <v>897</v>
      </c>
      <c r="O31" s="39">
        <f t="shared" si="3"/>
        <v>709</v>
      </c>
      <c r="P31" s="39">
        <f t="shared" si="3"/>
        <v>5983</v>
      </c>
      <c r="Q31" s="39">
        <f t="shared" si="3"/>
        <v>699</v>
      </c>
      <c r="R31" s="39">
        <f t="shared" si="3"/>
        <v>968</v>
      </c>
      <c r="S31" s="39">
        <f t="shared" si="3"/>
        <v>781</v>
      </c>
      <c r="T31" s="39">
        <f t="shared" si="3"/>
        <v>1142</v>
      </c>
      <c r="U31" s="39">
        <f t="shared" si="3"/>
        <v>1617</v>
      </c>
      <c r="V31" s="39">
        <f t="shared" si="3"/>
        <v>1228</v>
      </c>
      <c r="W31" s="39">
        <f t="shared" si="3"/>
        <v>1464</v>
      </c>
      <c r="X31" s="39">
        <f t="shared" si="3"/>
        <v>1351</v>
      </c>
      <c r="Y31" s="39">
        <f t="shared" si="3"/>
        <v>675</v>
      </c>
      <c r="Z31" s="39">
        <f t="shared" si="3"/>
        <v>549</v>
      </c>
      <c r="AA31" s="39">
        <f t="shared" si="3"/>
        <v>1588</v>
      </c>
      <c r="AB31" s="39">
        <f t="shared" si="3"/>
        <v>820</v>
      </c>
      <c r="AC31" s="39">
        <f t="shared" si="3"/>
        <v>1477</v>
      </c>
      <c r="AD31" s="39">
        <f t="shared" si="3"/>
        <v>1091</v>
      </c>
      <c r="AE31" s="39">
        <f t="shared" si="3"/>
        <v>916</v>
      </c>
      <c r="AF31" s="39">
        <f t="shared" si="3"/>
        <v>757</v>
      </c>
      <c r="AG31" s="39">
        <f t="shared" si="3"/>
        <v>485</v>
      </c>
      <c r="AH31" s="39">
        <f t="shared" si="3"/>
        <v>909</v>
      </c>
      <c r="AI31" s="39">
        <f t="shared" si="3"/>
        <v>1119</v>
      </c>
      <c r="AJ31" s="39">
        <f t="shared" si="3"/>
        <v>1933</v>
      </c>
      <c r="AK31" s="39">
        <f t="shared" si="3"/>
        <v>832</v>
      </c>
      <c r="AL31" s="39">
        <f t="shared" si="3"/>
        <v>1654</v>
      </c>
      <c r="AM31" s="39">
        <f t="shared" si="3"/>
        <v>1884</v>
      </c>
      <c r="AN31" s="39">
        <f t="shared" si="3"/>
        <v>825</v>
      </c>
      <c r="AO31" s="39">
        <f t="shared" si="3"/>
        <v>1600</v>
      </c>
      <c r="AP31" s="39">
        <f t="shared" si="3"/>
        <v>2292</v>
      </c>
      <c r="AQ31" s="39">
        <f t="shared" si="3"/>
        <v>1665</v>
      </c>
      <c r="AR31" s="39">
        <f t="shared" si="3"/>
        <v>1880</v>
      </c>
      <c r="AS31" s="39">
        <f t="shared" si="3"/>
        <v>1550</v>
      </c>
      <c r="AT31" s="39">
        <f t="shared" si="3"/>
        <v>1152</v>
      </c>
      <c r="AU31" s="39">
        <f t="shared" si="3"/>
        <v>445</v>
      </c>
      <c r="AV31" s="39">
        <f t="shared" si="3"/>
        <v>841</v>
      </c>
      <c r="AW31" s="39">
        <f t="shared" si="3"/>
        <v>742</v>
      </c>
      <c r="AX31" s="39">
        <f t="shared" si="3"/>
        <v>970</v>
      </c>
      <c r="AY31" s="39">
        <f t="shared" si="3"/>
        <v>718</v>
      </c>
      <c r="AZ31" s="39">
        <f t="shared" si="3"/>
        <v>607</v>
      </c>
      <c r="BA31" s="39">
        <f t="shared" si="3"/>
        <v>308</v>
      </c>
      <c r="BB31" s="39">
        <f t="shared" si="3"/>
        <v>467</v>
      </c>
      <c r="BC31" s="39">
        <f t="shared" si="3"/>
        <v>1779</v>
      </c>
      <c r="BD31" s="39">
        <f t="shared" si="3"/>
        <v>925</v>
      </c>
      <c r="BE31" s="39">
        <f t="shared" si="3"/>
        <v>1382</v>
      </c>
      <c r="BF31" s="39">
        <f t="shared" si="3"/>
        <v>2128</v>
      </c>
      <c r="BG31" s="39">
        <f t="shared" si="3"/>
        <v>808</v>
      </c>
      <c r="BH31" s="39">
        <f t="shared" si="3"/>
        <v>1079</v>
      </c>
      <c r="BI31" s="39">
        <f t="shared" si="3"/>
        <v>332</v>
      </c>
      <c r="BJ31" s="39">
        <f t="shared" si="3"/>
        <v>1982</v>
      </c>
      <c r="BK31" s="39">
        <f t="shared" si="3"/>
        <v>1432</v>
      </c>
      <c r="BL31" s="39">
        <f t="shared" si="3"/>
        <v>1156</v>
      </c>
    </row>
    <row r="32" spans="1:64" s="10" customFormat="1"/>
    <row r="33" spans="1:65" s="10" customFormat="1">
      <c r="A33" s="28" t="s">
        <v>818</v>
      </c>
    </row>
    <row r="34" spans="1:65" s="10" customFormat="1">
      <c r="A34" s="10" t="s">
        <v>819</v>
      </c>
      <c r="G34" s="10">
        <f>SUMIF(Data!$D$3:$D$1048576,"Critical",Data!G$3:G$1048576)</f>
        <v>14</v>
      </c>
      <c r="H34" s="10">
        <f>SUMIF(Data!$D$3:$D$1048576,"Critical",Data!H$3:H$1048576)</f>
        <v>43</v>
      </c>
      <c r="I34" s="10">
        <f>SUMIF(Data!$D$3:$D$1048576,"Critical",Data!I$3:I$1048576)</f>
        <v>158</v>
      </c>
      <c r="J34" s="10">
        <f>SUMIF(Data!$D$3:$D$1048576,"Critical",Data!J$3:J$1048576)</f>
        <v>15</v>
      </c>
      <c r="K34" s="10">
        <f>SUMIF(Data!$D$3:$D$1048576,"Critical",Data!K$3:K$1048576)</f>
        <v>42</v>
      </c>
      <c r="L34" s="10">
        <f>SUMIF(Data!$D$3:$D$1048576,"Critical",Data!L$3:L$1048576)</f>
        <v>35</v>
      </c>
      <c r="M34" s="10">
        <f>SUMIF(Data!$D$3:$D$1048576,"Critical",Data!M$3:M$1048576)</f>
        <v>11</v>
      </c>
      <c r="N34" s="10">
        <f>SUMIF(Data!$D$3:$D$1048576,"Critical",Data!N$3:N$1048576)</f>
        <v>29</v>
      </c>
      <c r="O34" s="10">
        <f>SUMIF(Data!$D$3:$D$1048576,"Critical",Data!O$3:O$1048576)</f>
        <v>45</v>
      </c>
      <c r="P34" s="10">
        <f>SUMIF(Data!$D$3:$D$1048576,"Critical",Data!P$3:P$1048576)</f>
        <v>51</v>
      </c>
      <c r="Q34" s="10">
        <f>SUMIF(Data!$D$3:$D$1048576,"Critical",Data!Q$3:Q$1048576)</f>
        <v>50</v>
      </c>
      <c r="R34" s="10">
        <f>SUMIF(Data!$D$3:$D$1048576,"Critical",Data!R$3:R$1048576)</f>
        <v>15</v>
      </c>
      <c r="S34" s="10">
        <f>SUMIF(Data!$D$3:$D$1048576,"Critical",Data!S$3:S$1048576)</f>
        <v>4</v>
      </c>
      <c r="T34" s="10">
        <f>SUMIF(Data!$D$3:$D$1048576,"Critical",Data!T$3:T$1048576)</f>
        <v>68</v>
      </c>
      <c r="U34" s="10">
        <f>SUMIF(Data!$D$3:$D$1048576,"Critical",Data!U$3:U$1048576)</f>
        <v>67</v>
      </c>
      <c r="V34" s="10">
        <f>SUMIF(Data!$D$3:$D$1048576,"Critical",Data!V$3:V$1048576)</f>
        <v>100</v>
      </c>
      <c r="W34" s="10">
        <f>SUMIF(Data!$D$3:$D$1048576,"Critical",Data!W$3:W$1048576)</f>
        <v>248</v>
      </c>
      <c r="X34" s="10">
        <f>SUMIF(Data!$D$3:$D$1048576,"Critical",Data!X$3:X$1048576)</f>
        <v>54</v>
      </c>
      <c r="Y34" s="10">
        <f>SUMIF(Data!$D$3:$D$1048576,"Critical",Data!Y$3:Y$1048576)</f>
        <v>15</v>
      </c>
      <c r="Z34" s="10">
        <f>SUMIF(Data!$D$3:$D$1048576,"Critical",Data!Z$3:Z$1048576)</f>
        <v>29</v>
      </c>
      <c r="AA34" s="10">
        <f>SUMIF(Data!$D$3:$D$1048576,"Critical",Data!AA$3:AA$1048576)</f>
        <v>694</v>
      </c>
      <c r="AB34" s="10">
        <f>SUMIF(Data!$D$3:$D$1048576,"Critical",Data!AB$3:AB$1048576)</f>
        <v>271</v>
      </c>
      <c r="AC34" s="10">
        <f>SUMIF(Data!$D$3:$D$1048576,"Critical",Data!AC$3:AC$1048576)</f>
        <v>694</v>
      </c>
      <c r="AD34" s="10">
        <f>SUMIF(Data!$D$3:$D$1048576,"Critical",Data!AD$3:AD$1048576)</f>
        <v>60</v>
      </c>
      <c r="AE34" s="10">
        <f>SUMIF(Data!$D$3:$D$1048576,"Critical",Data!AE$3:AE$1048576)</f>
        <v>21</v>
      </c>
      <c r="AF34" s="10">
        <f>SUMIF(Data!$D$3:$D$1048576,"Critical",Data!AF$3:AF$1048576)</f>
        <v>42</v>
      </c>
      <c r="AG34" s="10">
        <f>SUMIF(Data!$D$3:$D$1048576,"Critical",Data!AG$3:AG$1048576)</f>
        <v>5</v>
      </c>
      <c r="AH34" s="10">
        <f>SUMIF(Data!$D$3:$D$1048576,"Critical",Data!AH$3:AH$1048576)</f>
        <v>18</v>
      </c>
      <c r="AI34" s="10">
        <f>SUMIF(Data!$D$3:$D$1048576,"Critical",Data!AI$3:AI$1048576)</f>
        <v>155</v>
      </c>
      <c r="AJ34" s="10">
        <f>SUMIF(Data!$D$3:$D$1048576,"Critical",Data!AJ$3:AJ$1048576)</f>
        <v>417</v>
      </c>
      <c r="AK34" s="10">
        <f>SUMIF(Data!$D$3:$D$1048576,"Critical",Data!AK$3:AK$1048576)</f>
        <v>70</v>
      </c>
      <c r="AL34" s="10">
        <f>SUMIF(Data!$D$3:$D$1048576,"Critical",Data!AL$3:AL$1048576)</f>
        <v>16</v>
      </c>
      <c r="AM34" s="10">
        <f>SUMIF(Data!$D$3:$D$1048576,"Critical",Data!AM$3:AM$1048576)</f>
        <v>15</v>
      </c>
      <c r="AN34" s="10">
        <f>SUMIF(Data!$D$3:$D$1048576,"Critical",Data!AN$3:AN$1048576)</f>
        <v>45</v>
      </c>
      <c r="AO34" s="10">
        <f>SUMIF(Data!$D$3:$D$1048576,"Critical",Data!AO$3:AO$1048576)</f>
        <v>45</v>
      </c>
      <c r="AP34" s="10">
        <f>SUMIF(Data!$D$3:$D$1048576,"Critical",Data!AP$3:AP$1048576)</f>
        <v>153</v>
      </c>
      <c r="AQ34" s="10">
        <f>SUMIF(Data!$D$3:$D$1048576,"Critical",Data!AQ$3:AQ$1048576)</f>
        <v>204</v>
      </c>
      <c r="AR34" s="10">
        <f>SUMIF(Data!$D$3:$D$1048576,"Critical",Data!AR$3:AR$1048576)</f>
        <v>120</v>
      </c>
      <c r="AS34" s="10">
        <f>SUMIF(Data!$D$3:$D$1048576,"Critical",Data!AS$3:AS$1048576)</f>
        <v>10</v>
      </c>
      <c r="AT34" s="10">
        <f>SUMIF(Data!$D$3:$D$1048576,"Critical",Data!AT$3:AT$1048576)</f>
        <v>10</v>
      </c>
      <c r="AU34" s="10">
        <f>SUMIF(Data!$D$3:$D$1048576,"Critical",Data!AU$3:AU$1048576)</f>
        <v>40</v>
      </c>
      <c r="AV34" s="10">
        <f>SUMIF(Data!$D$3:$D$1048576,"Critical",Data!AV$3:AV$1048576)</f>
        <v>11</v>
      </c>
      <c r="AW34" s="10">
        <f>SUMIF(Data!$D$3:$D$1048576,"Critical",Data!AW$3:AW$1048576)</f>
        <v>47</v>
      </c>
      <c r="AX34" s="10">
        <f>SUMIF(Data!$D$3:$D$1048576,"Critical",Data!AX$3:AX$1048576)</f>
        <v>53</v>
      </c>
      <c r="AY34" s="10">
        <f>SUMIF(Data!$D$3:$D$1048576,"Critical",Data!AY$3:AY$1048576)</f>
        <v>1</v>
      </c>
      <c r="AZ34" s="10">
        <f>SUMIF(Data!$D$3:$D$1048576,"Critical",Data!AZ$3:AZ$1048576)</f>
        <v>3</v>
      </c>
      <c r="BA34" s="10">
        <f>SUMIF(Data!$D$3:$D$1048576,"Critical",Data!BA$3:BA$1048576)</f>
        <v>11</v>
      </c>
      <c r="BB34" s="10">
        <f>SUMIF(Data!$D$3:$D$1048576,"Critical",Data!BB$3:BB$1048576)</f>
        <v>14</v>
      </c>
      <c r="BC34" s="10">
        <f>SUMIF(Data!$D$3:$D$1048576,"Critical",Data!BC$3:BC$1048576)</f>
        <v>24</v>
      </c>
      <c r="BD34" s="10">
        <f>SUMIF(Data!$D$3:$D$1048576,"Critical",Data!BD$3:BD$1048576)</f>
        <v>18</v>
      </c>
      <c r="BE34" s="10">
        <f>SUMIF(Data!$D$3:$D$1048576,"Critical",Data!BE$3:BE$1048576)</f>
        <v>37</v>
      </c>
      <c r="BF34" s="10">
        <f>SUMIF(Data!$D$3:$D$1048576,"Critical",Data!BF$3:BF$1048576)</f>
        <v>35</v>
      </c>
      <c r="BG34" s="10">
        <f>SUMIF(Data!$D$3:$D$1048576,"Critical",Data!BG$3:BG$1048576)</f>
        <v>45</v>
      </c>
      <c r="BH34" s="10">
        <f>SUMIF(Data!$D$3:$D$1048576,"Critical",Data!BH$3:BH$1048576)</f>
        <v>19</v>
      </c>
      <c r="BI34" s="10">
        <f>SUMIF(Data!$D$3:$D$1048576,"Critical",Data!BI$3:BI$1048576)</f>
        <v>8</v>
      </c>
      <c r="BJ34" s="10">
        <f>SUMIF(Data!$D$3:$D$1048576,"Critical",Data!BJ$3:BJ$1048576)</f>
        <v>38</v>
      </c>
      <c r="BK34" s="10">
        <f>SUMIF(Data!$D$3:$D$1048576,"Critical",Data!BK$3:BK$1048576)</f>
        <v>78</v>
      </c>
      <c r="BL34" s="10">
        <f>SUMIF(Data!$D$3:$D$1048576,"Critical",Data!BL$3:BL$1048576)</f>
        <v>86</v>
      </c>
    </row>
    <row r="35" spans="1:65" s="10" customFormat="1">
      <c r="A35" s="10" t="s">
        <v>820</v>
      </c>
      <c r="G35" s="10">
        <f>SUMIF(Data!$D$3:$D$1048576,"High",Data!G$3:G$1048576)</f>
        <v>200</v>
      </c>
      <c r="H35" s="10">
        <f>SUMIF(Data!$D$3:$D$1048576,"High",Data!H$3:H$1048576)</f>
        <v>281</v>
      </c>
      <c r="I35" s="10">
        <f>SUMIF(Data!$D$3:$D$1048576,"High",Data!I$3:I$1048576)</f>
        <v>333</v>
      </c>
      <c r="J35" s="10">
        <f>SUMIF(Data!$D$3:$D$1048576,"High",Data!J$3:J$1048576)</f>
        <v>262</v>
      </c>
      <c r="K35" s="10">
        <f>SUMIF(Data!$D$3:$D$1048576,"High",Data!K$3:K$1048576)</f>
        <v>292</v>
      </c>
      <c r="L35" s="10">
        <f>SUMIF(Data!$D$3:$D$1048576,"High",Data!L$3:L$1048576)</f>
        <v>258</v>
      </c>
      <c r="M35" s="10">
        <f>SUMIF(Data!$D$3:$D$1048576,"High",Data!M$3:M$1048576)</f>
        <v>247</v>
      </c>
      <c r="N35" s="10">
        <f>SUMIF(Data!$D$3:$D$1048576,"High",Data!N$3:N$1048576)</f>
        <v>234</v>
      </c>
      <c r="O35" s="10">
        <f>SUMIF(Data!$D$3:$D$1048576,"High",Data!O$3:O$1048576)</f>
        <v>226</v>
      </c>
      <c r="P35" s="10">
        <f>SUMIF(Data!$D$3:$D$1048576,"High",Data!P$3:P$1048576)</f>
        <v>264</v>
      </c>
      <c r="Q35" s="10">
        <f>SUMIF(Data!$D$3:$D$1048576,"High",Data!Q$3:Q$1048576)</f>
        <v>207</v>
      </c>
      <c r="R35" s="10">
        <f>SUMIF(Data!$D$3:$D$1048576,"High",Data!R$3:R$1048576)</f>
        <v>210</v>
      </c>
      <c r="S35" s="10">
        <f>SUMIF(Data!$D$3:$D$1048576,"High",Data!S$3:S$1048576)</f>
        <v>211</v>
      </c>
      <c r="T35" s="10">
        <f>SUMIF(Data!$D$3:$D$1048576,"High",Data!T$3:T$1048576)</f>
        <v>241</v>
      </c>
      <c r="U35" s="10">
        <f>SUMIF(Data!$D$3:$D$1048576,"High",Data!U$3:U$1048576)</f>
        <v>307</v>
      </c>
      <c r="V35" s="10">
        <f>SUMIF(Data!$D$3:$D$1048576,"High",Data!V$3:V$1048576)</f>
        <v>361</v>
      </c>
      <c r="W35" s="10">
        <f>SUMIF(Data!$D$3:$D$1048576,"High",Data!W$3:W$1048576)</f>
        <v>449</v>
      </c>
      <c r="X35" s="10">
        <f>SUMIF(Data!$D$3:$D$1048576,"High",Data!X$3:X$1048576)</f>
        <v>554</v>
      </c>
      <c r="Y35" s="10">
        <f>SUMIF(Data!$D$3:$D$1048576,"High",Data!Y$3:Y$1048576)</f>
        <v>249</v>
      </c>
      <c r="Z35" s="10">
        <f>SUMIF(Data!$D$3:$D$1048576,"High",Data!Z$3:Z$1048576)</f>
        <v>187</v>
      </c>
      <c r="AA35" s="10">
        <f>SUMIF(Data!$D$3:$D$1048576,"High",Data!AA$3:AA$1048576)</f>
        <v>256</v>
      </c>
      <c r="AB35" s="10">
        <f>SUMIF(Data!$D$3:$D$1048576,"High",Data!AB$3:AB$1048576)</f>
        <v>145</v>
      </c>
      <c r="AC35" s="10">
        <f>SUMIF(Data!$D$3:$D$1048576,"High",Data!AC$3:AC$1048576)</f>
        <v>256</v>
      </c>
      <c r="AD35" s="10">
        <f>SUMIF(Data!$D$3:$D$1048576,"High",Data!AD$3:AD$1048576)</f>
        <v>195</v>
      </c>
      <c r="AE35" s="10">
        <f>SUMIF(Data!$D$3:$D$1048576,"High",Data!AE$3:AE$1048576)</f>
        <v>349</v>
      </c>
      <c r="AF35" s="10">
        <f>SUMIF(Data!$D$3:$D$1048576,"High",Data!AF$3:AF$1048576)</f>
        <v>317</v>
      </c>
      <c r="AG35" s="10">
        <f>SUMIF(Data!$D$3:$D$1048576,"High",Data!AG$3:AG$1048576)</f>
        <v>315</v>
      </c>
      <c r="AH35" s="10">
        <f>SUMIF(Data!$D$3:$D$1048576,"High",Data!AH$3:AH$1048576)</f>
        <v>307</v>
      </c>
      <c r="AI35" s="10">
        <f>SUMIF(Data!$D$3:$D$1048576,"High",Data!AI$3:AI$1048576)</f>
        <v>314</v>
      </c>
      <c r="AJ35" s="10">
        <f>SUMIF(Data!$D$3:$D$1048576,"High",Data!AJ$3:AJ$1048576)</f>
        <v>482</v>
      </c>
      <c r="AK35" s="10">
        <f>SUMIF(Data!$D$3:$D$1048576,"High",Data!AK$3:AK$1048576)</f>
        <v>318</v>
      </c>
      <c r="AL35" s="10">
        <f>SUMIF(Data!$D$3:$D$1048576,"High",Data!AL$3:AL$1048576)</f>
        <v>641</v>
      </c>
      <c r="AM35" s="10">
        <f>SUMIF(Data!$D$3:$D$1048576,"High",Data!AM$3:AM$1048576)</f>
        <v>369</v>
      </c>
      <c r="AN35" s="10">
        <f>SUMIF(Data!$D$3:$D$1048576,"High",Data!AN$3:AN$1048576)</f>
        <v>439</v>
      </c>
      <c r="AO35" s="10">
        <f>SUMIF(Data!$D$3:$D$1048576,"High",Data!AO$3:AO$1048576)</f>
        <v>552</v>
      </c>
      <c r="AP35" s="10">
        <f>SUMIF(Data!$D$3:$D$1048576,"High",Data!AP$3:AP$1048576)</f>
        <v>1202</v>
      </c>
      <c r="AQ35" s="10">
        <f>SUMIF(Data!$D$3:$D$1048576,"High",Data!AQ$3:AQ$1048576)</f>
        <v>890</v>
      </c>
      <c r="AR35" s="10">
        <f>SUMIF(Data!$D$3:$D$1048576,"High",Data!AR$3:AR$1048576)</f>
        <v>526</v>
      </c>
      <c r="AS35" s="10">
        <f>SUMIF(Data!$D$3:$D$1048576,"High",Data!AS$3:AS$1048576)</f>
        <v>432</v>
      </c>
      <c r="AT35" s="10">
        <f>SUMIF(Data!$D$3:$D$1048576,"High",Data!AT$3:AT$1048576)</f>
        <v>437</v>
      </c>
      <c r="AU35" s="10">
        <f>SUMIF(Data!$D$3:$D$1048576,"High",Data!AU$3:AU$1048576)</f>
        <v>192</v>
      </c>
      <c r="AV35" s="10">
        <f>SUMIF(Data!$D$3:$D$1048576,"High",Data!AV$3:AV$1048576)</f>
        <v>435</v>
      </c>
      <c r="AW35" s="10">
        <f>SUMIF(Data!$D$3:$D$1048576,"High",Data!AW$3:AW$1048576)</f>
        <v>261</v>
      </c>
      <c r="AX35" s="10">
        <f>SUMIF(Data!$D$3:$D$1048576,"High",Data!AX$3:AX$1048576)</f>
        <v>401</v>
      </c>
      <c r="AY35" s="10">
        <f>SUMIF(Data!$D$3:$D$1048576,"High",Data!AY$3:AY$1048576)</f>
        <v>325</v>
      </c>
      <c r="AZ35" s="10">
        <f>SUMIF(Data!$D$3:$D$1048576,"High",Data!AZ$3:AZ$1048576)</f>
        <v>255</v>
      </c>
      <c r="BA35" s="10">
        <f>SUMIF(Data!$D$3:$D$1048576,"High",Data!BA$3:BA$1048576)</f>
        <v>99</v>
      </c>
      <c r="BB35" s="10">
        <f>SUMIF(Data!$D$3:$D$1048576,"High",Data!BB$3:BB$1048576)</f>
        <v>60</v>
      </c>
      <c r="BC35" s="10">
        <f>SUMIF(Data!$D$3:$D$1048576,"High",Data!BC$3:BC$1048576)</f>
        <v>43</v>
      </c>
      <c r="BD35" s="10">
        <f>SUMIF(Data!$D$3:$D$1048576,"High",Data!BD$3:BD$1048576)</f>
        <v>211</v>
      </c>
      <c r="BE35" s="10">
        <f>SUMIF(Data!$D$3:$D$1048576,"High",Data!BE$3:BE$1048576)</f>
        <v>163</v>
      </c>
      <c r="BF35" s="10">
        <f>SUMIF(Data!$D$3:$D$1048576,"High",Data!BF$3:BF$1048576)</f>
        <v>98</v>
      </c>
      <c r="BG35" s="10">
        <f>SUMIF(Data!$D$3:$D$1048576,"High",Data!BG$3:BG$1048576)</f>
        <v>42</v>
      </c>
      <c r="BH35" s="10">
        <f>SUMIF(Data!$D$3:$D$1048576,"High",Data!BH$3:BH$1048576)</f>
        <v>276</v>
      </c>
      <c r="BI35" s="10">
        <f>SUMIF(Data!$D$3:$D$1048576,"High",Data!BI$3:BI$1048576)</f>
        <v>34</v>
      </c>
      <c r="BJ35" s="10">
        <f>SUMIF(Data!$D$3:$D$1048576,"High",Data!BJ$3:BJ$1048576)</f>
        <v>53</v>
      </c>
      <c r="BK35" s="10">
        <f>SUMIF(Data!$D$3:$D$1048576,"High",Data!BK$3:BK$1048576)</f>
        <v>94</v>
      </c>
      <c r="BL35" s="10">
        <f>SUMIF(Data!$D$3:$D$1048576,"High",Data!BL$3:BL$1048576)</f>
        <v>127</v>
      </c>
    </row>
    <row r="36" spans="1:65" s="10" customFormat="1">
      <c r="A36" s="10" t="s">
        <v>821</v>
      </c>
      <c r="G36" s="10">
        <f>SUMIF(Data!$D$3:$D$1048576,"Medium",Data!G$3:G$1048576)</f>
        <v>346</v>
      </c>
      <c r="H36" s="10">
        <f>SUMIF(Data!$D$3:$D$1048576,"Medium",Data!H$3:H$1048576)</f>
        <v>692</v>
      </c>
      <c r="I36" s="10">
        <f>SUMIF(Data!$D$3:$D$1048576,"Medium",Data!I$3:I$1048576)</f>
        <v>1537</v>
      </c>
      <c r="J36" s="10">
        <f>SUMIF(Data!$D$3:$D$1048576,"Medium",Data!J$3:J$1048576)</f>
        <v>547</v>
      </c>
      <c r="K36" s="10">
        <f>SUMIF(Data!$D$3:$D$1048576,"Medium",Data!K$3:K$1048576)</f>
        <v>815</v>
      </c>
      <c r="L36" s="10">
        <f>SUMIF(Data!$D$3:$D$1048576,"Medium",Data!L$3:L$1048576)</f>
        <v>440</v>
      </c>
      <c r="M36" s="10">
        <f>SUMIF(Data!$D$3:$D$1048576,"Medium",Data!M$3:M$1048576)</f>
        <v>525</v>
      </c>
      <c r="N36" s="10">
        <f>SUMIF(Data!$D$3:$D$1048576,"Medium",Data!N$3:N$1048576)</f>
        <v>884</v>
      </c>
      <c r="O36" s="10">
        <f>SUMIF(Data!$D$3:$D$1048576,"Medium",Data!O$3:O$1048576)</f>
        <v>1022</v>
      </c>
      <c r="P36" s="10">
        <f>SUMIF(Data!$D$3:$D$1048576,"Medium",Data!P$3:P$1048576)</f>
        <v>5833</v>
      </c>
      <c r="Q36" s="10">
        <f>SUMIF(Data!$D$3:$D$1048576,"Medium",Data!Q$3:Q$1048576)</f>
        <v>450</v>
      </c>
      <c r="R36" s="10">
        <f>SUMIF(Data!$D$3:$D$1048576,"Medium",Data!R$3:R$1048576)</f>
        <v>758</v>
      </c>
      <c r="S36" s="10">
        <f>SUMIF(Data!$D$3:$D$1048576,"Medium",Data!S$3:S$1048576)</f>
        <v>3124</v>
      </c>
      <c r="T36" s="10">
        <f>SUMIF(Data!$D$3:$D$1048576,"Medium",Data!T$3:T$1048576)</f>
        <v>1022</v>
      </c>
      <c r="U36" s="10">
        <f>SUMIF(Data!$D$3:$D$1048576,"Medium",Data!U$3:U$1048576)</f>
        <v>1360</v>
      </c>
      <c r="V36" s="10">
        <f>SUMIF(Data!$D$3:$D$1048576,"Medium",Data!V$3:V$1048576)</f>
        <v>1893</v>
      </c>
      <c r="W36" s="10">
        <f>SUMIF(Data!$D$3:$D$1048576,"Medium",Data!W$3:W$1048576)</f>
        <v>4382</v>
      </c>
      <c r="X36" s="10">
        <f>SUMIF(Data!$D$3:$D$1048576,"Medium",Data!X$3:X$1048576)</f>
        <v>1017</v>
      </c>
      <c r="Y36" s="10">
        <f>SUMIF(Data!$D$3:$D$1048576,"Medium",Data!Y$3:Y$1048576)</f>
        <v>1324</v>
      </c>
      <c r="Z36" s="10">
        <f>SUMIF(Data!$D$3:$D$1048576,"Medium",Data!Z$3:Z$1048576)</f>
        <v>4610</v>
      </c>
      <c r="AA36" s="10">
        <f>SUMIF(Data!$D$3:$D$1048576,"Medium",Data!AA$3:AA$1048576)</f>
        <v>1090</v>
      </c>
      <c r="AB36" s="10">
        <f>SUMIF(Data!$D$3:$D$1048576,"Medium",Data!AB$3:AB$1048576)</f>
        <v>1926</v>
      </c>
      <c r="AC36" s="10">
        <f>SUMIF(Data!$D$3:$D$1048576,"Medium",Data!AC$3:AC$1048576)</f>
        <v>979</v>
      </c>
      <c r="AD36" s="10">
        <f>SUMIF(Data!$D$3:$D$1048576,"Medium",Data!AD$3:AD$1048576)</f>
        <v>917</v>
      </c>
      <c r="AE36" s="10">
        <f>SUMIF(Data!$D$3:$D$1048576,"Medium",Data!AE$3:AE$1048576)</f>
        <v>1097</v>
      </c>
      <c r="AF36" s="10">
        <f>SUMIF(Data!$D$3:$D$1048576,"Medium",Data!AF$3:AF$1048576)</f>
        <v>1440</v>
      </c>
      <c r="AG36" s="10">
        <f>SUMIF(Data!$D$3:$D$1048576,"Medium",Data!AG$3:AG$1048576)</f>
        <v>411</v>
      </c>
      <c r="AH36" s="10">
        <f>SUMIF(Data!$D$3:$D$1048576,"Medium",Data!AH$3:AH$1048576)</f>
        <v>584</v>
      </c>
      <c r="AI36" s="10">
        <f>SUMIF(Data!$D$3:$D$1048576,"Medium",Data!AI$3:AI$1048576)</f>
        <v>798</v>
      </c>
      <c r="AJ36" s="10">
        <f>SUMIF(Data!$D$3:$D$1048576,"Medium",Data!AJ$3:AJ$1048576)</f>
        <v>1883</v>
      </c>
      <c r="AK36" s="10">
        <f>SUMIF(Data!$D$3:$D$1048576,"Medium",Data!AK$3:AK$1048576)</f>
        <v>1684</v>
      </c>
      <c r="AL36" s="10">
        <f>SUMIF(Data!$D$3:$D$1048576,"Medium",Data!AL$3:AL$1048576)</f>
        <v>1098</v>
      </c>
      <c r="AM36" s="10">
        <f>SUMIF(Data!$D$3:$D$1048576,"Medium",Data!AM$3:AM$1048576)</f>
        <v>1693</v>
      </c>
      <c r="AN36" s="10">
        <f>SUMIF(Data!$D$3:$D$1048576,"Medium",Data!AN$3:AN$1048576)</f>
        <v>492</v>
      </c>
      <c r="AO36" s="10">
        <f>SUMIF(Data!$D$3:$D$1048576,"Medium",Data!AO$3:AO$1048576)</f>
        <v>2081</v>
      </c>
      <c r="AP36" s="10">
        <f>SUMIF(Data!$D$3:$D$1048576,"Medium",Data!AP$3:AP$1048576)</f>
        <v>4275</v>
      </c>
      <c r="AQ36" s="10">
        <f>SUMIF(Data!$D$3:$D$1048576,"Medium",Data!AQ$3:AQ$1048576)</f>
        <v>4003</v>
      </c>
      <c r="AR36" s="10">
        <f>SUMIF(Data!$D$3:$D$1048576,"Medium",Data!AR$3:AR$1048576)</f>
        <v>4508</v>
      </c>
      <c r="AS36" s="10">
        <f>SUMIF(Data!$D$3:$D$1048576,"Medium",Data!AS$3:AS$1048576)</f>
        <v>2569</v>
      </c>
      <c r="AT36" s="10">
        <f>SUMIF(Data!$D$3:$D$1048576,"Medium",Data!AT$3:AT$1048576)</f>
        <v>1761</v>
      </c>
      <c r="AU36" s="10">
        <f>SUMIF(Data!$D$3:$D$1048576,"Medium",Data!AU$3:AU$1048576)</f>
        <v>630</v>
      </c>
      <c r="AV36" s="10">
        <f>SUMIF(Data!$D$3:$D$1048576,"Medium",Data!AV$3:AV$1048576)</f>
        <v>442</v>
      </c>
      <c r="AW36" s="10">
        <f>SUMIF(Data!$D$3:$D$1048576,"Medium",Data!AW$3:AW$1048576)</f>
        <v>505</v>
      </c>
      <c r="AX36" s="10">
        <f>SUMIF(Data!$D$3:$D$1048576,"Medium",Data!AX$3:AX$1048576)</f>
        <v>630</v>
      </c>
      <c r="AY36" s="10">
        <f>SUMIF(Data!$D$3:$D$1048576,"Medium",Data!AY$3:AY$1048576)</f>
        <v>615</v>
      </c>
      <c r="AZ36" s="10">
        <f>SUMIF(Data!$D$3:$D$1048576,"Medium",Data!AZ$3:AZ$1048576)</f>
        <v>443</v>
      </c>
      <c r="BA36" s="10">
        <f>SUMIF(Data!$D$3:$D$1048576,"Medium",Data!BA$3:BA$1048576)</f>
        <v>198</v>
      </c>
      <c r="BB36" s="10">
        <f>SUMIF(Data!$D$3:$D$1048576,"Medium",Data!BB$3:BB$1048576)</f>
        <v>393</v>
      </c>
      <c r="BC36" s="10">
        <f>SUMIF(Data!$D$3:$D$1048576,"Medium",Data!BC$3:BC$1048576)</f>
        <v>1714</v>
      </c>
      <c r="BD36" s="10">
        <f>SUMIF(Data!$D$3:$D$1048576,"Medium",Data!BD$3:BD$1048576)</f>
        <v>696</v>
      </c>
      <c r="BE36" s="10">
        <f>SUMIF(Data!$D$3:$D$1048576,"Medium",Data!BE$3:BE$1048576)</f>
        <v>1200</v>
      </c>
      <c r="BF36" s="10">
        <f>SUMIF(Data!$D$3:$D$1048576,"Medium",Data!BF$3:BF$1048576)</f>
        <v>2039</v>
      </c>
      <c r="BG36" s="10">
        <f>SUMIF(Data!$D$3:$D$1048576,"Medium",Data!BG$3:BG$1048576)</f>
        <v>845</v>
      </c>
      <c r="BH36" s="10">
        <f>SUMIF(Data!$D$3:$D$1048576,"Medium",Data!BH$3:BH$1048576)</f>
        <v>786</v>
      </c>
      <c r="BI36" s="10">
        <f>SUMIF(Data!$D$3:$D$1048576,"Medium",Data!BI$3:BI$1048576)</f>
        <v>309</v>
      </c>
      <c r="BJ36" s="10">
        <f>SUMIF(Data!$D$3:$D$1048576,"Medium",Data!BJ$3:BJ$1048576)</f>
        <v>2164</v>
      </c>
      <c r="BK36" s="10">
        <f>SUMIF(Data!$D$3:$D$1048576,"Medium",Data!BK$3:BK$1048576)</f>
        <v>1400</v>
      </c>
      <c r="BL36" s="10">
        <f>SUMIF(Data!$D$3:$D$1048576,"Medium",Data!BL$3:BL$1048576)</f>
        <v>2111</v>
      </c>
    </row>
    <row r="37" spans="1:65" s="10" customFormat="1"/>
    <row r="38" spans="1:65" s="10" customFormat="1">
      <c r="A38" s="28" t="s">
        <v>823</v>
      </c>
    </row>
    <row r="39" spans="1:65" s="10" customFormat="1">
      <c r="A39" s="10" t="s">
        <v>6066</v>
      </c>
      <c r="G39" s="10">
        <f t="shared" ref="G39:AL39" si="4">SUM(G6:G29)-G40-G41</f>
        <v>148</v>
      </c>
      <c r="H39" s="10">
        <f t="shared" si="4"/>
        <v>424</v>
      </c>
      <c r="I39" s="10">
        <f t="shared" si="4"/>
        <v>678</v>
      </c>
      <c r="J39" s="10">
        <f t="shared" si="4"/>
        <v>452</v>
      </c>
      <c r="K39" s="10">
        <f t="shared" si="4"/>
        <v>511</v>
      </c>
      <c r="L39" s="10">
        <f t="shared" si="4"/>
        <v>211</v>
      </c>
      <c r="M39" s="10">
        <f t="shared" si="4"/>
        <v>404</v>
      </c>
      <c r="N39" s="10">
        <f t="shared" si="4"/>
        <v>650</v>
      </c>
      <c r="O39" s="10">
        <f t="shared" si="4"/>
        <v>512</v>
      </c>
      <c r="P39" s="10">
        <f t="shared" si="4"/>
        <v>5874</v>
      </c>
      <c r="Q39" s="10">
        <f t="shared" si="4"/>
        <v>483</v>
      </c>
      <c r="R39" s="10">
        <f t="shared" si="4"/>
        <v>766</v>
      </c>
      <c r="S39" s="10">
        <f t="shared" si="4"/>
        <v>578</v>
      </c>
      <c r="T39" s="10">
        <f t="shared" si="4"/>
        <v>854</v>
      </c>
      <c r="U39" s="10">
        <f t="shared" si="4"/>
        <v>1298</v>
      </c>
      <c r="V39" s="10">
        <f t="shared" si="4"/>
        <v>1344</v>
      </c>
      <c r="W39" s="10">
        <f t="shared" si="4"/>
        <v>3437</v>
      </c>
      <c r="X39" s="10">
        <f t="shared" si="4"/>
        <v>897</v>
      </c>
      <c r="Y39" s="10">
        <f t="shared" si="4"/>
        <v>1262</v>
      </c>
      <c r="Z39" s="10">
        <f t="shared" si="4"/>
        <v>4547</v>
      </c>
      <c r="AA39" s="10">
        <f t="shared" si="4"/>
        <v>903</v>
      </c>
      <c r="AB39" s="10">
        <f t="shared" si="4"/>
        <v>1726</v>
      </c>
      <c r="AC39" s="10">
        <f t="shared" si="4"/>
        <v>792</v>
      </c>
      <c r="AD39" s="10">
        <f t="shared" si="4"/>
        <v>956</v>
      </c>
      <c r="AE39" s="10">
        <f t="shared" si="4"/>
        <v>639</v>
      </c>
      <c r="AF39" s="10">
        <f t="shared" si="4"/>
        <v>504</v>
      </c>
      <c r="AG39" s="10">
        <f t="shared" si="4"/>
        <v>168</v>
      </c>
      <c r="AH39" s="10">
        <f t="shared" si="4"/>
        <v>598</v>
      </c>
      <c r="AI39" s="10">
        <f t="shared" si="4"/>
        <v>681</v>
      </c>
      <c r="AJ39" s="10">
        <f t="shared" si="4"/>
        <v>1619</v>
      </c>
      <c r="AK39" s="10">
        <f t="shared" si="4"/>
        <v>1052</v>
      </c>
      <c r="AL39" s="10">
        <f t="shared" si="4"/>
        <v>1012</v>
      </c>
      <c r="AM39" s="10">
        <f t="shared" ref="AM39:BL39" si="5">SUM(AM6:AM29)-AM40-AM41</f>
        <v>1515</v>
      </c>
      <c r="AN39" s="10">
        <f t="shared" si="5"/>
        <v>445</v>
      </c>
      <c r="AO39" s="10">
        <f t="shared" si="5"/>
        <v>1976</v>
      </c>
      <c r="AP39" s="10">
        <f t="shared" si="5"/>
        <v>4331</v>
      </c>
      <c r="AQ39" s="10">
        <f t="shared" si="5"/>
        <v>3854</v>
      </c>
      <c r="AR39" s="10">
        <f t="shared" si="5"/>
        <v>4467</v>
      </c>
      <c r="AS39" s="10">
        <f t="shared" si="5"/>
        <v>2255</v>
      </c>
      <c r="AT39" s="10">
        <f t="shared" si="5"/>
        <v>1709</v>
      </c>
      <c r="AU39" s="10">
        <f t="shared" si="5"/>
        <v>228</v>
      </c>
      <c r="AV39" s="10">
        <f t="shared" si="5"/>
        <v>426</v>
      </c>
      <c r="AW39" s="10">
        <f t="shared" si="5"/>
        <v>518</v>
      </c>
      <c r="AX39" s="10">
        <f t="shared" si="5"/>
        <v>630</v>
      </c>
      <c r="AY39" s="10">
        <f t="shared" si="5"/>
        <v>425</v>
      </c>
      <c r="AZ39" s="10">
        <f t="shared" si="5"/>
        <v>397</v>
      </c>
      <c r="BA39" s="10">
        <f t="shared" si="5"/>
        <v>211</v>
      </c>
      <c r="BB39" s="10">
        <f t="shared" si="5"/>
        <v>403</v>
      </c>
      <c r="BC39" s="10">
        <f t="shared" si="5"/>
        <v>1742</v>
      </c>
      <c r="BD39" s="10">
        <f t="shared" si="5"/>
        <v>722</v>
      </c>
      <c r="BE39" s="10">
        <f t="shared" si="5"/>
        <v>1223</v>
      </c>
      <c r="BF39" s="10">
        <f t="shared" si="5"/>
        <v>2031</v>
      </c>
      <c r="BG39" s="10">
        <f t="shared" si="5"/>
        <v>879</v>
      </c>
      <c r="BH39" s="10">
        <f t="shared" si="5"/>
        <v>804</v>
      </c>
      <c r="BI39" s="10">
        <f t="shared" si="5"/>
        <v>297</v>
      </c>
      <c r="BJ39" s="10">
        <f t="shared" si="5"/>
        <v>1938</v>
      </c>
      <c r="BK39" s="10">
        <f t="shared" si="5"/>
        <v>1469</v>
      </c>
      <c r="BL39" s="10">
        <f t="shared" si="5"/>
        <v>2180</v>
      </c>
    </row>
    <row r="40" spans="1:65" s="10" customFormat="1">
      <c r="A40" s="10" t="s">
        <v>6612</v>
      </c>
      <c r="G40" s="19">
        <f t="shared" ref="G40:AL40" si="6">G15+G16+G23+G49</f>
        <v>241</v>
      </c>
      <c r="H40" s="19">
        <f t="shared" si="6"/>
        <v>323</v>
      </c>
      <c r="I40" s="19">
        <f t="shared" si="6"/>
        <v>745</v>
      </c>
      <c r="J40" s="19">
        <f t="shared" si="6"/>
        <v>372</v>
      </c>
      <c r="K40" s="19">
        <f t="shared" si="6"/>
        <v>359</v>
      </c>
      <c r="L40" s="19">
        <f t="shared" si="6"/>
        <v>323</v>
      </c>
      <c r="M40" s="19">
        <f t="shared" si="6"/>
        <v>246</v>
      </c>
      <c r="N40" s="19">
        <f t="shared" si="6"/>
        <v>256</v>
      </c>
      <c r="O40" s="19">
        <f t="shared" si="6"/>
        <v>279</v>
      </c>
      <c r="P40" s="19">
        <f t="shared" si="6"/>
        <v>274</v>
      </c>
      <c r="Q40" s="19">
        <f t="shared" si="6"/>
        <v>224</v>
      </c>
      <c r="R40" s="19">
        <f t="shared" si="6"/>
        <v>217</v>
      </c>
      <c r="S40" s="19">
        <f t="shared" si="6"/>
        <v>234</v>
      </c>
      <c r="T40" s="19">
        <f t="shared" si="6"/>
        <v>297</v>
      </c>
      <c r="U40" s="19">
        <f t="shared" si="6"/>
        <v>336</v>
      </c>
      <c r="V40" s="19">
        <f t="shared" si="6"/>
        <v>430</v>
      </c>
      <c r="W40" s="19">
        <f t="shared" si="6"/>
        <v>1050</v>
      </c>
      <c r="X40" s="19">
        <f t="shared" si="6"/>
        <v>728</v>
      </c>
      <c r="Y40" s="19">
        <f t="shared" si="6"/>
        <v>316</v>
      </c>
      <c r="Z40" s="19">
        <f t="shared" si="6"/>
        <v>253</v>
      </c>
      <c r="AA40" s="19">
        <f t="shared" si="6"/>
        <v>1137</v>
      </c>
      <c r="AB40" s="19">
        <f t="shared" si="6"/>
        <v>616</v>
      </c>
      <c r="AC40" s="19">
        <f t="shared" si="6"/>
        <v>1137</v>
      </c>
      <c r="AD40" s="19">
        <f t="shared" si="6"/>
        <v>216</v>
      </c>
      <c r="AE40" s="19">
        <f t="shared" si="6"/>
        <v>364</v>
      </c>
      <c r="AF40" s="19">
        <f t="shared" si="6"/>
        <v>326</v>
      </c>
      <c r="AG40" s="19">
        <f t="shared" si="6"/>
        <v>322</v>
      </c>
      <c r="AH40" s="19">
        <f t="shared" si="6"/>
        <v>311</v>
      </c>
      <c r="AI40" s="19">
        <f t="shared" si="6"/>
        <v>586</v>
      </c>
      <c r="AJ40" s="19">
        <f t="shared" si="6"/>
        <v>1163</v>
      </c>
      <c r="AK40" s="19">
        <f t="shared" si="6"/>
        <v>395</v>
      </c>
      <c r="AL40" s="19">
        <f t="shared" si="6"/>
        <v>653</v>
      </c>
      <c r="AM40" s="19">
        <f t="shared" ref="AM40:BL40" si="7">AM15+AM16+AM23+AM49</f>
        <v>562</v>
      </c>
      <c r="AN40" s="19">
        <f t="shared" si="7"/>
        <v>531</v>
      </c>
      <c r="AO40" s="19">
        <f t="shared" si="7"/>
        <v>599</v>
      </c>
      <c r="AP40" s="19">
        <f t="shared" si="7"/>
        <v>1274</v>
      </c>
      <c r="AQ40" s="19">
        <f t="shared" si="7"/>
        <v>1243</v>
      </c>
      <c r="AR40" s="19">
        <f t="shared" si="7"/>
        <v>687</v>
      </c>
      <c r="AS40" s="19">
        <f t="shared" si="7"/>
        <v>418</v>
      </c>
      <c r="AT40" s="19">
        <f t="shared" si="7"/>
        <v>449</v>
      </c>
      <c r="AU40" s="19">
        <f t="shared" si="7"/>
        <v>301</v>
      </c>
      <c r="AV40" s="19">
        <f t="shared" si="7"/>
        <v>441</v>
      </c>
      <c r="AW40" s="19">
        <f t="shared" si="7"/>
        <v>276</v>
      </c>
      <c r="AX40" s="19">
        <f t="shared" si="7"/>
        <v>433</v>
      </c>
      <c r="AY40" s="19">
        <f t="shared" si="7"/>
        <v>459</v>
      </c>
      <c r="AZ40" s="19">
        <f t="shared" si="7"/>
        <v>288</v>
      </c>
      <c r="BA40" s="19">
        <f t="shared" si="7"/>
        <v>97</v>
      </c>
      <c r="BB40" s="19">
        <f t="shared" si="7"/>
        <v>64</v>
      </c>
      <c r="BC40" s="19">
        <f t="shared" si="7"/>
        <v>39</v>
      </c>
      <c r="BD40" s="19">
        <f t="shared" si="7"/>
        <v>203</v>
      </c>
      <c r="BE40" s="19">
        <f t="shared" si="7"/>
        <v>159</v>
      </c>
      <c r="BF40" s="19">
        <f t="shared" si="7"/>
        <v>100</v>
      </c>
      <c r="BG40" s="19">
        <f t="shared" si="7"/>
        <v>53</v>
      </c>
      <c r="BH40" s="19">
        <f t="shared" si="7"/>
        <v>277</v>
      </c>
      <c r="BI40" s="19">
        <f t="shared" si="7"/>
        <v>35</v>
      </c>
      <c r="BJ40" s="19">
        <f t="shared" si="7"/>
        <v>52</v>
      </c>
      <c r="BK40" s="19">
        <f t="shared" si="7"/>
        <v>103</v>
      </c>
      <c r="BL40" s="19">
        <f t="shared" si="7"/>
        <v>144</v>
      </c>
    </row>
    <row r="41" spans="1:65" s="10" customFormat="1">
      <c r="A41" s="10" t="s">
        <v>5991</v>
      </c>
      <c r="G41" s="10">
        <f>SUMIF(Data!$A$3:$A$1048576,"*MNA.ALM",Data!G$3:G$1048576)</f>
        <v>171</v>
      </c>
      <c r="H41" s="10">
        <f>SUMIF(Data!$A$3:$A$1048576,"*MNA.ALM",Data!H$3:H$1048576)</f>
        <v>269</v>
      </c>
      <c r="I41" s="10">
        <f>SUMIF(Data!$A$3:$A$1048576,"*MNA.ALM",Data!I$3:I$1048576)</f>
        <v>605</v>
      </c>
      <c r="J41" s="10">
        <f>SUMIF(Data!$A$3:$A$1048576,"*MNA.ALM",Data!J$3:J$1048576)</f>
        <v>0</v>
      </c>
      <c r="K41" s="10">
        <f>SUMIF(Data!$A$3:$A$1048576,"*MNA.ALM",Data!K$3:K$1048576)</f>
        <v>279</v>
      </c>
      <c r="L41" s="10">
        <f>SUMIF(Data!$A$3:$A$1048576,"*MNA.ALM",Data!L$3:L$1048576)</f>
        <v>199</v>
      </c>
      <c r="M41" s="10">
        <f>SUMIF(Data!$A$3:$A$1048576,"*MNA.ALM",Data!M$3:M$1048576)</f>
        <v>133</v>
      </c>
      <c r="N41" s="10">
        <f>SUMIF(Data!$A$3:$A$1048576,"*MNA.ALM",Data!N$3:N$1048576)</f>
        <v>241</v>
      </c>
      <c r="O41" s="10">
        <f>SUMIF(Data!$A$3:$A$1048576,"*MNA.ALM",Data!O$3:O$1048576)</f>
        <v>502</v>
      </c>
      <c r="P41" s="10">
        <f>SUMIF(Data!$A$3:$A$1048576,"*MNA.ALM",Data!P$3:P$1048576)</f>
        <v>0</v>
      </c>
      <c r="Q41" s="10">
        <f>SUMIF(Data!$A$3:$A$1048576,"*MNA.ALM",Data!Q$3:Q$1048576)</f>
        <v>0</v>
      </c>
      <c r="R41" s="10">
        <f>SUMIF(Data!$A$3:$A$1048576,"*MNA.ALM",Data!R$3:R$1048576)</f>
        <v>0</v>
      </c>
      <c r="S41" s="10">
        <f>SUMIF(Data!$A$3:$A$1048576,"*MNA.ALM",Data!S$3:S$1048576)</f>
        <v>2527</v>
      </c>
      <c r="T41" s="10">
        <f>SUMIF(Data!$A$3:$A$1048576,"*MNA.ALM",Data!T$3:T$1048576)</f>
        <v>180</v>
      </c>
      <c r="U41" s="10">
        <f>SUMIF(Data!$A$3:$A$1048576,"*MNA.ALM",Data!U$3:U$1048576)</f>
        <v>100</v>
      </c>
      <c r="V41" s="10">
        <f>SUMIF(Data!$A$3:$A$1048576,"*MNA.ALM",Data!V$3:V$1048576)</f>
        <v>580</v>
      </c>
      <c r="W41" s="10">
        <f>SUMIF(Data!$A$3:$A$1048576,"*MNA.ALM",Data!W$3:W$1048576)</f>
        <v>592</v>
      </c>
      <c r="X41" s="10">
        <f>SUMIF(Data!$A$3:$A$1048576,"*MNA.ALM",Data!X$3:X$1048576)</f>
        <v>0</v>
      </c>
      <c r="Y41" s="10">
        <f>SUMIF(Data!$A$3:$A$1048576,"*MNA.ALM",Data!Y$3:Y$1048576)</f>
        <v>10</v>
      </c>
      <c r="Z41" s="10">
        <f>SUMIF(Data!$A$3:$A$1048576,"*MNA.ALM",Data!Z$3:Z$1048576)</f>
        <v>26</v>
      </c>
      <c r="AA41" s="10">
        <f>SUMIF(Data!$A$3:$A$1048576,"*MNA.ALM",Data!AA$3:AA$1048576)</f>
        <v>0</v>
      </c>
      <c r="AB41" s="10">
        <f>SUMIF(Data!$A$3:$A$1048576,"*MNA.ALM",Data!AB$3:AB$1048576)</f>
        <v>0</v>
      </c>
      <c r="AC41" s="10">
        <f>SUMIF(Data!$A$3:$A$1048576,"*MNA.ALM",Data!AC$3:AC$1048576)</f>
        <v>0</v>
      </c>
      <c r="AD41" s="10">
        <f>SUMIF(Data!$A$3:$A$1048576,"*MNA.ALM",Data!AD$3:AD$1048576)</f>
        <v>0</v>
      </c>
      <c r="AE41" s="10">
        <f>SUMIF(Data!$A$3:$A$1048576,"*MNA.ALM",Data!AE$3:AE$1048576)</f>
        <v>464</v>
      </c>
      <c r="AF41" s="10">
        <f>SUMIF(Data!$A$3:$A$1048576,"*MNA.ALM",Data!AF$3:AF$1048576)</f>
        <v>969</v>
      </c>
      <c r="AG41" s="10">
        <f>SUMIF(Data!$A$3:$A$1048576,"*MNA.ALM",Data!AG$3:AG$1048576)</f>
        <v>241</v>
      </c>
      <c r="AH41" s="10">
        <f>SUMIF(Data!$A$3:$A$1048576,"*MNA.ALM",Data!AH$3:AH$1048576)</f>
        <v>0</v>
      </c>
      <c r="AI41" s="10">
        <f>SUMIF(Data!$A$3:$A$1048576,"*MNA.ALM",Data!AI$3:AI$1048576)</f>
        <v>0</v>
      </c>
      <c r="AJ41" s="10">
        <f>SUMIF(Data!$A$3:$A$1048576,"*MNA.ALM",Data!AJ$3:AJ$1048576)</f>
        <v>0</v>
      </c>
      <c r="AK41" s="10">
        <f>SUMIF(Data!$A$3:$A$1048576,"*MNA.ALM",Data!AK$3:AK$1048576)</f>
        <v>625</v>
      </c>
      <c r="AL41" s="10">
        <f>SUMIF(Data!$A$3:$A$1048576,"*MNA.ALM",Data!AL$3:AL$1048576)</f>
        <v>90</v>
      </c>
      <c r="AM41" s="10">
        <f>SUMIF(Data!$A$3:$A$1048576,"*MNA.ALM",Data!AM$3:AM$1048576)</f>
        <v>0</v>
      </c>
      <c r="AN41" s="10">
        <f>SUMIF(Data!$A$3:$A$1048576,"*MNA.ALM",Data!AN$3:AN$1048576)</f>
        <v>0</v>
      </c>
      <c r="AO41" s="10">
        <f>SUMIF(Data!$A$3:$A$1048576,"*MNA.ALM",Data!AO$3:AO$1048576)</f>
        <v>103</v>
      </c>
      <c r="AP41" s="10">
        <f>SUMIF(Data!$A$3:$A$1048576,"*MNA.ALM",Data!AP$3:AP$1048576)</f>
        <v>25</v>
      </c>
      <c r="AQ41" s="10">
        <f>SUMIF(Data!$A$3:$A$1048576,"*MNA.ALM",Data!AQ$3:AQ$1048576)</f>
        <v>0</v>
      </c>
      <c r="AR41" s="10">
        <f>SUMIF(Data!$A$3:$A$1048576,"*MNA.ALM",Data!AR$3:AR$1048576)</f>
        <v>0</v>
      </c>
      <c r="AS41" s="10">
        <f>SUMIF(Data!$A$3:$A$1048576,"*MNA.ALM",Data!AS$3:AS$1048576)</f>
        <v>338</v>
      </c>
      <c r="AT41" s="10">
        <f>SUMIF(Data!$A$3:$A$1048576,"*MNA.ALM",Data!AT$3:AT$1048576)</f>
        <v>50</v>
      </c>
      <c r="AU41" s="10">
        <f>SUMIF(Data!$A$3:$A$1048576,"*MNA.ALM",Data!AU$3:AU$1048576)</f>
        <v>333</v>
      </c>
      <c r="AV41" s="10">
        <f>SUMIF(Data!$A$3:$A$1048576,"*MNA.ALM",Data!AV$3:AV$1048576)</f>
        <v>21</v>
      </c>
      <c r="AW41" s="10">
        <f>SUMIF(Data!$A$3:$A$1048576,"*MNA.ALM",Data!AW$3:AW$1048576)</f>
        <v>19</v>
      </c>
      <c r="AX41" s="10">
        <f>SUMIF(Data!$A$3:$A$1048576,"*MNA.ALM",Data!AX$3:AX$1048576)</f>
        <v>21</v>
      </c>
      <c r="AY41" s="10">
        <f>SUMIF(Data!$A$3:$A$1048576,"*MNA.ALM",Data!AY$3:AY$1048576)</f>
        <v>32</v>
      </c>
      <c r="AZ41" s="10">
        <f>SUMIF(Data!$A$3:$A$1048576,"*MNA.ALM",Data!AZ$3:AZ$1048576)</f>
        <v>16</v>
      </c>
      <c r="BA41" s="10">
        <f>SUMIF(Data!$A$3:$A$1048576,"*MNA.ALM",Data!BA$3:BA$1048576)</f>
        <v>0</v>
      </c>
      <c r="BB41" s="10">
        <f>SUMIF(Data!$A$3:$A$1048576,"*MNA.ALM",Data!BB$3:BB$1048576)</f>
        <v>0</v>
      </c>
      <c r="BC41" s="10">
        <f>SUMIF(Data!$A$3:$A$1048576,"*MNA.ALM",Data!BC$3:BC$1048576)</f>
        <v>0</v>
      </c>
      <c r="BD41" s="10">
        <f>SUMIF(Data!$A$3:$A$1048576,"*MNA.ALM",Data!BD$3:BD$1048576)</f>
        <v>0</v>
      </c>
      <c r="BE41" s="10">
        <f>SUMIF(Data!$A$3:$A$1048576,"*MNA.ALM",Data!BE$3:BE$1048576)</f>
        <v>18</v>
      </c>
      <c r="BF41" s="10">
        <f>SUMIF(Data!$A$3:$A$1048576,"*MNA.ALM",Data!BF$3:BF$1048576)</f>
        <v>41</v>
      </c>
      <c r="BG41" s="10">
        <f>SUMIF(Data!$A$3:$A$1048576,"*MNA.ALM",Data!BG$3:BG$1048576)</f>
        <v>0</v>
      </c>
      <c r="BH41" s="10">
        <f>SUMIF(Data!$A$3:$A$1048576,"*MNA.ALM",Data!BH$3:BH$1048576)</f>
        <v>0</v>
      </c>
      <c r="BI41" s="10">
        <f>SUMIF(Data!$A$3:$A$1048576,"*MNA.ALM",Data!BI$3:BI$1048576)</f>
        <v>19</v>
      </c>
      <c r="BJ41" s="10">
        <f>SUMIF(Data!$A$3:$A$1048576,"*MNA.ALM",Data!BJ$3:BJ$1048576)</f>
        <v>265</v>
      </c>
      <c r="BK41" s="10">
        <f>SUMIF(Data!$A$3:$A$1048576,"*MNA.ALM",Data!BK$3:BK$1048576)</f>
        <v>0</v>
      </c>
      <c r="BL41" s="10">
        <f>SUMIF(Data!$A$3:$A$1048576,"*MNA.ALM",Data!BL$3:BL$1048576)</f>
        <v>0</v>
      </c>
    </row>
    <row r="42" spans="1:65" hidden="1">
      <c r="A42" t="s">
        <v>5748</v>
      </c>
      <c r="G42">
        <v>212</v>
      </c>
      <c r="H42">
        <v>340</v>
      </c>
      <c r="I42">
        <v>877</v>
      </c>
      <c r="J42">
        <v>108</v>
      </c>
      <c r="K42">
        <v>348</v>
      </c>
      <c r="L42">
        <v>266</v>
      </c>
      <c r="M42">
        <v>266</v>
      </c>
      <c r="N42">
        <v>250</v>
      </c>
      <c r="O42">
        <v>549</v>
      </c>
      <c r="P42">
        <v>14</v>
      </c>
      <c r="Q42">
        <v>8</v>
      </c>
      <c r="R42">
        <v>13</v>
      </c>
      <c r="S42">
        <v>2551</v>
      </c>
      <c r="T42">
        <v>242</v>
      </c>
      <c r="U42">
        <v>145</v>
      </c>
      <c r="V42">
        <v>648</v>
      </c>
      <c r="W42">
        <v>1208</v>
      </c>
      <c r="X42">
        <v>171</v>
      </c>
      <c r="Y42">
        <v>82</v>
      </c>
      <c r="Z42">
        <v>94</v>
      </c>
      <c r="AA42">
        <v>882</v>
      </c>
      <c r="AB42">
        <v>466</v>
      </c>
      <c r="AC42">
        <v>882</v>
      </c>
      <c r="AD42">
        <v>19</v>
      </c>
      <c r="AE42">
        <v>484</v>
      </c>
      <c r="AF42">
        <v>979</v>
      </c>
      <c r="AG42">
        <v>249</v>
      </c>
      <c r="AI42">
        <v>278</v>
      </c>
      <c r="AJ42">
        <v>690</v>
      </c>
      <c r="AK42">
        <v>687</v>
      </c>
      <c r="AL42">
        <v>101</v>
      </c>
      <c r="AM42">
        <v>197</v>
      </c>
      <c r="AN42">
        <v>102</v>
      </c>
      <c r="AO42">
        <v>177</v>
      </c>
      <c r="AP42">
        <v>96</v>
      </c>
      <c r="AQ42">
        <v>365</v>
      </c>
      <c r="AR42">
        <v>171</v>
      </c>
      <c r="AS42">
        <v>338</v>
      </c>
      <c r="AT42">
        <v>66</v>
      </c>
      <c r="AU42">
        <v>444</v>
      </c>
      <c r="AV42">
        <v>33</v>
      </c>
      <c r="AW42">
        <v>32</v>
      </c>
      <c r="AX42">
        <v>40</v>
      </c>
      <c r="AY42">
        <v>172</v>
      </c>
      <c r="AZ42">
        <v>49</v>
      </c>
      <c r="BC42">
        <v>2</v>
      </c>
      <c r="BE42">
        <v>20</v>
      </c>
      <c r="BF42">
        <v>46</v>
      </c>
      <c r="BG42">
        <v>1</v>
      </c>
      <c r="BH42">
        <v>2</v>
      </c>
      <c r="BI42">
        <v>19</v>
      </c>
      <c r="BJ42">
        <v>272</v>
      </c>
      <c r="BK42">
        <v>22</v>
      </c>
      <c r="BL42">
        <v>68</v>
      </c>
      <c r="BM42">
        <v>583</v>
      </c>
    </row>
    <row r="43" spans="1:65" hidden="1">
      <c r="A43" t="s">
        <v>5750</v>
      </c>
      <c r="G43">
        <v>212</v>
      </c>
      <c r="H43">
        <v>340</v>
      </c>
      <c r="I43">
        <v>877</v>
      </c>
      <c r="J43">
        <v>108</v>
      </c>
      <c r="K43">
        <v>348</v>
      </c>
      <c r="L43">
        <v>266</v>
      </c>
      <c r="M43">
        <v>266</v>
      </c>
      <c r="N43">
        <v>250</v>
      </c>
      <c r="O43">
        <v>549</v>
      </c>
      <c r="P43">
        <v>14</v>
      </c>
      <c r="Q43">
        <v>8</v>
      </c>
      <c r="R43">
        <v>13</v>
      </c>
      <c r="S43">
        <v>2551</v>
      </c>
      <c r="T43">
        <v>242</v>
      </c>
      <c r="U43">
        <v>145</v>
      </c>
      <c r="V43">
        <v>648</v>
      </c>
      <c r="W43">
        <v>1208</v>
      </c>
      <c r="X43">
        <v>171</v>
      </c>
      <c r="Y43">
        <v>82</v>
      </c>
      <c r="Z43">
        <v>94</v>
      </c>
      <c r="AA43">
        <v>882</v>
      </c>
      <c r="AB43">
        <v>466</v>
      </c>
      <c r="AC43">
        <v>882</v>
      </c>
      <c r="AD43">
        <v>19</v>
      </c>
      <c r="AE43">
        <v>484</v>
      </c>
      <c r="AF43">
        <v>979</v>
      </c>
      <c r="AG43">
        <v>249</v>
      </c>
      <c r="AH43">
        <v>0</v>
      </c>
      <c r="AI43">
        <v>278</v>
      </c>
      <c r="AJ43">
        <v>690</v>
      </c>
      <c r="AK43">
        <v>687</v>
      </c>
      <c r="AL43">
        <v>101</v>
      </c>
      <c r="AM43">
        <v>197</v>
      </c>
      <c r="AN43">
        <v>102</v>
      </c>
      <c r="AO43">
        <v>177</v>
      </c>
      <c r="AP43">
        <v>96</v>
      </c>
      <c r="AQ43">
        <v>365</v>
      </c>
      <c r="AR43">
        <v>171</v>
      </c>
      <c r="AS43">
        <v>338</v>
      </c>
      <c r="AT43">
        <v>66</v>
      </c>
      <c r="AU43">
        <v>444</v>
      </c>
      <c r="AV43">
        <v>33</v>
      </c>
      <c r="AW43">
        <v>32</v>
      </c>
      <c r="AX43">
        <v>40</v>
      </c>
      <c r="AY43">
        <v>172</v>
      </c>
      <c r="AZ43">
        <v>49</v>
      </c>
      <c r="BA43">
        <v>0</v>
      </c>
      <c r="BB43">
        <v>0</v>
      </c>
      <c r="BC43">
        <v>2</v>
      </c>
      <c r="BD43">
        <v>0</v>
      </c>
      <c r="BE43">
        <v>20</v>
      </c>
      <c r="BF43">
        <v>46</v>
      </c>
      <c r="BG43">
        <v>1</v>
      </c>
      <c r="BH43">
        <v>2</v>
      </c>
      <c r="BI43">
        <v>19</v>
      </c>
      <c r="BJ43">
        <v>272</v>
      </c>
      <c r="BK43">
        <v>22</v>
      </c>
      <c r="BL43">
        <v>68</v>
      </c>
      <c r="BM43">
        <v>376</v>
      </c>
    </row>
    <row r="44" spans="1:65" s="10" customFormat="1" hidden="1">
      <c r="A44" s="10" t="s">
        <v>4183</v>
      </c>
      <c r="G44" s="30">
        <f t="shared" ref="G44:AL44" si="8">G43/G30</f>
        <v>0.37857142857142856</v>
      </c>
      <c r="H44" s="30">
        <f t="shared" si="8"/>
        <v>0.3346456692913386</v>
      </c>
      <c r="I44" s="30">
        <f t="shared" si="8"/>
        <v>0.43244575936883628</v>
      </c>
      <c r="J44" s="30">
        <f t="shared" si="8"/>
        <v>0.13106796116504854</v>
      </c>
      <c r="K44" s="30">
        <f t="shared" si="8"/>
        <v>0.30287206266318539</v>
      </c>
      <c r="L44" s="30">
        <f t="shared" si="8"/>
        <v>0.36289222373806274</v>
      </c>
      <c r="M44" s="30">
        <f t="shared" si="8"/>
        <v>0.33971902937420179</v>
      </c>
      <c r="N44" s="30">
        <f t="shared" si="8"/>
        <v>0.21795989537925023</v>
      </c>
      <c r="O44" s="30">
        <f t="shared" si="8"/>
        <v>0.42459396751740142</v>
      </c>
      <c r="P44" s="30">
        <f t="shared" si="8"/>
        <v>2.277163305139883E-3</v>
      </c>
      <c r="Q44" s="30">
        <f t="shared" si="8"/>
        <v>1.1315417256011316E-2</v>
      </c>
      <c r="R44" s="30">
        <f t="shared" si="8"/>
        <v>1.3224821973550356E-2</v>
      </c>
      <c r="S44" s="30">
        <f t="shared" si="8"/>
        <v>0.76400119796346211</v>
      </c>
      <c r="T44" s="30">
        <f t="shared" si="8"/>
        <v>0.18181818181818182</v>
      </c>
      <c r="U44" s="30">
        <f t="shared" si="8"/>
        <v>8.3621683967704724E-2</v>
      </c>
      <c r="V44" s="30">
        <f t="shared" si="8"/>
        <v>0.27527612574341548</v>
      </c>
      <c r="W44" s="30">
        <f t="shared" si="8"/>
        <v>0.23784209490057098</v>
      </c>
      <c r="X44" s="30">
        <f t="shared" si="8"/>
        <v>0.10523076923076922</v>
      </c>
      <c r="Y44" s="30">
        <f t="shared" si="8"/>
        <v>5.163727959697733E-2</v>
      </c>
      <c r="Z44" s="30">
        <f t="shared" si="8"/>
        <v>1.9477828429341069E-2</v>
      </c>
      <c r="AA44" s="30">
        <f t="shared" si="8"/>
        <v>0.43235294117647061</v>
      </c>
      <c r="AB44" s="30">
        <f t="shared" si="8"/>
        <v>0.19897523484201537</v>
      </c>
      <c r="AC44" s="30">
        <f t="shared" si="8"/>
        <v>0.4572317262830482</v>
      </c>
      <c r="AD44" s="30">
        <f t="shared" si="8"/>
        <v>1.6211604095563138E-2</v>
      </c>
      <c r="AE44" s="30">
        <f t="shared" si="8"/>
        <v>0.32992501704158145</v>
      </c>
      <c r="AF44" s="30">
        <f t="shared" si="8"/>
        <v>0.54419121734296827</v>
      </c>
      <c r="AG44" s="30">
        <f t="shared" si="8"/>
        <v>0.34062927496580025</v>
      </c>
      <c r="AH44" s="30">
        <f t="shared" si="8"/>
        <v>0</v>
      </c>
      <c r="AI44" s="30">
        <f t="shared" si="8"/>
        <v>0.21941594317284924</v>
      </c>
      <c r="AJ44" s="30">
        <f t="shared" si="8"/>
        <v>0.24802300503235084</v>
      </c>
      <c r="AK44" s="30">
        <f t="shared" si="8"/>
        <v>0.33156370656370654</v>
      </c>
      <c r="AL44" s="30">
        <f t="shared" si="8"/>
        <v>5.7549857549857551E-2</v>
      </c>
      <c r="AM44" s="30">
        <f t="shared" ref="AM44:BL44" si="9">AM43/AM30</f>
        <v>9.4848338950409242E-2</v>
      </c>
      <c r="AN44" s="30">
        <f t="shared" si="9"/>
        <v>0.10450819672131148</v>
      </c>
      <c r="AO44" s="30">
        <f t="shared" si="9"/>
        <v>6.6094100074682596E-2</v>
      </c>
      <c r="AP44" s="30">
        <f t="shared" si="9"/>
        <v>1.7051509769094138E-2</v>
      </c>
      <c r="AQ44" s="30">
        <f t="shared" si="9"/>
        <v>7.1610751422405333E-2</v>
      </c>
      <c r="AR44" s="30">
        <f t="shared" si="9"/>
        <v>3.3178114086146682E-2</v>
      </c>
      <c r="AS44" s="30">
        <f t="shared" si="9"/>
        <v>0.11225506476253737</v>
      </c>
      <c r="AT44" s="30">
        <f t="shared" si="9"/>
        <v>2.9891304347826088E-2</v>
      </c>
      <c r="AU44" s="30">
        <f t="shared" si="9"/>
        <v>0.51508120649651967</v>
      </c>
      <c r="AV44" s="30">
        <f t="shared" si="9"/>
        <v>3.7162162162162164E-2</v>
      </c>
      <c r="AW44" s="30">
        <f t="shared" si="9"/>
        <v>3.9360393603936041E-2</v>
      </c>
      <c r="AX44" s="30">
        <f t="shared" si="9"/>
        <v>3.6900369003690037E-2</v>
      </c>
      <c r="AY44" s="30">
        <f t="shared" si="9"/>
        <v>0.18777292576419213</v>
      </c>
      <c r="AZ44" s="30">
        <f t="shared" si="9"/>
        <v>6.9900142653352357E-2</v>
      </c>
      <c r="BA44" s="30">
        <f t="shared" si="9"/>
        <v>0</v>
      </c>
      <c r="BB44" s="30">
        <f t="shared" si="9"/>
        <v>0</v>
      </c>
      <c r="BC44" s="30">
        <f t="shared" si="9"/>
        <v>1.1229646266142617E-3</v>
      </c>
      <c r="BD44" s="30">
        <f t="shared" si="9"/>
        <v>0</v>
      </c>
      <c r="BE44" s="30">
        <f t="shared" si="9"/>
        <v>1.4285714285714285E-2</v>
      </c>
      <c r="BF44" s="30">
        <f t="shared" si="9"/>
        <v>2.117863720073665E-2</v>
      </c>
      <c r="BG44" s="30">
        <f t="shared" si="9"/>
        <v>1.0729613733905579E-3</v>
      </c>
      <c r="BH44" s="30">
        <f t="shared" si="9"/>
        <v>1.8501387604070306E-3</v>
      </c>
      <c r="BI44" s="30">
        <f t="shared" si="9"/>
        <v>5.4131054131054131E-2</v>
      </c>
      <c r="BJ44" s="30">
        <f t="shared" si="9"/>
        <v>0.12062084257206208</v>
      </c>
      <c r="BK44" s="30">
        <f t="shared" si="9"/>
        <v>1.3994910941475827E-2</v>
      </c>
      <c r="BL44" s="30">
        <f t="shared" si="9"/>
        <v>2.9259896729776247E-2</v>
      </c>
    </row>
    <row r="45" spans="1:65" s="10" customFormat="1">
      <c r="A45" s="10" t="s">
        <v>5747</v>
      </c>
      <c r="G45" s="10">
        <f>COUNTA(Data!G3:G1048576)</f>
        <v>71</v>
      </c>
      <c r="H45" s="10">
        <f>COUNTA(Data!H3:H1048576)</f>
        <v>194</v>
      </c>
      <c r="I45" s="10">
        <f>COUNTA(Data!I3:I1048576)</f>
        <v>231</v>
      </c>
      <c r="J45" s="10">
        <f>COUNTA(Data!J3:J1048576)</f>
        <v>112</v>
      </c>
      <c r="K45" s="10">
        <f>COUNTA(Data!K3:K1048576)</f>
        <v>122</v>
      </c>
      <c r="L45" s="10">
        <f>COUNTA(Data!L3:L1048576)</f>
        <v>78</v>
      </c>
      <c r="M45" s="10">
        <f>COUNTA(Data!M3:M1048576)</f>
        <v>133</v>
      </c>
      <c r="N45" s="10">
        <f>COUNTA(Data!N3:N1048576)</f>
        <v>160</v>
      </c>
      <c r="O45" s="10">
        <f>COUNTA(Data!O3:O1048576)</f>
        <v>275</v>
      </c>
      <c r="P45" s="10">
        <f>COUNTA(Data!P3:P1048576)</f>
        <v>289</v>
      </c>
      <c r="Q45" s="10">
        <f>COUNTA(Data!Q3:Q1048576)</f>
        <v>132</v>
      </c>
      <c r="R45" s="10">
        <f>COUNTA(Data!R3:R1048576)</f>
        <v>111</v>
      </c>
      <c r="S45" s="10">
        <f>COUNTA(Data!S3:S1048576)</f>
        <v>64</v>
      </c>
      <c r="T45" s="10">
        <f>COUNTA(Data!T3:T1048576)</f>
        <v>154</v>
      </c>
      <c r="U45" s="10">
        <f>COUNTA(Data!U3:U1048576)</f>
        <v>213</v>
      </c>
      <c r="V45" s="10">
        <f>COUNTA(Data!V3:V1048576)</f>
        <v>379</v>
      </c>
      <c r="W45" s="10">
        <f>COUNTA(Data!W3:W1048576)</f>
        <v>327</v>
      </c>
      <c r="X45" s="10">
        <f>COUNTA(Data!X3:X1048576)</f>
        <v>311</v>
      </c>
      <c r="Y45" s="10">
        <f>COUNTA(Data!Y3:Y1048576)</f>
        <v>76</v>
      </c>
      <c r="Z45" s="10">
        <f>COUNTA(Data!Z3:Z1048576)</f>
        <v>88</v>
      </c>
      <c r="AA45" s="10">
        <f>COUNTA(Data!AA3:AA1048576)</f>
        <v>246</v>
      </c>
      <c r="AB45" s="10">
        <f>COUNTA(Data!AB3:AB1048576)</f>
        <v>160</v>
      </c>
      <c r="AC45" s="10">
        <f>COUNTA(Data!AC3:AC1048576)</f>
        <v>245</v>
      </c>
      <c r="AD45" s="10">
        <f>COUNTA(Data!AD3:AD1048576)</f>
        <v>210</v>
      </c>
      <c r="AE45" s="10">
        <f>COUNTA(Data!AE3:AE1048576)</f>
        <v>183</v>
      </c>
      <c r="AF45" s="10">
        <f>COUNTA(Data!AF3:AF1048576)</f>
        <v>202</v>
      </c>
      <c r="AG45" s="10">
        <f>COUNTA(Data!AG3:AG1048576)</f>
        <v>75</v>
      </c>
      <c r="AH45" s="10">
        <f>COUNTA(Data!AH3:AH1048576)</f>
        <v>95</v>
      </c>
      <c r="AI45" s="10">
        <f>COUNTA(Data!AI3:AI1048576)</f>
        <v>224</v>
      </c>
      <c r="AJ45" s="10">
        <f>COUNTA(Data!AJ3:AJ1048576)</f>
        <v>536</v>
      </c>
      <c r="AK45" s="10">
        <f>COUNTA(Data!AK3:AK1048576)</f>
        <v>379</v>
      </c>
      <c r="AL45" s="10">
        <f>COUNTA(Data!AL3:AL1048576)</f>
        <v>250</v>
      </c>
      <c r="AM45" s="10">
        <f>COUNTA(Data!AM3:AM1048576)</f>
        <v>106</v>
      </c>
      <c r="AN45" s="10">
        <f>COUNTA(Data!AN3:AN1048576)</f>
        <v>81</v>
      </c>
      <c r="AO45" s="10">
        <f>COUNTA(Data!AO3:AO1048576)</f>
        <v>270</v>
      </c>
      <c r="AP45" s="10">
        <f>COUNTA(Data!AP3:AP1048576)</f>
        <v>295</v>
      </c>
      <c r="AQ45" s="10">
        <f>COUNTA(Data!AQ3:AQ1048576)</f>
        <v>386</v>
      </c>
      <c r="AR45" s="10">
        <f>COUNTA(Data!AR3:AR1048576)</f>
        <v>555</v>
      </c>
      <c r="AS45" s="10">
        <f>COUNTA(Data!AS3:AS1048576)</f>
        <v>274</v>
      </c>
      <c r="AT45" s="10">
        <f>COUNTA(Data!AT3:AT1048576)</f>
        <v>185</v>
      </c>
      <c r="AU45" s="10">
        <f>COUNTA(Data!AU3:AU1048576)</f>
        <v>113</v>
      </c>
      <c r="AV45" s="10">
        <f>COUNTA(Data!AV3:AV1048576)</f>
        <v>351</v>
      </c>
      <c r="AW45" s="10">
        <f>COUNTA(Data!AW3:AW1048576)</f>
        <v>309</v>
      </c>
      <c r="AX45" s="10">
        <f>COUNTA(Data!AX3:AX1048576)</f>
        <v>276</v>
      </c>
      <c r="AY45" s="10">
        <f>COUNTA(Data!AY3:AY1048576)</f>
        <v>255</v>
      </c>
      <c r="AZ45" s="10">
        <f>COUNTA(Data!AZ3:AZ1048576)</f>
        <v>229</v>
      </c>
      <c r="BA45" s="10">
        <f>COUNTA(Data!BA3:BA1048576)</f>
        <v>94</v>
      </c>
      <c r="BB45" s="10">
        <f>COUNTA(Data!BB3:BB1048576)</f>
        <v>124</v>
      </c>
      <c r="BC45" s="10">
        <f>COUNTA(Data!BC3:BC1048576)</f>
        <v>212</v>
      </c>
      <c r="BD45" s="10">
        <f>COUNTA(Data!BD3:BD1048576)</f>
        <v>177</v>
      </c>
      <c r="BE45" s="10">
        <f>COUNTA(Data!BE3:BE1048576)</f>
        <v>291</v>
      </c>
      <c r="BF45" s="10">
        <f>COUNTA(Data!BF3:BF1048576)</f>
        <v>294</v>
      </c>
      <c r="BG45" s="10">
        <f>COUNTA(Data!BG3:BG1048576)</f>
        <v>214</v>
      </c>
      <c r="BH45" s="10">
        <f>COUNTA(Data!BH3:BH1048576)</f>
        <v>129</v>
      </c>
      <c r="BI45" s="10">
        <f>COUNTA(Data!BI3:BI1048576)</f>
        <v>123</v>
      </c>
      <c r="BJ45" s="10">
        <f>COUNTA(Data!BJ3:BJ1048576)</f>
        <v>206</v>
      </c>
      <c r="BK45" s="10">
        <f>COUNTA(Data!BK3:BK1048576)</f>
        <v>456</v>
      </c>
      <c r="BL45" s="10">
        <f>COUNTA(Data!BL3:BL1048576)</f>
        <v>428</v>
      </c>
    </row>
    <row r="46" spans="1:65" s="10" customFormat="1">
      <c r="A46" s="10" t="s">
        <v>6633</v>
      </c>
      <c r="G46" s="31">
        <f t="shared" ref="G46:AL46" si="10">G30/G45</f>
        <v>7.887323943661972</v>
      </c>
      <c r="H46" s="31">
        <f t="shared" si="10"/>
        <v>5.2371134020618557</v>
      </c>
      <c r="I46" s="31">
        <f t="shared" si="10"/>
        <v>8.779220779220779</v>
      </c>
      <c r="J46" s="31">
        <f t="shared" si="10"/>
        <v>7.3571428571428568</v>
      </c>
      <c r="K46" s="31">
        <f t="shared" si="10"/>
        <v>9.4180327868852451</v>
      </c>
      <c r="L46" s="31">
        <f t="shared" si="10"/>
        <v>9.3974358974358978</v>
      </c>
      <c r="M46" s="31">
        <f t="shared" si="10"/>
        <v>5.8872180451127818</v>
      </c>
      <c r="N46" s="31">
        <f t="shared" si="10"/>
        <v>7.1687500000000002</v>
      </c>
      <c r="O46" s="31">
        <f t="shared" si="10"/>
        <v>4.7018181818181821</v>
      </c>
      <c r="P46" s="31">
        <f t="shared" si="10"/>
        <v>21.273356401384085</v>
      </c>
      <c r="Q46" s="31">
        <f t="shared" si="10"/>
        <v>5.3560606060606064</v>
      </c>
      <c r="R46" s="31">
        <f t="shared" si="10"/>
        <v>8.8558558558558556</v>
      </c>
      <c r="S46" s="31">
        <f t="shared" si="10"/>
        <v>52.171875</v>
      </c>
      <c r="T46" s="31">
        <f t="shared" si="10"/>
        <v>8.6428571428571423</v>
      </c>
      <c r="U46" s="31">
        <f t="shared" si="10"/>
        <v>8.1408450704225359</v>
      </c>
      <c r="V46" s="31">
        <f t="shared" si="10"/>
        <v>6.211081794195251</v>
      </c>
      <c r="W46" s="31">
        <f t="shared" si="10"/>
        <v>15.532110091743119</v>
      </c>
      <c r="X46" s="31">
        <f t="shared" si="10"/>
        <v>5.22508038585209</v>
      </c>
      <c r="Y46" s="31">
        <f t="shared" si="10"/>
        <v>20.894736842105264</v>
      </c>
      <c r="Z46" s="31">
        <f t="shared" si="10"/>
        <v>54.840909090909093</v>
      </c>
      <c r="AA46" s="31">
        <f t="shared" si="10"/>
        <v>8.2926829268292686</v>
      </c>
      <c r="AB46" s="31">
        <f t="shared" si="10"/>
        <v>14.637499999999999</v>
      </c>
      <c r="AC46" s="31">
        <f t="shared" si="10"/>
        <v>7.8734693877551019</v>
      </c>
      <c r="AD46" s="31">
        <f t="shared" si="10"/>
        <v>5.5809523809523807</v>
      </c>
      <c r="AE46" s="31">
        <f t="shared" si="10"/>
        <v>8.0163934426229506</v>
      </c>
      <c r="AF46" s="31">
        <f t="shared" si="10"/>
        <v>8.9059405940594054</v>
      </c>
      <c r="AG46" s="31">
        <f t="shared" si="10"/>
        <v>9.7466666666666661</v>
      </c>
      <c r="AH46" s="31">
        <f t="shared" si="10"/>
        <v>9.5684210526315798</v>
      </c>
      <c r="AI46" s="31">
        <f t="shared" si="10"/>
        <v>5.65625</v>
      </c>
      <c r="AJ46" s="31">
        <f t="shared" si="10"/>
        <v>5.1902985074626864</v>
      </c>
      <c r="AK46" s="31">
        <f t="shared" si="10"/>
        <v>5.4670184696569919</v>
      </c>
      <c r="AL46" s="31">
        <f t="shared" si="10"/>
        <v>7.02</v>
      </c>
      <c r="AM46" s="31">
        <f t="shared" ref="AM46:BL46" si="11">AM30/AM45</f>
        <v>19.59433962264151</v>
      </c>
      <c r="AN46" s="31">
        <f t="shared" si="11"/>
        <v>12.049382716049383</v>
      </c>
      <c r="AO46" s="31">
        <f t="shared" si="11"/>
        <v>9.9185185185185194</v>
      </c>
      <c r="AP46" s="31">
        <f t="shared" si="11"/>
        <v>19.084745762711865</v>
      </c>
      <c r="AQ46" s="31">
        <f t="shared" si="11"/>
        <v>13.204663212435234</v>
      </c>
      <c r="AR46" s="31">
        <f t="shared" si="11"/>
        <v>9.2864864864864867</v>
      </c>
      <c r="AS46" s="31">
        <f t="shared" si="11"/>
        <v>10.989051094890511</v>
      </c>
      <c r="AT46" s="31">
        <f t="shared" si="11"/>
        <v>11.935135135135136</v>
      </c>
      <c r="AU46" s="31">
        <f t="shared" si="11"/>
        <v>7.6283185840707963</v>
      </c>
      <c r="AV46" s="31">
        <f t="shared" si="11"/>
        <v>2.5299145299145298</v>
      </c>
      <c r="AW46" s="31">
        <f t="shared" si="11"/>
        <v>2.6310679611650487</v>
      </c>
      <c r="AX46" s="31">
        <f t="shared" si="11"/>
        <v>3.9275362318840581</v>
      </c>
      <c r="AY46" s="31">
        <f t="shared" si="11"/>
        <v>3.5921568627450982</v>
      </c>
      <c r="AZ46" s="31">
        <f t="shared" si="11"/>
        <v>3.0611353711790392</v>
      </c>
      <c r="BA46" s="31">
        <f t="shared" si="11"/>
        <v>3.2765957446808511</v>
      </c>
      <c r="BB46" s="31">
        <f t="shared" si="11"/>
        <v>3.7661290322580645</v>
      </c>
      <c r="BC46" s="31">
        <f t="shared" si="11"/>
        <v>8.4009433962264151</v>
      </c>
      <c r="BD46" s="31">
        <f t="shared" si="11"/>
        <v>5.2259887005649714</v>
      </c>
      <c r="BE46" s="31">
        <f t="shared" si="11"/>
        <v>4.8109965635738829</v>
      </c>
      <c r="BF46" s="31">
        <f t="shared" si="11"/>
        <v>7.3877551020408161</v>
      </c>
      <c r="BG46" s="31">
        <f t="shared" si="11"/>
        <v>4.3551401869158877</v>
      </c>
      <c r="BH46" s="31">
        <f t="shared" si="11"/>
        <v>8.3798449612403108</v>
      </c>
      <c r="BI46" s="31">
        <f t="shared" si="11"/>
        <v>2.8536585365853657</v>
      </c>
      <c r="BJ46" s="31">
        <f t="shared" si="11"/>
        <v>10.946601941747574</v>
      </c>
      <c r="BK46" s="31">
        <f t="shared" si="11"/>
        <v>3.4473684210526314</v>
      </c>
      <c r="BL46" s="31">
        <f t="shared" si="11"/>
        <v>5.4299065420560746</v>
      </c>
    </row>
    <row r="47" spans="1:65" s="10" customFormat="1">
      <c r="A47" s="10" t="s">
        <v>6477</v>
      </c>
      <c r="G47" s="19">
        <f>SUMIF(Data!$C$3:$C$1048576,"FEU_ET_GAZ*",Data!G3:G1048576)</f>
        <v>235</v>
      </c>
      <c r="H47" s="19">
        <f>SUMIF(Data!$C$3:$C$1048576,"FEU_ET_GAZ*",Data!H3:H1048576)</f>
        <v>364</v>
      </c>
      <c r="I47" s="19">
        <f>SUMIF(Data!$C$3:$C$1048576,"FEU_ET_GAZ*",Data!I3:I1048576)</f>
        <v>1426</v>
      </c>
      <c r="J47" s="19">
        <f>SUMIF(Data!$C$3:$C$1048576,"FEU_ET_GAZ*",Data!J3:J1048576)</f>
        <v>216</v>
      </c>
      <c r="K47" s="19">
        <f>SUMIF(Data!$C$3:$C$1048576,"FEU_ET_GAZ*",Data!K3:K1048576)</f>
        <v>353</v>
      </c>
      <c r="L47" s="19">
        <f>SUMIF(Data!$C$3:$C$1048576,"FEU_ET_GAZ*",Data!L3:L1048576)</f>
        <v>282</v>
      </c>
      <c r="M47" s="19">
        <f>SUMIF(Data!$C$3:$C$1048576,"FEU_ET_GAZ*",Data!M3:M1048576)</f>
        <v>141</v>
      </c>
      <c r="N47" s="19">
        <f>SUMIF(Data!$C$3:$C$1048576,"FEU_ET_GAZ*",Data!N3:N1048576)</f>
        <v>301</v>
      </c>
      <c r="O47" s="19">
        <f>SUMIF(Data!$C$3:$C$1048576,"FEU_ET_GAZ*",Data!O3:O1048576)</f>
        <v>561</v>
      </c>
      <c r="P47" s="19">
        <f>SUMIF(Data!$C$3:$C$1048576,"FEU_ET_GAZ*",Data!P3:P1048576)</f>
        <v>31</v>
      </c>
      <c r="Q47" s="19">
        <f>SUMIF(Data!$C$3:$C$1048576,"FEU_ET_GAZ*",Data!Q3:Q1048576)</f>
        <v>19</v>
      </c>
      <c r="R47" s="19">
        <f>SUMIF(Data!$C$3:$C$1048576,"FEU_ET_GAZ*",Data!R3:R1048576)</f>
        <v>29</v>
      </c>
      <c r="S47" s="19">
        <f>SUMIF(Data!$C$3:$C$1048576,"FEU_ET_GAZ*",Data!S3:S1048576)</f>
        <v>2687</v>
      </c>
      <c r="T47" s="19">
        <f>SUMIF(Data!$C$3:$C$1048576,"FEU_ET_GAZ*",Data!T3:T1048576)</f>
        <v>468</v>
      </c>
      <c r="U47" s="19">
        <f>SUMIF(Data!$C$3:$C$1048576,"FEU_ET_GAZ*",Data!U3:U1048576)</f>
        <v>822</v>
      </c>
      <c r="V47" s="19">
        <f>SUMIF(Data!$C$3:$C$1048576,"FEU_ET_GAZ*",Data!V3:V1048576)</f>
        <v>737</v>
      </c>
      <c r="W47" s="19">
        <f>SUMIF(Data!$C$3:$C$1048576,"FEU_ET_GAZ*",Data!W3:W1048576)</f>
        <v>1384</v>
      </c>
      <c r="X47" s="19">
        <f>SUMIF(Data!$C$3:$C$1048576,"FEU_ET_GAZ*",Data!X3:X1048576)</f>
        <v>353</v>
      </c>
      <c r="Y47" s="19">
        <f>SUMIF(Data!$C$3:$C$1048576,"FEU_ET_GAZ*",Data!Y3:Y1048576)</f>
        <v>172</v>
      </c>
      <c r="Z47" s="19">
        <f>SUMIF(Data!$C$3:$C$1048576,"FEU_ET_GAZ*",Data!Z3:Z1048576)</f>
        <v>156</v>
      </c>
      <c r="AA47" s="19">
        <f>SUMIF(Data!$C$3:$C$1048576,"FEU_ET_GAZ*",Data!AA3:AA1048576)</f>
        <v>1139</v>
      </c>
      <c r="AB47" s="19">
        <f>SUMIF(Data!$C$3:$C$1048576,"FEU_ET_GAZ*",Data!AB3:AB1048576)</f>
        <v>478</v>
      </c>
      <c r="AC47" s="19">
        <f>SUMIF(Data!$C$3:$C$1048576,"FEU_ET_GAZ*",Data!AC3:AC1048576)</f>
        <v>1139</v>
      </c>
      <c r="AD47" s="19">
        <f>SUMIF(Data!$C$3:$C$1048576,"FEU_ET_GAZ*",Data!AD3:AD1048576)</f>
        <v>56</v>
      </c>
      <c r="AE47" s="19">
        <f>SUMIF(Data!$C$3:$C$1048576,"FEU_ET_GAZ*",Data!AE3:AE1048576)</f>
        <v>507</v>
      </c>
      <c r="AF47" s="19">
        <f>SUMIF(Data!$C$3:$C$1048576,"FEU_ET_GAZ*",Data!AF3:AF1048576)</f>
        <v>1027</v>
      </c>
      <c r="AG47" s="19">
        <f>SUMIF(Data!$C$3:$C$1048576,"FEU_ET_GAZ*",Data!AG3:AG1048576)</f>
        <v>254</v>
      </c>
      <c r="AH47" s="19">
        <f>SUMIF(Data!$C$3:$C$1048576,"FEU_ET_GAZ*",Data!AH3:AH1048576)</f>
        <v>17</v>
      </c>
      <c r="AI47" s="19">
        <f>SUMIF(Data!$C$3:$C$1048576,"FEU_ET_GAZ*",Data!AI3:AI1048576)</f>
        <v>288</v>
      </c>
      <c r="AJ47" s="19">
        <f>SUMIF(Data!$C$3:$C$1048576,"FEU_ET_GAZ*",Data!AJ3:AJ1048576)</f>
        <v>772</v>
      </c>
      <c r="AK47" s="19">
        <f>SUMIF(Data!$C$3:$C$1048576,"FEU_ET_GAZ*",Data!AK3:AK1048576)</f>
        <v>706</v>
      </c>
      <c r="AL47" s="19">
        <f>SUMIF(Data!$C$3:$C$1048576,"FEU_ET_GAZ*",Data!AL3:AL1048576)</f>
        <v>113</v>
      </c>
      <c r="AM47" s="19">
        <f>SUMIF(Data!$C$3:$C$1048576,"FEU_ET_GAZ*",Data!AM3:AM1048576)</f>
        <v>367</v>
      </c>
      <c r="AN47" s="19">
        <f>SUMIF(Data!$C$3:$C$1048576,"FEU_ET_GAZ*",Data!AN3:AN1048576)</f>
        <v>241</v>
      </c>
      <c r="AO47" s="19">
        <f>SUMIF(Data!$C$3:$C$1048576,"FEU_ET_GAZ*",Data!AO3:AO1048576)</f>
        <v>258</v>
      </c>
      <c r="AP47" s="19">
        <f>SUMIF(Data!$C$3:$C$1048576,"FEU_ET_GAZ*",Data!AP3:AP1048576)</f>
        <v>297</v>
      </c>
      <c r="AQ47" s="19">
        <f>SUMIF(Data!$C$3:$C$1048576,"FEU_ET_GAZ*",Data!AQ3:AQ1048576)</f>
        <v>388</v>
      </c>
      <c r="AR47" s="19">
        <f>SUMIF(Data!$C$3:$C$1048576,"FEU_ET_GAZ*",Data!AR3:AR1048576)</f>
        <v>233</v>
      </c>
      <c r="AS47" s="19">
        <f>SUMIF(Data!$C$3:$C$1048576,"FEU_ET_GAZ*",Data!AS3:AS1048576)</f>
        <v>343</v>
      </c>
      <c r="AT47" s="19">
        <f>SUMIF(Data!$C$3:$C$1048576,"FEU_ET_GAZ*",Data!AT3:AT1048576)</f>
        <v>82</v>
      </c>
      <c r="AU47" s="19">
        <f>SUMIF(Data!$C$3:$C$1048576,"FEU_ET_GAZ*",Data!AU3:AU1048576)</f>
        <v>500</v>
      </c>
      <c r="AV47" s="19">
        <f>SUMIF(Data!$C$3:$C$1048576,"FEU_ET_GAZ*",Data!AV3:AV1048576)</f>
        <v>68</v>
      </c>
      <c r="AW47" s="19">
        <f>SUMIF(Data!$C$3:$C$1048576,"FEU_ET_GAZ*",Data!AW3:AW1048576)</f>
        <v>146</v>
      </c>
      <c r="AX47" s="19">
        <f>SUMIF(Data!$C$3:$C$1048576,"FEU_ET_GAZ*",Data!AX3:AX1048576)</f>
        <v>63</v>
      </c>
      <c r="AY47" s="19">
        <f>SUMIF(Data!$C$3:$C$1048576,"FEU_ET_GAZ*",Data!AY3:AY1048576)</f>
        <v>313</v>
      </c>
      <c r="AZ47" s="19">
        <f>SUMIF(Data!$C$3:$C$1048576,"FEU_ET_GAZ*",Data!AZ3:AZ1048576)</f>
        <v>85</v>
      </c>
      <c r="BA47" s="19">
        <f>SUMIF(Data!$C$3:$C$1048576,"FEU_ET_GAZ*",Data!BA3:BA1048576)</f>
        <v>4</v>
      </c>
      <c r="BB47" s="19">
        <f>SUMIF(Data!$C$3:$C$1048576,"FEU_ET_GAZ*",Data!BB3:BB1048576)</f>
        <v>16</v>
      </c>
      <c r="BC47" s="19">
        <f>SUMIF(Data!$C$3:$C$1048576,"FEU_ET_GAZ*",Data!BC3:BC1048576)</f>
        <v>25</v>
      </c>
      <c r="BD47" s="19">
        <f>SUMIF(Data!$C$3:$C$1048576,"FEU_ET_GAZ*",Data!BD3:BD1048576)</f>
        <v>4</v>
      </c>
      <c r="BE47" s="19">
        <f>SUMIF(Data!$C$3:$C$1048576,"FEU_ET_GAZ*",Data!BE3:BE1048576)</f>
        <v>33</v>
      </c>
      <c r="BF47" s="19">
        <f>SUMIF(Data!$C$3:$C$1048576,"FEU_ET_GAZ*",Data!BF3:BF1048576)</f>
        <v>73</v>
      </c>
      <c r="BG47" s="19">
        <f>SUMIF(Data!$C$3:$C$1048576,"FEU_ET_GAZ*",Data!BG3:BG1048576)</f>
        <v>8</v>
      </c>
      <c r="BH47" s="19">
        <f>SUMIF(Data!$C$3:$C$1048576,"FEU_ET_GAZ*",Data!BH3:BH1048576)</f>
        <v>11</v>
      </c>
      <c r="BI47" s="19">
        <f>SUMIF(Data!$C$3:$C$1048576,"FEU_ET_GAZ*",Data!BI3:BI1048576)</f>
        <v>29</v>
      </c>
      <c r="BJ47" s="19">
        <f>SUMIF(Data!$C$3:$C$1048576,"FEU_ET_GAZ*",Data!BJ3:BJ1048576)</f>
        <v>278</v>
      </c>
      <c r="BK47" s="19">
        <f>SUMIF(Data!$C$3:$C$1048576,"FEU_ET_GAZ*",Data!BK3:BK1048576)</f>
        <v>70</v>
      </c>
      <c r="BL47" s="19">
        <f>SUMIF(Data!$C$3:$C$1048576,"FEU_ET_GAZ*",Data!BL3:BL1048576)</f>
        <v>27</v>
      </c>
    </row>
    <row r="48" spans="1:65" s="10" customFormat="1">
      <c r="A48" s="10" t="s">
        <v>6476</v>
      </c>
      <c r="G48" s="19">
        <f t="shared" ref="G48:AL48" si="12">G30-G47</f>
        <v>325</v>
      </c>
      <c r="H48" s="19">
        <f t="shared" si="12"/>
        <v>652</v>
      </c>
      <c r="I48" s="19">
        <f t="shared" si="12"/>
        <v>602</v>
      </c>
      <c r="J48" s="19">
        <f t="shared" si="12"/>
        <v>608</v>
      </c>
      <c r="K48" s="19">
        <f t="shared" si="12"/>
        <v>796</v>
      </c>
      <c r="L48" s="19">
        <f t="shared" si="12"/>
        <v>451</v>
      </c>
      <c r="M48" s="19">
        <f t="shared" si="12"/>
        <v>642</v>
      </c>
      <c r="N48" s="19">
        <f t="shared" si="12"/>
        <v>846</v>
      </c>
      <c r="O48" s="19">
        <f t="shared" si="12"/>
        <v>732</v>
      </c>
      <c r="P48" s="19">
        <f t="shared" si="12"/>
        <v>6117</v>
      </c>
      <c r="Q48" s="19">
        <f t="shared" si="12"/>
        <v>688</v>
      </c>
      <c r="R48" s="19">
        <f t="shared" si="12"/>
        <v>954</v>
      </c>
      <c r="S48" s="19">
        <f t="shared" si="12"/>
        <v>652</v>
      </c>
      <c r="T48" s="19">
        <f t="shared" si="12"/>
        <v>863</v>
      </c>
      <c r="U48" s="19">
        <f t="shared" si="12"/>
        <v>912</v>
      </c>
      <c r="V48" s="19">
        <f t="shared" si="12"/>
        <v>1617</v>
      </c>
      <c r="W48" s="19">
        <f t="shared" si="12"/>
        <v>3695</v>
      </c>
      <c r="X48" s="19">
        <f t="shared" si="12"/>
        <v>1272</v>
      </c>
      <c r="Y48" s="19">
        <f t="shared" si="12"/>
        <v>1416</v>
      </c>
      <c r="Z48" s="19">
        <f t="shared" si="12"/>
        <v>4670</v>
      </c>
      <c r="AA48" s="19">
        <f t="shared" si="12"/>
        <v>901</v>
      </c>
      <c r="AB48" s="19">
        <f t="shared" si="12"/>
        <v>1864</v>
      </c>
      <c r="AC48" s="19">
        <f t="shared" si="12"/>
        <v>790</v>
      </c>
      <c r="AD48" s="19">
        <f t="shared" si="12"/>
        <v>1116</v>
      </c>
      <c r="AE48" s="19">
        <f t="shared" si="12"/>
        <v>960</v>
      </c>
      <c r="AF48" s="19">
        <f t="shared" si="12"/>
        <v>772</v>
      </c>
      <c r="AG48" s="19">
        <f t="shared" si="12"/>
        <v>477</v>
      </c>
      <c r="AH48" s="19">
        <f t="shared" si="12"/>
        <v>892</v>
      </c>
      <c r="AI48" s="19">
        <f t="shared" si="12"/>
        <v>979</v>
      </c>
      <c r="AJ48" s="19">
        <f t="shared" si="12"/>
        <v>2010</v>
      </c>
      <c r="AK48" s="19">
        <f t="shared" si="12"/>
        <v>1366</v>
      </c>
      <c r="AL48" s="19">
        <f t="shared" si="12"/>
        <v>1642</v>
      </c>
      <c r="AM48" s="19">
        <f t="shared" ref="AM48:BL48" si="13">AM30-AM47</f>
        <v>1710</v>
      </c>
      <c r="AN48" s="19">
        <f t="shared" si="13"/>
        <v>735</v>
      </c>
      <c r="AO48" s="19">
        <f t="shared" si="13"/>
        <v>2420</v>
      </c>
      <c r="AP48" s="19">
        <f t="shared" si="13"/>
        <v>5333</v>
      </c>
      <c r="AQ48" s="19">
        <f t="shared" si="13"/>
        <v>4709</v>
      </c>
      <c r="AR48" s="19">
        <f t="shared" si="13"/>
        <v>4921</v>
      </c>
      <c r="AS48" s="19">
        <f t="shared" si="13"/>
        <v>2668</v>
      </c>
      <c r="AT48" s="19">
        <f t="shared" si="13"/>
        <v>2126</v>
      </c>
      <c r="AU48" s="19">
        <f t="shared" si="13"/>
        <v>362</v>
      </c>
      <c r="AV48" s="19">
        <f t="shared" si="13"/>
        <v>820</v>
      </c>
      <c r="AW48" s="19">
        <f t="shared" si="13"/>
        <v>667</v>
      </c>
      <c r="AX48" s="19">
        <f t="shared" si="13"/>
        <v>1021</v>
      </c>
      <c r="AY48" s="19">
        <f t="shared" si="13"/>
        <v>603</v>
      </c>
      <c r="AZ48" s="19">
        <f t="shared" si="13"/>
        <v>616</v>
      </c>
      <c r="BA48" s="19">
        <f t="shared" si="13"/>
        <v>304</v>
      </c>
      <c r="BB48" s="19">
        <f t="shared" si="13"/>
        <v>451</v>
      </c>
      <c r="BC48" s="19">
        <f t="shared" si="13"/>
        <v>1756</v>
      </c>
      <c r="BD48" s="19">
        <f t="shared" si="13"/>
        <v>921</v>
      </c>
      <c r="BE48" s="19">
        <f t="shared" si="13"/>
        <v>1367</v>
      </c>
      <c r="BF48" s="19">
        <f t="shared" si="13"/>
        <v>2099</v>
      </c>
      <c r="BG48" s="19">
        <f t="shared" si="13"/>
        <v>924</v>
      </c>
      <c r="BH48" s="19">
        <f t="shared" si="13"/>
        <v>1070</v>
      </c>
      <c r="BI48" s="19">
        <f t="shared" si="13"/>
        <v>322</v>
      </c>
      <c r="BJ48" s="19">
        <f t="shared" si="13"/>
        <v>1977</v>
      </c>
      <c r="BK48" s="19">
        <f t="shared" si="13"/>
        <v>1502</v>
      </c>
      <c r="BL48" s="19">
        <f t="shared" si="13"/>
        <v>2297</v>
      </c>
    </row>
    <row r="49" spans="1:65" s="10" customFormat="1">
      <c r="A49" s="10" t="s">
        <v>6611</v>
      </c>
      <c r="G49" s="19">
        <f>SUMIF(Data!$A$3:$A$1048576,"*ZIF*",Data!G3:G1048576)</f>
        <v>31</v>
      </c>
      <c r="H49" s="19">
        <f>SUMIF(Data!$A$3:$A$1048576,"*ZIF*",Data!H3:H1048576)</f>
        <v>41</v>
      </c>
      <c r="I49" s="19">
        <f>SUMIF(Data!$A$3:$A$1048576,"*ZIF*",Data!I3:I1048576)</f>
        <v>309</v>
      </c>
      <c r="J49" s="19">
        <f>SUMIF(Data!$A$3:$A$1048576,"*ZIF*",Data!J3:J1048576)</f>
        <v>108</v>
      </c>
      <c r="K49" s="19">
        <f>SUMIF(Data!$A$3:$A$1048576,"*ZIF*",Data!K3:K1048576)</f>
        <v>35</v>
      </c>
      <c r="L49" s="19">
        <f>SUMIF(Data!$A$3:$A$1048576,"*ZIF*",Data!L3:L1048576)</f>
        <v>35</v>
      </c>
      <c r="M49" s="19">
        <f>SUMIF(Data!$A$3:$A$1048576,"*ZIF*",Data!M3:M1048576)</f>
        <v>3</v>
      </c>
      <c r="N49" s="19">
        <f>SUMIF(Data!$A$3:$A$1048576,"*ZIF*",Data!N3:N1048576)</f>
        <v>8</v>
      </c>
      <c r="O49" s="19">
        <f>SUMIF(Data!$A$3:$A$1048576,"*ZIF*",Data!O3:O1048576)</f>
        <v>25</v>
      </c>
      <c r="P49" s="19">
        <f>SUMIF(Data!$A$3:$A$1048576,"*ZIF*",Data!P3:P1048576)</f>
        <v>11</v>
      </c>
      <c r="Q49" s="19">
        <f>SUMIF(Data!$A$3:$A$1048576,"*ZIF*",Data!Q3:Q1048576)</f>
        <v>8</v>
      </c>
      <c r="R49" s="19">
        <f>SUMIF(Data!$A$3:$A$1048576,"*ZIF*",Data!R3:R1048576)</f>
        <v>13</v>
      </c>
      <c r="S49" s="19">
        <f>SUMIF(Data!$A$3:$A$1048576,"*ZIF*",Data!S3:S1048576)</f>
        <v>24</v>
      </c>
      <c r="T49" s="19">
        <f>SUMIF(Data!$A$3:$A$1048576,"*ZIF*",Data!T3:T1048576)</f>
        <v>9</v>
      </c>
      <c r="U49" s="19">
        <f>SUMIF(Data!$A$3:$A$1048576,"*ZIF*",Data!U3:U1048576)</f>
        <v>17</v>
      </c>
      <c r="V49" s="19">
        <f>SUMIF(Data!$A$3:$A$1048576,"*ZIF*",Data!V3:V1048576)</f>
        <v>40</v>
      </c>
      <c r="W49" s="19">
        <f>SUMIF(Data!$A$3:$A$1048576,"*ZIF*",Data!W3:W1048576)</f>
        <v>383</v>
      </c>
      <c r="X49" s="19">
        <f>SUMIF(Data!$A$3:$A$1048576,"*ZIF*",Data!X3:X1048576)</f>
        <v>170</v>
      </c>
      <c r="Y49" s="19">
        <f>SUMIF(Data!$A$3:$A$1048576,"*ZIF*",Data!Y3:Y1048576)</f>
        <v>72</v>
      </c>
      <c r="Z49" s="19">
        <f>SUMIF(Data!$A$3:$A$1048576,"*ZIF*",Data!Z3:Z1048576)</f>
        <v>48</v>
      </c>
      <c r="AA49" s="19">
        <f>SUMIF(Data!$A$3:$A$1048576,"*ZIF*",Data!AA3:AA1048576)</f>
        <v>399</v>
      </c>
      <c r="AB49" s="19">
        <f>SUMIF(Data!$A$3:$A$1048576,"*ZIF*",Data!AB3:AB1048576)</f>
        <v>222</v>
      </c>
      <c r="AC49" s="19">
        <f>SUMIF(Data!$A$3:$A$1048576,"*ZIF*",Data!AC3:AC1048576)</f>
        <v>399</v>
      </c>
      <c r="AD49" s="19">
        <f>SUMIF(Data!$A$3:$A$1048576,"*ZIF*",Data!AD3:AD1048576)</f>
        <v>15</v>
      </c>
      <c r="AE49" s="19">
        <f>SUMIF(Data!$A$3:$A$1048576,"*ZIF*",Data!AE3:AE1048576)</f>
        <v>19</v>
      </c>
      <c r="AF49" s="19">
        <f>SUMIF(Data!$A$3:$A$1048576,"*ZIF*",Data!AF3:AF1048576)</f>
        <v>8</v>
      </c>
      <c r="AG49" s="19">
        <f>SUMIF(Data!$A$3:$A$1048576,"*ZIF*",Data!AG3:AG1048576)</f>
        <v>5</v>
      </c>
      <c r="AH49" s="19">
        <f>SUMIF(Data!$A$3:$A$1048576,"*ZIF*",Data!AH3:AH1048576)</f>
        <v>0</v>
      </c>
      <c r="AI49" s="19">
        <f>SUMIF(Data!$A$3:$A$1048576,"*ZIF*",Data!AI3:AI1048576)</f>
        <v>137</v>
      </c>
      <c r="AJ49" s="19">
        <f>SUMIF(Data!$A$3:$A$1048576,"*ZIF*",Data!AJ3:AJ1048576)</f>
        <v>340</v>
      </c>
      <c r="AK49" s="19">
        <f>SUMIF(Data!$A$3:$A$1048576,"*ZIF*",Data!AK3:AK1048576)</f>
        <v>32</v>
      </c>
      <c r="AL49" s="19">
        <f>SUMIF(Data!$A$3:$A$1048576,"*ZIF*",Data!AL3:AL1048576)</f>
        <v>11</v>
      </c>
      <c r="AM49" s="19">
        <f>SUMIF(Data!$A$3:$A$1048576,"*ZIF*",Data!AM3:AM1048576)</f>
        <v>183</v>
      </c>
      <c r="AN49" s="19">
        <f>SUMIF(Data!$A$3:$A$1048576,"*ZIF*",Data!AN3:AN1048576)</f>
        <v>85</v>
      </c>
      <c r="AO49" s="19">
        <f>SUMIF(Data!$A$3:$A$1048576,"*ZIF*",Data!AO3:AO1048576)</f>
        <v>60</v>
      </c>
      <c r="AP49" s="19">
        <f>SUMIF(Data!$A$3:$A$1048576,"*ZIF*",Data!AP3:AP1048576)</f>
        <v>10</v>
      </c>
      <c r="AQ49" s="19">
        <f>SUMIF(Data!$A$3:$A$1048576,"*ZIF*",Data!AQ3:AQ1048576)</f>
        <v>192</v>
      </c>
      <c r="AR49" s="19">
        <f>SUMIF(Data!$A$3:$A$1048576,"*ZIF*",Data!AR3:AR1048576)</f>
        <v>92</v>
      </c>
      <c r="AS49" s="19">
        <f>SUMIF(Data!$A$3:$A$1048576,"*ZIF*",Data!AS3:AS1048576)</f>
        <v>0</v>
      </c>
      <c r="AT49" s="19">
        <f>SUMIF(Data!$A$3:$A$1048576,"*ZIF*",Data!AT3:AT1048576)</f>
        <v>16</v>
      </c>
      <c r="AU49" s="19">
        <f>SUMIF(Data!$A$3:$A$1048576,"*ZIF*",Data!AU3:AU1048576)</f>
        <v>75</v>
      </c>
      <c r="AV49" s="19">
        <f>SUMIF(Data!$A$3:$A$1048576,"*ZIF*",Data!AV3:AV1048576)</f>
        <v>12</v>
      </c>
      <c r="AW49" s="19">
        <f>SUMIF(Data!$A$3:$A$1048576,"*ZIF*",Data!AW3:AW1048576)</f>
        <v>11</v>
      </c>
      <c r="AX49" s="19">
        <f>SUMIF(Data!$A$3:$A$1048576,"*ZIF*",Data!AX3:AX1048576)</f>
        <v>18</v>
      </c>
      <c r="AY49" s="19">
        <f>SUMIF(Data!$A$3:$A$1048576,"*ZIF*",Data!AY3:AY1048576)</f>
        <v>139</v>
      </c>
      <c r="AZ49" s="19">
        <f>SUMIF(Data!$A$3:$A$1048576,"*ZIF*",Data!AZ3:AZ1048576)</f>
        <v>33</v>
      </c>
      <c r="BA49" s="19">
        <f>SUMIF(Data!$A$3:$A$1048576,"*ZIF*",Data!BA3:BA1048576)</f>
        <v>0</v>
      </c>
      <c r="BB49" s="19">
        <f>SUMIF(Data!$A$3:$A$1048576,"*ZIF*",Data!BB3:BB1048576)</f>
        <v>0</v>
      </c>
      <c r="BC49" s="19">
        <f>SUMIF(Data!$A$3:$A$1048576,"*ZIF*",Data!BC3:BC1048576)</f>
        <v>0</v>
      </c>
      <c r="BD49" s="19">
        <f>SUMIF(Data!$A$3:$A$1048576,"*ZIF*",Data!BD3:BD1048576)</f>
        <v>0</v>
      </c>
      <c r="BE49" s="19">
        <f>SUMIF(Data!$A$3:$A$1048576,"*ZIF*",Data!BE3:BE1048576)</f>
        <v>0</v>
      </c>
      <c r="BF49" s="19">
        <f>SUMIF(Data!$A$3:$A$1048576,"*ZIF*",Data!BF3:BF1048576)</f>
        <v>2</v>
      </c>
      <c r="BG49" s="19">
        <f>SUMIF(Data!$A$3:$A$1048576,"*ZIF*",Data!BG3:BG1048576)</f>
        <v>1</v>
      </c>
      <c r="BH49" s="19">
        <f>SUMIF(Data!$A$3:$A$1048576,"*ZIF*",Data!BH3:BH1048576)</f>
        <v>2</v>
      </c>
      <c r="BI49" s="19">
        <f>SUMIF(Data!$A$3:$A$1048576,"*ZIF*",Data!BI3:BI1048576)</f>
        <v>0</v>
      </c>
      <c r="BJ49" s="19">
        <f>SUMIF(Data!$A$3:$A$1048576,"*ZIF*",Data!BJ3:BJ1048576)</f>
        <v>6</v>
      </c>
      <c r="BK49" s="19">
        <f>SUMIF(Data!$A$3:$A$1048576,"*ZIF*",Data!BK3:BK1048576)</f>
        <v>2</v>
      </c>
      <c r="BL49" s="19">
        <f>SUMIF(Data!$A$3:$A$1048576,"*ZIF*",Data!BL3:BL1048576)</f>
        <v>7</v>
      </c>
    </row>
    <row r="50" spans="1:65" s="10" customFormat="1" hidden="1">
      <c r="A50" s="10" t="s">
        <v>7137</v>
      </c>
      <c r="G50" s="19">
        <f t="shared" ref="G50:AL50" si="14">G30*(1-G44)</f>
        <v>348</v>
      </c>
      <c r="H50" s="19">
        <f t="shared" si="14"/>
        <v>675.99999999999989</v>
      </c>
      <c r="I50" s="19">
        <f t="shared" si="14"/>
        <v>1151.0000000000002</v>
      </c>
      <c r="J50" s="19">
        <f t="shared" si="14"/>
        <v>716</v>
      </c>
      <c r="K50" s="19">
        <f t="shared" si="14"/>
        <v>801</v>
      </c>
      <c r="L50" s="19">
        <f t="shared" si="14"/>
        <v>467</v>
      </c>
      <c r="M50" s="19">
        <f t="shared" si="14"/>
        <v>517</v>
      </c>
      <c r="N50" s="19">
        <f t="shared" si="14"/>
        <v>897</v>
      </c>
      <c r="O50" s="19">
        <f t="shared" si="14"/>
        <v>744</v>
      </c>
      <c r="P50" s="19">
        <f t="shared" si="14"/>
        <v>6134</v>
      </c>
      <c r="Q50" s="19">
        <f t="shared" si="14"/>
        <v>699</v>
      </c>
      <c r="R50" s="19">
        <f t="shared" si="14"/>
        <v>970</v>
      </c>
      <c r="S50" s="19">
        <f t="shared" si="14"/>
        <v>788</v>
      </c>
      <c r="T50" s="19">
        <f t="shared" si="14"/>
        <v>1089</v>
      </c>
      <c r="U50" s="19">
        <f t="shared" si="14"/>
        <v>1589</v>
      </c>
      <c r="V50" s="19">
        <f t="shared" si="14"/>
        <v>1705.9999999999998</v>
      </c>
      <c r="W50" s="19">
        <f t="shared" si="14"/>
        <v>3871</v>
      </c>
      <c r="X50" s="19">
        <f t="shared" si="14"/>
        <v>1454</v>
      </c>
      <c r="Y50" s="19">
        <f t="shared" si="14"/>
        <v>1506</v>
      </c>
      <c r="Z50" s="19">
        <f t="shared" si="14"/>
        <v>4732</v>
      </c>
      <c r="AA50" s="19">
        <f t="shared" si="14"/>
        <v>1158</v>
      </c>
      <c r="AB50" s="19">
        <f t="shared" si="14"/>
        <v>1876</v>
      </c>
      <c r="AC50" s="19">
        <f t="shared" si="14"/>
        <v>1047</v>
      </c>
      <c r="AD50" s="19">
        <f t="shared" si="14"/>
        <v>1153</v>
      </c>
      <c r="AE50" s="19">
        <f t="shared" si="14"/>
        <v>982.99999999999989</v>
      </c>
      <c r="AF50" s="19">
        <f t="shared" si="14"/>
        <v>820.00000000000011</v>
      </c>
      <c r="AG50" s="19">
        <f t="shared" si="14"/>
        <v>482.00000000000006</v>
      </c>
      <c r="AH50" s="19">
        <f t="shared" si="14"/>
        <v>909</v>
      </c>
      <c r="AI50" s="19">
        <f t="shared" si="14"/>
        <v>989</v>
      </c>
      <c r="AJ50" s="19">
        <f t="shared" si="14"/>
        <v>2092</v>
      </c>
      <c r="AK50" s="19">
        <f t="shared" si="14"/>
        <v>1385.0000000000002</v>
      </c>
      <c r="AL50" s="19">
        <f t="shared" si="14"/>
        <v>1654</v>
      </c>
      <c r="AM50" s="19">
        <f t="shared" ref="AM50:BL50" si="15">AM30*(1-AM44)</f>
        <v>1880</v>
      </c>
      <c r="AN50" s="19">
        <f t="shared" si="15"/>
        <v>874</v>
      </c>
      <c r="AO50" s="19">
        <f t="shared" si="15"/>
        <v>2501</v>
      </c>
      <c r="AP50" s="19">
        <f t="shared" si="15"/>
        <v>5534</v>
      </c>
      <c r="AQ50" s="19">
        <f t="shared" si="15"/>
        <v>4732</v>
      </c>
      <c r="AR50" s="19">
        <f t="shared" si="15"/>
        <v>4983</v>
      </c>
      <c r="AS50" s="19">
        <f t="shared" si="15"/>
        <v>2673</v>
      </c>
      <c r="AT50" s="19">
        <f t="shared" si="15"/>
        <v>2142</v>
      </c>
      <c r="AU50" s="19">
        <f t="shared" si="15"/>
        <v>418.00000000000006</v>
      </c>
      <c r="AV50" s="19">
        <f t="shared" si="15"/>
        <v>855</v>
      </c>
      <c r="AW50" s="19">
        <f t="shared" si="15"/>
        <v>781</v>
      </c>
      <c r="AX50" s="19">
        <f t="shared" si="15"/>
        <v>1044</v>
      </c>
      <c r="AY50" s="19">
        <f t="shared" si="15"/>
        <v>744</v>
      </c>
      <c r="AZ50" s="19">
        <f t="shared" si="15"/>
        <v>652</v>
      </c>
      <c r="BA50" s="19">
        <f t="shared" si="15"/>
        <v>308</v>
      </c>
      <c r="BB50" s="19">
        <f t="shared" si="15"/>
        <v>467</v>
      </c>
      <c r="BC50" s="19">
        <f t="shared" si="15"/>
        <v>1779</v>
      </c>
      <c r="BD50" s="19">
        <f t="shared" si="15"/>
        <v>925</v>
      </c>
      <c r="BE50" s="19">
        <f t="shared" si="15"/>
        <v>1380</v>
      </c>
      <c r="BF50" s="19">
        <f t="shared" si="15"/>
        <v>2126</v>
      </c>
      <c r="BG50" s="19">
        <f t="shared" si="15"/>
        <v>931</v>
      </c>
      <c r="BH50" s="19">
        <f t="shared" si="15"/>
        <v>1079</v>
      </c>
      <c r="BI50" s="19">
        <f t="shared" si="15"/>
        <v>332</v>
      </c>
      <c r="BJ50" s="19">
        <f t="shared" si="15"/>
        <v>1983</v>
      </c>
      <c r="BK50" s="19">
        <f t="shared" si="15"/>
        <v>1550</v>
      </c>
      <c r="BL50" s="19">
        <f t="shared" si="15"/>
        <v>2256</v>
      </c>
    </row>
    <row r="51" spans="1:65" s="10" customFormat="1">
      <c r="A51" s="10" t="s">
        <v>11654</v>
      </c>
      <c r="G51" s="10">
        <f>SUMIF(Data!$A$3:$A$1048576,"*03VA*",Data!G$3:G$1048576)</f>
        <v>0</v>
      </c>
      <c r="H51" s="10">
        <f>SUMIF(Data!$A$3:$A$1048576,"*03VA*",Data!H$3:H$1048576)</f>
        <v>4</v>
      </c>
      <c r="I51" s="10">
        <f>SUMIF(Data!$A$3:$A$1048576,"*03VA*",Data!I$3:I$1048576)</f>
        <v>1</v>
      </c>
      <c r="J51" s="10">
        <f>SUMIF(Data!$A$3:$A$1048576,"*03VA*",Data!J$3:J$1048576)</f>
        <v>0</v>
      </c>
      <c r="K51" s="10">
        <f>SUMIF(Data!$A$3:$A$1048576,"*03VA*",Data!K$3:K$1048576)</f>
        <v>0</v>
      </c>
      <c r="L51" s="10">
        <f>SUMIF(Data!$A$3:$A$1048576,"*03VA*",Data!L$3:L$1048576)</f>
        <v>0</v>
      </c>
      <c r="M51" s="10">
        <f>SUMIF(Data!$A$3:$A$1048576,"*03VA*",Data!M$3:M$1048576)</f>
        <v>1</v>
      </c>
      <c r="N51" s="10">
        <f>SUMIF(Data!$A$3:$A$1048576,"*03VA*",Data!N$3:N$1048576)</f>
        <v>1</v>
      </c>
      <c r="O51" s="10">
        <f>SUMIF(Data!$A$3:$A$1048576,"*03VA*",Data!O$3:O$1048576)</f>
        <v>57</v>
      </c>
      <c r="P51" s="10">
        <f>SUMIF(Data!$A$3:$A$1048576,"*03VA*",Data!P$3:P$1048576)</f>
        <v>154</v>
      </c>
      <c r="Q51" s="10">
        <f>SUMIF(Data!$A$3:$A$1048576,"*03VA*",Data!Q$3:Q$1048576)</f>
        <v>0</v>
      </c>
      <c r="R51" s="10">
        <f>SUMIF(Data!$A$3:$A$1048576,"*03VA*",Data!R$3:R$1048576)</f>
        <v>2</v>
      </c>
      <c r="S51" s="10">
        <f>SUMIF(Data!$A$3:$A$1048576,"*03VA*",Data!S$3:S$1048576)</f>
        <v>7</v>
      </c>
      <c r="T51" s="10">
        <f>SUMIF(Data!$A$3:$A$1048576,"*03VA*",Data!T$3:T$1048576)</f>
        <v>0</v>
      </c>
      <c r="U51" s="10">
        <f>SUMIF(Data!$A$3:$A$1048576,"*03VA*",Data!U$3:U$1048576)</f>
        <v>0</v>
      </c>
      <c r="V51" s="10">
        <f>SUMIF(Data!$A$3:$A$1048576,"*03VA*",Data!V$3:V$1048576)</f>
        <v>506</v>
      </c>
      <c r="W51" s="10">
        <f>SUMIF(Data!$A$3:$A$1048576,"*03VA*",Data!W$3:W$1048576)</f>
        <v>2640</v>
      </c>
      <c r="X51" s="10">
        <f>SUMIF(Data!$A$3:$A$1048576,"*03VA*",Data!X$3:X$1048576)</f>
        <v>104</v>
      </c>
      <c r="Y51" s="10">
        <f>SUMIF(Data!$A$3:$A$1048576,"*03VA*",Data!Y$3:Y$1048576)</f>
        <v>831</v>
      </c>
      <c r="Z51" s="10">
        <f>SUMIF(Data!$A$3:$A$1048576,"*03VA*",Data!Z$3:Z$1048576)</f>
        <v>4203</v>
      </c>
      <c r="AA51" s="10">
        <f>SUMIF(Data!$A$3:$A$1048576,"*03VA*",Data!AA$3:AA$1048576)</f>
        <v>53</v>
      </c>
      <c r="AB51" s="10">
        <f>SUMIF(Data!$A$3:$A$1048576,"*03VA*",Data!AB$3:AB$1048576)</f>
        <v>1300</v>
      </c>
      <c r="AC51" s="10">
        <f>SUMIF(Data!$A$3:$A$1048576,"*03VA*",Data!AC$3:AC$1048576)</f>
        <v>53</v>
      </c>
      <c r="AD51" s="10">
        <f>SUMIF(Data!$A$3:$A$1048576,"*03VA*",Data!AD$3:AD$1048576)</f>
        <v>66</v>
      </c>
      <c r="AE51" s="10">
        <f>SUMIF(Data!$A$3:$A$1048576,"*03VA*",Data!AE$3:AE$1048576)</f>
        <v>68</v>
      </c>
      <c r="AF51" s="10">
        <f>SUMIF(Data!$A$3:$A$1048576,"*03VA*",Data!AF$3:AF$1048576)</f>
        <v>65</v>
      </c>
      <c r="AG51" s="10">
        <f>SUMIF(Data!$A$3:$A$1048576,"*03VA*",Data!AG$3:AG$1048576)</f>
        <v>0</v>
      </c>
      <c r="AH51" s="10">
        <f>SUMIF(Data!$A$3:$A$1048576,"*03VA*",Data!AH$3:AH$1048576)</f>
        <v>0</v>
      </c>
      <c r="AI51" s="10">
        <f>SUMIF(Data!$A$3:$A$1048576,"*03VA*",Data!AI$3:AI$1048576)</f>
        <v>11</v>
      </c>
      <c r="AJ51" s="10">
        <f>SUMIF(Data!$A$3:$A$1048576,"*03VA*",Data!AJ$3:AJ$1048576)</f>
        <v>509</v>
      </c>
      <c r="AK51" s="10">
        <f>SUMIF(Data!$A$3:$A$1048576,"*03VA*",Data!AK$3:AK$1048576)</f>
        <v>583</v>
      </c>
      <c r="AL51" s="10">
        <f>SUMIF(Data!$A$3:$A$1048576,"*03VA*",Data!AL$3:AL$1048576)</f>
        <v>0</v>
      </c>
      <c r="AM51" s="10">
        <f>SUMIF(Data!$A$3:$A$1048576,"*03VA*",Data!AM$3:AM$1048576)</f>
        <v>10</v>
      </c>
      <c r="AN51" s="10">
        <f>SUMIF(Data!$A$3:$A$1048576,"*03VA*",Data!AN$3:AN$1048576)</f>
        <v>66</v>
      </c>
      <c r="AO51" s="10">
        <f>SUMIF(Data!$A$3:$A$1048576,"*03VA*",Data!AO$3:AO$1048576)</f>
        <v>915</v>
      </c>
      <c r="AP51" s="10">
        <f>SUMIF(Data!$A$3:$A$1048576,"*03VA*",Data!AP$3:AP$1048576)</f>
        <v>3303</v>
      </c>
      <c r="AQ51" s="10">
        <f>SUMIF(Data!$A$3:$A$1048576,"*03VA*",Data!AQ$3:AQ$1048576)</f>
        <v>3240</v>
      </c>
      <c r="AR51" s="10">
        <f>SUMIF(Data!$A$3:$A$1048576,"*03VA*",Data!AR$3:AR$1048576)</f>
        <v>3182</v>
      </c>
      <c r="AS51" s="10">
        <f>SUMIF(Data!$A$3:$A$1048576,"*03VA*",Data!AS$3:AS$1048576)</f>
        <v>1123</v>
      </c>
      <c r="AT51" s="10">
        <f>SUMIF(Data!$A$3:$A$1048576,"*03VA*",Data!AT$3:AT$1048576)</f>
        <v>990</v>
      </c>
      <c r="AU51" s="10">
        <f>SUMIF(Data!$A$3:$A$1048576,"*03VA*",Data!AU$3:AU$1048576)</f>
        <v>9</v>
      </c>
      <c r="AV51" s="10">
        <f>SUMIF(Data!$A$3:$A$1048576,"*03VA*",Data!AV$3:AV$1048576)</f>
        <v>14</v>
      </c>
      <c r="AW51" s="10">
        <f>SUMIF(Data!$A$3:$A$1048576,"*03VA*",Data!AW$3:AW$1048576)</f>
        <v>41</v>
      </c>
      <c r="AX51" s="10">
        <f>SUMIF(Data!$A$3:$A$1048576,"*03VA*",Data!AX$3:AX$1048576)</f>
        <v>75</v>
      </c>
      <c r="AY51" s="10">
        <f>SUMIF(Data!$A$3:$A$1048576,"*03VA*",Data!AY$3:AY$1048576)</f>
        <v>27</v>
      </c>
      <c r="AZ51" s="10">
        <f>SUMIF(Data!$A$3:$A$1048576,"*03VA*",Data!AZ$3:AZ$1048576)</f>
        <v>45</v>
      </c>
      <c r="BA51" s="10">
        <f>SUMIF(Data!$A$3:$A$1048576,"*03VA*",Data!BA$3:BA$1048576)</f>
        <v>0</v>
      </c>
      <c r="BB51" s="10">
        <f>SUMIF(Data!$A$3:$A$1048576,"*03VA*",Data!BB$3:BB$1048576)</f>
        <v>0</v>
      </c>
      <c r="BC51" s="10">
        <f>SUMIF(Data!$A$3:$A$1048576,"*03VA*",Data!BC$3:BC$1048576)</f>
        <v>2</v>
      </c>
      <c r="BD51" s="10">
        <f>SUMIF(Data!$A$3:$A$1048576,"*03VA*",Data!BD$3:BD$1048576)</f>
        <v>0</v>
      </c>
      <c r="BE51" s="10">
        <f>SUMIF(Data!$A$3:$A$1048576,"*03VA*",Data!BE$3:BE$1048576)</f>
        <v>0</v>
      </c>
      <c r="BF51" s="10">
        <f>SUMIF(Data!$A$3:$A$1048576,"*03VA*",Data!BF$3:BF$1048576)</f>
        <v>1</v>
      </c>
      <c r="BG51" s="10">
        <f>SUMIF(Data!$A$3:$A$1048576,"*03VA*",Data!BG$3:BG$1048576)</f>
        <v>123</v>
      </c>
      <c r="BH51" s="10">
        <f>SUMIF(Data!$A$3:$A$1048576,"*03VA*",Data!BH$3:BH$1048576)</f>
        <v>0</v>
      </c>
      <c r="BI51" s="10">
        <f>SUMIF(Data!$A$3:$A$1048576,"*03VA*",Data!BI$3:BI$1048576)</f>
        <v>0</v>
      </c>
      <c r="BJ51" s="10">
        <f>SUMIF(Data!$A$3:$A$1048576,"*03VA*",Data!BJ$3:BJ$1048576)</f>
        <v>2</v>
      </c>
      <c r="BK51" s="10">
        <f>SUMIF(Data!$A$3:$A$1048576,"*03VA*",Data!BK$3:BK$1048576)</f>
        <v>106</v>
      </c>
      <c r="BL51" s="10">
        <f>SUMIF(Data!$A$3:$A$1048576,"*03VA*",Data!BL$3:BL$1048576)</f>
        <v>40</v>
      </c>
    </row>
    <row r="52" spans="1:65" s="10" customFormat="1">
      <c r="A52" s="10" t="s">
        <v>11655</v>
      </c>
      <c r="G52" s="10">
        <f>SUMIF(Data!$A$3:$A$1048576,"*TRAN*",Data!G$3:G$1048576)</f>
        <v>0</v>
      </c>
      <c r="H52" s="10">
        <f>SUMIF(Data!$A$3:$A$1048576,"*TRAN*",Data!H$3:H$1048576)</f>
        <v>0</v>
      </c>
      <c r="I52" s="10">
        <f>SUMIF(Data!$A$3:$A$1048576,"*TRAN*",Data!I$3:I$1048576)</f>
        <v>0</v>
      </c>
      <c r="J52" s="10">
        <f>SUMIF(Data!$A$3:$A$1048576,"*TRAN*",Data!J$3:J$1048576)</f>
        <v>0</v>
      </c>
      <c r="K52" s="10">
        <f>SUMIF(Data!$A$3:$A$1048576,"*TRAN*",Data!K$3:K$1048576)</f>
        <v>0</v>
      </c>
      <c r="L52" s="10">
        <f>SUMIF(Data!$A$3:$A$1048576,"*TRAN*",Data!L$3:L$1048576)</f>
        <v>0</v>
      </c>
      <c r="M52" s="10">
        <f>SUMIF(Data!$A$3:$A$1048576,"*TRAN*",Data!M$3:M$1048576)</f>
        <v>0</v>
      </c>
      <c r="N52" s="10">
        <f>SUMIF(Data!$A$3:$A$1048576,"*TRAN*",Data!N$3:N$1048576)</f>
        <v>0</v>
      </c>
      <c r="O52" s="10">
        <f>SUMIF(Data!$A$3:$A$1048576,"*TRAN*",Data!O$3:O$1048576)</f>
        <v>0</v>
      </c>
      <c r="P52" s="10">
        <f>SUMIF(Data!$A$3:$A$1048576,"*TRAN*",Data!P$3:P$1048576)</f>
        <v>0</v>
      </c>
      <c r="Q52" s="10">
        <f>SUMIF(Data!$A$3:$A$1048576,"*TRAN*",Data!Q$3:Q$1048576)</f>
        <v>0</v>
      </c>
      <c r="R52" s="10">
        <f>SUMIF(Data!$A$3:$A$1048576,"*TRAN*",Data!R$3:R$1048576)</f>
        <v>0</v>
      </c>
      <c r="S52" s="10">
        <f>SUMIF(Data!$A$3:$A$1048576,"*TRAN*",Data!S$3:S$1048576)</f>
        <v>0</v>
      </c>
      <c r="T52" s="10">
        <f>SUMIF(Data!$A$3:$A$1048576,"*TRAN*",Data!T$3:T$1048576)</f>
        <v>0</v>
      </c>
      <c r="U52" s="10">
        <f>SUMIF(Data!$A$3:$A$1048576,"*TRAN*",Data!U$3:U$1048576)</f>
        <v>0</v>
      </c>
      <c r="V52" s="10">
        <f>SUMIF(Data!$A$3:$A$1048576,"*TRAN*",Data!V$3:V$1048576)</f>
        <v>0</v>
      </c>
      <c r="W52" s="10">
        <f>SUMIF(Data!$A$3:$A$1048576,"*TRAN*",Data!W$3:W$1048576)</f>
        <v>0</v>
      </c>
      <c r="X52" s="10">
        <f>SUMIF(Data!$A$3:$A$1048576,"*TRAN*",Data!X$3:X$1048576)</f>
        <v>0</v>
      </c>
      <c r="Y52" s="10">
        <f>SUMIF(Data!$A$3:$A$1048576,"*TRAN*",Data!Y$3:Y$1048576)</f>
        <v>0</v>
      </c>
      <c r="Z52" s="10">
        <f>SUMIF(Data!$A$3:$A$1048576,"*TRAN*",Data!Z$3:Z$1048576)</f>
        <v>0</v>
      </c>
      <c r="AA52" s="10">
        <f>SUMIF(Data!$A$3:$A$1048576,"*TRAN*",Data!AA$3:AA$1048576)</f>
        <v>0</v>
      </c>
      <c r="AB52" s="10">
        <f>SUMIF(Data!$A$3:$A$1048576,"*TRAN*",Data!AB$3:AB$1048576)</f>
        <v>0</v>
      </c>
      <c r="AC52" s="10">
        <f>SUMIF(Data!$A$3:$A$1048576,"*TRAN*",Data!AC$3:AC$1048576)</f>
        <v>0</v>
      </c>
      <c r="AD52" s="10">
        <f>SUMIF(Data!$A$3:$A$1048576,"*TRAN*",Data!AD$3:AD$1048576)</f>
        <v>0</v>
      </c>
      <c r="AE52" s="10">
        <f>SUMIF(Data!$A$3:$A$1048576,"*TRAN*",Data!AE$3:AE$1048576)</f>
        <v>0</v>
      </c>
      <c r="AF52" s="10">
        <f>SUMIF(Data!$A$3:$A$1048576,"*TRAN*",Data!AF$3:AF$1048576)</f>
        <v>0</v>
      </c>
      <c r="AG52" s="10">
        <f>SUMIF(Data!$A$3:$A$1048576,"*TRAN*",Data!AG$3:AG$1048576)</f>
        <v>0</v>
      </c>
      <c r="AH52" s="10">
        <f>SUMIF(Data!$A$3:$A$1048576,"*TRAN*",Data!AH$3:AH$1048576)</f>
        <v>0</v>
      </c>
      <c r="AI52" s="10">
        <f>SUMIF(Data!$A$3:$A$1048576,"*TRAN*",Data!AI$3:AI$1048576)</f>
        <v>0</v>
      </c>
      <c r="AJ52" s="10">
        <f>SUMIF(Data!$A$3:$A$1048576,"*TRAN*",Data!AJ$3:AJ$1048576)</f>
        <v>0</v>
      </c>
      <c r="AK52" s="10">
        <f>SUMIF(Data!$A$3:$A$1048576,"*TRAN*",Data!AK$3:AK$1048576)</f>
        <v>0</v>
      </c>
      <c r="AL52" s="10">
        <f>SUMIF(Data!$A$3:$A$1048576,"*TRAN*",Data!AL$3:AL$1048576)</f>
        <v>0</v>
      </c>
      <c r="AM52" s="10">
        <f>SUMIF(Data!$A$3:$A$1048576,"*TRAN*",Data!AM$3:AM$1048576)</f>
        <v>0</v>
      </c>
      <c r="AN52" s="10">
        <f>SUMIF(Data!$A$3:$A$1048576,"*TRAN*",Data!AN$3:AN$1048576)</f>
        <v>0</v>
      </c>
      <c r="AO52" s="10">
        <f>SUMIF(Data!$A$3:$A$1048576,"*TRAN*",Data!AO$3:AO$1048576)</f>
        <v>0</v>
      </c>
      <c r="AP52" s="10">
        <f>SUMIF(Data!$A$3:$A$1048576,"*TRAN*",Data!AP$3:AP$1048576)</f>
        <v>0</v>
      </c>
      <c r="AQ52" s="10">
        <f>SUMIF(Data!$A$3:$A$1048576,"*TRAN*",Data!AQ$3:AQ$1048576)</f>
        <v>0</v>
      </c>
      <c r="AR52" s="10">
        <f>SUMIF(Data!$A$3:$A$1048576,"*TRAN*",Data!AR$3:AR$1048576)</f>
        <v>0</v>
      </c>
      <c r="AS52" s="10">
        <f>SUMIF(Data!$A$3:$A$1048576,"*TRAN*",Data!AS$3:AS$1048576)</f>
        <v>0</v>
      </c>
      <c r="AT52" s="10">
        <f>SUMIF(Data!$A$3:$A$1048576,"*TRAN*",Data!AT$3:AT$1048576)</f>
        <v>0</v>
      </c>
      <c r="AU52" s="10">
        <f>SUMIF(Data!$A$3:$A$1048576,"*TRAN*",Data!AU$3:AU$1048576)</f>
        <v>0</v>
      </c>
      <c r="AV52" s="10">
        <f>SUMIF(Data!$A$3:$A$1048576,"*TRAN*",Data!AV$3:AV$1048576)</f>
        <v>0</v>
      </c>
      <c r="AW52" s="10">
        <f>SUMIF(Data!$A$3:$A$1048576,"*TRAN*",Data!AW$3:AW$1048576)</f>
        <v>0</v>
      </c>
      <c r="AX52" s="10">
        <f>SUMIF(Data!$A$3:$A$1048576,"*TRAN*",Data!AX$3:AX$1048576)</f>
        <v>0</v>
      </c>
      <c r="AY52" s="10">
        <f>SUMIF(Data!$A$3:$A$1048576,"*TRAN*",Data!AY$3:AY$1048576)</f>
        <v>0</v>
      </c>
      <c r="AZ52" s="10">
        <f>SUMIF(Data!$A$3:$A$1048576,"*TRAN*",Data!AZ$3:AZ$1048576)</f>
        <v>0</v>
      </c>
      <c r="BA52" s="10">
        <f>SUMIF(Data!$A$3:$A$1048576,"*TRAN*",Data!BA$3:BA$1048576)</f>
        <v>0</v>
      </c>
      <c r="BB52" s="10">
        <f>SUMIF(Data!$A$3:$A$1048576,"*TRAN*",Data!BB$3:BB$1048576)</f>
        <v>0</v>
      </c>
      <c r="BC52" s="10">
        <f>SUMIF(Data!$A$3:$A$1048576,"*TRAN*",Data!BC$3:BC$1048576)</f>
        <v>0</v>
      </c>
      <c r="BD52" s="10">
        <f>SUMIF(Data!$A$3:$A$1048576,"*TRAN*",Data!BD$3:BD$1048576)</f>
        <v>0</v>
      </c>
      <c r="BE52" s="10">
        <f>SUMIF(Data!$A$3:$A$1048576,"*TRAN*",Data!BE$3:BE$1048576)</f>
        <v>0</v>
      </c>
      <c r="BF52" s="10">
        <f>SUMIF(Data!$A$3:$A$1048576,"*TRAN*",Data!BF$3:BF$1048576)</f>
        <v>0</v>
      </c>
      <c r="BG52" s="10">
        <f>SUMIF(Data!$A$3:$A$1048576,"*TRAN*",Data!BG$3:BG$1048576)</f>
        <v>0</v>
      </c>
      <c r="BH52" s="10">
        <f>SUMIF(Data!$A$3:$A$1048576,"*TRAN*",Data!BH$3:BH$1048576)</f>
        <v>0</v>
      </c>
      <c r="BI52" s="10">
        <f>SUMIF(Data!$A$3:$A$1048576,"*TRAN*",Data!BI$3:BI$1048576)</f>
        <v>0</v>
      </c>
      <c r="BJ52" s="10">
        <f>SUMIF(Data!$A$3:$A$1048576,"*TRAN*",Data!BJ$3:BJ$1048576)</f>
        <v>0</v>
      </c>
      <c r="BK52" s="10">
        <f>SUMIF(Data!$A$3:$A$1048576,"*TRAN*",Data!BK$3:BK$1048576)</f>
        <v>32</v>
      </c>
      <c r="BL52" s="10">
        <f>SUMIF(Data!$A$3:$A$1048576,"*TRAN*",Data!BL$3:BL$1048576)</f>
        <v>1121</v>
      </c>
    </row>
    <row r="53" spans="1:65" s="10" customFormat="1"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</row>
    <row r="54" spans="1:65" s="10" customFormat="1">
      <c r="A54" s="28" t="s">
        <v>4184</v>
      </c>
      <c r="G54" s="28" t="s">
        <v>5751</v>
      </c>
      <c r="H54" s="28" t="s">
        <v>5751</v>
      </c>
      <c r="I54" s="28" t="s">
        <v>5751</v>
      </c>
      <c r="J54" s="28" t="s">
        <v>5751</v>
      </c>
      <c r="K54" s="28" t="s">
        <v>5751</v>
      </c>
      <c r="L54" s="28" t="s">
        <v>5751</v>
      </c>
      <c r="M54" s="28" t="s">
        <v>5751</v>
      </c>
      <c r="N54" s="28" t="s">
        <v>5751</v>
      </c>
      <c r="O54" s="28" t="s">
        <v>5751</v>
      </c>
      <c r="P54" s="28" t="s">
        <v>5751</v>
      </c>
      <c r="Q54" s="28" t="s">
        <v>5751</v>
      </c>
      <c r="R54" s="28" t="s">
        <v>5751</v>
      </c>
      <c r="S54" s="28" t="s">
        <v>5751</v>
      </c>
      <c r="T54" s="28" t="s">
        <v>5751</v>
      </c>
      <c r="U54" s="28" t="s">
        <v>5751</v>
      </c>
      <c r="V54" s="28" t="s">
        <v>5751</v>
      </c>
      <c r="W54" s="28" t="s">
        <v>5751</v>
      </c>
      <c r="X54" s="28" t="s">
        <v>5751</v>
      </c>
      <c r="Y54" s="28" t="s">
        <v>5751</v>
      </c>
      <c r="Z54" s="28" t="s">
        <v>5751</v>
      </c>
      <c r="AA54" s="28" t="s">
        <v>5751</v>
      </c>
      <c r="AB54" s="28" t="s">
        <v>5751</v>
      </c>
      <c r="AC54" s="28" t="s">
        <v>5751</v>
      </c>
      <c r="AD54" s="28" t="s">
        <v>5751</v>
      </c>
      <c r="AE54" s="28" t="s">
        <v>5751</v>
      </c>
      <c r="AF54" s="28" t="s">
        <v>5751</v>
      </c>
      <c r="AG54" s="28" t="s">
        <v>5751</v>
      </c>
      <c r="AH54" s="28" t="s">
        <v>5751</v>
      </c>
      <c r="AI54" s="28" t="s">
        <v>5751</v>
      </c>
      <c r="AJ54" s="28" t="s">
        <v>5751</v>
      </c>
      <c r="AK54" s="28" t="s">
        <v>5751</v>
      </c>
      <c r="AL54" s="28" t="s">
        <v>5751</v>
      </c>
      <c r="AM54" s="28" t="s">
        <v>5751</v>
      </c>
      <c r="AN54" s="28" t="s">
        <v>5751</v>
      </c>
      <c r="AO54" s="28" t="s">
        <v>5751</v>
      </c>
      <c r="AP54" s="28" t="s">
        <v>5751</v>
      </c>
      <c r="AQ54" s="28" t="s">
        <v>5751</v>
      </c>
      <c r="AR54" s="28" t="s">
        <v>5751</v>
      </c>
      <c r="AS54" s="28" t="s">
        <v>5751</v>
      </c>
      <c r="AT54" s="28" t="s">
        <v>5751</v>
      </c>
      <c r="AU54" s="28" t="s">
        <v>5751</v>
      </c>
      <c r="AV54" s="28" t="s">
        <v>5751</v>
      </c>
      <c r="AW54" s="28" t="s">
        <v>5751</v>
      </c>
      <c r="AX54" s="28" t="s">
        <v>5751</v>
      </c>
      <c r="AY54" s="28" t="s">
        <v>5751</v>
      </c>
      <c r="AZ54" s="28" t="s">
        <v>5751</v>
      </c>
      <c r="BA54" s="28" t="s">
        <v>5751</v>
      </c>
      <c r="BB54" s="28" t="s">
        <v>5751</v>
      </c>
      <c r="BC54" s="28" t="s">
        <v>5751</v>
      </c>
      <c r="BD54" s="28" t="s">
        <v>5751</v>
      </c>
      <c r="BE54" s="28" t="s">
        <v>5751</v>
      </c>
      <c r="BF54" s="28" t="s">
        <v>5751</v>
      </c>
      <c r="BG54" s="28" t="s">
        <v>5751</v>
      </c>
      <c r="BH54" s="28" t="s">
        <v>5751</v>
      </c>
      <c r="BI54" s="28" t="s">
        <v>5751</v>
      </c>
      <c r="BJ54" s="28" t="s">
        <v>5751</v>
      </c>
      <c r="BK54" s="28" t="s">
        <v>5751</v>
      </c>
      <c r="BL54" s="28" t="s">
        <v>5751</v>
      </c>
      <c r="BM54" s="10" t="s">
        <v>7665</v>
      </c>
    </row>
    <row r="55" spans="1:65" s="10" customFormat="1">
      <c r="G55" s="28">
        <f t="shared" ref="G55:AL55" si="16">G57+G59+G61+G63+G65+G67+G69+G71+G73+G75</f>
        <v>468</v>
      </c>
      <c r="H55" s="28">
        <f t="shared" si="16"/>
        <v>715</v>
      </c>
      <c r="I55" s="28">
        <f t="shared" si="16"/>
        <v>1602</v>
      </c>
      <c r="J55" s="28">
        <f t="shared" si="16"/>
        <v>684</v>
      </c>
      <c r="K55" s="28">
        <f t="shared" si="16"/>
        <v>941</v>
      </c>
      <c r="L55" s="28">
        <f t="shared" si="16"/>
        <v>616</v>
      </c>
      <c r="M55" s="28">
        <f t="shared" si="16"/>
        <v>562</v>
      </c>
      <c r="N55" s="28">
        <f t="shared" si="16"/>
        <v>869</v>
      </c>
      <c r="O55" s="28">
        <f t="shared" si="16"/>
        <v>863</v>
      </c>
      <c r="P55" s="28">
        <f t="shared" si="16"/>
        <v>5640</v>
      </c>
      <c r="Q55" s="28">
        <f t="shared" si="16"/>
        <v>472</v>
      </c>
      <c r="R55" s="28">
        <f t="shared" si="16"/>
        <v>820</v>
      </c>
      <c r="S55" s="28">
        <f t="shared" si="16"/>
        <v>3227</v>
      </c>
      <c r="T55" s="28">
        <f t="shared" si="16"/>
        <v>1088</v>
      </c>
      <c r="U55" s="28">
        <f t="shared" si="16"/>
        <v>1395</v>
      </c>
      <c r="V55" s="28">
        <f t="shared" si="16"/>
        <v>1536</v>
      </c>
      <c r="W55" s="28">
        <f t="shared" si="16"/>
        <v>4004</v>
      </c>
      <c r="X55" s="28">
        <f t="shared" si="16"/>
        <v>976</v>
      </c>
      <c r="Y55" s="28">
        <f t="shared" si="16"/>
        <v>1445</v>
      </c>
      <c r="Z55" s="28">
        <f t="shared" si="16"/>
        <v>4623</v>
      </c>
      <c r="AA55" s="28">
        <f t="shared" si="16"/>
        <v>1483</v>
      </c>
      <c r="AB55" s="28">
        <f t="shared" si="16"/>
        <v>2095</v>
      </c>
      <c r="AC55" s="28">
        <f t="shared" si="16"/>
        <v>1483</v>
      </c>
      <c r="AD55" s="28">
        <f t="shared" si="16"/>
        <v>825</v>
      </c>
      <c r="AE55" s="28">
        <f t="shared" si="16"/>
        <v>1095</v>
      </c>
      <c r="AF55" s="28">
        <f t="shared" si="16"/>
        <v>1416</v>
      </c>
      <c r="AG55" s="28">
        <f t="shared" si="16"/>
        <v>561</v>
      </c>
      <c r="AH55" s="28">
        <f t="shared" si="16"/>
        <v>716</v>
      </c>
      <c r="AI55" s="28">
        <f t="shared" si="16"/>
        <v>865</v>
      </c>
      <c r="AJ55" s="28">
        <f t="shared" si="16"/>
        <v>1676</v>
      </c>
      <c r="AK55" s="28">
        <f t="shared" si="16"/>
        <v>1488</v>
      </c>
      <c r="AL55" s="28">
        <f t="shared" si="16"/>
        <v>1214</v>
      </c>
      <c r="AM55" s="28">
        <f t="shared" ref="AM55:BL55" si="17">AM57+AM59+AM61+AM63+AM65+AM67+AM69+AM71+AM73+AM75</f>
        <v>1742</v>
      </c>
      <c r="AN55" s="28">
        <f t="shared" si="17"/>
        <v>580</v>
      </c>
      <c r="AO55" s="28">
        <f t="shared" si="17"/>
        <v>1917</v>
      </c>
      <c r="AP55" s="28">
        <f t="shared" si="17"/>
        <v>3999</v>
      </c>
      <c r="AQ55" s="28">
        <f t="shared" si="17"/>
        <v>3956</v>
      </c>
      <c r="AR55" s="28">
        <f t="shared" si="17"/>
        <v>4150</v>
      </c>
      <c r="AS55" s="28">
        <f t="shared" si="17"/>
        <v>2548</v>
      </c>
      <c r="AT55" s="28">
        <f t="shared" si="17"/>
        <v>1911</v>
      </c>
      <c r="AU55" s="28">
        <f t="shared" si="17"/>
        <v>639</v>
      </c>
      <c r="AV55" s="28">
        <f t="shared" si="17"/>
        <v>429</v>
      </c>
      <c r="AW55" s="28">
        <f t="shared" si="17"/>
        <v>403</v>
      </c>
      <c r="AX55" s="28">
        <f t="shared" si="17"/>
        <v>617</v>
      </c>
      <c r="AY55" s="28">
        <f t="shared" si="17"/>
        <v>505</v>
      </c>
      <c r="AZ55" s="28">
        <f t="shared" si="17"/>
        <v>319</v>
      </c>
      <c r="BA55" s="28">
        <f t="shared" si="17"/>
        <v>181</v>
      </c>
      <c r="BB55" s="28">
        <f t="shared" si="17"/>
        <v>277</v>
      </c>
      <c r="BC55" s="28">
        <f t="shared" si="17"/>
        <v>1482</v>
      </c>
      <c r="BD55" s="28">
        <f t="shared" si="17"/>
        <v>572</v>
      </c>
      <c r="BE55" s="28">
        <f t="shared" si="17"/>
        <v>904</v>
      </c>
      <c r="BF55" s="28">
        <f t="shared" si="17"/>
        <v>1708</v>
      </c>
      <c r="BG55" s="28">
        <f t="shared" si="17"/>
        <v>628</v>
      </c>
      <c r="BH55" s="28">
        <f t="shared" si="17"/>
        <v>876</v>
      </c>
      <c r="BI55" s="28">
        <f t="shared" si="17"/>
        <v>175</v>
      </c>
      <c r="BJ55" s="28">
        <f t="shared" si="17"/>
        <v>1829</v>
      </c>
      <c r="BK55" s="28">
        <f t="shared" si="17"/>
        <v>426</v>
      </c>
      <c r="BL55" s="28">
        <f t="shared" si="17"/>
        <v>1492</v>
      </c>
      <c r="BM55" s="10">
        <v>207</v>
      </c>
    </row>
    <row r="56" spans="1:65">
      <c r="G56" t="s">
        <v>19</v>
      </c>
      <c r="H56" t="s">
        <v>6336</v>
      </c>
      <c r="I56" t="s">
        <v>6340</v>
      </c>
      <c r="J56" t="s">
        <v>19</v>
      </c>
      <c r="K56" t="s">
        <v>6336</v>
      </c>
      <c r="L56" t="s">
        <v>19</v>
      </c>
      <c r="M56" t="s">
        <v>19</v>
      </c>
      <c r="N56" t="s">
        <v>7854</v>
      </c>
      <c r="O56" t="s">
        <v>6340</v>
      </c>
      <c r="P56" t="s">
        <v>1738</v>
      </c>
      <c r="Q56" t="s">
        <v>19</v>
      </c>
      <c r="R56" t="s">
        <v>7665</v>
      </c>
      <c r="S56" t="s">
        <v>7287</v>
      </c>
      <c r="T56" t="s">
        <v>7665</v>
      </c>
      <c r="U56" t="s">
        <v>6716</v>
      </c>
      <c r="V56" t="s">
        <v>7287</v>
      </c>
      <c r="W56" t="s">
        <v>3968</v>
      </c>
      <c r="X56" t="s">
        <v>19</v>
      </c>
      <c r="Y56" t="s">
        <v>3970</v>
      </c>
      <c r="Z56" t="s">
        <v>3968</v>
      </c>
      <c r="AA56" t="s">
        <v>2064</v>
      </c>
      <c r="AB56" t="s">
        <v>6493</v>
      </c>
      <c r="AC56" t="s">
        <v>2064</v>
      </c>
      <c r="AD56" t="s">
        <v>7854</v>
      </c>
      <c r="AE56" t="s">
        <v>6962</v>
      </c>
      <c r="AF56" t="s">
        <v>6962</v>
      </c>
      <c r="AG56" t="s">
        <v>6962</v>
      </c>
      <c r="AH56" t="s">
        <v>2605</v>
      </c>
      <c r="AI56" t="s">
        <v>371</v>
      </c>
      <c r="AJ56" t="s">
        <v>6493</v>
      </c>
      <c r="AK56" t="s">
        <v>6340</v>
      </c>
      <c r="AL56" t="s">
        <v>2605</v>
      </c>
      <c r="AM56" t="s">
        <v>2667</v>
      </c>
      <c r="AN56" t="s">
        <v>19</v>
      </c>
      <c r="AO56" t="s">
        <v>6493</v>
      </c>
      <c r="AP56" t="s">
        <v>6493</v>
      </c>
      <c r="AQ56" t="s">
        <v>6493</v>
      </c>
      <c r="AR56" t="s">
        <v>6493</v>
      </c>
      <c r="AS56" t="s">
        <v>6493</v>
      </c>
      <c r="AT56" t="s">
        <v>7350</v>
      </c>
      <c r="AU56" t="s">
        <v>19</v>
      </c>
      <c r="AV56" t="s">
        <v>19</v>
      </c>
      <c r="AW56" t="s">
        <v>19</v>
      </c>
      <c r="AX56" t="s">
        <v>19</v>
      </c>
      <c r="AY56" t="s">
        <v>19</v>
      </c>
      <c r="AZ56" t="s">
        <v>19</v>
      </c>
      <c r="BA56" t="s">
        <v>19</v>
      </c>
      <c r="BB56" t="s">
        <v>2667</v>
      </c>
      <c r="BC56" t="s">
        <v>2667</v>
      </c>
      <c r="BD56" t="s">
        <v>206</v>
      </c>
      <c r="BE56" t="s">
        <v>206</v>
      </c>
      <c r="BF56" t="s">
        <v>2667</v>
      </c>
      <c r="BG56" t="s">
        <v>4298</v>
      </c>
      <c r="BH56" t="s">
        <v>4888</v>
      </c>
      <c r="BI56" t="s">
        <v>195</v>
      </c>
      <c r="BJ56" t="s">
        <v>206</v>
      </c>
      <c r="BK56" t="s">
        <v>4888</v>
      </c>
      <c r="BL56" t="s">
        <v>890</v>
      </c>
      <c r="BM56" t="s">
        <v>905</v>
      </c>
    </row>
    <row r="57" spans="1:65">
      <c r="G57">
        <v>178</v>
      </c>
      <c r="H57">
        <v>255</v>
      </c>
      <c r="I57">
        <v>417</v>
      </c>
      <c r="J57">
        <v>176</v>
      </c>
      <c r="K57">
        <v>251</v>
      </c>
      <c r="L57">
        <v>206</v>
      </c>
      <c r="M57">
        <v>210</v>
      </c>
      <c r="N57">
        <v>285</v>
      </c>
      <c r="O57">
        <v>408</v>
      </c>
      <c r="P57">
        <v>5038</v>
      </c>
      <c r="Q57">
        <v>177</v>
      </c>
      <c r="R57">
        <v>298</v>
      </c>
      <c r="S57">
        <v>1699</v>
      </c>
      <c r="T57">
        <v>409</v>
      </c>
      <c r="U57">
        <v>624</v>
      </c>
      <c r="V57">
        <v>411</v>
      </c>
      <c r="W57">
        <v>1329</v>
      </c>
      <c r="X57">
        <v>195</v>
      </c>
      <c r="Y57">
        <v>546</v>
      </c>
      <c r="Z57">
        <v>2184</v>
      </c>
      <c r="AA57">
        <v>392</v>
      </c>
      <c r="AB57">
        <v>1248</v>
      </c>
      <c r="AC57">
        <v>392</v>
      </c>
      <c r="AD57">
        <v>448</v>
      </c>
      <c r="AE57">
        <v>450</v>
      </c>
      <c r="AF57">
        <v>923</v>
      </c>
      <c r="AG57">
        <v>217</v>
      </c>
      <c r="AH57">
        <v>318</v>
      </c>
      <c r="AI57">
        <v>190</v>
      </c>
      <c r="AJ57">
        <v>479</v>
      </c>
      <c r="AK57">
        <v>542</v>
      </c>
      <c r="AL57">
        <v>778</v>
      </c>
      <c r="AM57">
        <v>531</v>
      </c>
      <c r="AN57">
        <v>157</v>
      </c>
      <c r="AO57">
        <v>860</v>
      </c>
      <c r="AP57">
        <v>2385</v>
      </c>
      <c r="AQ57">
        <v>2521</v>
      </c>
      <c r="AR57">
        <v>2555</v>
      </c>
      <c r="AS57">
        <v>849</v>
      </c>
      <c r="AT57">
        <v>630</v>
      </c>
      <c r="AU57">
        <v>164</v>
      </c>
      <c r="AV57">
        <v>185</v>
      </c>
      <c r="AW57">
        <v>167</v>
      </c>
      <c r="AX57">
        <v>230</v>
      </c>
      <c r="AY57">
        <v>139</v>
      </c>
      <c r="AZ57">
        <v>72</v>
      </c>
      <c r="BA57">
        <v>62</v>
      </c>
      <c r="BB57">
        <v>86</v>
      </c>
      <c r="BC57">
        <v>732</v>
      </c>
      <c r="BD57">
        <v>202</v>
      </c>
      <c r="BE57">
        <v>604</v>
      </c>
      <c r="BF57">
        <v>701</v>
      </c>
      <c r="BG57">
        <v>317</v>
      </c>
      <c r="BH57">
        <v>324</v>
      </c>
      <c r="BI57">
        <v>52</v>
      </c>
      <c r="BJ57">
        <v>1260</v>
      </c>
      <c r="BK57">
        <v>69</v>
      </c>
      <c r="BL57">
        <v>1074</v>
      </c>
      <c r="BM57">
        <v>1679</v>
      </c>
    </row>
    <row r="58" spans="1:65">
      <c r="G58" t="s">
        <v>7977</v>
      </c>
      <c r="H58" t="s">
        <v>19</v>
      </c>
      <c r="I58" t="s">
        <v>179</v>
      </c>
      <c r="J58" t="s">
        <v>183</v>
      </c>
      <c r="K58" t="s">
        <v>19</v>
      </c>
      <c r="L58" t="s">
        <v>6336</v>
      </c>
      <c r="M58" t="s">
        <v>7287</v>
      </c>
      <c r="N58" t="s">
        <v>6340</v>
      </c>
      <c r="O58" t="s">
        <v>19</v>
      </c>
      <c r="P58" t="s">
        <v>7854</v>
      </c>
      <c r="Q58" t="s">
        <v>1738</v>
      </c>
      <c r="R58" t="s">
        <v>371</v>
      </c>
      <c r="S58" t="s">
        <v>6962</v>
      </c>
      <c r="T58" t="s">
        <v>6716</v>
      </c>
      <c r="U58" t="s">
        <v>7665</v>
      </c>
      <c r="V58" t="s">
        <v>3968</v>
      </c>
      <c r="W58" t="s">
        <v>3970</v>
      </c>
      <c r="X58" t="s">
        <v>7665</v>
      </c>
      <c r="Y58" t="s">
        <v>3968</v>
      </c>
      <c r="Z58" t="s">
        <v>3970</v>
      </c>
      <c r="AA58" t="s">
        <v>277</v>
      </c>
      <c r="AB58" t="s">
        <v>2064</v>
      </c>
      <c r="AC58" t="s">
        <v>277</v>
      </c>
      <c r="AD58" t="s">
        <v>19</v>
      </c>
      <c r="AE58" t="s">
        <v>7854</v>
      </c>
      <c r="AF58" t="s">
        <v>19</v>
      </c>
      <c r="AG58" t="s">
        <v>19</v>
      </c>
      <c r="AH58" t="s">
        <v>19</v>
      </c>
      <c r="AI58" t="s">
        <v>19</v>
      </c>
      <c r="AJ58" t="s">
        <v>306</v>
      </c>
      <c r="AK58" t="s">
        <v>6493</v>
      </c>
      <c r="AL58" t="s">
        <v>19</v>
      </c>
      <c r="AM58" t="s">
        <v>2605</v>
      </c>
      <c r="AN58" t="s">
        <v>179</v>
      </c>
      <c r="AO58" t="s">
        <v>2605</v>
      </c>
      <c r="AP58" t="s">
        <v>3970</v>
      </c>
      <c r="AQ58" t="s">
        <v>7350</v>
      </c>
      <c r="AR58" t="s">
        <v>7350</v>
      </c>
      <c r="AS58" t="s">
        <v>33</v>
      </c>
      <c r="AT58" t="s">
        <v>33</v>
      </c>
      <c r="AU58" t="s">
        <v>6340</v>
      </c>
      <c r="AV58" t="s">
        <v>2057</v>
      </c>
      <c r="AW58" t="s">
        <v>7854</v>
      </c>
      <c r="AX58" t="s">
        <v>3813</v>
      </c>
      <c r="AY58" t="s">
        <v>179</v>
      </c>
      <c r="AZ58" t="s">
        <v>6493</v>
      </c>
      <c r="BA58" t="s">
        <v>195</v>
      </c>
      <c r="BB58" t="s">
        <v>9990</v>
      </c>
      <c r="BC58" t="s">
        <v>206</v>
      </c>
      <c r="BD58" t="s">
        <v>19</v>
      </c>
      <c r="BE58" t="s">
        <v>4984</v>
      </c>
      <c r="BF58" t="s">
        <v>206</v>
      </c>
      <c r="BG58" t="s">
        <v>6332</v>
      </c>
      <c r="BH58" t="s">
        <v>10052</v>
      </c>
      <c r="BI58" t="s">
        <v>183</v>
      </c>
      <c r="BJ58" t="s">
        <v>8785</v>
      </c>
      <c r="BK58" t="s">
        <v>195</v>
      </c>
      <c r="BL58" t="s">
        <v>2442</v>
      </c>
      <c r="BM58" t="s">
        <v>277</v>
      </c>
    </row>
    <row r="59" spans="1:65">
      <c r="G59">
        <v>98</v>
      </c>
      <c r="H59">
        <v>164</v>
      </c>
      <c r="I59">
        <v>276</v>
      </c>
      <c r="J59">
        <v>144</v>
      </c>
      <c r="K59">
        <v>197</v>
      </c>
      <c r="L59">
        <v>193</v>
      </c>
      <c r="M59">
        <v>91</v>
      </c>
      <c r="N59">
        <v>218</v>
      </c>
      <c r="O59">
        <v>196</v>
      </c>
      <c r="P59">
        <v>192</v>
      </c>
      <c r="Q59">
        <v>116</v>
      </c>
      <c r="R59">
        <v>238</v>
      </c>
      <c r="S59">
        <v>822</v>
      </c>
      <c r="T59">
        <v>194</v>
      </c>
      <c r="U59">
        <v>274</v>
      </c>
      <c r="V59">
        <v>318</v>
      </c>
      <c r="W59">
        <v>712</v>
      </c>
      <c r="X59">
        <v>190</v>
      </c>
      <c r="Y59">
        <v>285</v>
      </c>
      <c r="Z59">
        <v>2019</v>
      </c>
      <c r="AA59">
        <v>383</v>
      </c>
      <c r="AB59">
        <v>222</v>
      </c>
      <c r="AC59">
        <v>383</v>
      </c>
      <c r="AD59">
        <v>178</v>
      </c>
      <c r="AE59">
        <v>252</v>
      </c>
      <c r="AF59">
        <v>174</v>
      </c>
      <c r="AG59">
        <v>175</v>
      </c>
      <c r="AH59">
        <v>166</v>
      </c>
      <c r="AI59">
        <v>178</v>
      </c>
      <c r="AJ59">
        <v>289</v>
      </c>
      <c r="AK59">
        <v>382</v>
      </c>
      <c r="AL59">
        <v>185</v>
      </c>
      <c r="AM59">
        <v>525</v>
      </c>
      <c r="AN59">
        <v>85</v>
      </c>
      <c r="AO59">
        <v>311</v>
      </c>
      <c r="AP59">
        <v>413</v>
      </c>
      <c r="AQ59">
        <v>458</v>
      </c>
      <c r="AR59">
        <v>625</v>
      </c>
      <c r="AS59">
        <v>611</v>
      </c>
      <c r="AT59">
        <v>423</v>
      </c>
      <c r="AU59">
        <v>130</v>
      </c>
      <c r="AV59">
        <v>75</v>
      </c>
      <c r="AW59">
        <v>81</v>
      </c>
      <c r="AX59">
        <v>74</v>
      </c>
      <c r="AY59">
        <v>139</v>
      </c>
      <c r="AZ59">
        <v>37</v>
      </c>
      <c r="BA59">
        <v>34</v>
      </c>
      <c r="BB59">
        <v>31</v>
      </c>
      <c r="BC59">
        <v>248</v>
      </c>
      <c r="BD59">
        <v>140</v>
      </c>
      <c r="BE59">
        <v>61</v>
      </c>
      <c r="BF59">
        <v>349</v>
      </c>
      <c r="BG59">
        <v>65</v>
      </c>
      <c r="BH59">
        <v>171</v>
      </c>
      <c r="BI59">
        <v>23</v>
      </c>
      <c r="BJ59">
        <v>173</v>
      </c>
      <c r="BK59">
        <v>65</v>
      </c>
      <c r="BL59">
        <v>106</v>
      </c>
      <c r="BM59">
        <v>125</v>
      </c>
    </row>
    <row r="60" spans="1:65">
      <c r="G60" t="s">
        <v>6336</v>
      </c>
      <c r="H60" t="s">
        <v>183</v>
      </c>
      <c r="I60" t="s">
        <v>181</v>
      </c>
      <c r="J60" t="s">
        <v>179</v>
      </c>
      <c r="K60" t="s">
        <v>7854</v>
      </c>
      <c r="L60" t="s">
        <v>183</v>
      </c>
      <c r="M60" t="s">
        <v>4295</v>
      </c>
      <c r="N60" t="s">
        <v>19</v>
      </c>
      <c r="O60" t="s">
        <v>6336</v>
      </c>
      <c r="P60" t="s">
        <v>19</v>
      </c>
      <c r="Q60" t="s">
        <v>7854</v>
      </c>
      <c r="R60" t="s">
        <v>19</v>
      </c>
      <c r="S60" t="s">
        <v>371</v>
      </c>
      <c r="T60" t="s">
        <v>19</v>
      </c>
      <c r="U60" t="s">
        <v>19</v>
      </c>
      <c r="V60" t="s">
        <v>7665</v>
      </c>
      <c r="W60" t="s">
        <v>6493</v>
      </c>
      <c r="X60" t="s">
        <v>179</v>
      </c>
      <c r="Y60" t="s">
        <v>19</v>
      </c>
      <c r="Z60" t="s">
        <v>19</v>
      </c>
      <c r="AA60" t="s">
        <v>19</v>
      </c>
      <c r="AB60" t="s">
        <v>277</v>
      </c>
      <c r="AC60" t="s">
        <v>19</v>
      </c>
      <c r="AD60" t="s">
        <v>2384</v>
      </c>
      <c r="AE60" t="s">
        <v>19</v>
      </c>
      <c r="AF60" t="s">
        <v>33</v>
      </c>
      <c r="AG60" t="s">
        <v>371</v>
      </c>
      <c r="AH60" t="s">
        <v>183</v>
      </c>
      <c r="AI60" t="s">
        <v>6735</v>
      </c>
      <c r="AJ60" t="s">
        <v>6735</v>
      </c>
      <c r="AK60" t="s">
        <v>7350</v>
      </c>
      <c r="AL60" t="s">
        <v>183</v>
      </c>
      <c r="AM60" t="s">
        <v>19</v>
      </c>
      <c r="AN60" t="s">
        <v>181</v>
      </c>
      <c r="AO60" t="s">
        <v>19</v>
      </c>
      <c r="AP60" t="s">
        <v>7350</v>
      </c>
      <c r="AQ60" t="s">
        <v>3970</v>
      </c>
      <c r="AR60" t="s">
        <v>33</v>
      </c>
      <c r="AS60" t="s">
        <v>6962</v>
      </c>
      <c r="AT60" t="s">
        <v>6493</v>
      </c>
      <c r="AU60" t="s">
        <v>6962</v>
      </c>
      <c r="AV60" t="s">
        <v>371</v>
      </c>
      <c r="AW60" t="s">
        <v>2384</v>
      </c>
      <c r="AX60" t="s">
        <v>2462</v>
      </c>
      <c r="AY60" t="s">
        <v>181</v>
      </c>
      <c r="AZ60" t="s">
        <v>3956</v>
      </c>
      <c r="BA60" t="s">
        <v>1680</v>
      </c>
      <c r="BB60" t="s">
        <v>4984</v>
      </c>
      <c r="BC60" t="s">
        <v>7854</v>
      </c>
      <c r="BD60" t="s">
        <v>7854</v>
      </c>
      <c r="BE60" t="s">
        <v>183</v>
      </c>
      <c r="BF60" t="s">
        <v>2605</v>
      </c>
      <c r="BG60" t="s">
        <v>6334</v>
      </c>
      <c r="BH60" t="s">
        <v>392</v>
      </c>
      <c r="BI60" t="s">
        <v>7858</v>
      </c>
      <c r="BJ60" t="s">
        <v>196</v>
      </c>
      <c r="BK60" t="s">
        <v>6332</v>
      </c>
      <c r="BL60" t="s">
        <v>195</v>
      </c>
      <c r="BM60" t="s">
        <v>1454</v>
      </c>
    </row>
    <row r="61" spans="1:65">
      <c r="G61">
        <v>65</v>
      </c>
      <c r="H61">
        <v>135</v>
      </c>
      <c r="I61">
        <v>276</v>
      </c>
      <c r="J61">
        <v>108</v>
      </c>
      <c r="K61">
        <v>144</v>
      </c>
      <c r="L61">
        <v>94</v>
      </c>
      <c r="M61">
        <v>70</v>
      </c>
      <c r="N61">
        <v>180</v>
      </c>
      <c r="O61">
        <v>74</v>
      </c>
      <c r="P61">
        <v>179</v>
      </c>
      <c r="Q61">
        <v>48</v>
      </c>
      <c r="R61">
        <v>190</v>
      </c>
      <c r="S61">
        <v>215</v>
      </c>
      <c r="T61">
        <v>189</v>
      </c>
      <c r="U61">
        <v>199</v>
      </c>
      <c r="V61">
        <v>215</v>
      </c>
      <c r="W61">
        <v>444</v>
      </c>
      <c r="X61">
        <v>170</v>
      </c>
      <c r="Y61">
        <v>185</v>
      </c>
      <c r="Z61">
        <v>150</v>
      </c>
      <c r="AA61">
        <v>209</v>
      </c>
      <c r="AB61">
        <v>221</v>
      </c>
      <c r="AC61">
        <v>209</v>
      </c>
      <c r="AD61">
        <v>66</v>
      </c>
      <c r="AE61">
        <v>186</v>
      </c>
      <c r="AF61">
        <v>144</v>
      </c>
      <c r="AG61">
        <v>51</v>
      </c>
      <c r="AH61">
        <v>95</v>
      </c>
      <c r="AI61">
        <v>136</v>
      </c>
      <c r="AJ61">
        <v>285</v>
      </c>
      <c r="AK61">
        <v>200</v>
      </c>
      <c r="AL61">
        <v>54</v>
      </c>
      <c r="AM61">
        <v>179</v>
      </c>
      <c r="AN61">
        <v>85</v>
      </c>
      <c r="AO61">
        <v>190</v>
      </c>
      <c r="AP61">
        <v>238</v>
      </c>
      <c r="AQ61">
        <v>196</v>
      </c>
      <c r="AR61">
        <v>301</v>
      </c>
      <c r="AS61">
        <v>297</v>
      </c>
      <c r="AT61">
        <v>349</v>
      </c>
      <c r="AU61">
        <v>120</v>
      </c>
      <c r="AV61">
        <v>65</v>
      </c>
      <c r="AW61">
        <v>37</v>
      </c>
      <c r="AX61">
        <v>64</v>
      </c>
      <c r="AY61">
        <v>139</v>
      </c>
      <c r="AZ61">
        <v>33</v>
      </c>
      <c r="BA61">
        <v>21</v>
      </c>
      <c r="BB61">
        <v>26</v>
      </c>
      <c r="BC61">
        <v>219</v>
      </c>
      <c r="BD61">
        <v>48</v>
      </c>
      <c r="BE61">
        <v>48</v>
      </c>
      <c r="BF61">
        <v>257</v>
      </c>
      <c r="BG61">
        <v>58</v>
      </c>
      <c r="BH61">
        <v>122</v>
      </c>
      <c r="BI61">
        <v>21</v>
      </c>
      <c r="BJ61">
        <v>83</v>
      </c>
      <c r="BK61">
        <v>61</v>
      </c>
      <c r="BL61">
        <v>81</v>
      </c>
      <c r="BM61">
        <v>74</v>
      </c>
    </row>
    <row r="62" spans="1:65">
      <c r="G62" t="s">
        <v>183</v>
      </c>
      <c r="H62" t="s">
        <v>8088</v>
      </c>
      <c r="I62" t="s">
        <v>19</v>
      </c>
      <c r="J62" t="s">
        <v>181</v>
      </c>
      <c r="K62" t="s">
        <v>4295</v>
      </c>
      <c r="L62" t="s">
        <v>6252</v>
      </c>
      <c r="M62" t="s">
        <v>183</v>
      </c>
      <c r="N62" t="s">
        <v>183</v>
      </c>
      <c r="O62" t="s">
        <v>6493</v>
      </c>
      <c r="P62" t="s">
        <v>3968</v>
      </c>
      <c r="Q62" t="s">
        <v>371</v>
      </c>
      <c r="R62" t="s">
        <v>183</v>
      </c>
      <c r="S62" t="s">
        <v>19</v>
      </c>
      <c r="T62" t="s">
        <v>7287</v>
      </c>
      <c r="U62" t="s">
        <v>7287</v>
      </c>
      <c r="V62" t="s">
        <v>19</v>
      </c>
      <c r="W62" t="s">
        <v>7287</v>
      </c>
      <c r="X62" t="s">
        <v>181</v>
      </c>
      <c r="Y62" t="s">
        <v>183</v>
      </c>
      <c r="Z62" t="s">
        <v>7665</v>
      </c>
      <c r="AA62" t="s">
        <v>6715</v>
      </c>
      <c r="AB62" t="s">
        <v>19</v>
      </c>
      <c r="AC62" t="s">
        <v>6715</v>
      </c>
      <c r="AD62" t="s">
        <v>183</v>
      </c>
      <c r="AE62" t="s">
        <v>2384</v>
      </c>
      <c r="AF62" t="s">
        <v>2384</v>
      </c>
      <c r="AG62" t="s">
        <v>33</v>
      </c>
      <c r="AH62" t="s">
        <v>371</v>
      </c>
      <c r="AI62" t="s">
        <v>306</v>
      </c>
      <c r="AJ62" t="s">
        <v>7854</v>
      </c>
      <c r="AK62" t="s">
        <v>19</v>
      </c>
      <c r="AL62" t="s">
        <v>6340</v>
      </c>
      <c r="AM62" t="s">
        <v>179</v>
      </c>
      <c r="AN62" t="s">
        <v>2384</v>
      </c>
      <c r="AO62" t="s">
        <v>33</v>
      </c>
      <c r="AP62" t="s">
        <v>19</v>
      </c>
      <c r="AQ62" t="s">
        <v>1715</v>
      </c>
      <c r="AR62" t="s">
        <v>7665</v>
      </c>
      <c r="AS62" t="s">
        <v>7665</v>
      </c>
      <c r="AT62" t="s">
        <v>4984</v>
      </c>
      <c r="AU62" t="s">
        <v>179</v>
      </c>
      <c r="AV62" t="s">
        <v>4984</v>
      </c>
      <c r="AW62" t="s">
        <v>4984</v>
      </c>
      <c r="AX62" t="s">
        <v>2624</v>
      </c>
      <c r="AY62" t="s">
        <v>3956</v>
      </c>
      <c r="AZ62" t="s">
        <v>179</v>
      </c>
      <c r="BA62" t="s">
        <v>4831</v>
      </c>
      <c r="BB62" t="s">
        <v>195</v>
      </c>
      <c r="BC62" t="s">
        <v>2605</v>
      </c>
      <c r="BD62" t="s">
        <v>138</v>
      </c>
      <c r="BE62" t="s">
        <v>7108</v>
      </c>
      <c r="BF62" t="s">
        <v>7854</v>
      </c>
      <c r="BG62" t="s">
        <v>7854</v>
      </c>
      <c r="BH62" t="s">
        <v>395</v>
      </c>
      <c r="BI62" t="s">
        <v>4888</v>
      </c>
      <c r="BJ62" t="s">
        <v>195</v>
      </c>
      <c r="BK62" t="s">
        <v>6334</v>
      </c>
      <c r="BL62" t="s">
        <v>2460</v>
      </c>
      <c r="BM62" t="s">
        <v>195</v>
      </c>
    </row>
    <row r="63" spans="1:65">
      <c r="G63">
        <v>44</v>
      </c>
      <c r="H63">
        <v>34</v>
      </c>
      <c r="I63">
        <v>175</v>
      </c>
      <c r="J63">
        <v>108</v>
      </c>
      <c r="K63">
        <v>91</v>
      </c>
      <c r="L63">
        <v>32</v>
      </c>
      <c r="M63">
        <v>69</v>
      </c>
      <c r="N63">
        <v>61</v>
      </c>
      <c r="O63">
        <v>51</v>
      </c>
      <c r="P63">
        <v>61</v>
      </c>
      <c r="Q63">
        <v>42</v>
      </c>
      <c r="R63">
        <v>24</v>
      </c>
      <c r="S63">
        <v>200</v>
      </c>
      <c r="T63">
        <v>114</v>
      </c>
      <c r="U63">
        <v>96</v>
      </c>
      <c r="V63">
        <v>162</v>
      </c>
      <c r="W63">
        <v>285</v>
      </c>
      <c r="X63">
        <v>170</v>
      </c>
      <c r="Y63">
        <v>92</v>
      </c>
      <c r="Z63">
        <v>111</v>
      </c>
      <c r="AA63">
        <v>146</v>
      </c>
      <c r="AB63">
        <v>126</v>
      </c>
      <c r="AC63">
        <v>146</v>
      </c>
      <c r="AD63">
        <v>47</v>
      </c>
      <c r="AE63">
        <v>68</v>
      </c>
      <c r="AF63">
        <v>65</v>
      </c>
      <c r="AG63">
        <v>35</v>
      </c>
      <c r="AH63">
        <v>54</v>
      </c>
      <c r="AI63">
        <v>136</v>
      </c>
      <c r="AJ63">
        <v>222</v>
      </c>
      <c r="AK63">
        <v>164</v>
      </c>
      <c r="AL63">
        <v>35</v>
      </c>
      <c r="AM63">
        <v>169</v>
      </c>
      <c r="AN63">
        <v>62</v>
      </c>
      <c r="AO63">
        <v>183</v>
      </c>
      <c r="AP63">
        <v>190</v>
      </c>
      <c r="AQ63">
        <v>173</v>
      </c>
      <c r="AR63">
        <v>194</v>
      </c>
      <c r="AS63">
        <v>250</v>
      </c>
      <c r="AT63">
        <v>218</v>
      </c>
      <c r="AU63">
        <v>40</v>
      </c>
      <c r="AV63">
        <v>20</v>
      </c>
      <c r="AW63">
        <v>31</v>
      </c>
      <c r="AX63">
        <v>64</v>
      </c>
      <c r="AY63">
        <v>21</v>
      </c>
      <c r="AZ63">
        <v>33</v>
      </c>
      <c r="BA63">
        <v>13</v>
      </c>
      <c r="BB63">
        <v>26</v>
      </c>
      <c r="BC63">
        <v>117</v>
      </c>
      <c r="BD63">
        <v>43</v>
      </c>
      <c r="BE63">
        <v>44</v>
      </c>
      <c r="BF63">
        <v>251</v>
      </c>
      <c r="BG63">
        <v>43</v>
      </c>
      <c r="BH63">
        <v>91</v>
      </c>
      <c r="BI63">
        <v>17</v>
      </c>
      <c r="BJ63">
        <v>75</v>
      </c>
      <c r="BK63">
        <v>45</v>
      </c>
      <c r="BL63">
        <v>43</v>
      </c>
      <c r="BM63">
        <v>73</v>
      </c>
    </row>
    <row r="64" spans="1:65">
      <c r="G64" t="s">
        <v>179</v>
      </c>
      <c r="H64" t="s">
        <v>6252</v>
      </c>
      <c r="I64" t="s">
        <v>8088</v>
      </c>
      <c r="J64" t="s">
        <v>8088</v>
      </c>
      <c r="K64" t="s">
        <v>183</v>
      </c>
      <c r="L64" t="s">
        <v>534</v>
      </c>
      <c r="M64" t="s">
        <v>1654</v>
      </c>
      <c r="N64" t="s">
        <v>7108</v>
      </c>
      <c r="O64" t="s">
        <v>2057</v>
      </c>
      <c r="P64" t="s">
        <v>3970</v>
      </c>
      <c r="Q64" t="s">
        <v>1680</v>
      </c>
      <c r="R64" t="s">
        <v>2057</v>
      </c>
      <c r="S64" t="s">
        <v>7665</v>
      </c>
      <c r="T64" t="s">
        <v>6364</v>
      </c>
      <c r="U64" t="s">
        <v>138</v>
      </c>
      <c r="V64" t="s">
        <v>6962</v>
      </c>
      <c r="W64" t="s">
        <v>7665</v>
      </c>
      <c r="X64" t="s">
        <v>3970</v>
      </c>
      <c r="Y64" t="s">
        <v>7665</v>
      </c>
      <c r="Z64" t="s">
        <v>183</v>
      </c>
      <c r="AA64" t="s">
        <v>6716</v>
      </c>
      <c r="AB64" t="s">
        <v>33</v>
      </c>
      <c r="AC64" t="s">
        <v>6716</v>
      </c>
      <c r="AD64" t="s">
        <v>4298</v>
      </c>
      <c r="AE64" t="s">
        <v>2605</v>
      </c>
      <c r="AF64" t="s">
        <v>6715</v>
      </c>
      <c r="AG64" t="s">
        <v>183</v>
      </c>
      <c r="AH64" t="s">
        <v>7854</v>
      </c>
      <c r="AI64" t="s">
        <v>7854</v>
      </c>
      <c r="AJ64" t="s">
        <v>19</v>
      </c>
      <c r="AK64" t="s">
        <v>1454</v>
      </c>
      <c r="AL64" t="s">
        <v>4847</v>
      </c>
      <c r="AM64" t="s">
        <v>181</v>
      </c>
      <c r="AN64" t="s">
        <v>2605</v>
      </c>
      <c r="AO64" t="s">
        <v>7854</v>
      </c>
      <c r="AP64" t="s">
        <v>7854</v>
      </c>
      <c r="AQ64" t="s">
        <v>479</v>
      </c>
      <c r="AR64" t="s">
        <v>19</v>
      </c>
      <c r="AS64" t="s">
        <v>19</v>
      </c>
      <c r="AT64" t="s">
        <v>19</v>
      </c>
      <c r="AU64" t="s">
        <v>181</v>
      </c>
      <c r="AV64" t="s">
        <v>8088</v>
      </c>
      <c r="AW64" t="s">
        <v>371</v>
      </c>
      <c r="AX64" t="s">
        <v>4984</v>
      </c>
      <c r="AY64" t="s">
        <v>7117</v>
      </c>
      <c r="AZ64" t="s">
        <v>181</v>
      </c>
      <c r="BA64" t="s">
        <v>7108</v>
      </c>
      <c r="BB64" t="s">
        <v>7221</v>
      </c>
      <c r="BC64" t="s">
        <v>195</v>
      </c>
      <c r="BD64" t="s">
        <v>183</v>
      </c>
      <c r="BE64" t="s">
        <v>9990</v>
      </c>
      <c r="BF64" t="s">
        <v>9169</v>
      </c>
      <c r="BG64" t="s">
        <v>9169</v>
      </c>
      <c r="BH64" t="s">
        <v>183</v>
      </c>
      <c r="BI64" t="s">
        <v>4984</v>
      </c>
      <c r="BJ64" t="s">
        <v>7616</v>
      </c>
      <c r="BK64" t="s">
        <v>206</v>
      </c>
      <c r="BL64" t="s">
        <v>2462</v>
      </c>
      <c r="BM64" t="s">
        <v>2064</v>
      </c>
    </row>
    <row r="65" spans="1:65">
      <c r="G65">
        <v>21</v>
      </c>
      <c r="H65">
        <v>30</v>
      </c>
      <c r="I65">
        <v>126</v>
      </c>
      <c r="J65">
        <v>60</v>
      </c>
      <c r="K65">
        <v>73</v>
      </c>
      <c r="L65">
        <v>32</v>
      </c>
      <c r="M65">
        <v>34</v>
      </c>
      <c r="N65">
        <v>27</v>
      </c>
      <c r="O65">
        <v>37</v>
      </c>
      <c r="P65">
        <v>55</v>
      </c>
      <c r="Q65">
        <v>19</v>
      </c>
      <c r="R65">
        <v>23</v>
      </c>
      <c r="S65">
        <v>109</v>
      </c>
      <c r="T65">
        <v>58</v>
      </c>
      <c r="U65">
        <v>41</v>
      </c>
      <c r="V65">
        <v>141</v>
      </c>
      <c r="W65">
        <v>225</v>
      </c>
      <c r="X65">
        <v>77</v>
      </c>
      <c r="Y65">
        <v>88</v>
      </c>
      <c r="Z65">
        <v>42</v>
      </c>
      <c r="AA65">
        <v>90</v>
      </c>
      <c r="AB65">
        <v>84</v>
      </c>
      <c r="AC65">
        <v>90</v>
      </c>
      <c r="AD65">
        <v>24</v>
      </c>
      <c r="AE65">
        <v>46</v>
      </c>
      <c r="AF65">
        <v>31</v>
      </c>
      <c r="AG65">
        <v>26</v>
      </c>
      <c r="AH65">
        <v>28</v>
      </c>
      <c r="AI65">
        <v>99</v>
      </c>
      <c r="AJ65">
        <v>176</v>
      </c>
      <c r="AK65">
        <v>55</v>
      </c>
      <c r="AL65">
        <v>27</v>
      </c>
      <c r="AM65">
        <v>169</v>
      </c>
      <c r="AN65">
        <v>51</v>
      </c>
      <c r="AO65">
        <v>139</v>
      </c>
      <c r="AP65">
        <v>168</v>
      </c>
      <c r="AQ65">
        <v>173</v>
      </c>
      <c r="AR65">
        <v>184</v>
      </c>
      <c r="AS65">
        <v>183</v>
      </c>
      <c r="AT65">
        <v>174</v>
      </c>
      <c r="AU65">
        <v>40</v>
      </c>
      <c r="AV65">
        <v>19</v>
      </c>
      <c r="AW65">
        <v>27</v>
      </c>
      <c r="AX65">
        <v>53</v>
      </c>
      <c r="AY65">
        <v>14</v>
      </c>
      <c r="AZ65">
        <v>33</v>
      </c>
      <c r="BA65">
        <v>12</v>
      </c>
      <c r="BB65">
        <v>25</v>
      </c>
      <c r="BC65">
        <v>52</v>
      </c>
      <c r="BD65">
        <v>38</v>
      </c>
      <c r="BE65">
        <v>44</v>
      </c>
      <c r="BF65">
        <v>72</v>
      </c>
      <c r="BG65">
        <v>41</v>
      </c>
      <c r="BH65">
        <v>50</v>
      </c>
      <c r="BI65">
        <v>14</v>
      </c>
      <c r="BJ65">
        <v>75</v>
      </c>
      <c r="BK65">
        <v>44</v>
      </c>
      <c r="BL65">
        <v>41</v>
      </c>
      <c r="BM65">
        <v>73</v>
      </c>
    </row>
    <row r="66" spans="1:65">
      <c r="G66" t="s">
        <v>181</v>
      </c>
      <c r="H66" t="s">
        <v>1838</v>
      </c>
      <c r="I66" t="s">
        <v>6336</v>
      </c>
      <c r="J66" t="s">
        <v>7854</v>
      </c>
      <c r="K66" t="s">
        <v>8088</v>
      </c>
      <c r="L66" t="s">
        <v>8088</v>
      </c>
      <c r="M66" t="s">
        <v>6340</v>
      </c>
      <c r="N66" t="s">
        <v>7665</v>
      </c>
      <c r="O66" t="s">
        <v>7221</v>
      </c>
      <c r="P66" t="s">
        <v>183</v>
      </c>
      <c r="Q66" t="s">
        <v>978</v>
      </c>
      <c r="R66" t="s">
        <v>179</v>
      </c>
      <c r="S66" t="s">
        <v>6716</v>
      </c>
      <c r="T66" t="s">
        <v>6365</v>
      </c>
      <c r="U66" t="s">
        <v>9467</v>
      </c>
      <c r="V66" t="s">
        <v>3970</v>
      </c>
      <c r="W66" t="s">
        <v>2062</v>
      </c>
      <c r="X66" t="s">
        <v>183</v>
      </c>
      <c r="Y66" t="s">
        <v>179</v>
      </c>
      <c r="Z66" t="s">
        <v>179</v>
      </c>
      <c r="AA66" t="s">
        <v>7975</v>
      </c>
      <c r="AB66" t="s">
        <v>183</v>
      </c>
      <c r="AC66" t="s">
        <v>7975</v>
      </c>
      <c r="AD66" t="s">
        <v>6715</v>
      </c>
      <c r="AE66" t="s">
        <v>1882</v>
      </c>
      <c r="AF66" t="s">
        <v>2069</v>
      </c>
      <c r="AG66" t="s">
        <v>184</v>
      </c>
      <c r="AH66" t="s">
        <v>4847</v>
      </c>
      <c r="AI66" t="s">
        <v>4298</v>
      </c>
      <c r="AJ66" t="s">
        <v>2605</v>
      </c>
      <c r="AK66" t="s">
        <v>183</v>
      </c>
      <c r="AL66" t="s">
        <v>4846</v>
      </c>
      <c r="AM66" t="s">
        <v>8741</v>
      </c>
      <c r="AN66" t="s">
        <v>8741</v>
      </c>
      <c r="AO66" t="s">
        <v>179</v>
      </c>
      <c r="AP66" t="s">
        <v>2384</v>
      </c>
      <c r="AQ66" t="s">
        <v>19</v>
      </c>
      <c r="AR66" t="s">
        <v>1715</v>
      </c>
      <c r="AS66" t="s">
        <v>7350</v>
      </c>
      <c r="AT66" t="s">
        <v>4295</v>
      </c>
      <c r="AU66" t="s">
        <v>1715</v>
      </c>
      <c r="AV66" t="s">
        <v>7108</v>
      </c>
      <c r="AW66" t="s">
        <v>138</v>
      </c>
      <c r="AX66" t="s">
        <v>2442</v>
      </c>
      <c r="AY66" t="s">
        <v>3813</v>
      </c>
      <c r="AZ66" t="s">
        <v>3952</v>
      </c>
      <c r="BA66" t="s">
        <v>183</v>
      </c>
      <c r="BB66" t="s">
        <v>19</v>
      </c>
      <c r="BC66" t="s">
        <v>2159</v>
      </c>
      <c r="BD66" t="s">
        <v>7108</v>
      </c>
      <c r="BE66" t="s">
        <v>7854</v>
      </c>
      <c r="BF66" t="s">
        <v>183</v>
      </c>
      <c r="BG66" t="s">
        <v>371</v>
      </c>
      <c r="BH66" t="s">
        <v>196</v>
      </c>
      <c r="BI66" t="s">
        <v>392</v>
      </c>
      <c r="BJ66" t="s">
        <v>2184</v>
      </c>
      <c r="BK66" t="s">
        <v>183</v>
      </c>
      <c r="BL66" t="s">
        <v>183</v>
      </c>
      <c r="BM66" t="s">
        <v>138</v>
      </c>
    </row>
    <row r="67" spans="1:65">
      <c r="G67">
        <v>21</v>
      </c>
      <c r="H67">
        <v>27</v>
      </c>
      <c r="I67">
        <v>111</v>
      </c>
      <c r="J67">
        <v>38</v>
      </c>
      <c r="K67">
        <v>58</v>
      </c>
      <c r="L67">
        <v>16</v>
      </c>
      <c r="M67">
        <v>32</v>
      </c>
      <c r="N67">
        <v>22</v>
      </c>
      <c r="O67">
        <v>24</v>
      </c>
      <c r="P67">
        <v>35</v>
      </c>
      <c r="Q67">
        <v>18</v>
      </c>
      <c r="R67">
        <v>13</v>
      </c>
      <c r="S67">
        <v>105</v>
      </c>
      <c r="T67">
        <v>53</v>
      </c>
      <c r="U67">
        <v>37</v>
      </c>
      <c r="V67">
        <v>95</v>
      </c>
      <c r="W67">
        <v>225</v>
      </c>
      <c r="X67">
        <v>76</v>
      </c>
      <c r="Y67">
        <v>72</v>
      </c>
      <c r="Z67">
        <v>36</v>
      </c>
      <c r="AA67">
        <v>82</v>
      </c>
      <c r="AB67">
        <v>78</v>
      </c>
      <c r="AC67">
        <v>82</v>
      </c>
      <c r="AD67">
        <v>20</v>
      </c>
      <c r="AE67">
        <v>28</v>
      </c>
      <c r="AF67">
        <v>22</v>
      </c>
      <c r="AG67">
        <v>13</v>
      </c>
      <c r="AH67">
        <v>11</v>
      </c>
      <c r="AI67">
        <v>52</v>
      </c>
      <c r="AJ67">
        <v>98</v>
      </c>
      <c r="AK67">
        <v>36</v>
      </c>
      <c r="AL67">
        <v>27</v>
      </c>
      <c r="AM67">
        <v>99</v>
      </c>
      <c r="AN67">
        <v>41</v>
      </c>
      <c r="AO67">
        <v>60</v>
      </c>
      <c r="AP67">
        <v>146</v>
      </c>
      <c r="AQ67">
        <v>171</v>
      </c>
      <c r="AR67">
        <v>74</v>
      </c>
      <c r="AS67">
        <v>170</v>
      </c>
      <c r="AT67">
        <v>34</v>
      </c>
      <c r="AU67">
        <v>35</v>
      </c>
      <c r="AV67">
        <v>17</v>
      </c>
      <c r="AW67">
        <v>18</v>
      </c>
      <c r="AX67">
        <v>36</v>
      </c>
      <c r="AY67">
        <v>13</v>
      </c>
      <c r="AZ67">
        <v>30</v>
      </c>
      <c r="BA67">
        <v>11</v>
      </c>
      <c r="BB67">
        <v>20</v>
      </c>
      <c r="BC67">
        <v>30</v>
      </c>
      <c r="BD67">
        <v>33</v>
      </c>
      <c r="BE67">
        <v>24</v>
      </c>
      <c r="BF67">
        <v>26</v>
      </c>
      <c r="BG67">
        <v>27</v>
      </c>
      <c r="BH67">
        <v>41</v>
      </c>
      <c r="BI67">
        <v>11</v>
      </c>
      <c r="BJ67">
        <v>46</v>
      </c>
      <c r="BK67">
        <v>35</v>
      </c>
      <c r="BL67">
        <v>37</v>
      </c>
      <c r="BM67">
        <v>63</v>
      </c>
    </row>
    <row r="68" spans="1:65">
      <c r="G68" t="s">
        <v>8088</v>
      </c>
      <c r="H68" t="s">
        <v>534</v>
      </c>
      <c r="I68" t="s">
        <v>9325</v>
      </c>
      <c r="J68" t="s">
        <v>138</v>
      </c>
      <c r="K68" t="s">
        <v>7665</v>
      </c>
      <c r="L68" t="s">
        <v>138</v>
      </c>
      <c r="M68" t="s">
        <v>7108</v>
      </c>
      <c r="N68" t="s">
        <v>4484</v>
      </c>
      <c r="O68" t="s">
        <v>6252</v>
      </c>
      <c r="P68" t="s">
        <v>6493</v>
      </c>
      <c r="Q68" t="s">
        <v>183</v>
      </c>
      <c r="R68" t="s">
        <v>181</v>
      </c>
      <c r="S68" t="s">
        <v>179</v>
      </c>
      <c r="T68" t="s">
        <v>7108</v>
      </c>
      <c r="U68" t="s">
        <v>6715</v>
      </c>
      <c r="V68" t="s">
        <v>6493</v>
      </c>
      <c r="W68" t="s">
        <v>2064</v>
      </c>
      <c r="X68" t="s">
        <v>4295</v>
      </c>
      <c r="Y68" t="s">
        <v>181</v>
      </c>
      <c r="Z68" t="s">
        <v>181</v>
      </c>
      <c r="AA68" t="s">
        <v>183</v>
      </c>
      <c r="AB68" t="s">
        <v>7350</v>
      </c>
      <c r="AC68" t="s">
        <v>183</v>
      </c>
      <c r="AD68" t="s">
        <v>179</v>
      </c>
      <c r="AE68" t="s">
        <v>179</v>
      </c>
      <c r="AF68" t="s">
        <v>371</v>
      </c>
      <c r="AG68" t="s">
        <v>4847</v>
      </c>
      <c r="AH68" t="s">
        <v>4846</v>
      </c>
      <c r="AI68" t="s">
        <v>4644</v>
      </c>
      <c r="AJ68" t="s">
        <v>138</v>
      </c>
      <c r="AK68" t="s">
        <v>7187</v>
      </c>
      <c r="AL68" t="s">
        <v>4845</v>
      </c>
      <c r="AM68" t="s">
        <v>183</v>
      </c>
      <c r="AN68" t="s">
        <v>138</v>
      </c>
      <c r="AO68" t="s">
        <v>181</v>
      </c>
      <c r="AP68" t="s">
        <v>2605</v>
      </c>
      <c r="AQ68" t="s">
        <v>7854</v>
      </c>
      <c r="AR68" t="s">
        <v>479</v>
      </c>
      <c r="AS68" t="s">
        <v>7901</v>
      </c>
      <c r="AT68" t="s">
        <v>1882</v>
      </c>
      <c r="AU68" t="s">
        <v>479</v>
      </c>
      <c r="AV68" t="s">
        <v>184</v>
      </c>
      <c r="AW68" t="s">
        <v>9826</v>
      </c>
      <c r="AX68" t="s">
        <v>2460</v>
      </c>
      <c r="AY68" t="s">
        <v>1680</v>
      </c>
      <c r="AZ68" t="s">
        <v>1680</v>
      </c>
      <c r="BA68" t="s">
        <v>2159</v>
      </c>
      <c r="BB68" t="s">
        <v>33</v>
      </c>
      <c r="BC68" t="s">
        <v>7858</v>
      </c>
      <c r="BD68" t="s">
        <v>2165</v>
      </c>
      <c r="BE68" t="s">
        <v>1961</v>
      </c>
      <c r="BF68" t="s">
        <v>7108</v>
      </c>
      <c r="BG68" t="s">
        <v>138</v>
      </c>
      <c r="BH68" t="s">
        <v>195</v>
      </c>
      <c r="BI68" t="s">
        <v>10052</v>
      </c>
      <c r="BJ68" t="s">
        <v>1091</v>
      </c>
      <c r="BK68" t="s">
        <v>10052</v>
      </c>
      <c r="BL68" t="s">
        <v>6332</v>
      </c>
      <c r="BM68" t="s">
        <v>890</v>
      </c>
    </row>
    <row r="69" spans="1:65">
      <c r="G69">
        <v>11</v>
      </c>
      <c r="H69">
        <v>23</v>
      </c>
      <c r="I69">
        <v>70</v>
      </c>
      <c r="J69">
        <v>15</v>
      </c>
      <c r="K69">
        <v>39</v>
      </c>
      <c r="L69">
        <v>13</v>
      </c>
      <c r="M69">
        <v>16</v>
      </c>
      <c r="N69">
        <v>21</v>
      </c>
      <c r="O69">
        <v>21</v>
      </c>
      <c r="P69">
        <v>33</v>
      </c>
      <c r="Q69">
        <v>17</v>
      </c>
      <c r="R69">
        <v>13</v>
      </c>
      <c r="S69">
        <v>24</v>
      </c>
      <c r="T69">
        <v>24</v>
      </c>
      <c r="U69">
        <v>36</v>
      </c>
      <c r="V69">
        <v>90</v>
      </c>
      <c r="W69">
        <v>215</v>
      </c>
      <c r="X69">
        <v>39</v>
      </c>
      <c r="Y69">
        <v>72</v>
      </c>
      <c r="Z69">
        <v>36</v>
      </c>
      <c r="AA69">
        <v>64</v>
      </c>
      <c r="AB69">
        <v>52</v>
      </c>
      <c r="AC69">
        <v>64</v>
      </c>
      <c r="AD69">
        <v>11</v>
      </c>
      <c r="AE69">
        <v>19</v>
      </c>
      <c r="AF69">
        <v>19</v>
      </c>
      <c r="AG69">
        <v>11</v>
      </c>
      <c r="AH69">
        <v>11</v>
      </c>
      <c r="AI69">
        <v>23</v>
      </c>
      <c r="AJ69">
        <v>36</v>
      </c>
      <c r="AK69">
        <v>29</v>
      </c>
      <c r="AL69">
        <v>27</v>
      </c>
      <c r="AM69">
        <v>22</v>
      </c>
      <c r="AN69">
        <v>32</v>
      </c>
      <c r="AO69">
        <v>60</v>
      </c>
      <c r="AP69">
        <v>137</v>
      </c>
      <c r="AQ69">
        <v>86</v>
      </c>
      <c r="AR69">
        <v>74</v>
      </c>
      <c r="AS69">
        <v>103</v>
      </c>
      <c r="AT69">
        <v>29</v>
      </c>
      <c r="AU69">
        <v>35</v>
      </c>
      <c r="AV69">
        <v>13</v>
      </c>
      <c r="AW69">
        <v>14</v>
      </c>
      <c r="AX69">
        <v>35</v>
      </c>
      <c r="AY69">
        <v>13</v>
      </c>
      <c r="AZ69">
        <v>25</v>
      </c>
      <c r="BA69">
        <v>8</v>
      </c>
      <c r="BB69">
        <v>19</v>
      </c>
      <c r="BC69">
        <v>23</v>
      </c>
      <c r="BD69">
        <v>22</v>
      </c>
      <c r="BE69">
        <v>22</v>
      </c>
      <c r="BF69">
        <v>19</v>
      </c>
      <c r="BG69">
        <v>24</v>
      </c>
      <c r="BH69">
        <v>26</v>
      </c>
      <c r="BI69">
        <v>11</v>
      </c>
      <c r="BJ69">
        <v>38</v>
      </c>
      <c r="BK69">
        <v>34</v>
      </c>
      <c r="BL69">
        <v>32</v>
      </c>
      <c r="BM69">
        <v>56</v>
      </c>
    </row>
    <row r="70" spans="1:65">
      <c r="G70" t="s">
        <v>138</v>
      </c>
      <c r="H70" t="s">
        <v>179</v>
      </c>
      <c r="I70" t="s">
        <v>9327</v>
      </c>
      <c r="J70" t="s">
        <v>7221</v>
      </c>
      <c r="K70" t="s">
        <v>6252</v>
      </c>
      <c r="L70" t="s">
        <v>4883</v>
      </c>
      <c r="M70" t="s">
        <v>33</v>
      </c>
      <c r="N70" t="s">
        <v>4482</v>
      </c>
      <c r="O70" t="s">
        <v>534</v>
      </c>
      <c r="P70" t="s">
        <v>7221</v>
      </c>
      <c r="Q70" t="s">
        <v>966</v>
      </c>
      <c r="R70" t="s">
        <v>2159</v>
      </c>
      <c r="S70" t="s">
        <v>181</v>
      </c>
      <c r="T70" t="s">
        <v>2057</v>
      </c>
      <c r="U70" t="s">
        <v>2057</v>
      </c>
      <c r="V70" t="s">
        <v>179</v>
      </c>
      <c r="W70" t="s">
        <v>277</v>
      </c>
      <c r="X70" t="s">
        <v>3968</v>
      </c>
      <c r="Y70" t="s">
        <v>171</v>
      </c>
      <c r="Z70" t="s">
        <v>2403</v>
      </c>
      <c r="AA70" t="s">
        <v>7854</v>
      </c>
      <c r="AB70" t="s">
        <v>4207</v>
      </c>
      <c r="AC70" t="s">
        <v>7854</v>
      </c>
      <c r="AD70" t="s">
        <v>181</v>
      </c>
      <c r="AE70" t="s">
        <v>181</v>
      </c>
      <c r="AF70" t="s">
        <v>4298</v>
      </c>
      <c r="AG70" t="s">
        <v>4846</v>
      </c>
      <c r="AH70" t="s">
        <v>4845</v>
      </c>
      <c r="AI70" t="s">
        <v>2258</v>
      </c>
      <c r="AJ70" t="s">
        <v>6715</v>
      </c>
      <c r="AK70" t="s">
        <v>9317</v>
      </c>
      <c r="AL70" t="s">
        <v>4844</v>
      </c>
      <c r="AM70" t="s">
        <v>371</v>
      </c>
      <c r="AN70" t="s">
        <v>6715</v>
      </c>
      <c r="AO70" t="s">
        <v>505</v>
      </c>
      <c r="AP70" t="s">
        <v>6716</v>
      </c>
      <c r="AQ70" t="s">
        <v>4298</v>
      </c>
      <c r="AR70" t="s">
        <v>7227</v>
      </c>
      <c r="AS70" t="s">
        <v>371</v>
      </c>
      <c r="AT70" t="s">
        <v>6962</v>
      </c>
      <c r="AU70" t="s">
        <v>1716</v>
      </c>
      <c r="AV70" t="s">
        <v>179</v>
      </c>
      <c r="AW70" t="s">
        <v>179</v>
      </c>
      <c r="AX70" t="s">
        <v>138</v>
      </c>
      <c r="AY70" t="s">
        <v>4867</v>
      </c>
      <c r="AZ70" t="s">
        <v>138</v>
      </c>
      <c r="BA70" t="s">
        <v>10</v>
      </c>
      <c r="BB70" t="s">
        <v>1680</v>
      </c>
      <c r="BC70" t="s">
        <v>7108</v>
      </c>
      <c r="BD70" t="s">
        <v>53</v>
      </c>
      <c r="BE70" t="s">
        <v>195</v>
      </c>
      <c r="BF70" t="s">
        <v>195</v>
      </c>
      <c r="BG70" t="s">
        <v>4831</v>
      </c>
      <c r="BH70" t="s">
        <v>4295</v>
      </c>
      <c r="BI70" t="s">
        <v>1680</v>
      </c>
      <c r="BJ70" t="s">
        <v>4004</v>
      </c>
      <c r="BK70" t="s">
        <v>2437</v>
      </c>
      <c r="BL70" t="s">
        <v>1743</v>
      </c>
      <c r="BM70" t="s">
        <v>535</v>
      </c>
    </row>
    <row r="71" spans="1:65">
      <c r="G71">
        <v>10</v>
      </c>
      <c r="H71">
        <v>18</v>
      </c>
      <c r="I71">
        <v>68</v>
      </c>
      <c r="J71">
        <v>13</v>
      </c>
      <c r="K71">
        <v>34</v>
      </c>
      <c r="L71">
        <v>11</v>
      </c>
      <c r="M71">
        <v>15</v>
      </c>
      <c r="N71">
        <v>21</v>
      </c>
      <c r="O71">
        <v>21</v>
      </c>
      <c r="P71">
        <v>16</v>
      </c>
      <c r="Q71">
        <v>16</v>
      </c>
      <c r="R71">
        <v>8</v>
      </c>
      <c r="S71">
        <v>24</v>
      </c>
      <c r="T71">
        <v>19</v>
      </c>
      <c r="U71">
        <v>34</v>
      </c>
      <c r="V71">
        <v>39</v>
      </c>
      <c r="W71">
        <v>215</v>
      </c>
      <c r="X71">
        <v>27</v>
      </c>
      <c r="Y71">
        <v>62</v>
      </c>
      <c r="Z71">
        <v>20</v>
      </c>
      <c r="AA71">
        <v>60</v>
      </c>
      <c r="AB71">
        <v>29</v>
      </c>
      <c r="AC71">
        <v>60</v>
      </c>
      <c r="AD71">
        <v>11</v>
      </c>
      <c r="AE71">
        <v>19</v>
      </c>
      <c r="AF71">
        <v>14</v>
      </c>
      <c r="AG71">
        <v>11</v>
      </c>
      <c r="AH71">
        <v>11</v>
      </c>
      <c r="AI71">
        <v>19</v>
      </c>
      <c r="AJ71">
        <v>32</v>
      </c>
      <c r="AK71">
        <v>28</v>
      </c>
      <c r="AL71">
        <v>27</v>
      </c>
      <c r="AM71">
        <v>18</v>
      </c>
      <c r="AN71">
        <v>23</v>
      </c>
      <c r="AO71">
        <v>39</v>
      </c>
      <c r="AP71">
        <v>127</v>
      </c>
      <c r="AQ71">
        <v>76</v>
      </c>
      <c r="AR71">
        <v>73</v>
      </c>
      <c r="AS71">
        <v>38</v>
      </c>
      <c r="AT71">
        <v>21</v>
      </c>
      <c r="AU71">
        <v>33</v>
      </c>
      <c r="AV71">
        <v>12</v>
      </c>
      <c r="AW71">
        <v>10</v>
      </c>
      <c r="AX71">
        <v>25</v>
      </c>
      <c r="AY71">
        <v>9</v>
      </c>
      <c r="AZ71">
        <v>19</v>
      </c>
      <c r="BA71">
        <v>8</v>
      </c>
      <c r="BB71">
        <v>18</v>
      </c>
      <c r="BC71">
        <v>21</v>
      </c>
      <c r="BD71">
        <v>19</v>
      </c>
      <c r="BE71">
        <v>20</v>
      </c>
      <c r="BF71">
        <v>13</v>
      </c>
      <c r="BG71">
        <v>22</v>
      </c>
      <c r="BH71">
        <v>24</v>
      </c>
      <c r="BI71">
        <v>9</v>
      </c>
      <c r="BJ71">
        <v>37</v>
      </c>
      <c r="BK71">
        <v>28</v>
      </c>
      <c r="BL71">
        <v>29</v>
      </c>
      <c r="BM71">
        <v>53</v>
      </c>
    </row>
    <row r="72" spans="1:65">
      <c r="G72" t="s">
        <v>6252</v>
      </c>
      <c r="H72" t="s">
        <v>181</v>
      </c>
      <c r="I72" t="s">
        <v>4295</v>
      </c>
      <c r="J72" t="s">
        <v>184</v>
      </c>
      <c r="K72" t="s">
        <v>534</v>
      </c>
      <c r="L72" t="s">
        <v>184</v>
      </c>
      <c r="M72" t="s">
        <v>9430</v>
      </c>
      <c r="N72" t="s">
        <v>4295</v>
      </c>
      <c r="O72" t="s">
        <v>4295</v>
      </c>
      <c r="P72" t="s">
        <v>1882</v>
      </c>
      <c r="Q72" t="s">
        <v>184</v>
      </c>
      <c r="R72" t="s">
        <v>184</v>
      </c>
      <c r="S72" t="s">
        <v>7227</v>
      </c>
      <c r="T72" t="s">
        <v>9467</v>
      </c>
      <c r="U72" t="s">
        <v>7975</v>
      </c>
      <c r="V72" t="s">
        <v>181</v>
      </c>
      <c r="W72" t="s">
        <v>19</v>
      </c>
      <c r="X72" t="s">
        <v>7108</v>
      </c>
      <c r="Y72" t="s">
        <v>4883</v>
      </c>
      <c r="Z72" t="s">
        <v>9317</v>
      </c>
      <c r="AA72" t="s">
        <v>2384</v>
      </c>
      <c r="AB72" t="s">
        <v>1680</v>
      </c>
      <c r="AC72" t="s">
        <v>2384</v>
      </c>
      <c r="AD72" t="s">
        <v>2630</v>
      </c>
      <c r="AE72" t="s">
        <v>1738</v>
      </c>
      <c r="AF72" t="s">
        <v>4847</v>
      </c>
      <c r="AG72" t="s">
        <v>4845</v>
      </c>
      <c r="AH72" t="s">
        <v>4844</v>
      </c>
      <c r="AI72" t="s">
        <v>184</v>
      </c>
      <c r="AJ72" t="s">
        <v>7350</v>
      </c>
      <c r="AK72" t="s">
        <v>277</v>
      </c>
      <c r="AL72" t="s">
        <v>4843</v>
      </c>
      <c r="AM72" t="s">
        <v>4847</v>
      </c>
      <c r="AN72" t="s">
        <v>4847</v>
      </c>
      <c r="AO72" t="s">
        <v>7350</v>
      </c>
      <c r="AP72" t="s">
        <v>3968</v>
      </c>
      <c r="AQ72" t="s">
        <v>4847</v>
      </c>
      <c r="AR72" t="s">
        <v>7245</v>
      </c>
      <c r="AS72" t="s">
        <v>7368</v>
      </c>
      <c r="AT72" t="s">
        <v>2057</v>
      </c>
      <c r="AU72" t="s">
        <v>33</v>
      </c>
      <c r="AV72" t="s">
        <v>181</v>
      </c>
      <c r="AW72" t="s">
        <v>181</v>
      </c>
      <c r="AX72" t="s">
        <v>179</v>
      </c>
      <c r="AY72" t="s">
        <v>2003</v>
      </c>
      <c r="AZ72" t="s">
        <v>183</v>
      </c>
      <c r="BA72" t="s">
        <v>4207</v>
      </c>
      <c r="BB72" t="s">
        <v>294</v>
      </c>
      <c r="BC72" t="s">
        <v>183</v>
      </c>
      <c r="BD72" t="s">
        <v>7858</v>
      </c>
      <c r="BE72" t="s">
        <v>4295</v>
      </c>
      <c r="BF72" t="s">
        <v>7616</v>
      </c>
      <c r="BG72" t="s">
        <v>7858</v>
      </c>
      <c r="BH72" t="s">
        <v>9169</v>
      </c>
      <c r="BI72" t="s">
        <v>9169</v>
      </c>
      <c r="BJ72" t="s">
        <v>183</v>
      </c>
      <c r="BK72" t="s">
        <v>7227</v>
      </c>
      <c r="BL72" t="s">
        <v>1442</v>
      </c>
      <c r="BM72" t="s">
        <v>534</v>
      </c>
    </row>
    <row r="73" spans="1:65">
      <c r="G73">
        <v>10</v>
      </c>
      <c r="H73">
        <v>18</v>
      </c>
      <c r="I73">
        <v>47</v>
      </c>
      <c r="J73">
        <v>12</v>
      </c>
      <c r="K73">
        <v>34</v>
      </c>
      <c r="L73">
        <v>10</v>
      </c>
      <c r="M73">
        <v>14</v>
      </c>
      <c r="N73">
        <v>18</v>
      </c>
      <c r="O73">
        <v>17</v>
      </c>
      <c r="P73">
        <v>16</v>
      </c>
      <c r="Q73">
        <v>10</v>
      </c>
      <c r="R73">
        <v>7</v>
      </c>
      <c r="S73">
        <v>16</v>
      </c>
      <c r="T73">
        <v>17</v>
      </c>
      <c r="U73">
        <v>28</v>
      </c>
      <c r="V73">
        <v>39</v>
      </c>
      <c r="W73">
        <v>186</v>
      </c>
      <c r="X73">
        <v>16</v>
      </c>
      <c r="Y73">
        <v>31</v>
      </c>
      <c r="Z73">
        <v>13</v>
      </c>
      <c r="AA73">
        <v>44</v>
      </c>
      <c r="AB73">
        <v>19</v>
      </c>
      <c r="AC73">
        <v>44</v>
      </c>
      <c r="AD73">
        <v>10</v>
      </c>
      <c r="AE73">
        <v>14</v>
      </c>
      <c r="AF73">
        <v>12</v>
      </c>
      <c r="AG73">
        <v>11</v>
      </c>
      <c r="AH73">
        <v>11</v>
      </c>
      <c r="AI73">
        <v>16</v>
      </c>
      <c r="AJ73">
        <v>30</v>
      </c>
      <c r="AK73">
        <v>26</v>
      </c>
      <c r="AL73">
        <v>27</v>
      </c>
      <c r="AM73">
        <v>15</v>
      </c>
      <c r="AN73">
        <v>22</v>
      </c>
      <c r="AO73">
        <v>38</v>
      </c>
      <c r="AP73">
        <v>120</v>
      </c>
      <c r="AQ73">
        <v>51</v>
      </c>
      <c r="AR73">
        <v>35</v>
      </c>
      <c r="AS73">
        <v>24</v>
      </c>
      <c r="AT73">
        <v>17</v>
      </c>
      <c r="AU73">
        <v>22</v>
      </c>
      <c r="AV73">
        <v>12</v>
      </c>
      <c r="AW73">
        <v>10</v>
      </c>
      <c r="AX73">
        <v>18</v>
      </c>
      <c r="AY73">
        <v>9</v>
      </c>
      <c r="AZ73">
        <v>19</v>
      </c>
      <c r="BA73">
        <v>6</v>
      </c>
      <c r="BB73">
        <v>15</v>
      </c>
      <c r="BC73">
        <v>21</v>
      </c>
      <c r="BD73">
        <v>15</v>
      </c>
      <c r="BE73">
        <v>20</v>
      </c>
      <c r="BF73">
        <v>11</v>
      </c>
      <c r="BG73">
        <v>19</v>
      </c>
      <c r="BH73">
        <v>14</v>
      </c>
      <c r="BI73">
        <v>9</v>
      </c>
      <c r="BJ73">
        <v>24</v>
      </c>
      <c r="BK73">
        <v>26</v>
      </c>
      <c r="BL73">
        <v>25</v>
      </c>
      <c r="BM73">
        <v>53</v>
      </c>
    </row>
    <row r="74" spans="1:65">
      <c r="G74" t="s">
        <v>534</v>
      </c>
      <c r="H74" t="s">
        <v>184</v>
      </c>
      <c r="I74" t="s">
        <v>183</v>
      </c>
      <c r="J74" t="s">
        <v>7227</v>
      </c>
      <c r="K74" t="s">
        <v>6340</v>
      </c>
      <c r="L74" t="s">
        <v>3555</v>
      </c>
      <c r="M74" t="s">
        <v>184</v>
      </c>
      <c r="N74" t="s">
        <v>7287</v>
      </c>
      <c r="O74" t="s">
        <v>183</v>
      </c>
      <c r="P74" t="s">
        <v>371</v>
      </c>
      <c r="Q74" t="s">
        <v>4295</v>
      </c>
      <c r="R74" t="s">
        <v>165</v>
      </c>
      <c r="S74" t="s">
        <v>7221</v>
      </c>
      <c r="T74" t="s">
        <v>184</v>
      </c>
      <c r="U74" t="s">
        <v>183</v>
      </c>
      <c r="V74" t="s">
        <v>8815</v>
      </c>
      <c r="W74" t="s">
        <v>179</v>
      </c>
      <c r="X74" t="s">
        <v>7227</v>
      </c>
      <c r="Y74" t="s">
        <v>7108</v>
      </c>
      <c r="Z74" t="s">
        <v>4867</v>
      </c>
      <c r="AA74" t="s">
        <v>7221</v>
      </c>
      <c r="AB74" t="s">
        <v>35</v>
      </c>
      <c r="AC74" t="s">
        <v>7221</v>
      </c>
      <c r="AD74" t="s">
        <v>8815</v>
      </c>
      <c r="AE74" t="s">
        <v>3553</v>
      </c>
      <c r="AF74" t="s">
        <v>4846</v>
      </c>
      <c r="AG74" t="s">
        <v>4844</v>
      </c>
      <c r="AH74" t="s">
        <v>4843</v>
      </c>
      <c r="AI74" t="s">
        <v>4642</v>
      </c>
      <c r="AJ74" t="s">
        <v>6716</v>
      </c>
      <c r="AK74" t="s">
        <v>8911</v>
      </c>
      <c r="AL74" t="s">
        <v>4842</v>
      </c>
      <c r="AM74" t="s">
        <v>4846</v>
      </c>
      <c r="AN74" t="s">
        <v>4846</v>
      </c>
      <c r="AO74" t="s">
        <v>6962</v>
      </c>
      <c r="AP74" t="s">
        <v>4847</v>
      </c>
      <c r="AQ74" t="s">
        <v>4846</v>
      </c>
      <c r="AR74" t="s">
        <v>7243</v>
      </c>
      <c r="AS74" t="s">
        <v>4295</v>
      </c>
      <c r="AT74" t="s">
        <v>179</v>
      </c>
      <c r="AU74" t="s">
        <v>7616</v>
      </c>
      <c r="AV74" t="s">
        <v>2384</v>
      </c>
      <c r="AW74" t="s">
        <v>4298</v>
      </c>
      <c r="AX74" t="s">
        <v>181</v>
      </c>
      <c r="AY74" t="s">
        <v>183</v>
      </c>
      <c r="AZ74" t="s">
        <v>195</v>
      </c>
      <c r="BA74" t="s">
        <v>9169</v>
      </c>
      <c r="BB74" t="s">
        <v>371</v>
      </c>
      <c r="BC74" t="s">
        <v>1680</v>
      </c>
      <c r="BD74" t="s">
        <v>195</v>
      </c>
      <c r="BE74" t="s">
        <v>1680</v>
      </c>
      <c r="BF74" t="s">
        <v>2313</v>
      </c>
      <c r="BG74" t="s">
        <v>7665</v>
      </c>
      <c r="BH74" t="s">
        <v>2142</v>
      </c>
      <c r="BI74" t="s">
        <v>7108</v>
      </c>
      <c r="BJ74" t="s">
        <v>371</v>
      </c>
      <c r="BK74" t="s">
        <v>10128</v>
      </c>
      <c r="BL74" t="s">
        <v>4888</v>
      </c>
      <c r="BM74" t="s">
        <v>6484</v>
      </c>
    </row>
    <row r="75" spans="1:65">
      <c r="G75">
        <v>10</v>
      </c>
      <c r="H75">
        <v>11</v>
      </c>
      <c r="I75">
        <v>36</v>
      </c>
      <c r="J75">
        <v>10</v>
      </c>
      <c r="K75">
        <v>20</v>
      </c>
      <c r="L75">
        <v>9</v>
      </c>
      <c r="M75">
        <v>11</v>
      </c>
      <c r="N75">
        <v>16</v>
      </c>
      <c r="O75">
        <v>14</v>
      </c>
      <c r="P75">
        <v>15</v>
      </c>
      <c r="Q75">
        <v>9</v>
      </c>
      <c r="R75">
        <v>6</v>
      </c>
      <c r="S75">
        <v>13</v>
      </c>
      <c r="T75">
        <v>11</v>
      </c>
      <c r="U75">
        <v>26</v>
      </c>
      <c r="V75">
        <v>26</v>
      </c>
      <c r="W75">
        <v>168</v>
      </c>
      <c r="X75">
        <v>16</v>
      </c>
      <c r="Y75">
        <v>12</v>
      </c>
      <c r="Z75">
        <v>12</v>
      </c>
      <c r="AA75">
        <v>13</v>
      </c>
      <c r="AB75">
        <v>16</v>
      </c>
      <c r="AC75">
        <v>13</v>
      </c>
      <c r="AD75">
        <v>10</v>
      </c>
      <c r="AE75">
        <v>13</v>
      </c>
      <c r="AF75">
        <v>12</v>
      </c>
      <c r="AG75">
        <v>11</v>
      </c>
      <c r="AH75">
        <v>11</v>
      </c>
      <c r="AI75">
        <v>16</v>
      </c>
      <c r="AJ75">
        <v>29</v>
      </c>
      <c r="AK75">
        <v>26</v>
      </c>
      <c r="AL75">
        <v>27</v>
      </c>
      <c r="AM75">
        <v>15</v>
      </c>
      <c r="AN75">
        <v>22</v>
      </c>
      <c r="AO75">
        <v>37</v>
      </c>
      <c r="AP75">
        <v>75</v>
      </c>
      <c r="AQ75">
        <v>51</v>
      </c>
      <c r="AR75">
        <v>35</v>
      </c>
      <c r="AS75">
        <v>23</v>
      </c>
      <c r="AT75">
        <v>16</v>
      </c>
      <c r="AU75">
        <v>20</v>
      </c>
      <c r="AV75">
        <v>11</v>
      </c>
      <c r="AW75">
        <v>8</v>
      </c>
      <c r="AX75">
        <v>18</v>
      </c>
      <c r="AY75">
        <v>9</v>
      </c>
      <c r="AZ75">
        <v>18</v>
      </c>
      <c r="BA75">
        <v>6</v>
      </c>
      <c r="BB75">
        <v>11</v>
      </c>
      <c r="BC75">
        <v>19</v>
      </c>
      <c r="BD75">
        <v>12</v>
      </c>
      <c r="BE75">
        <v>17</v>
      </c>
      <c r="BF75">
        <v>9</v>
      </c>
      <c r="BG75">
        <v>12</v>
      </c>
      <c r="BH75">
        <v>13</v>
      </c>
      <c r="BI75">
        <v>8</v>
      </c>
      <c r="BJ75">
        <v>18</v>
      </c>
      <c r="BK75">
        <v>19</v>
      </c>
      <c r="BL75">
        <v>24</v>
      </c>
      <c r="BM75">
        <v>52</v>
      </c>
    </row>
    <row r="76" spans="1:65" s="37" customFormat="1">
      <c r="A76" s="37" t="s">
        <v>6632</v>
      </c>
      <c r="G76" s="37">
        <f>G55/G30</f>
        <v>0.83571428571428574</v>
      </c>
      <c r="H76" s="37">
        <f t="shared" ref="H76:BL76" si="18">H55/H30</f>
        <v>0.70374015748031493</v>
      </c>
      <c r="I76" s="37">
        <f t="shared" si="18"/>
        <v>0.7899408284023669</v>
      </c>
      <c r="J76" s="37">
        <f t="shared" si="18"/>
        <v>0.83009708737864074</v>
      </c>
      <c r="K76" s="37">
        <f t="shared" si="18"/>
        <v>0.81897302001740646</v>
      </c>
      <c r="L76" s="37">
        <f t="shared" si="18"/>
        <v>0.84038199181446116</v>
      </c>
      <c r="M76" s="37">
        <f t="shared" si="18"/>
        <v>0.71775223499361429</v>
      </c>
      <c r="N76" s="37">
        <f t="shared" si="18"/>
        <v>0.75762859633827373</v>
      </c>
      <c r="O76" s="37">
        <f t="shared" si="18"/>
        <v>0.66744006187161642</v>
      </c>
      <c r="P76" s="37">
        <f t="shared" si="18"/>
        <v>0.91737150292778136</v>
      </c>
      <c r="Q76" s="37">
        <f t="shared" si="18"/>
        <v>0.66760961810466757</v>
      </c>
      <c r="R76" s="37">
        <f t="shared" si="18"/>
        <v>0.83418107833163779</v>
      </c>
      <c r="S76" s="37">
        <f t="shared" si="18"/>
        <v>0.96645702306079662</v>
      </c>
      <c r="T76" s="37">
        <f t="shared" si="18"/>
        <v>0.81743050338091661</v>
      </c>
      <c r="U76" s="37">
        <f t="shared" si="18"/>
        <v>0.80449826989619377</v>
      </c>
      <c r="V76" s="37">
        <f t="shared" si="18"/>
        <v>0.65250637213254037</v>
      </c>
      <c r="W76" s="37">
        <f t="shared" si="18"/>
        <v>0.78834416223666071</v>
      </c>
      <c r="X76" s="37">
        <f t="shared" si="18"/>
        <v>0.60061538461538466</v>
      </c>
      <c r="Y76" s="37">
        <f t="shared" si="18"/>
        <v>0.90994962216624686</v>
      </c>
      <c r="Z76" s="37">
        <f t="shared" si="18"/>
        <v>0.95793617903025274</v>
      </c>
      <c r="AA76" s="37">
        <f t="shared" si="18"/>
        <v>0.72696078431372546</v>
      </c>
      <c r="AB76" s="37">
        <f t="shared" si="18"/>
        <v>0.89453458582408196</v>
      </c>
      <c r="AC76" s="37">
        <f t="shared" si="18"/>
        <v>0.76879212026956978</v>
      </c>
      <c r="AD76" s="37">
        <f t="shared" si="18"/>
        <v>0.7039249146757679</v>
      </c>
      <c r="AE76" s="37">
        <f t="shared" si="18"/>
        <v>0.74642126789366048</v>
      </c>
      <c r="AF76" s="37">
        <f t="shared" si="18"/>
        <v>0.78710394663702055</v>
      </c>
      <c r="AG76" s="37">
        <f t="shared" si="18"/>
        <v>0.76744186046511631</v>
      </c>
      <c r="AH76" s="37">
        <f t="shared" si="18"/>
        <v>0.7876787678767877</v>
      </c>
      <c r="AI76" s="37">
        <f t="shared" si="18"/>
        <v>0.6827150749802684</v>
      </c>
      <c r="AJ76" s="37">
        <f t="shared" si="18"/>
        <v>0.60244428468727529</v>
      </c>
      <c r="AK76" s="37">
        <f t="shared" si="18"/>
        <v>0.71814671814671815</v>
      </c>
      <c r="AL76" s="37">
        <f t="shared" si="18"/>
        <v>0.69173789173789169</v>
      </c>
      <c r="AM76" s="37">
        <f t="shared" si="18"/>
        <v>0.83870967741935487</v>
      </c>
      <c r="AN76" s="37">
        <f t="shared" si="18"/>
        <v>0.59426229508196726</v>
      </c>
      <c r="AO76" s="37">
        <f t="shared" si="18"/>
        <v>0.715832710978342</v>
      </c>
      <c r="AP76" s="37">
        <f t="shared" si="18"/>
        <v>0.71030195381882766</v>
      </c>
      <c r="AQ76" s="37">
        <f t="shared" si="18"/>
        <v>0.77614282911516574</v>
      </c>
      <c r="AR76" s="37">
        <f t="shared" si="18"/>
        <v>0.80519984478075279</v>
      </c>
      <c r="AS76" s="37">
        <f t="shared" si="18"/>
        <v>0.84623048820989699</v>
      </c>
      <c r="AT76" s="37">
        <f t="shared" si="18"/>
        <v>0.86548913043478259</v>
      </c>
      <c r="AU76" s="37">
        <f t="shared" si="18"/>
        <v>0.74129930394431554</v>
      </c>
      <c r="AV76" s="37">
        <f t="shared" si="18"/>
        <v>0.48310810810810811</v>
      </c>
      <c r="AW76" s="37">
        <f t="shared" si="18"/>
        <v>0.4956949569495695</v>
      </c>
      <c r="AX76" s="37">
        <f t="shared" si="18"/>
        <v>0.56918819188191883</v>
      </c>
      <c r="AY76" s="37">
        <f t="shared" si="18"/>
        <v>0.55131004366812231</v>
      </c>
      <c r="AZ76" s="37">
        <f t="shared" si="18"/>
        <v>0.45506419400855919</v>
      </c>
      <c r="BA76" s="37">
        <f t="shared" si="18"/>
        <v>0.58766233766233766</v>
      </c>
      <c r="BB76" s="37">
        <f t="shared" si="18"/>
        <v>0.59314775160599575</v>
      </c>
      <c r="BC76" s="37">
        <f t="shared" si="18"/>
        <v>0.83211678832116787</v>
      </c>
      <c r="BD76" s="37">
        <f t="shared" si="18"/>
        <v>0.61837837837837839</v>
      </c>
      <c r="BE76" s="37">
        <f t="shared" si="18"/>
        <v>0.64571428571428569</v>
      </c>
      <c r="BF76" s="37">
        <f t="shared" si="18"/>
        <v>0.78637200736648249</v>
      </c>
      <c r="BG76" s="37">
        <f t="shared" si="18"/>
        <v>0.67381974248927035</v>
      </c>
      <c r="BH76" s="37">
        <f t="shared" si="18"/>
        <v>0.81036077705827936</v>
      </c>
      <c r="BI76" s="37">
        <f t="shared" si="18"/>
        <v>0.4985754985754986</v>
      </c>
      <c r="BJ76" s="37">
        <f t="shared" si="18"/>
        <v>0.8110864745011086</v>
      </c>
      <c r="BK76" s="37">
        <f t="shared" si="18"/>
        <v>0.27099236641221375</v>
      </c>
      <c r="BL76" s="37">
        <f t="shared" si="18"/>
        <v>0.64199655765920827</v>
      </c>
    </row>
    <row r="78" spans="1:65" s="2" customFormat="1"/>
    <row r="79" spans="1:65">
      <c r="A79" s="2" t="s">
        <v>826</v>
      </c>
      <c r="G79" t="s">
        <v>19</v>
      </c>
      <c r="H79" t="s">
        <v>19</v>
      </c>
      <c r="I79" t="s">
        <v>138</v>
      </c>
      <c r="J79" t="s">
        <v>19</v>
      </c>
      <c r="K79" t="s">
        <v>7665</v>
      </c>
      <c r="L79" t="s">
        <v>19</v>
      </c>
      <c r="M79" t="s">
        <v>19</v>
      </c>
      <c r="N79" t="s">
        <v>7665</v>
      </c>
      <c r="O79" t="s">
        <v>19</v>
      </c>
      <c r="P79" t="s">
        <v>1738</v>
      </c>
      <c r="Q79" t="s">
        <v>1738</v>
      </c>
      <c r="R79" t="s">
        <v>7665</v>
      </c>
      <c r="S79" t="s">
        <v>7665</v>
      </c>
      <c r="T79" t="s">
        <v>7665</v>
      </c>
      <c r="U79" t="s">
        <v>7665</v>
      </c>
      <c r="V79" t="s">
        <v>7665</v>
      </c>
      <c r="W79" t="s">
        <v>7665</v>
      </c>
      <c r="X79" t="s">
        <v>7665</v>
      </c>
      <c r="Y79" t="s">
        <v>7665</v>
      </c>
      <c r="Z79" t="s">
        <v>7665</v>
      </c>
      <c r="AA79" t="s">
        <v>19</v>
      </c>
      <c r="AB79" t="s">
        <v>19</v>
      </c>
      <c r="AC79" t="s">
        <v>19</v>
      </c>
      <c r="AD79" t="s">
        <v>19</v>
      </c>
      <c r="AE79" t="s">
        <v>19</v>
      </c>
      <c r="AF79" t="s">
        <v>19</v>
      </c>
      <c r="AG79" t="s">
        <v>19</v>
      </c>
      <c r="AH79" t="s">
        <v>19</v>
      </c>
      <c r="AI79" t="s">
        <v>19</v>
      </c>
      <c r="AJ79" t="s">
        <v>138</v>
      </c>
      <c r="AK79" t="s">
        <v>19</v>
      </c>
      <c r="AL79" t="s">
        <v>19</v>
      </c>
      <c r="AM79" t="s">
        <v>19</v>
      </c>
      <c r="AN79" t="s">
        <v>138</v>
      </c>
      <c r="AO79" t="s">
        <v>19</v>
      </c>
      <c r="AP79" t="s">
        <v>19</v>
      </c>
      <c r="AQ79" t="s">
        <v>19</v>
      </c>
      <c r="AR79" t="s">
        <v>7665</v>
      </c>
      <c r="AS79" t="s">
        <v>7665</v>
      </c>
      <c r="AT79" t="s">
        <v>4984</v>
      </c>
      <c r="AU79" t="s">
        <v>19</v>
      </c>
      <c r="AV79" t="s">
        <v>4984</v>
      </c>
      <c r="AW79" t="s">
        <v>4984</v>
      </c>
      <c r="AX79" t="s">
        <v>138</v>
      </c>
      <c r="AY79" t="s">
        <v>19</v>
      </c>
      <c r="AZ79" t="s">
        <v>19</v>
      </c>
      <c r="BA79" t="s">
        <v>19</v>
      </c>
      <c r="BB79" t="s">
        <v>4984</v>
      </c>
      <c r="BC79" t="s">
        <v>2159</v>
      </c>
      <c r="BD79" t="s">
        <v>138</v>
      </c>
      <c r="BE79" t="s">
        <v>4984</v>
      </c>
      <c r="BF79" t="s">
        <v>7854</v>
      </c>
      <c r="BG79" t="s">
        <v>138</v>
      </c>
      <c r="BH79" t="s">
        <v>195</v>
      </c>
      <c r="BI79" t="s">
        <v>195</v>
      </c>
      <c r="BJ79" t="s">
        <v>195</v>
      </c>
      <c r="BK79" t="s">
        <v>195</v>
      </c>
      <c r="BL79" t="s">
        <v>195</v>
      </c>
      <c r="BM79" t="s">
        <v>7665</v>
      </c>
    </row>
    <row r="80" spans="1:65">
      <c r="G80">
        <v>178</v>
      </c>
      <c r="H80">
        <v>164</v>
      </c>
      <c r="I80">
        <v>27</v>
      </c>
      <c r="J80">
        <v>176</v>
      </c>
      <c r="K80">
        <v>39</v>
      </c>
      <c r="L80">
        <v>206</v>
      </c>
      <c r="M80">
        <v>210</v>
      </c>
      <c r="N80">
        <v>22</v>
      </c>
      <c r="O80">
        <v>196</v>
      </c>
      <c r="P80">
        <v>5038</v>
      </c>
      <c r="Q80">
        <v>116</v>
      </c>
      <c r="R80">
        <v>298</v>
      </c>
      <c r="S80">
        <v>109</v>
      </c>
      <c r="T80">
        <v>409</v>
      </c>
      <c r="U80">
        <v>274</v>
      </c>
      <c r="V80">
        <v>215</v>
      </c>
      <c r="W80">
        <v>225</v>
      </c>
      <c r="X80">
        <v>190</v>
      </c>
      <c r="Y80">
        <v>88</v>
      </c>
      <c r="Z80">
        <v>111</v>
      </c>
      <c r="AA80">
        <v>209</v>
      </c>
      <c r="AB80">
        <v>126</v>
      </c>
      <c r="AC80">
        <v>209</v>
      </c>
      <c r="AD80">
        <v>178</v>
      </c>
      <c r="AE80">
        <v>186</v>
      </c>
      <c r="AF80">
        <v>174</v>
      </c>
      <c r="AG80">
        <v>175</v>
      </c>
      <c r="AH80">
        <v>166</v>
      </c>
      <c r="AI80">
        <v>178</v>
      </c>
      <c r="AJ80">
        <v>36</v>
      </c>
      <c r="AK80">
        <v>164</v>
      </c>
      <c r="AL80">
        <v>185</v>
      </c>
      <c r="AM80">
        <v>179</v>
      </c>
      <c r="AN80">
        <v>32</v>
      </c>
      <c r="AO80">
        <v>190</v>
      </c>
      <c r="AP80">
        <v>190</v>
      </c>
      <c r="AQ80">
        <v>171</v>
      </c>
      <c r="AR80">
        <v>194</v>
      </c>
      <c r="AS80">
        <v>250</v>
      </c>
      <c r="AT80">
        <v>218</v>
      </c>
      <c r="AU80">
        <v>164</v>
      </c>
      <c r="AV80">
        <v>20</v>
      </c>
      <c r="AW80">
        <v>31</v>
      </c>
      <c r="AX80">
        <v>25</v>
      </c>
      <c r="AY80">
        <v>139</v>
      </c>
      <c r="AZ80">
        <v>72</v>
      </c>
      <c r="BA80">
        <v>62</v>
      </c>
      <c r="BB80">
        <v>26</v>
      </c>
      <c r="BC80">
        <v>30</v>
      </c>
      <c r="BD80">
        <v>43</v>
      </c>
      <c r="BE80">
        <v>61</v>
      </c>
      <c r="BF80">
        <v>251</v>
      </c>
      <c r="BG80">
        <v>24</v>
      </c>
      <c r="BH80">
        <v>26</v>
      </c>
      <c r="BI80">
        <v>52</v>
      </c>
      <c r="BJ80">
        <v>75</v>
      </c>
      <c r="BK80">
        <v>65</v>
      </c>
      <c r="BL80">
        <v>81</v>
      </c>
      <c r="BM80">
        <v>207</v>
      </c>
    </row>
    <row r="81" spans="7:65">
      <c r="G81" t="s">
        <v>7977</v>
      </c>
      <c r="H81" t="s">
        <v>6252</v>
      </c>
      <c r="I81" t="s">
        <v>19</v>
      </c>
      <c r="J81" t="s">
        <v>7854</v>
      </c>
      <c r="K81" t="s">
        <v>19</v>
      </c>
      <c r="L81" t="s">
        <v>6252</v>
      </c>
      <c r="M81" t="s">
        <v>6340</v>
      </c>
      <c r="N81" t="s">
        <v>19</v>
      </c>
      <c r="O81" t="s">
        <v>6493</v>
      </c>
      <c r="P81" t="s">
        <v>19</v>
      </c>
      <c r="Q81" t="s">
        <v>19</v>
      </c>
      <c r="R81" t="s">
        <v>19</v>
      </c>
      <c r="S81" t="s">
        <v>19</v>
      </c>
      <c r="T81" t="s">
        <v>19</v>
      </c>
      <c r="U81" t="s">
        <v>138</v>
      </c>
      <c r="V81" t="s">
        <v>19</v>
      </c>
      <c r="W81" t="s">
        <v>19</v>
      </c>
      <c r="X81" t="s">
        <v>19</v>
      </c>
      <c r="Y81" t="s">
        <v>171</v>
      </c>
      <c r="Z81" t="s">
        <v>19</v>
      </c>
      <c r="AA81" t="s">
        <v>7854</v>
      </c>
      <c r="AB81" t="s">
        <v>6493</v>
      </c>
      <c r="AC81" t="s">
        <v>7854</v>
      </c>
      <c r="AD81" t="s">
        <v>7854</v>
      </c>
      <c r="AE81" t="s">
        <v>7854</v>
      </c>
      <c r="AF81" t="s">
        <v>2069</v>
      </c>
      <c r="AG81" t="s">
        <v>6962</v>
      </c>
      <c r="AH81" t="s">
        <v>7854</v>
      </c>
      <c r="AI81" t="s">
        <v>7854</v>
      </c>
      <c r="AJ81" t="s">
        <v>19</v>
      </c>
      <c r="AK81" t="s">
        <v>7187</v>
      </c>
      <c r="AL81" t="s">
        <v>4847</v>
      </c>
      <c r="AM81" t="s">
        <v>2605</v>
      </c>
      <c r="AN81" t="s">
        <v>19</v>
      </c>
      <c r="AO81" t="s">
        <v>4847</v>
      </c>
      <c r="AP81" t="s">
        <v>4847</v>
      </c>
      <c r="AQ81" t="s">
        <v>4847</v>
      </c>
      <c r="AR81" t="s">
        <v>19</v>
      </c>
      <c r="AS81" t="s">
        <v>19</v>
      </c>
      <c r="AT81" t="s">
        <v>19</v>
      </c>
      <c r="AU81" t="s">
        <v>6962</v>
      </c>
      <c r="AV81" t="s">
        <v>19</v>
      </c>
      <c r="AW81" t="s">
        <v>19</v>
      </c>
      <c r="AX81" t="s">
        <v>4984</v>
      </c>
      <c r="AY81" t="s">
        <v>3956</v>
      </c>
      <c r="AZ81" t="s">
        <v>6493</v>
      </c>
      <c r="BA81" t="s">
        <v>195</v>
      </c>
      <c r="BB81" t="s">
        <v>19</v>
      </c>
      <c r="BC81" t="s">
        <v>195</v>
      </c>
      <c r="BD81" t="s">
        <v>2165</v>
      </c>
      <c r="BE81" t="s">
        <v>195</v>
      </c>
      <c r="BF81" t="s">
        <v>2605</v>
      </c>
      <c r="BG81" t="s">
        <v>4831</v>
      </c>
      <c r="BH81" t="s">
        <v>395</v>
      </c>
      <c r="BI81" t="s">
        <v>183</v>
      </c>
      <c r="BJ81" t="s">
        <v>4004</v>
      </c>
      <c r="BK81" t="s">
        <v>6332</v>
      </c>
      <c r="BL81" t="s">
        <v>6332</v>
      </c>
      <c r="BM81" t="s">
        <v>138</v>
      </c>
    </row>
    <row r="82" spans="7:65">
      <c r="G82">
        <v>98</v>
      </c>
      <c r="H82">
        <v>30</v>
      </c>
      <c r="I82">
        <v>175</v>
      </c>
      <c r="J82">
        <v>38</v>
      </c>
      <c r="K82">
        <v>197</v>
      </c>
      <c r="L82">
        <v>32</v>
      </c>
      <c r="M82">
        <v>32</v>
      </c>
      <c r="N82">
        <v>180</v>
      </c>
      <c r="O82">
        <v>51</v>
      </c>
      <c r="P82">
        <v>179</v>
      </c>
      <c r="Q82">
        <v>177</v>
      </c>
      <c r="R82">
        <v>190</v>
      </c>
      <c r="S82">
        <v>200</v>
      </c>
      <c r="T82">
        <v>189</v>
      </c>
      <c r="U82">
        <v>41</v>
      </c>
      <c r="V82">
        <v>162</v>
      </c>
      <c r="W82">
        <v>186</v>
      </c>
      <c r="X82">
        <v>195</v>
      </c>
      <c r="Y82">
        <v>62</v>
      </c>
      <c r="Z82">
        <v>150</v>
      </c>
      <c r="AA82">
        <v>60</v>
      </c>
      <c r="AB82">
        <v>1248</v>
      </c>
      <c r="AC82">
        <v>60</v>
      </c>
      <c r="AD82">
        <v>448</v>
      </c>
      <c r="AE82">
        <v>252</v>
      </c>
      <c r="AF82">
        <v>22</v>
      </c>
      <c r="AG82">
        <v>217</v>
      </c>
      <c r="AH82">
        <v>28</v>
      </c>
      <c r="AI82">
        <v>99</v>
      </c>
      <c r="AJ82">
        <v>176</v>
      </c>
      <c r="AK82">
        <v>29</v>
      </c>
      <c r="AL82">
        <v>27</v>
      </c>
      <c r="AM82">
        <v>525</v>
      </c>
      <c r="AN82">
        <v>157</v>
      </c>
      <c r="AO82">
        <v>25</v>
      </c>
      <c r="AP82">
        <v>75</v>
      </c>
      <c r="AQ82">
        <v>51</v>
      </c>
      <c r="AR82">
        <v>184</v>
      </c>
      <c r="AS82">
        <v>183</v>
      </c>
      <c r="AT82">
        <v>174</v>
      </c>
      <c r="AU82">
        <v>120</v>
      </c>
      <c r="AV82">
        <v>185</v>
      </c>
      <c r="AW82">
        <v>167</v>
      </c>
      <c r="AX82">
        <v>53</v>
      </c>
      <c r="AY82">
        <v>21</v>
      </c>
      <c r="AZ82">
        <v>37</v>
      </c>
      <c r="BA82">
        <v>34</v>
      </c>
      <c r="BB82">
        <v>20</v>
      </c>
      <c r="BC82">
        <v>52</v>
      </c>
      <c r="BD82">
        <v>22</v>
      </c>
      <c r="BE82">
        <v>20</v>
      </c>
      <c r="BF82">
        <v>257</v>
      </c>
      <c r="BG82">
        <v>22</v>
      </c>
      <c r="BH82">
        <v>91</v>
      </c>
      <c r="BI82">
        <v>23</v>
      </c>
      <c r="BJ82">
        <v>37</v>
      </c>
      <c r="BK82">
        <v>61</v>
      </c>
      <c r="BL82">
        <v>32</v>
      </c>
      <c r="BM82">
        <v>63</v>
      </c>
    </row>
    <row r="83" spans="7:65">
      <c r="G83" t="s">
        <v>6336</v>
      </c>
      <c r="H83" t="s">
        <v>6336</v>
      </c>
      <c r="I83" t="s">
        <v>3956</v>
      </c>
      <c r="J83" t="s">
        <v>179</v>
      </c>
      <c r="K83" t="s">
        <v>7854</v>
      </c>
      <c r="L83" t="s">
        <v>6336</v>
      </c>
      <c r="M83" t="s">
        <v>7287</v>
      </c>
      <c r="N83" t="s">
        <v>7854</v>
      </c>
      <c r="O83" t="s">
        <v>2057</v>
      </c>
      <c r="P83" t="s">
        <v>7854</v>
      </c>
      <c r="Q83" t="s">
        <v>7854</v>
      </c>
      <c r="R83" t="s">
        <v>2057</v>
      </c>
      <c r="S83" t="s">
        <v>6962</v>
      </c>
      <c r="T83" t="s">
        <v>6365</v>
      </c>
      <c r="U83" t="s">
        <v>19</v>
      </c>
      <c r="V83" t="s">
        <v>3970</v>
      </c>
      <c r="W83" t="s">
        <v>3970</v>
      </c>
      <c r="X83" t="s">
        <v>3970</v>
      </c>
      <c r="Y83" t="s">
        <v>4883</v>
      </c>
      <c r="Z83" t="s">
        <v>3970</v>
      </c>
      <c r="AA83" t="s">
        <v>2384</v>
      </c>
      <c r="AB83" t="s">
        <v>7350</v>
      </c>
      <c r="AC83" t="s">
        <v>2384</v>
      </c>
      <c r="AD83" t="s">
        <v>2384</v>
      </c>
      <c r="AE83" t="s">
        <v>2384</v>
      </c>
      <c r="AF83" t="s">
        <v>2384</v>
      </c>
      <c r="AG83" t="s">
        <v>183</v>
      </c>
      <c r="AH83" t="s">
        <v>2605</v>
      </c>
      <c r="AI83" t="s">
        <v>4644</v>
      </c>
      <c r="AJ83" t="s">
        <v>7854</v>
      </c>
      <c r="AK83" t="s">
        <v>6493</v>
      </c>
      <c r="AL83" t="s">
        <v>4846</v>
      </c>
      <c r="AM83" t="s">
        <v>2667</v>
      </c>
      <c r="AN83" t="s">
        <v>4847</v>
      </c>
      <c r="AO83" t="s">
        <v>4846</v>
      </c>
      <c r="AP83" t="s">
        <v>4846</v>
      </c>
      <c r="AQ83" t="s">
        <v>4846</v>
      </c>
      <c r="AR83" t="s">
        <v>6493</v>
      </c>
      <c r="AS83" t="s">
        <v>505</v>
      </c>
      <c r="AT83" t="s">
        <v>6493</v>
      </c>
      <c r="AU83" t="s">
        <v>6340</v>
      </c>
      <c r="AV83" t="s">
        <v>2057</v>
      </c>
      <c r="AW83" t="s">
        <v>7854</v>
      </c>
      <c r="AX83" t="s">
        <v>19</v>
      </c>
      <c r="AY83" t="s">
        <v>179</v>
      </c>
      <c r="AZ83" t="s">
        <v>3956</v>
      </c>
      <c r="BA83" t="s">
        <v>1680</v>
      </c>
      <c r="BB83" t="s">
        <v>195</v>
      </c>
      <c r="BC83" t="s">
        <v>7854</v>
      </c>
      <c r="BD83" t="s">
        <v>19</v>
      </c>
      <c r="BE83" t="s">
        <v>7854</v>
      </c>
      <c r="BF83" t="s">
        <v>2667</v>
      </c>
      <c r="BG83" t="s">
        <v>7854</v>
      </c>
      <c r="BH83" t="s">
        <v>392</v>
      </c>
      <c r="BI83" t="s">
        <v>7858</v>
      </c>
      <c r="BJ83" t="s">
        <v>1091</v>
      </c>
      <c r="BK83" t="s">
        <v>6334</v>
      </c>
      <c r="BL83" t="s">
        <v>1442</v>
      </c>
      <c r="BM83" t="s">
        <v>195</v>
      </c>
    </row>
    <row r="84" spans="7:65">
      <c r="G84">
        <v>65</v>
      </c>
      <c r="H84">
        <v>255</v>
      </c>
      <c r="I84">
        <v>21</v>
      </c>
      <c r="J84">
        <v>108</v>
      </c>
      <c r="K84">
        <v>144</v>
      </c>
      <c r="L84">
        <v>193</v>
      </c>
      <c r="M84">
        <v>91</v>
      </c>
      <c r="N84">
        <v>285</v>
      </c>
      <c r="O84">
        <v>37</v>
      </c>
      <c r="P84">
        <v>192</v>
      </c>
      <c r="Q84">
        <v>48</v>
      </c>
      <c r="R84">
        <v>23</v>
      </c>
      <c r="S84">
        <v>822</v>
      </c>
      <c r="T84">
        <v>53</v>
      </c>
      <c r="U84">
        <v>199</v>
      </c>
      <c r="V84">
        <v>95</v>
      </c>
      <c r="W84">
        <v>712</v>
      </c>
      <c r="X84">
        <v>77</v>
      </c>
      <c r="Y84">
        <v>31</v>
      </c>
      <c r="Z84">
        <v>2019</v>
      </c>
      <c r="AA84">
        <v>44</v>
      </c>
      <c r="AB84">
        <v>52</v>
      </c>
      <c r="AC84">
        <v>44</v>
      </c>
      <c r="AD84">
        <v>66</v>
      </c>
      <c r="AE84">
        <v>68</v>
      </c>
      <c r="AF84">
        <v>65</v>
      </c>
      <c r="AG84">
        <v>26</v>
      </c>
      <c r="AH84">
        <v>318</v>
      </c>
      <c r="AI84">
        <v>23</v>
      </c>
      <c r="AJ84">
        <v>222</v>
      </c>
      <c r="AK84">
        <v>382</v>
      </c>
      <c r="AL84">
        <v>27</v>
      </c>
      <c r="AM84">
        <v>531</v>
      </c>
      <c r="AN84">
        <v>22</v>
      </c>
      <c r="AO84">
        <v>25</v>
      </c>
      <c r="AP84">
        <v>75</v>
      </c>
      <c r="AQ84">
        <v>51</v>
      </c>
      <c r="AR84">
        <v>2555</v>
      </c>
      <c r="AS84">
        <v>20</v>
      </c>
      <c r="AT84">
        <v>349</v>
      </c>
      <c r="AU84">
        <v>130</v>
      </c>
      <c r="AV84">
        <v>75</v>
      </c>
      <c r="AW84">
        <v>81</v>
      </c>
      <c r="AX84">
        <v>230</v>
      </c>
      <c r="AY84">
        <v>139</v>
      </c>
      <c r="AZ84">
        <v>33</v>
      </c>
      <c r="BA84">
        <v>21</v>
      </c>
      <c r="BB84">
        <v>26</v>
      </c>
      <c r="BC84">
        <v>219</v>
      </c>
      <c r="BD84">
        <v>140</v>
      </c>
      <c r="BE84">
        <v>24</v>
      </c>
      <c r="BF84">
        <v>701</v>
      </c>
      <c r="BG84">
        <v>43</v>
      </c>
      <c r="BH84">
        <v>122</v>
      </c>
      <c r="BI84">
        <v>21</v>
      </c>
      <c r="BJ84">
        <v>38</v>
      </c>
      <c r="BK84">
        <v>45</v>
      </c>
      <c r="BL84">
        <v>25</v>
      </c>
      <c r="BM84">
        <v>73</v>
      </c>
    </row>
    <row r="85" spans="7:65">
      <c r="G85" t="s">
        <v>179</v>
      </c>
      <c r="H85" t="s">
        <v>534</v>
      </c>
      <c r="I85" t="s">
        <v>6340</v>
      </c>
      <c r="J85" t="s">
        <v>183</v>
      </c>
      <c r="K85" t="s">
        <v>6340</v>
      </c>
      <c r="L85" t="s">
        <v>534</v>
      </c>
      <c r="M85" t="s">
        <v>4295</v>
      </c>
      <c r="N85" t="s">
        <v>6340</v>
      </c>
      <c r="O85" t="s">
        <v>6340</v>
      </c>
      <c r="P85" t="s">
        <v>3970</v>
      </c>
      <c r="Q85" t="s">
        <v>371</v>
      </c>
      <c r="R85" t="s">
        <v>183</v>
      </c>
      <c r="S85" t="s">
        <v>6716</v>
      </c>
      <c r="T85" t="s">
        <v>6364</v>
      </c>
      <c r="U85" t="s">
        <v>2057</v>
      </c>
      <c r="V85" t="s">
        <v>6493</v>
      </c>
      <c r="W85" t="s">
        <v>6493</v>
      </c>
      <c r="X85" t="s">
        <v>3968</v>
      </c>
      <c r="Y85" t="s">
        <v>19</v>
      </c>
      <c r="Z85" t="s">
        <v>3968</v>
      </c>
      <c r="AA85" t="s">
        <v>6716</v>
      </c>
      <c r="AB85" t="s">
        <v>2064</v>
      </c>
      <c r="AC85" t="s">
        <v>6716</v>
      </c>
      <c r="AD85" t="s">
        <v>6715</v>
      </c>
      <c r="AE85" t="s">
        <v>6962</v>
      </c>
      <c r="AF85" t="s">
        <v>6962</v>
      </c>
      <c r="AG85" t="s">
        <v>371</v>
      </c>
      <c r="AH85" t="s">
        <v>183</v>
      </c>
      <c r="AI85" t="s">
        <v>6735</v>
      </c>
      <c r="AJ85" t="s">
        <v>6493</v>
      </c>
      <c r="AK85" t="s">
        <v>7350</v>
      </c>
      <c r="AL85" t="s">
        <v>4845</v>
      </c>
      <c r="AM85" t="s">
        <v>179</v>
      </c>
      <c r="AN85" t="s">
        <v>4846</v>
      </c>
      <c r="AO85" t="s">
        <v>4845</v>
      </c>
      <c r="AP85" t="s">
        <v>4845</v>
      </c>
      <c r="AQ85" t="s">
        <v>4845</v>
      </c>
      <c r="AR85" t="s">
        <v>7350</v>
      </c>
      <c r="AS85" t="s">
        <v>7901</v>
      </c>
      <c r="AT85" t="s">
        <v>7350</v>
      </c>
      <c r="AU85" t="s">
        <v>1715</v>
      </c>
      <c r="AV85" t="s">
        <v>371</v>
      </c>
      <c r="AW85" t="s">
        <v>2384</v>
      </c>
      <c r="AX85" t="s">
        <v>3813</v>
      </c>
      <c r="AY85" t="s">
        <v>181</v>
      </c>
      <c r="AZ85" t="s">
        <v>3952</v>
      </c>
      <c r="BB85" t="s">
        <v>2667</v>
      </c>
      <c r="BC85" t="s">
        <v>2605</v>
      </c>
      <c r="BD85" t="s">
        <v>7854</v>
      </c>
      <c r="BE85" t="s">
        <v>1961</v>
      </c>
      <c r="BF85" t="s">
        <v>206</v>
      </c>
      <c r="BG85" t="s">
        <v>6332</v>
      </c>
      <c r="BH85" t="s">
        <v>4295</v>
      </c>
      <c r="BJ85" t="s">
        <v>2184</v>
      </c>
      <c r="BK85" t="s">
        <v>206</v>
      </c>
      <c r="BL85" t="s">
        <v>1743</v>
      </c>
      <c r="BM85" t="s">
        <v>137</v>
      </c>
    </row>
    <row r="86" spans="7:65">
      <c r="G86">
        <v>21</v>
      </c>
      <c r="H86">
        <v>23</v>
      </c>
      <c r="I86">
        <v>417</v>
      </c>
      <c r="J86">
        <v>144</v>
      </c>
      <c r="K86">
        <v>20</v>
      </c>
      <c r="L86">
        <v>32</v>
      </c>
      <c r="M86">
        <v>70</v>
      </c>
      <c r="N86">
        <v>218</v>
      </c>
      <c r="O86">
        <v>408</v>
      </c>
      <c r="P86">
        <v>55</v>
      </c>
      <c r="Q86">
        <v>42</v>
      </c>
      <c r="R86">
        <v>24</v>
      </c>
      <c r="S86">
        <v>105</v>
      </c>
      <c r="T86">
        <v>58</v>
      </c>
      <c r="U86">
        <v>34</v>
      </c>
      <c r="V86">
        <v>90</v>
      </c>
      <c r="W86">
        <v>444</v>
      </c>
      <c r="X86">
        <v>27</v>
      </c>
      <c r="Y86">
        <v>185</v>
      </c>
      <c r="Z86">
        <v>2184</v>
      </c>
      <c r="AA86">
        <v>90</v>
      </c>
      <c r="AB86">
        <v>222</v>
      </c>
      <c r="AC86">
        <v>90</v>
      </c>
      <c r="AD86">
        <v>20</v>
      </c>
      <c r="AE86">
        <v>450</v>
      </c>
      <c r="AF86">
        <v>923</v>
      </c>
      <c r="AG86">
        <v>51</v>
      </c>
      <c r="AH86">
        <v>95</v>
      </c>
      <c r="AI86">
        <v>136</v>
      </c>
      <c r="AJ86">
        <v>479</v>
      </c>
      <c r="AK86">
        <v>200</v>
      </c>
      <c r="AL86">
        <v>27</v>
      </c>
      <c r="AM86">
        <v>169</v>
      </c>
      <c r="AN86">
        <v>22</v>
      </c>
      <c r="AO86">
        <v>25</v>
      </c>
      <c r="AP86">
        <v>75</v>
      </c>
      <c r="AQ86">
        <v>51</v>
      </c>
      <c r="AR86">
        <v>625</v>
      </c>
      <c r="AS86">
        <v>103</v>
      </c>
      <c r="AT86">
        <v>630</v>
      </c>
      <c r="AU86">
        <v>35</v>
      </c>
      <c r="AV86">
        <v>65</v>
      </c>
      <c r="AW86">
        <v>37</v>
      </c>
      <c r="AX86">
        <v>74</v>
      </c>
      <c r="AY86">
        <v>139</v>
      </c>
      <c r="AZ86">
        <v>30</v>
      </c>
      <c r="BB86">
        <v>86</v>
      </c>
      <c r="BC86">
        <v>117</v>
      </c>
      <c r="BD86">
        <v>48</v>
      </c>
      <c r="BE86">
        <v>22</v>
      </c>
      <c r="BF86">
        <v>349</v>
      </c>
      <c r="BG86">
        <v>65</v>
      </c>
      <c r="BH86">
        <v>24</v>
      </c>
      <c r="BJ86">
        <v>46</v>
      </c>
      <c r="BK86">
        <v>44</v>
      </c>
      <c r="BL86">
        <v>29</v>
      </c>
      <c r="BM86">
        <v>26</v>
      </c>
    </row>
    <row r="87" spans="7:65">
      <c r="G87" t="s">
        <v>183</v>
      </c>
      <c r="H87" t="s">
        <v>183</v>
      </c>
      <c r="I87" t="s">
        <v>6252</v>
      </c>
      <c r="J87" t="s">
        <v>8088</v>
      </c>
      <c r="K87" t="s">
        <v>6252</v>
      </c>
      <c r="L87" t="s">
        <v>183</v>
      </c>
      <c r="M87" t="s">
        <v>183</v>
      </c>
      <c r="N87" t="s">
        <v>7108</v>
      </c>
      <c r="O87" t="s">
        <v>6252</v>
      </c>
      <c r="P87" t="s">
        <v>6493</v>
      </c>
      <c r="R87" t="s">
        <v>371</v>
      </c>
      <c r="S87" t="s">
        <v>7287</v>
      </c>
      <c r="T87" t="s">
        <v>6716</v>
      </c>
      <c r="U87" t="s">
        <v>6716</v>
      </c>
      <c r="V87" t="s">
        <v>3968</v>
      </c>
      <c r="W87" t="s">
        <v>3968</v>
      </c>
      <c r="X87" t="s">
        <v>179</v>
      </c>
      <c r="Y87" t="s">
        <v>3970</v>
      </c>
      <c r="Z87" t="s">
        <v>179</v>
      </c>
      <c r="AA87" t="s">
        <v>6715</v>
      </c>
      <c r="AB87" t="s">
        <v>277</v>
      </c>
      <c r="AC87" t="s">
        <v>6715</v>
      </c>
      <c r="AD87" t="s">
        <v>4298</v>
      </c>
      <c r="AE87" t="s">
        <v>2605</v>
      </c>
      <c r="AF87" t="s">
        <v>6715</v>
      </c>
      <c r="AG87" t="s">
        <v>33</v>
      </c>
      <c r="AH87" t="s">
        <v>371</v>
      </c>
      <c r="AI87" t="s">
        <v>306</v>
      </c>
      <c r="AJ87" t="s">
        <v>7350</v>
      </c>
      <c r="AK87" t="s">
        <v>277</v>
      </c>
      <c r="AL87" t="s">
        <v>4844</v>
      </c>
      <c r="AM87" t="s">
        <v>183</v>
      </c>
      <c r="AN87" t="s">
        <v>4845</v>
      </c>
      <c r="AO87" t="s">
        <v>4844</v>
      </c>
      <c r="AP87" t="s">
        <v>4844</v>
      </c>
      <c r="AQ87" t="s">
        <v>4844</v>
      </c>
      <c r="AR87" t="s">
        <v>5911</v>
      </c>
      <c r="AS87" t="s">
        <v>6493</v>
      </c>
      <c r="AT87" t="s">
        <v>6962</v>
      </c>
      <c r="AU87" t="s">
        <v>1716</v>
      </c>
      <c r="AW87" t="s">
        <v>371</v>
      </c>
      <c r="AX87" t="s">
        <v>2460</v>
      </c>
      <c r="AZ87" t="s">
        <v>1680</v>
      </c>
      <c r="BB87" t="s">
        <v>7221</v>
      </c>
      <c r="BC87" t="s">
        <v>2667</v>
      </c>
      <c r="BD87" t="s">
        <v>206</v>
      </c>
      <c r="BE87" t="s">
        <v>206</v>
      </c>
      <c r="BF87" t="s">
        <v>183</v>
      </c>
      <c r="BG87" t="s">
        <v>6334</v>
      </c>
      <c r="BH87" t="s">
        <v>196</v>
      </c>
      <c r="BJ87" t="s">
        <v>7616</v>
      </c>
      <c r="BK87" t="s">
        <v>2437</v>
      </c>
      <c r="BL87" t="s">
        <v>2460</v>
      </c>
      <c r="BM87" t="s">
        <v>2665</v>
      </c>
    </row>
    <row r="88" spans="7:65">
      <c r="G88">
        <v>44</v>
      </c>
      <c r="H88">
        <v>135</v>
      </c>
      <c r="I88">
        <v>33</v>
      </c>
      <c r="J88">
        <v>60</v>
      </c>
      <c r="K88">
        <v>34</v>
      </c>
      <c r="L88">
        <v>94</v>
      </c>
      <c r="M88">
        <v>69</v>
      </c>
      <c r="N88">
        <v>27</v>
      </c>
      <c r="O88">
        <v>21</v>
      </c>
      <c r="P88">
        <v>33</v>
      </c>
      <c r="R88">
        <v>238</v>
      </c>
      <c r="S88">
        <v>1699</v>
      </c>
      <c r="T88">
        <v>194</v>
      </c>
      <c r="U88">
        <v>624</v>
      </c>
      <c r="V88">
        <v>318</v>
      </c>
      <c r="W88">
        <v>1329</v>
      </c>
      <c r="X88">
        <v>170</v>
      </c>
      <c r="Y88">
        <v>546</v>
      </c>
      <c r="Z88">
        <v>36</v>
      </c>
      <c r="AA88">
        <v>146</v>
      </c>
      <c r="AB88">
        <v>221</v>
      </c>
      <c r="AC88">
        <v>146</v>
      </c>
      <c r="AD88">
        <v>24</v>
      </c>
      <c r="AE88">
        <v>46</v>
      </c>
      <c r="AF88">
        <v>31</v>
      </c>
      <c r="AG88">
        <v>35</v>
      </c>
      <c r="AH88">
        <v>54</v>
      </c>
      <c r="AI88">
        <v>136</v>
      </c>
      <c r="AJ88">
        <v>30</v>
      </c>
      <c r="AK88">
        <v>26</v>
      </c>
      <c r="AL88">
        <v>27</v>
      </c>
      <c r="AM88">
        <v>22</v>
      </c>
      <c r="AN88">
        <v>22</v>
      </c>
      <c r="AO88">
        <v>25</v>
      </c>
      <c r="AP88">
        <v>75</v>
      </c>
      <c r="AQ88">
        <v>51</v>
      </c>
      <c r="AR88">
        <v>31</v>
      </c>
      <c r="AS88">
        <v>849</v>
      </c>
      <c r="AT88">
        <v>21</v>
      </c>
      <c r="AU88">
        <v>33</v>
      </c>
      <c r="AW88">
        <v>27</v>
      </c>
      <c r="AX88">
        <v>35</v>
      </c>
      <c r="AZ88">
        <v>25</v>
      </c>
      <c r="BB88">
        <v>25</v>
      </c>
      <c r="BC88">
        <v>732</v>
      </c>
      <c r="BD88">
        <v>202</v>
      </c>
      <c r="BE88">
        <v>604</v>
      </c>
      <c r="BF88">
        <v>26</v>
      </c>
      <c r="BG88">
        <v>58</v>
      </c>
      <c r="BH88">
        <v>41</v>
      </c>
      <c r="BJ88">
        <v>75</v>
      </c>
      <c r="BK88">
        <v>28</v>
      </c>
      <c r="BL88">
        <v>43</v>
      </c>
      <c r="BM88">
        <v>45</v>
      </c>
    </row>
    <row r="89" spans="7:65">
      <c r="G89" t="s">
        <v>181</v>
      </c>
      <c r="H89" t="s">
        <v>8088</v>
      </c>
      <c r="I89" t="s">
        <v>6336</v>
      </c>
      <c r="J89" t="s">
        <v>181</v>
      </c>
      <c r="K89" t="s">
        <v>6336</v>
      </c>
      <c r="M89" t="s">
        <v>1654</v>
      </c>
      <c r="N89" t="s">
        <v>183</v>
      </c>
      <c r="O89" t="s">
        <v>6336</v>
      </c>
      <c r="P89" t="s">
        <v>3968</v>
      </c>
      <c r="S89" t="s">
        <v>179</v>
      </c>
      <c r="T89" t="s">
        <v>7287</v>
      </c>
      <c r="U89" t="s">
        <v>6715</v>
      </c>
      <c r="V89" t="s">
        <v>6962</v>
      </c>
      <c r="W89" t="s">
        <v>7350</v>
      </c>
      <c r="X89" t="s">
        <v>4295</v>
      </c>
      <c r="Y89" t="s">
        <v>3968</v>
      </c>
      <c r="Z89" t="s">
        <v>183</v>
      </c>
      <c r="AA89" t="s">
        <v>7975</v>
      </c>
      <c r="AB89" t="s">
        <v>183</v>
      </c>
      <c r="AC89" t="s">
        <v>7975</v>
      </c>
      <c r="AD89" t="s">
        <v>183</v>
      </c>
      <c r="AE89" t="s">
        <v>1882</v>
      </c>
      <c r="AF89" t="s">
        <v>33</v>
      </c>
      <c r="AI89" t="s">
        <v>4298</v>
      </c>
      <c r="AJ89" t="s">
        <v>2605</v>
      </c>
      <c r="AK89" t="s">
        <v>6340</v>
      </c>
      <c r="AL89" t="s">
        <v>4843</v>
      </c>
      <c r="AM89" t="s">
        <v>181</v>
      </c>
      <c r="AN89" t="s">
        <v>4844</v>
      </c>
      <c r="AO89" t="s">
        <v>4843</v>
      </c>
      <c r="AP89" t="s">
        <v>4843</v>
      </c>
      <c r="AQ89" t="s">
        <v>4843</v>
      </c>
      <c r="AR89" t="s">
        <v>5913</v>
      </c>
      <c r="AS89" t="s">
        <v>7350</v>
      </c>
      <c r="AT89" t="s">
        <v>4295</v>
      </c>
      <c r="AU89" t="s">
        <v>479</v>
      </c>
      <c r="AX89" t="s">
        <v>2442</v>
      </c>
      <c r="AZ89" t="s">
        <v>179</v>
      </c>
      <c r="BB89" t="s">
        <v>9990</v>
      </c>
      <c r="BC89" t="s">
        <v>206</v>
      </c>
      <c r="BD89" t="s">
        <v>7108</v>
      </c>
      <c r="BE89" t="s">
        <v>7108</v>
      </c>
      <c r="BF89" t="s">
        <v>9169</v>
      </c>
      <c r="BG89" t="s">
        <v>4298</v>
      </c>
      <c r="BH89" t="s">
        <v>183</v>
      </c>
      <c r="BJ89" t="s">
        <v>206</v>
      </c>
      <c r="BK89" t="s">
        <v>183</v>
      </c>
      <c r="BL89" t="s">
        <v>2442</v>
      </c>
      <c r="BM89" t="s">
        <v>4122</v>
      </c>
    </row>
    <row r="90" spans="7:65">
      <c r="G90">
        <v>21</v>
      </c>
      <c r="H90">
        <v>34</v>
      </c>
      <c r="I90">
        <v>111</v>
      </c>
      <c r="J90">
        <v>108</v>
      </c>
      <c r="K90">
        <v>251</v>
      </c>
      <c r="M90">
        <v>34</v>
      </c>
      <c r="N90">
        <v>61</v>
      </c>
      <c r="O90">
        <v>74</v>
      </c>
      <c r="P90">
        <v>61</v>
      </c>
      <c r="S90">
        <v>24</v>
      </c>
      <c r="T90">
        <v>114</v>
      </c>
      <c r="U90">
        <v>36</v>
      </c>
      <c r="V90">
        <v>141</v>
      </c>
      <c r="W90">
        <v>155</v>
      </c>
      <c r="X90">
        <v>39</v>
      </c>
      <c r="Y90">
        <v>285</v>
      </c>
      <c r="Z90">
        <v>42</v>
      </c>
      <c r="AA90">
        <v>82</v>
      </c>
      <c r="AB90">
        <v>78</v>
      </c>
      <c r="AC90">
        <v>82</v>
      </c>
      <c r="AD90">
        <v>47</v>
      </c>
      <c r="AE90">
        <v>28</v>
      </c>
      <c r="AF90">
        <v>144</v>
      </c>
      <c r="AI90">
        <v>52</v>
      </c>
      <c r="AJ90">
        <v>98</v>
      </c>
      <c r="AK90">
        <v>542</v>
      </c>
      <c r="AL90">
        <v>27</v>
      </c>
      <c r="AM90">
        <v>169</v>
      </c>
      <c r="AN90">
        <v>22</v>
      </c>
      <c r="AO90">
        <v>25</v>
      </c>
      <c r="AP90">
        <v>75</v>
      </c>
      <c r="AQ90">
        <v>51</v>
      </c>
      <c r="AR90">
        <v>20</v>
      </c>
      <c r="AS90">
        <v>170</v>
      </c>
      <c r="AT90">
        <v>34</v>
      </c>
      <c r="AU90">
        <v>35</v>
      </c>
      <c r="AX90">
        <v>36</v>
      </c>
      <c r="AZ90">
        <v>33</v>
      </c>
      <c r="BB90">
        <v>31</v>
      </c>
      <c r="BC90">
        <v>248</v>
      </c>
      <c r="BD90">
        <v>33</v>
      </c>
      <c r="BE90">
        <v>44</v>
      </c>
      <c r="BF90">
        <v>72</v>
      </c>
      <c r="BG90">
        <v>317</v>
      </c>
      <c r="BH90">
        <v>50</v>
      </c>
      <c r="BJ90">
        <v>1260</v>
      </c>
      <c r="BK90">
        <v>35</v>
      </c>
      <c r="BL90">
        <v>106</v>
      </c>
      <c r="BM90">
        <v>23</v>
      </c>
    </row>
    <row r="91" spans="7:65">
      <c r="H91" t="s">
        <v>1838</v>
      </c>
      <c r="I91" t="s">
        <v>534</v>
      </c>
      <c r="K91" t="s">
        <v>534</v>
      </c>
      <c r="N91" t="s">
        <v>4484</v>
      </c>
      <c r="O91" t="s">
        <v>534</v>
      </c>
      <c r="P91" t="s">
        <v>183</v>
      </c>
      <c r="S91" t="s">
        <v>371</v>
      </c>
      <c r="T91" t="s">
        <v>7108</v>
      </c>
      <c r="U91" t="s">
        <v>7975</v>
      </c>
      <c r="V91" t="s">
        <v>6715</v>
      </c>
      <c r="W91" t="s">
        <v>6962</v>
      </c>
      <c r="X91" t="s">
        <v>183</v>
      </c>
      <c r="Y91" t="s">
        <v>179</v>
      </c>
      <c r="Z91" t="s">
        <v>2403</v>
      </c>
      <c r="AA91" t="s">
        <v>2064</v>
      </c>
      <c r="AB91" t="s">
        <v>4207</v>
      </c>
      <c r="AC91" t="s">
        <v>2064</v>
      </c>
      <c r="AI91" t="s">
        <v>371</v>
      </c>
      <c r="AJ91" t="s">
        <v>6735</v>
      </c>
      <c r="AK91" t="s">
        <v>183</v>
      </c>
      <c r="AL91" t="s">
        <v>4842</v>
      </c>
      <c r="AM91" t="s">
        <v>8741</v>
      </c>
      <c r="AN91" t="s">
        <v>4843</v>
      </c>
      <c r="AO91" t="s">
        <v>4842</v>
      </c>
      <c r="AP91" t="s">
        <v>4842</v>
      </c>
      <c r="AQ91" t="s">
        <v>4842</v>
      </c>
      <c r="AR91" t="s">
        <v>6716</v>
      </c>
      <c r="AS91" t="s">
        <v>6962</v>
      </c>
      <c r="AT91" t="s">
        <v>33</v>
      </c>
      <c r="AU91" t="s">
        <v>179</v>
      </c>
      <c r="AX91" t="s">
        <v>2462</v>
      </c>
      <c r="AZ91" t="s">
        <v>181</v>
      </c>
      <c r="BC91" t="s">
        <v>7108</v>
      </c>
      <c r="BD91" t="s">
        <v>183</v>
      </c>
      <c r="BE91" t="s">
        <v>4295</v>
      </c>
      <c r="BG91" t="s">
        <v>371</v>
      </c>
      <c r="BH91" t="s">
        <v>4888</v>
      </c>
      <c r="BJ91" t="s">
        <v>196</v>
      </c>
      <c r="BK91" t="s">
        <v>7227</v>
      </c>
      <c r="BL91" t="s">
        <v>2462</v>
      </c>
      <c r="BM91" t="s">
        <v>1680</v>
      </c>
    </row>
    <row r="92" spans="7:65">
      <c r="H92">
        <v>27</v>
      </c>
      <c r="I92">
        <v>33</v>
      </c>
      <c r="K92">
        <v>34</v>
      </c>
      <c r="N92">
        <v>21</v>
      </c>
      <c r="O92">
        <v>21</v>
      </c>
      <c r="P92">
        <v>35</v>
      </c>
      <c r="S92">
        <v>215</v>
      </c>
      <c r="T92">
        <v>24</v>
      </c>
      <c r="U92">
        <v>28</v>
      </c>
      <c r="V92">
        <v>20</v>
      </c>
      <c r="W92">
        <v>73</v>
      </c>
      <c r="X92">
        <v>76</v>
      </c>
      <c r="Y92">
        <v>72</v>
      </c>
      <c r="Z92">
        <v>20</v>
      </c>
      <c r="AA92">
        <v>392</v>
      </c>
      <c r="AB92">
        <v>29</v>
      </c>
      <c r="AC92">
        <v>392</v>
      </c>
      <c r="AI92">
        <v>190</v>
      </c>
      <c r="AJ92">
        <v>285</v>
      </c>
      <c r="AK92">
        <v>36</v>
      </c>
      <c r="AL92">
        <v>27</v>
      </c>
      <c r="AM92">
        <v>99</v>
      </c>
      <c r="AN92">
        <v>22</v>
      </c>
      <c r="AO92">
        <v>25</v>
      </c>
      <c r="AP92">
        <v>75</v>
      </c>
      <c r="AQ92">
        <v>51</v>
      </c>
      <c r="AR92">
        <v>21</v>
      </c>
      <c r="AS92">
        <v>297</v>
      </c>
      <c r="AT92">
        <v>423</v>
      </c>
      <c r="AU92">
        <v>40</v>
      </c>
      <c r="AX92">
        <v>64</v>
      </c>
      <c r="AZ92">
        <v>33</v>
      </c>
      <c r="BC92">
        <v>21</v>
      </c>
      <c r="BD92">
        <v>38</v>
      </c>
      <c r="BE92">
        <v>20</v>
      </c>
      <c r="BG92">
        <v>27</v>
      </c>
      <c r="BH92">
        <v>324</v>
      </c>
      <c r="BJ92">
        <v>83</v>
      </c>
      <c r="BK92">
        <v>26</v>
      </c>
      <c r="BL92">
        <v>41</v>
      </c>
      <c r="BM92">
        <v>30</v>
      </c>
    </row>
    <row r="93" spans="7:65">
      <c r="I93" t="s">
        <v>179</v>
      </c>
      <c r="K93" t="s">
        <v>4295</v>
      </c>
      <c r="N93" t="s">
        <v>4482</v>
      </c>
      <c r="O93" t="s">
        <v>7221</v>
      </c>
      <c r="S93" t="s">
        <v>181</v>
      </c>
      <c r="U93" t="s">
        <v>7287</v>
      </c>
      <c r="V93" t="s">
        <v>7287</v>
      </c>
      <c r="W93" t="s">
        <v>2064</v>
      </c>
      <c r="X93" t="s">
        <v>181</v>
      </c>
      <c r="Y93" t="s">
        <v>183</v>
      </c>
      <c r="Z93" t="s">
        <v>181</v>
      </c>
      <c r="AA93" t="s">
        <v>277</v>
      </c>
      <c r="AB93" t="s">
        <v>33</v>
      </c>
      <c r="AC93" t="s">
        <v>277</v>
      </c>
      <c r="AJ93" t="s">
        <v>6716</v>
      </c>
      <c r="AK93" t="s">
        <v>1454</v>
      </c>
      <c r="AL93" t="s">
        <v>4838</v>
      </c>
      <c r="AN93" t="s">
        <v>4842</v>
      </c>
      <c r="AO93" t="s">
        <v>4838</v>
      </c>
      <c r="AP93" t="s">
        <v>4838</v>
      </c>
      <c r="AQ93" t="s">
        <v>4838</v>
      </c>
      <c r="AR93" t="s">
        <v>1715</v>
      </c>
      <c r="AS93" t="s">
        <v>4295</v>
      </c>
      <c r="AT93" t="s">
        <v>1882</v>
      </c>
      <c r="AU93" t="s">
        <v>7616</v>
      </c>
      <c r="AX93" t="s">
        <v>2624</v>
      </c>
      <c r="BC93" t="s">
        <v>183</v>
      </c>
      <c r="BE93" t="s">
        <v>183</v>
      </c>
      <c r="BG93" t="s">
        <v>9169</v>
      </c>
      <c r="BH93" t="s">
        <v>10052</v>
      </c>
      <c r="BJ93" t="s">
        <v>183</v>
      </c>
      <c r="BK93" t="s">
        <v>4888</v>
      </c>
      <c r="BL93" t="s">
        <v>7108</v>
      </c>
      <c r="BM93" t="s">
        <v>6484</v>
      </c>
    </row>
    <row r="94" spans="7:65">
      <c r="I94">
        <v>276</v>
      </c>
      <c r="K94">
        <v>91</v>
      </c>
      <c r="N94">
        <v>21</v>
      </c>
      <c r="O94">
        <v>24</v>
      </c>
      <c r="S94">
        <v>24</v>
      </c>
      <c r="U94">
        <v>96</v>
      </c>
      <c r="V94">
        <v>411</v>
      </c>
      <c r="W94">
        <v>215</v>
      </c>
      <c r="X94">
        <v>170</v>
      </c>
      <c r="Y94">
        <v>92</v>
      </c>
      <c r="Z94">
        <v>36</v>
      </c>
      <c r="AA94">
        <v>383</v>
      </c>
      <c r="AB94">
        <v>84</v>
      </c>
      <c r="AC94">
        <v>383</v>
      </c>
      <c r="AJ94">
        <v>29</v>
      </c>
      <c r="AK94">
        <v>55</v>
      </c>
      <c r="AL94">
        <v>27</v>
      </c>
      <c r="AN94">
        <v>22</v>
      </c>
      <c r="AO94">
        <v>25</v>
      </c>
      <c r="AP94">
        <v>75</v>
      </c>
      <c r="AQ94">
        <v>51</v>
      </c>
      <c r="AR94">
        <v>74</v>
      </c>
      <c r="AS94">
        <v>23</v>
      </c>
      <c r="AT94">
        <v>29</v>
      </c>
      <c r="AU94">
        <v>20</v>
      </c>
      <c r="AX94">
        <v>64</v>
      </c>
      <c r="BC94">
        <v>21</v>
      </c>
      <c r="BE94">
        <v>48</v>
      </c>
      <c r="BG94">
        <v>41</v>
      </c>
      <c r="BH94">
        <v>171</v>
      </c>
      <c r="BJ94">
        <v>24</v>
      </c>
      <c r="BK94">
        <v>69</v>
      </c>
      <c r="BL94">
        <v>22</v>
      </c>
      <c r="BM94">
        <v>52</v>
      </c>
    </row>
    <row r="95" spans="7:65">
      <c r="I95" t="s">
        <v>4295</v>
      </c>
      <c r="K95" t="s">
        <v>183</v>
      </c>
      <c r="U95" t="s">
        <v>183</v>
      </c>
      <c r="V95" t="s">
        <v>179</v>
      </c>
      <c r="W95" t="s">
        <v>2062</v>
      </c>
      <c r="Y95" t="s">
        <v>181</v>
      </c>
      <c r="AA95" t="s">
        <v>183</v>
      </c>
      <c r="AC95" t="s">
        <v>183</v>
      </c>
      <c r="AJ95" t="s">
        <v>6715</v>
      </c>
      <c r="AK95" t="s">
        <v>8911</v>
      </c>
      <c r="AL95" t="s">
        <v>4837</v>
      </c>
      <c r="AN95" t="s">
        <v>4838</v>
      </c>
      <c r="AO95" t="s">
        <v>4837</v>
      </c>
      <c r="AP95" t="s">
        <v>4837</v>
      </c>
      <c r="AQ95" t="s">
        <v>4837</v>
      </c>
      <c r="AR95" t="s">
        <v>479</v>
      </c>
      <c r="AS95" t="s">
        <v>371</v>
      </c>
      <c r="AU95" t="s">
        <v>181</v>
      </c>
      <c r="BC95" t="s">
        <v>7858</v>
      </c>
      <c r="BE95" t="s">
        <v>9990</v>
      </c>
      <c r="BJ95" t="s">
        <v>8785</v>
      </c>
      <c r="BK95" t="s">
        <v>10052</v>
      </c>
      <c r="BL95" t="s">
        <v>183</v>
      </c>
      <c r="BM95" t="s">
        <v>2064</v>
      </c>
    </row>
    <row r="96" spans="7:65">
      <c r="I96">
        <v>47</v>
      </c>
      <c r="K96">
        <v>73</v>
      </c>
      <c r="U96">
        <v>26</v>
      </c>
      <c r="V96">
        <v>39</v>
      </c>
      <c r="W96">
        <v>225</v>
      </c>
      <c r="Y96">
        <v>72</v>
      </c>
      <c r="AA96">
        <v>64</v>
      </c>
      <c r="AC96">
        <v>64</v>
      </c>
      <c r="AJ96">
        <v>32</v>
      </c>
      <c r="AK96">
        <v>26</v>
      </c>
      <c r="AL96">
        <v>27</v>
      </c>
      <c r="AN96">
        <v>22</v>
      </c>
      <c r="AO96">
        <v>25</v>
      </c>
      <c r="AP96">
        <v>75</v>
      </c>
      <c r="AQ96">
        <v>51</v>
      </c>
      <c r="AR96">
        <v>74</v>
      </c>
      <c r="AS96">
        <v>38</v>
      </c>
      <c r="AU96">
        <v>40</v>
      </c>
      <c r="BC96">
        <v>23</v>
      </c>
      <c r="BE96">
        <v>44</v>
      </c>
      <c r="BJ96">
        <v>173</v>
      </c>
      <c r="BK96">
        <v>34</v>
      </c>
      <c r="BL96">
        <v>37</v>
      </c>
      <c r="BM96">
        <v>73</v>
      </c>
    </row>
    <row r="97" spans="9:65">
      <c r="I97" t="s">
        <v>183</v>
      </c>
      <c r="K97" t="s">
        <v>8088</v>
      </c>
      <c r="U97" t="s">
        <v>9467</v>
      </c>
      <c r="V97" t="s">
        <v>181</v>
      </c>
      <c r="W97" t="s">
        <v>277</v>
      </c>
      <c r="AJ97" t="s">
        <v>7975</v>
      </c>
      <c r="AK97" t="s">
        <v>9317</v>
      </c>
      <c r="AL97" t="s">
        <v>4836</v>
      </c>
      <c r="AN97" t="s">
        <v>4837</v>
      </c>
      <c r="AO97" t="s">
        <v>4836</v>
      </c>
      <c r="AP97" t="s">
        <v>4836</v>
      </c>
      <c r="AQ97" t="s">
        <v>4836</v>
      </c>
      <c r="AR97" t="s">
        <v>7227</v>
      </c>
      <c r="AS97" t="s">
        <v>33</v>
      </c>
      <c r="AU97" t="s">
        <v>33</v>
      </c>
      <c r="BL97" t="s">
        <v>4888</v>
      </c>
      <c r="BM97" t="s">
        <v>277</v>
      </c>
    </row>
    <row r="98" spans="9:65">
      <c r="I98">
        <v>36</v>
      </c>
      <c r="K98">
        <v>58</v>
      </c>
      <c r="U98">
        <v>37</v>
      </c>
      <c r="V98">
        <v>39</v>
      </c>
      <c r="W98">
        <v>215</v>
      </c>
      <c r="AJ98">
        <v>29</v>
      </c>
      <c r="AK98">
        <v>28</v>
      </c>
      <c r="AL98">
        <v>27</v>
      </c>
      <c r="AN98">
        <v>22</v>
      </c>
      <c r="AO98">
        <v>25</v>
      </c>
      <c r="AP98">
        <v>75</v>
      </c>
      <c r="AQ98">
        <v>51</v>
      </c>
      <c r="AR98">
        <v>73</v>
      </c>
      <c r="AS98">
        <v>611</v>
      </c>
      <c r="AU98">
        <v>22</v>
      </c>
      <c r="BL98">
        <v>24</v>
      </c>
      <c r="BM98">
        <v>125</v>
      </c>
    </row>
    <row r="99" spans="9:65">
      <c r="I99" t="s">
        <v>8088</v>
      </c>
      <c r="V99" t="s">
        <v>33</v>
      </c>
      <c r="W99" t="s">
        <v>7287</v>
      </c>
      <c r="AJ99" t="s">
        <v>306</v>
      </c>
      <c r="AL99" t="s">
        <v>4835</v>
      </c>
      <c r="AN99" t="s">
        <v>4836</v>
      </c>
      <c r="AO99" t="s">
        <v>4835</v>
      </c>
      <c r="AP99" t="s">
        <v>4835</v>
      </c>
      <c r="AQ99" t="s">
        <v>4835</v>
      </c>
      <c r="AR99" t="s">
        <v>7245</v>
      </c>
      <c r="AS99" t="s">
        <v>7368</v>
      </c>
      <c r="BL99" t="s">
        <v>2142</v>
      </c>
      <c r="BM99" t="s">
        <v>535</v>
      </c>
    </row>
    <row r="100" spans="9:65">
      <c r="I100">
        <v>126</v>
      </c>
      <c r="V100">
        <v>20</v>
      </c>
      <c r="W100">
        <v>285</v>
      </c>
      <c r="AJ100">
        <v>289</v>
      </c>
      <c r="AL100">
        <v>27</v>
      </c>
      <c r="AN100">
        <v>22</v>
      </c>
      <c r="AO100">
        <v>25</v>
      </c>
      <c r="AP100">
        <v>75</v>
      </c>
      <c r="AQ100">
        <v>51</v>
      </c>
      <c r="AR100">
        <v>35</v>
      </c>
      <c r="AS100">
        <v>24</v>
      </c>
      <c r="BL100">
        <v>21</v>
      </c>
      <c r="BM100">
        <v>53</v>
      </c>
    </row>
    <row r="101" spans="9:65">
      <c r="I101" t="s">
        <v>181</v>
      </c>
      <c r="V101" t="s">
        <v>8815</v>
      </c>
      <c r="W101" t="s">
        <v>179</v>
      </c>
      <c r="AJ101" t="s">
        <v>1715</v>
      </c>
      <c r="AL101" t="s">
        <v>4834</v>
      </c>
      <c r="AN101" t="s">
        <v>4835</v>
      </c>
      <c r="AO101" t="s">
        <v>4834</v>
      </c>
      <c r="AP101" t="s">
        <v>4834</v>
      </c>
      <c r="AQ101" t="s">
        <v>4834</v>
      </c>
      <c r="AR101" t="s">
        <v>7243</v>
      </c>
      <c r="BL101" t="s">
        <v>890</v>
      </c>
      <c r="BM101" t="s">
        <v>534</v>
      </c>
    </row>
    <row r="102" spans="9:65">
      <c r="I102">
        <v>276</v>
      </c>
      <c r="V102">
        <v>26</v>
      </c>
      <c r="W102">
        <v>168</v>
      </c>
      <c r="AJ102">
        <v>23</v>
      </c>
      <c r="AL102">
        <v>27</v>
      </c>
      <c r="AN102">
        <v>22</v>
      </c>
      <c r="AO102">
        <v>25</v>
      </c>
      <c r="AP102">
        <v>75</v>
      </c>
      <c r="AQ102">
        <v>51</v>
      </c>
      <c r="AR102">
        <v>35</v>
      </c>
      <c r="BL102">
        <v>1074</v>
      </c>
      <c r="BM102">
        <v>53</v>
      </c>
    </row>
    <row r="103" spans="9:65">
      <c r="I103" t="s">
        <v>9325</v>
      </c>
      <c r="W103" t="s">
        <v>183</v>
      </c>
      <c r="AJ103" t="s">
        <v>479</v>
      </c>
      <c r="AL103" t="s">
        <v>2605</v>
      </c>
      <c r="AN103" t="s">
        <v>4834</v>
      </c>
      <c r="AO103" t="s">
        <v>505</v>
      </c>
      <c r="AP103" t="s">
        <v>7854</v>
      </c>
      <c r="AQ103" t="s">
        <v>7854</v>
      </c>
      <c r="AR103" t="s">
        <v>33</v>
      </c>
      <c r="BM103" t="s">
        <v>6519</v>
      </c>
    </row>
    <row r="104" spans="9:65">
      <c r="I104">
        <v>70</v>
      </c>
      <c r="W104">
        <v>27</v>
      </c>
      <c r="AJ104">
        <v>23</v>
      </c>
      <c r="AL104">
        <v>778</v>
      </c>
      <c r="AN104">
        <v>22</v>
      </c>
      <c r="AO104">
        <v>39</v>
      </c>
      <c r="AP104">
        <v>168</v>
      </c>
      <c r="AQ104">
        <v>86</v>
      </c>
      <c r="AR104">
        <v>301</v>
      </c>
      <c r="BM104">
        <v>24</v>
      </c>
    </row>
    <row r="105" spans="9:65">
      <c r="I105" t="s">
        <v>9327</v>
      </c>
      <c r="W105" t="s">
        <v>181</v>
      </c>
      <c r="AJ105" t="s">
        <v>371</v>
      </c>
      <c r="AL105" t="s">
        <v>6340</v>
      </c>
      <c r="AN105" t="s">
        <v>2384</v>
      </c>
      <c r="AO105" t="s">
        <v>7854</v>
      </c>
      <c r="AP105" t="s">
        <v>2384</v>
      </c>
      <c r="AQ105" t="s">
        <v>2384</v>
      </c>
      <c r="BM105" t="s">
        <v>5496</v>
      </c>
    </row>
    <row r="106" spans="9:65">
      <c r="I106">
        <v>68</v>
      </c>
      <c r="W106">
        <v>168</v>
      </c>
      <c r="AJ106">
        <v>24</v>
      </c>
      <c r="AL106">
        <v>35</v>
      </c>
      <c r="AN106">
        <v>62</v>
      </c>
      <c r="AO106">
        <v>139</v>
      </c>
      <c r="AP106">
        <v>146</v>
      </c>
      <c r="AQ106">
        <v>34</v>
      </c>
      <c r="BM106">
        <v>26</v>
      </c>
    </row>
    <row r="107" spans="9:65">
      <c r="AJ107" t="s">
        <v>4484</v>
      </c>
      <c r="AL107" t="s">
        <v>183</v>
      </c>
      <c r="AN107" t="s">
        <v>2605</v>
      </c>
      <c r="AO107" t="s">
        <v>6493</v>
      </c>
      <c r="AP107" t="s">
        <v>3970</v>
      </c>
      <c r="AQ107" t="s">
        <v>3970</v>
      </c>
      <c r="BM107" t="s">
        <v>1454</v>
      </c>
    </row>
    <row r="108" spans="9:65">
      <c r="AJ108">
        <v>20</v>
      </c>
      <c r="AL108">
        <v>54</v>
      </c>
      <c r="AN108">
        <v>51</v>
      </c>
      <c r="AO108">
        <v>860</v>
      </c>
      <c r="AP108">
        <v>413</v>
      </c>
      <c r="AQ108">
        <v>196</v>
      </c>
      <c r="BM108">
        <v>74</v>
      </c>
    </row>
    <row r="109" spans="9:65">
      <c r="AJ109" t="s">
        <v>4482</v>
      </c>
      <c r="AN109" t="s">
        <v>6716</v>
      </c>
      <c r="AO109" t="s">
        <v>7350</v>
      </c>
      <c r="AP109" t="s">
        <v>6493</v>
      </c>
      <c r="AQ109" t="s">
        <v>6493</v>
      </c>
      <c r="BM109" t="s">
        <v>890</v>
      </c>
    </row>
    <row r="110" spans="9:65">
      <c r="AJ110">
        <v>20</v>
      </c>
      <c r="AN110">
        <v>21</v>
      </c>
      <c r="AO110">
        <v>38</v>
      </c>
      <c r="AP110">
        <v>2385</v>
      </c>
      <c r="AQ110">
        <v>2521</v>
      </c>
      <c r="BM110">
        <v>56</v>
      </c>
    </row>
    <row r="111" spans="9:65">
      <c r="AN111" t="s">
        <v>6715</v>
      </c>
      <c r="AO111" t="s">
        <v>6962</v>
      </c>
      <c r="AP111" t="s">
        <v>3968</v>
      </c>
      <c r="AQ111" t="s">
        <v>3968</v>
      </c>
      <c r="BM111" t="s">
        <v>905</v>
      </c>
    </row>
    <row r="112" spans="9:65">
      <c r="AN112">
        <v>23</v>
      </c>
      <c r="AO112">
        <v>37</v>
      </c>
      <c r="AP112">
        <v>120</v>
      </c>
      <c r="AQ112">
        <v>31</v>
      </c>
      <c r="BM112">
        <v>1679</v>
      </c>
    </row>
    <row r="113" spans="40:65">
      <c r="AN113" t="s">
        <v>179</v>
      </c>
      <c r="AO113" t="s">
        <v>2057</v>
      </c>
      <c r="AP113" t="s">
        <v>7350</v>
      </c>
      <c r="AQ113" t="s">
        <v>7350</v>
      </c>
      <c r="BM113" t="s">
        <v>907</v>
      </c>
    </row>
    <row r="114" spans="40:65">
      <c r="AN114">
        <v>85</v>
      </c>
      <c r="AO114">
        <v>26</v>
      </c>
      <c r="AP114">
        <v>238</v>
      </c>
      <c r="AQ114">
        <v>458</v>
      </c>
      <c r="BM114">
        <v>25</v>
      </c>
    </row>
    <row r="115" spans="40:65">
      <c r="AN115" t="s">
        <v>181</v>
      </c>
      <c r="AO115" t="s">
        <v>2605</v>
      </c>
      <c r="AP115" t="s">
        <v>4172</v>
      </c>
      <c r="AQ115" t="s">
        <v>1715</v>
      </c>
      <c r="BM115" t="s">
        <v>909</v>
      </c>
    </row>
    <row r="116" spans="40:65">
      <c r="AN116">
        <v>85</v>
      </c>
      <c r="AO116">
        <v>311</v>
      </c>
      <c r="AP116">
        <v>36</v>
      </c>
      <c r="AQ116">
        <v>173</v>
      </c>
      <c r="BM116">
        <v>37</v>
      </c>
    </row>
    <row r="117" spans="40:65">
      <c r="AN117" t="s">
        <v>8741</v>
      </c>
      <c r="AO117" t="s">
        <v>3952</v>
      </c>
      <c r="AP117" t="s">
        <v>2605</v>
      </c>
      <c r="AQ117" t="s">
        <v>479</v>
      </c>
      <c r="BM117" t="s">
        <v>11275</v>
      </c>
    </row>
    <row r="118" spans="40:65">
      <c r="AN118">
        <v>41</v>
      </c>
      <c r="AO118">
        <v>25</v>
      </c>
      <c r="AP118">
        <v>137</v>
      </c>
      <c r="AQ118">
        <v>173</v>
      </c>
      <c r="BM118">
        <v>35</v>
      </c>
    </row>
    <row r="119" spans="40:65">
      <c r="AO119" t="s">
        <v>179</v>
      </c>
      <c r="AP119" t="s">
        <v>3956</v>
      </c>
      <c r="AQ119" t="s">
        <v>4298</v>
      </c>
    </row>
    <row r="120" spans="40:65">
      <c r="AO120">
        <v>60</v>
      </c>
      <c r="AP120">
        <v>39</v>
      </c>
      <c r="AQ120">
        <v>76</v>
      </c>
    </row>
    <row r="121" spans="40:65">
      <c r="AO121" t="s">
        <v>181</v>
      </c>
      <c r="AP121" t="s">
        <v>3952</v>
      </c>
    </row>
    <row r="122" spans="40:65">
      <c r="AO122">
        <v>60</v>
      </c>
      <c r="AP122">
        <v>33</v>
      </c>
    </row>
    <row r="123" spans="40:65">
      <c r="AO123" t="s">
        <v>33</v>
      </c>
      <c r="AP123" t="s">
        <v>6716</v>
      </c>
    </row>
    <row r="124" spans="40:65">
      <c r="AO124">
        <v>183</v>
      </c>
      <c r="AP124">
        <v>127</v>
      </c>
    </row>
    <row r="125" spans="40:65">
      <c r="AP125" t="s">
        <v>6715</v>
      </c>
    </row>
    <row r="126" spans="40:65">
      <c r="AP126">
        <v>42</v>
      </c>
    </row>
    <row r="127" spans="40:65">
      <c r="AP127" t="s">
        <v>7975</v>
      </c>
    </row>
    <row r="128" spans="40:65">
      <c r="AP128">
        <v>43</v>
      </c>
    </row>
    <row r="129" spans="42:42">
      <c r="AP129" t="s">
        <v>7108</v>
      </c>
    </row>
    <row r="130" spans="42:42">
      <c r="AP130">
        <v>27</v>
      </c>
    </row>
    <row r="131" spans="42:42">
      <c r="AP131" t="s">
        <v>1654</v>
      </c>
    </row>
    <row r="132" spans="42:42">
      <c r="AP132">
        <v>48</v>
      </c>
    </row>
  </sheetData>
  <pageMargins left="0.7" right="0.7" top="0.75" bottom="0.75" header="0.3" footer="0.3"/>
  <pageSetup paperSize="9" orientation="portrait" horizontalDpi="0" verticalDpi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G6:H33"/>
  <sheetViews>
    <sheetView topLeftCell="A4" workbookViewId="0">
      <selection activeCell="H46" sqref="H46"/>
    </sheetView>
  </sheetViews>
  <sheetFormatPr baseColWidth="10" defaultRowHeight="15"/>
  <sheetData>
    <row r="6" spans="7:8" ht="15" customHeight="1">
      <c r="G6" s="43" t="s">
        <v>11653</v>
      </c>
      <c r="H6" s="44"/>
    </row>
    <row r="7" spans="7:8">
      <c r="G7" s="45"/>
      <c r="H7" s="46"/>
    </row>
    <row r="8" spans="7:8">
      <c r="G8" s="45"/>
      <c r="H8" s="46"/>
    </row>
    <row r="9" spans="7:8">
      <c r="G9" s="45"/>
      <c r="H9" s="46"/>
    </row>
    <row r="10" spans="7:8">
      <c r="G10" s="45"/>
      <c r="H10" s="46"/>
    </row>
    <row r="11" spans="7:8">
      <c r="G11" s="45"/>
      <c r="H11" s="46"/>
    </row>
    <row r="12" spans="7:8">
      <c r="G12" s="45"/>
      <c r="H12" s="46"/>
    </row>
    <row r="13" spans="7:8">
      <c r="G13" s="45"/>
      <c r="H13" s="46"/>
    </row>
    <row r="14" spans="7:8">
      <c r="G14" s="45"/>
      <c r="H14" s="46"/>
    </row>
    <row r="15" spans="7:8">
      <c r="G15" s="45"/>
      <c r="H15" s="46"/>
    </row>
    <row r="16" spans="7:8">
      <c r="G16" s="45"/>
      <c r="H16" s="46"/>
    </row>
    <row r="17" spans="7:8">
      <c r="G17" s="45"/>
      <c r="H17" s="46"/>
    </row>
    <row r="18" spans="7:8">
      <c r="G18" s="45"/>
      <c r="H18" s="46"/>
    </row>
    <row r="19" spans="7:8">
      <c r="G19" s="45"/>
      <c r="H19" s="46"/>
    </row>
    <row r="20" spans="7:8">
      <c r="G20" s="45"/>
      <c r="H20" s="46"/>
    </row>
    <row r="21" spans="7:8">
      <c r="G21" s="45"/>
      <c r="H21" s="46"/>
    </row>
    <row r="22" spans="7:8">
      <c r="G22" s="45"/>
      <c r="H22" s="46"/>
    </row>
    <row r="23" spans="7:8">
      <c r="G23" s="45"/>
      <c r="H23" s="46"/>
    </row>
    <row r="24" spans="7:8">
      <c r="G24" s="45"/>
      <c r="H24" s="46"/>
    </row>
    <row r="25" spans="7:8">
      <c r="G25" s="45"/>
      <c r="H25" s="46"/>
    </row>
    <row r="26" spans="7:8">
      <c r="G26" s="45"/>
      <c r="H26" s="46"/>
    </row>
    <row r="27" spans="7:8">
      <c r="G27" s="45"/>
      <c r="H27" s="46"/>
    </row>
    <row r="28" spans="7:8">
      <c r="G28" s="45"/>
      <c r="H28" s="46"/>
    </row>
    <row r="29" spans="7:8">
      <c r="G29" s="45"/>
      <c r="H29" s="46"/>
    </row>
    <row r="30" spans="7:8">
      <c r="G30" s="45"/>
      <c r="H30" s="46"/>
    </row>
    <row r="31" spans="7:8">
      <c r="G31" s="45"/>
      <c r="H31" s="46"/>
    </row>
    <row r="32" spans="7:8">
      <c r="G32" s="45"/>
      <c r="H32" s="46"/>
    </row>
    <row r="33" spans="7:8">
      <c r="G33" s="47"/>
      <c r="H33" s="48"/>
    </row>
  </sheetData>
  <mergeCells count="1">
    <mergeCell ref="G6:H3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7" r:id="rId3" name="Button 5">
              <controlPr defaultSize="0" print="0" autoFill="0" autoPict="0" macro="[0]!Macro5">
                <anchor moveWithCells="1" sizeWithCells="1">
                  <from>
                    <xdr:col>4</xdr:col>
                    <xdr:colOff>0</xdr:colOff>
                    <xdr:row>5</xdr:row>
                    <xdr:rowOff>9525</xdr:rowOff>
                  </from>
                  <to>
                    <xdr:col>6</xdr:col>
                    <xdr:colOff>9525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4" name="Button 6">
              <controlPr defaultSize="0" print="0" autoFill="0" autoPict="0" macro="[0]!Macro6">
                <anchor moveWithCells="1" sizeWithCells="1">
                  <from>
                    <xdr:col>3</xdr:col>
                    <xdr:colOff>809625</xdr:colOff>
                    <xdr:row>10</xdr:row>
                    <xdr:rowOff>9525</xdr:rowOff>
                  </from>
                  <to>
                    <xdr:col>6</xdr:col>
                    <xdr:colOff>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5" name="Button 8">
              <controlPr defaultSize="0" print="0" autoFill="0" autoPict="0" macro="[0]!Macro3">
                <anchor moveWithCells="1" sizeWithCells="1">
                  <from>
                    <xdr:col>3</xdr:col>
                    <xdr:colOff>800100</xdr:colOff>
                    <xdr:row>20</xdr:row>
                    <xdr:rowOff>28575</xdr:rowOff>
                  </from>
                  <to>
                    <xdr:col>5</xdr:col>
                    <xdr:colOff>809625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1" r:id="rId6" name="Button 9">
              <controlPr defaultSize="0" print="0" autoFill="0" autoPict="0" macro="[0]!Macro4">
                <anchor moveWithCells="1" sizeWithCells="1">
                  <from>
                    <xdr:col>4</xdr:col>
                    <xdr:colOff>0</xdr:colOff>
                    <xdr:row>25</xdr:row>
                    <xdr:rowOff>9525</xdr:rowOff>
                  </from>
                  <to>
                    <xdr:col>6</xdr:col>
                    <xdr:colOff>9525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7" name="Button 10">
              <controlPr defaultSize="0" print="0" autoFill="0" autoPict="0" macro="[0]!Macro7">
                <anchor moveWithCells="1" sizeWithCells="1">
                  <from>
                    <xdr:col>3</xdr:col>
                    <xdr:colOff>800100</xdr:colOff>
                    <xdr:row>30</xdr:row>
                    <xdr:rowOff>0</xdr:rowOff>
                  </from>
                  <to>
                    <xdr:col>5</xdr:col>
                    <xdr:colOff>800100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3" r:id="rId8" name="Button 11">
              <controlPr defaultSize="0" print="0" autoFill="0" autoPict="0" macro="[0]!Macro9">
                <anchor moveWithCells="1" sizeWithCells="1">
                  <from>
                    <xdr:col>8</xdr:col>
                    <xdr:colOff>0</xdr:colOff>
                    <xdr:row>4</xdr:row>
                    <xdr:rowOff>180975</xdr:rowOff>
                  </from>
                  <to>
                    <xdr:col>9</xdr:col>
                    <xdr:colOff>800100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4" r:id="rId9" name="Button 12">
              <controlPr defaultSize="0" print="0" autoFill="0" autoPict="0" macro="[0]!Macro1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10</xdr:col>
                    <xdr:colOff>9525</xdr:colOff>
                    <xdr:row>12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5" r:id="rId10" name="Button 13">
              <controlPr defaultSize="0" print="0" autoFill="0" autoPict="0" macro="[0]!Macro11">
                <anchor moveWithCells="1" sizeWithCells="1">
                  <from>
                    <xdr:col>7</xdr:col>
                    <xdr:colOff>809625</xdr:colOff>
                    <xdr:row>15</xdr:row>
                    <xdr:rowOff>0</xdr:rowOff>
                  </from>
                  <to>
                    <xdr:col>10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6" r:id="rId11" name="Button 14">
              <controlPr defaultSize="0" print="0" autoFill="0" autoPict="0" macro="[0]!Macro12">
                <anchor moveWithCells="1" sizeWithCells="1">
                  <from>
                    <xdr:col>8</xdr:col>
                    <xdr:colOff>0</xdr:colOff>
                    <xdr:row>19</xdr:row>
                    <xdr:rowOff>180975</xdr:rowOff>
                  </from>
                  <to>
                    <xdr:col>9</xdr:col>
                    <xdr:colOff>809625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7" r:id="rId12" name="Button 15">
              <controlPr defaultSize="0" print="0" autoFill="0" autoPict="0" macro="[0]!Macro13">
                <anchor moveWithCells="1" sizeWithCells="1">
                  <from>
                    <xdr:col>7</xdr:col>
                    <xdr:colOff>809625</xdr:colOff>
                    <xdr:row>24</xdr:row>
                    <xdr:rowOff>180975</xdr:rowOff>
                  </from>
                  <to>
                    <xdr:col>10</xdr:col>
                    <xdr:colOff>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8" r:id="rId13" name="Button 16">
              <controlPr defaultSize="0" print="0" autoFill="0" autoPict="0" macro="[0]!Macro14">
                <anchor moveWithCells="1" sizeWithCells="1">
                  <from>
                    <xdr:col>8</xdr:col>
                    <xdr:colOff>0</xdr:colOff>
                    <xdr:row>30</xdr:row>
                    <xdr:rowOff>28575</xdr:rowOff>
                  </from>
                  <to>
                    <xdr:col>10</xdr:col>
                    <xdr:colOff>28575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0" r:id="rId14" name="Button 18">
              <controlPr defaultSize="0" print="0" autoFill="0" autoPict="0" macro="[0]!Macro2">
                <anchor moveWithCells="1" sizeWithCells="1">
                  <from>
                    <xdr:col>4</xdr:col>
                    <xdr:colOff>9525</xdr:colOff>
                    <xdr:row>14</xdr:row>
                    <xdr:rowOff>180975</xdr:rowOff>
                  </from>
                  <to>
                    <xdr:col>6</xdr:col>
                    <xdr:colOff>9525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G14"/>
  <sheetViews>
    <sheetView workbookViewId="0">
      <selection activeCell="B17" sqref="B17"/>
    </sheetView>
  </sheetViews>
  <sheetFormatPr baseColWidth="10" defaultColWidth="8.85546875" defaultRowHeight="15"/>
  <cols>
    <col min="1" max="1" width="20.140625" customWidth="1"/>
    <col min="2" max="2" width="59.7109375" bestFit="1" customWidth="1"/>
    <col min="3" max="3" width="17.85546875" customWidth="1"/>
    <col min="4" max="4" width="10" customWidth="1"/>
    <col min="5" max="5" width="66.7109375" bestFit="1" customWidth="1"/>
    <col min="6" max="6" width="34.7109375" bestFit="1" customWidth="1"/>
    <col min="7" max="7" width="10" customWidth="1"/>
  </cols>
  <sheetData>
    <row r="1" spans="1:7">
      <c r="A1" t="s">
        <v>5765</v>
      </c>
      <c r="B1" s="1">
        <v>42830</v>
      </c>
      <c r="C1" s="1">
        <v>43044</v>
      </c>
      <c r="D1" t="s">
        <v>5776</v>
      </c>
      <c r="E1" s="1">
        <v>42741</v>
      </c>
      <c r="F1" s="1">
        <v>42953</v>
      </c>
    </row>
    <row r="2" spans="1:7">
      <c r="A2" t="s">
        <v>5766</v>
      </c>
      <c r="B2" t="s">
        <v>5768</v>
      </c>
      <c r="C2" t="s">
        <v>5773</v>
      </c>
      <c r="D2" t="s">
        <v>5777</v>
      </c>
      <c r="E2" t="s">
        <v>5846</v>
      </c>
      <c r="F2" t="s">
        <v>5891</v>
      </c>
    </row>
    <row r="3" spans="1:7">
      <c r="A3" t="s">
        <v>5767</v>
      </c>
      <c r="B3" t="s">
        <v>5769</v>
      </c>
      <c r="C3" t="s">
        <v>5767</v>
      </c>
    </row>
    <row r="4" spans="1:7">
      <c r="B4" t="s">
        <v>5770</v>
      </c>
      <c r="C4" t="s">
        <v>5774</v>
      </c>
    </row>
    <row r="5" spans="1:7">
      <c r="B5" t="s">
        <v>5771</v>
      </c>
      <c r="C5" t="s">
        <v>5770</v>
      </c>
    </row>
    <row r="6" spans="1:7">
      <c r="B6" t="s">
        <v>5772</v>
      </c>
      <c r="C6" t="s">
        <v>5775</v>
      </c>
    </row>
    <row r="7" spans="1:7">
      <c r="A7" s="18">
        <v>0.8178819444444444</v>
      </c>
      <c r="C7" t="s">
        <v>5772</v>
      </c>
    </row>
    <row r="8" spans="1:7">
      <c r="A8" s="18">
        <v>0.8178819444444444</v>
      </c>
    </row>
    <row r="9" spans="1:7">
      <c r="A9" s="18">
        <v>0.81797453703703704</v>
      </c>
      <c r="B9" s="18">
        <v>0.81797453703703704</v>
      </c>
    </row>
    <row r="10" spans="1:7">
      <c r="A10" s="18">
        <v>0.81839120370370377</v>
      </c>
      <c r="B10" s="18">
        <v>0.81797453703703704</v>
      </c>
    </row>
    <row r="11" spans="1:7">
      <c r="A11" s="18">
        <v>0.34024305555555556</v>
      </c>
      <c r="B11" s="18">
        <v>0.81797453703703704</v>
      </c>
    </row>
    <row r="12" spans="1:7">
      <c r="A12" s="18">
        <v>0.34024305555555556</v>
      </c>
      <c r="B12" s="18">
        <v>0.81799768518518512</v>
      </c>
      <c r="G12" s="34">
        <v>43466</v>
      </c>
    </row>
    <row r="13" spans="1:7">
      <c r="A13" s="18">
        <v>0.3402546296296296</v>
      </c>
      <c r="B13" s="18">
        <v>0.81839120370370377</v>
      </c>
    </row>
    <row r="14" spans="1:7">
      <c r="A14" s="18">
        <v>0.3402546296296296</v>
      </c>
    </row>
  </sheetData>
  <pageMargins left="0.7" right="0.7" top="0.75" bottom="0.75" header="0.3" footer="0.3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25"/>
  <sheetViews>
    <sheetView topLeftCell="G1" workbookViewId="0">
      <selection activeCell="I42" sqref="I42"/>
    </sheetView>
  </sheetViews>
  <sheetFormatPr baseColWidth="10" defaultRowHeight="15"/>
  <sheetData>
    <row r="2" spans="1:4">
      <c r="A2" s="40" t="str">
        <f>ROUNDUP(AVERAGE(Summary!G31:JG31),0)&amp;" alarmes en moyenne par jour"</f>
        <v>1164 alarmes en moyenne par jour</v>
      </c>
    </row>
    <row r="3" spans="1:4">
      <c r="A3" s="40" t="str">
        <f>ROUNDUP(AVERAGE(Summary!G31:AK31),0)&amp;" alarmes en moyenne par jour"</f>
        <v>1125 alarmes en moyenne par jour</v>
      </c>
      <c r="D3" t="s">
        <v>11657</v>
      </c>
    </row>
    <row r="4" spans="1:4">
      <c r="A4" s="40" t="str">
        <f>ROUNDUP(AVERAGE(Summary!AL31:BL31),0)&amp;" alarmes en moyenne par jour"</f>
        <v>1208 alarmes en moyenne par jour</v>
      </c>
      <c r="D4" t="s">
        <v>11658</v>
      </c>
    </row>
    <row r="5" spans="1:4">
      <c r="A5" s="40" t="e">
        <f>ROUNDUP(AVERAGE(Summary!#REF!),0)&amp;" alarmes en moyenne par jour"</f>
        <v>#REF!</v>
      </c>
      <c r="D5" t="s">
        <v>11659</v>
      </c>
    </row>
    <row r="6" spans="1:4">
      <c r="A6" s="40" t="e">
        <f>ROUNDUP(AVERAGE(Summary!#REF!),0)&amp;" alarmes en moyenne par jour"</f>
        <v>#REF!</v>
      </c>
      <c r="D6" t="s">
        <v>11660</v>
      </c>
    </row>
    <row r="7" spans="1:4">
      <c r="A7" s="40" t="e">
        <f>ROUNDUP(AVERAGE(Summary!#REF!),0)&amp;" alarmes en moyenne par jour"</f>
        <v>#REF!</v>
      </c>
      <c r="D7" t="s">
        <v>11661</v>
      </c>
    </row>
    <row r="8" spans="1:4">
      <c r="A8" s="40" t="e">
        <f>ROUNDUP(AVERAGE(Summary!BM31:CE31),0)&amp;" alarmes en moyenne par jour"</f>
        <v>#DIV/0!</v>
      </c>
      <c r="D8" t="s">
        <v>11662</v>
      </c>
    </row>
    <row r="9" spans="1:4">
      <c r="A9" s="40" t="e">
        <f>ROUNDUP(AVERAGE(Summary!CF31:DJ31),0)&amp;" alarmes en moyenne par jour"</f>
        <v>#DIV/0!</v>
      </c>
      <c r="D9" t="s">
        <v>11663</v>
      </c>
    </row>
    <row r="10" spans="1:4">
      <c r="A10" s="40" t="e">
        <f>ROUNDUP(AVERAGE(Summary!DK31:EO31),0)&amp;" alarmes en moyenne par jour"</f>
        <v>#DIV/0!</v>
      </c>
      <c r="D10" t="s">
        <v>11664</v>
      </c>
    </row>
    <row r="11" spans="1:4">
      <c r="A11" s="40" t="e">
        <f>ROUNDUP(AVERAGE(Summary!EP31:FS31),0)&amp;" alarmes en moyenne par jour"</f>
        <v>#DIV/0!</v>
      </c>
      <c r="D11" t="s">
        <v>11665</v>
      </c>
    </row>
    <row r="12" spans="1:4">
      <c r="A12" s="40" t="e">
        <f>ROUNDUP(AVERAGE(Summary!FT31:GX31),0)&amp;" alarmes en moyenne par jour"</f>
        <v>#DIV/0!</v>
      </c>
      <c r="D12" t="s">
        <v>11666</v>
      </c>
    </row>
    <row r="13" spans="1:4">
      <c r="A13" s="40" t="e">
        <f>ROUNDUP(AVERAGE(Summary!GY31:IB31),0)&amp;" alarmes en moyenne par jour"</f>
        <v>#DIV/0!</v>
      </c>
      <c r="D13" t="s">
        <v>11667</v>
      </c>
    </row>
    <row r="14" spans="1:4">
      <c r="A14" s="40" t="e">
        <f>ROUNDUP(AVERAGE(Summary!IC31:JG31),0)&amp;" alarmes en moyenne par jour"</f>
        <v>#DIV/0!</v>
      </c>
      <c r="D14" t="s">
        <v>11668</v>
      </c>
    </row>
    <row r="15" spans="1:4">
      <c r="A15" s="40"/>
    </row>
    <row r="16" spans="1:4">
      <c r="A16" s="40"/>
    </row>
    <row r="17" spans="1:1">
      <c r="A17" s="40"/>
    </row>
    <row r="18" spans="1:1">
      <c r="A18" s="40"/>
    </row>
    <row r="19" spans="1:1">
      <c r="A19" s="40"/>
    </row>
    <row r="20" spans="1:1">
      <c r="A20" s="40"/>
    </row>
    <row r="21" spans="1:1">
      <c r="A21" s="40"/>
    </row>
    <row r="22" spans="1:1">
      <c r="A22" s="40"/>
    </row>
    <row r="23" spans="1:1">
      <c r="A23" s="40"/>
    </row>
    <row r="24" spans="1:1">
      <c r="A24" s="40"/>
    </row>
    <row r="25" spans="1:1">
      <c r="A25" s="4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B7226"/>
  <sheetViews>
    <sheetView workbookViewId="0">
      <selection activeCell="B1" sqref="B1:B7226"/>
    </sheetView>
  </sheetViews>
  <sheetFormatPr baseColWidth="10" defaultColWidth="8.85546875" defaultRowHeight="15"/>
  <cols>
    <col min="1" max="1" width="20.42578125" bestFit="1" customWidth="1"/>
    <col min="2" max="2" width="11.42578125" style="9"/>
  </cols>
  <sheetData>
    <row r="1" spans="1:2">
      <c r="A1" t="s">
        <v>7665</v>
      </c>
      <c r="B1" s="6">
        <v>207</v>
      </c>
    </row>
    <row r="2" spans="1:2">
      <c r="A2" t="s">
        <v>905</v>
      </c>
      <c r="B2" s="7">
        <v>1679</v>
      </c>
    </row>
    <row r="3" spans="1:2">
      <c r="A3" t="s">
        <v>277</v>
      </c>
      <c r="B3" s="6">
        <v>125</v>
      </c>
    </row>
    <row r="4" spans="1:2">
      <c r="A4" t="s">
        <v>1454</v>
      </c>
      <c r="B4" s="7">
        <v>74</v>
      </c>
    </row>
    <row r="5" spans="1:2">
      <c r="A5" t="s">
        <v>195</v>
      </c>
      <c r="B5" s="7">
        <v>73</v>
      </c>
    </row>
    <row r="6" spans="1:2">
      <c r="A6" t="s">
        <v>2064</v>
      </c>
      <c r="B6" s="6">
        <v>73</v>
      </c>
    </row>
    <row r="7" spans="1:2">
      <c r="A7" t="s">
        <v>138</v>
      </c>
      <c r="B7" s="7">
        <v>63</v>
      </c>
    </row>
    <row r="8" spans="1:2">
      <c r="A8" t="s">
        <v>890</v>
      </c>
      <c r="B8" s="7">
        <v>56</v>
      </c>
    </row>
    <row r="9" spans="1:2">
      <c r="A9" t="s">
        <v>535</v>
      </c>
      <c r="B9" s="6">
        <v>53</v>
      </c>
    </row>
    <row r="10" spans="1:2">
      <c r="A10" t="s">
        <v>534</v>
      </c>
      <c r="B10" s="6">
        <v>53</v>
      </c>
    </row>
    <row r="11" spans="1:2">
      <c r="A11" t="s">
        <v>6484</v>
      </c>
      <c r="B11" s="6">
        <v>52</v>
      </c>
    </row>
    <row r="12" spans="1:2">
      <c r="A12" t="s">
        <v>2665</v>
      </c>
      <c r="B12" s="7">
        <v>45</v>
      </c>
    </row>
    <row r="13" spans="1:2">
      <c r="A13" t="s">
        <v>909</v>
      </c>
      <c r="B13" s="7">
        <v>37</v>
      </c>
    </row>
    <row r="14" spans="1:2">
      <c r="A14" t="s">
        <v>11275</v>
      </c>
      <c r="B14" s="7">
        <v>35</v>
      </c>
    </row>
    <row r="15" spans="1:2">
      <c r="A15" t="s">
        <v>1680</v>
      </c>
      <c r="B15" s="7">
        <v>30</v>
      </c>
    </row>
    <row r="16" spans="1:2">
      <c r="A16" t="s">
        <v>137</v>
      </c>
      <c r="B16" s="7">
        <v>26</v>
      </c>
    </row>
    <row r="17" spans="1:2">
      <c r="A17" t="s">
        <v>5496</v>
      </c>
      <c r="B17" s="7">
        <v>26</v>
      </c>
    </row>
    <row r="18" spans="1:2">
      <c r="A18" t="s">
        <v>907</v>
      </c>
      <c r="B18" s="7">
        <v>25</v>
      </c>
    </row>
    <row r="19" spans="1:2">
      <c r="A19" t="s">
        <v>6519</v>
      </c>
      <c r="B19" s="7">
        <v>24</v>
      </c>
    </row>
    <row r="20" spans="1:2">
      <c r="A20" t="s">
        <v>4122</v>
      </c>
      <c r="B20" s="7">
        <v>23</v>
      </c>
    </row>
    <row r="21" spans="1:2">
      <c r="A21" t="s">
        <v>7117</v>
      </c>
      <c r="B21" s="9">
        <v>19</v>
      </c>
    </row>
    <row r="22" spans="1:2">
      <c r="A22" t="s">
        <v>4879</v>
      </c>
      <c r="B22" s="9">
        <v>18</v>
      </c>
    </row>
    <row r="23" spans="1:2">
      <c r="A23" t="s">
        <v>6256</v>
      </c>
      <c r="B23" s="9">
        <v>17</v>
      </c>
    </row>
    <row r="24" spans="1:2">
      <c r="A24" t="s">
        <v>4671</v>
      </c>
      <c r="B24" s="9">
        <v>12</v>
      </c>
    </row>
    <row r="25" spans="1:2">
      <c r="A25" t="s">
        <v>5628</v>
      </c>
      <c r="B25" s="9">
        <v>12</v>
      </c>
    </row>
    <row r="26" spans="1:2">
      <c r="A26" t="s">
        <v>4669</v>
      </c>
      <c r="B26" s="9">
        <v>12</v>
      </c>
    </row>
    <row r="27" spans="1:2">
      <c r="A27" t="s">
        <v>5630</v>
      </c>
      <c r="B27" s="9">
        <v>12</v>
      </c>
    </row>
    <row r="28" spans="1:2">
      <c r="A28" t="s">
        <v>4667</v>
      </c>
      <c r="B28" s="9">
        <v>12</v>
      </c>
    </row>
    <row r="29" spans="1:2">
      <c r="A29" t="s">
        <v>5632</v>
      </c>
      <c r="B29" s="9">
        <v>12</v>
      </c>
    </row>
    <row r="30" spans="1:2">
      <c r="A30" t="s">
        <v>4665</v>
      </c>
      <c r="B30" s="9">
        <v>12</v>
      </c>
    </row>
    <row r="31" spans="1:2">
      <c r="A31" t="s">
        <v>5634</v>
      </c>
      <c r="B31" s="9">
        <v>12</v>
      </c>
    </row>
    <row r="32" spans="1:2">
      <c r="A32" t="s">
        <v>4550</v>
      </c>
      <c r="B32" s="9">
        <v>12</v>
      </c>
    </row>
    <row r="33" spans="1:2">
      <c r="A33" t="s">
        <v>7227</v>
      </c>
      <c r="B33" s="9">
        <v>12</v>
      </c>
    </row>
    <row r="34" spans="1:2">
      <c r="A34" t="s">
        <v>4679</v>
      </c>
      <c r="B34" s="9">
        <v>11</v>
      </c>
    </row>
    <row r="35" spans="1:2">
      <c r="A35" t="s">
        <v>4677</v>
      </c>
      <c r="B35" s="9">
        <v>11</v>
      </c>
    </row>
    <row r="36" spans="1:2">
      <c r="A36" t="s">
        <v>4675</v>
      </c>
      <c r="B36" s="9">
        <v>11</v>
      </c>
    </row>
    <row r="37" spans="1:2">
      <c r="A37" t="s">
        <v>4673</v>
      </c>
      <c r="B37" s="9">
        <v>11</v>
      </c>
    </row>
    <row r="38" spans="1:2">
      <c r="A38" t="s">
        <v>5659</v>
      </c>
      <c r="B38" s="9">
        <v>10</v>
      </c>
    </row>
    <row r="39" spans="1:2">
      <c r="A39" t="s">
        <v>5657</v>
      </c>
      <c r="B39" s="9">
        <v>10</v>
      </c>
    </row>
    <row r="40" spans="1:2">
      <c r="A40" t="s">
        <v>5655</v>
      </c>
      <c r="B40" s="9">
        <v>10</v>
      </c>
    </row>
    <row r="41" spans="1:2">
      <c r="A41" t="s">
        <v>5653</v>
      </c>
      <c r="B41" s="9">
        <v>10</v>
      </c>
    </row>
    <row r="42" spans="1:2">
      <c r="A42" t="s">
        <v>4367</v>
      </c>
      <c r="B42" s="9">
        <v>10</v>
      </c>
    </row>
    <row r="43" spans="1:2">
      <c r="A43" t="s">
        <v>14393</v>
      </c>
      <c r="B43" s="9">
        <v>10</v>
      </c>
    </row>
    <row r="44" spans="1:2">
      <c r="A44" t="s">
        <v>2096</v>
      </c>
      <c r="B44" s="9">
        <v>9</v>
      </c>
    </row>
    <row r="45" spans="1:2">
      <c r="A45" t="s">
        <v>42</v>
      </c>
      <c r="B45" s="9">
        <v>9</v>
      </c>
    </row>
    <row r="46" spans="1:2">
      <c r="A46" t="s">
        <v>2442</v>
      </c>
      <c r="B46" s="9">
        <v>9</v>
      </c>
    </row>
    <row r="47" spans="1:2">
      <c r="A47" t="s">
        <v>14376</v>
      </c>
      <c r="B47" s="9">
        <v>9</v>
      </c>
    </row>
    <row r="48" spans="1:2">
      <c r="A48" t="s">
        <v>14385</v>
      </c>
      <c r="B48" s="9">
        <v>9</v>
      </c>
    </row>
    <row r="49" spans="1:2">
      <c r="A49" t="s">
        <v>14391</v>
      </c>
      <c r="B49" s="9">
        <v>9</v>
      </c>
    </row>
    <row r="50" spans="1:2">
      <c r="A50" t="s">
        <v>14397</v>
      </c>
      <c r="B50" s="9">
        <v>9</v>
      </c>
    </row>
    <row r="51" spans="1:2">
      <c r="A51" t="s">
        <v>4546</v>
      </c>
      <c r="B51" s="9">
        <v>8</v>
      </c>
    </row>
    <row r="52" spans="1:2">
      <c r="A52" t="s">
        <v>4458</v>
      </c>
      <c r="B52" s="9">
        <v>8</v>
      </c>
    </row>
    <row r="53" spans="1:2">
      <c r="A53" t="s">
        <v>4544</v>
      </c>
      <c r="B53" s="9">
        <v>8</v>
      </c>
    </row>
    <row r="54" spans="1:2">
      <c r="A54" t="s">
        <v>4456</v>
      </c>
      <c r="B54" s="9">
        <v>8</v>
      </c>
    </row>
    <row r="55" spans="1:2">
      <c r="A55" t="s">
        <v>4536</v>
      </c>
      <c r="B55" s="9">
        <v>8</v>
      </c>
    </row>
    <row r="56" spans="1:2">
      <c r="A56" t="s">
        <v>4462</v>
      </c>
      <c r="B56" s="9">
        <v>8</v>
      </c>
    </row>
    <row r="57" spans="1:2">
      <c r="A57" t="s">
        <v>4534</v>
      </c>
      <c r="B57" s="9">
        <v>8</v>
      </c>
    </row>
    <row r="58" spans="1:2">
      <c r="A58" t="s">
        <v>4460</v>
      </c>
      <c r="B58" s="9">
        <v>8</v>
      </c>
    </row>
    <row r="59" spans="1:2">
      <c r="A59" t="s">
        <v>2431</v>
      </c>
      <c r="B59" s="9">
        <v>8</v>
      </c>
    </row>
    <row r="60" spans="1:2">
      <c r="A60" t="s">
        <v>1748</v>
      </c>
      <c r="B60" s="9">
        <v>8</v>
      </c>
    </row>
    <row r="61" spans="1:2">
      <c r="A61" t="s">
        <v>1831</v>
      </c>
      <c r="B61" s="9">
        <v>8</v>
      </c>
    </row>
    <row r="62" spans="1:2">
      <c r="A62" t="s">
        <v>1719</v>
      </c>
      <c r="B62" s="9">
        <v>8</v>
      </c>
    </row>
    <row r="63" spans="1:2">
      <c r="A63" t="s">
        <v>12332</v>
      </c>
      <c r="B63" s="9">
        <v>8</v>
      </c>
    </row>
    <row r="64" spans="1:2">
      <c r="A64" t="s">
        <v>12334</v>
      </c>
      <c r="B64" s="9">
        <v>8</v>
      </c>
    </row>
    <row r="65" spans="1:2">
      <c r="A65" t="s">
        <v>12336</v>
      </c>
      <c r="B65" s="9">
        <v>8</v>
      </c>
    </row>
    <row r="66" spans="1:2">
      <c r="A66" t="s">
        <v>12338</v>
      </c>
      <c r="B66" s="9">
        <v>8</v>
      </c>
    </row>
    <row r="67" spans="1:2">
      <c r="A67" t="s">
        <v>12346</v>
      </c>
      <c r="B67" s="9">
        <v>8</v>
      </c>
    </row>
    <row r="68" spans="1:2">
      <c r="A68" t="s">
        <v>12348</v>
      </c>
      <c r="B68" s="9">
        <v>8</v>
      </c>
    </row>
    <row r="69" spans="1:2">
      <c r="A69" t="s">
        <v>12458</v>
      </c>
      <c r="B69" s="9">
        <v>8</v>
      </c>
    </row>
    <row r="70" spans="1:2">
      <c r="A70" t="s">
        <v>169</v>
      </c>
      <c r="B70" s="9">
        <v>7</v>
      </c>
    </row>
    <row r="71" spans="1:2">
      <c r="A71" t="s">
        <v>874</v>
      </c>
      <c r="B71" s="9">
        <v>7</v>
      </c>
    </row>
    <row r="72" spans="1:2">
      <c r="A72" t="s">
        <v>6317</v>
      </c>
      <c r="B72" s="9">
        <v>7</v>
      </c>
    </row>
    <row r="73" spans="1:2">
      <c r="A73" t="s">
        <v>139</v>
      </c>
      <c r="B73" s="9">
        <v>7</v>
      </c>
    </row>
    <row r="74" spans="1:2">
      <c r="A74" t="s">
        <v>2429</v>
      </c>
      <c r="B74" s="9">
        <v>7</v>
      </c>
    </row>
    <row r="75" spans="1:2">
      <c r="A75" t="s">
        <v>2154</v>
      </c>
      <c r="B75" s="9">
        <v>7</v>
      </c>
    </row>
    <row r="76" spans="1:2">
      <c r="A76" t="s">
        <v>945</v>
      </c>
      <c r="B76" s="9">
        <v>7</v>
      </c>
    </row>
    <row r="77" spans="1:2">
      <c r="A77" t="s">
        <v>1094</v>
      </c>
      <c r="B77" s="9">
        <v>7</v>
      </c>
    </row>
    <row r="78" spans="1:2">
      <c r="A78" t="s">
        <v>530</v>
      </c>
      <c r="B78" s="8">
        <v>7</v>
      </c>
    </row>
    <row r="79" spans="1:2">
      <c r="A79" t="s">
        <v>529</v>
      </c>
      <c r="B79" s="8">
        <v>7</v>
      </c>
    </row>
    <row r="80" spans="1:2">
      <c r="A80" t="s">
        <v>371</v>
      </c>
      <c r="B80" s="9">
        <v>7</v>
      </c>
    </row>
    <row r="81" spans="1:2">
      <c r="A81" t="s">
        <v>14378</v>
      </c>
      <c r="B81" s="9">
        <v>7</v>
      </c>
    </row>
    <row r="82" spans="1:2">
      <c r="A82" t="s">
        <v>14387</v>
      </c>
      <c r="B82" s="9">
        <v>7</v>
      </c>
    </row>
    <row r="83" spans="1:2">
      <c r="A83" t="s">
        <v>4691</v>
      </c>
      <c r="B83" s="9">
        <v>6</v>
      </c>
    </row>
    <row r="84" spans="1:2">
      <c r="A84" t="s">
        <v>5668</v>
      </c>
      <c r="B84" s="9">
        <v>6</v>
      </c>
    </row>
    <row r="85" spans="1:2">
      <c r="A85" t="s">
        <v>4693</v>
      </c>
      <c r="B85" s="9">
        <v>6</v>
      </c>
    </row>
    <row r="86" spans="1:2">
      <c r="A86" t="s">
        <v>5626</v>
      </c>
      <c r="B86" s="9">
        <v>6</v>
      </c>
    </row>
    <row r="87" spans="1:2">
      <c r="A87" t="s">
        <v>4538</v>
      </c>
      <c r="B87" s="9">
        <v>6</v>
      </c>
    </row>
    <row r="88" spans="1:2">
      <c r="A88" t="s">
        <v>4475</v>
      </c>
      <c r="B88" s="9">
        <v>6</v>
      </c>
    </row>
    <row r="89" spans="1:2">
      <c r="A89" t="s">
        <v>1754</v>
      </c>
      <c r="B89" s="9">
        <v>6</v>
      </c>
    </row>
    <row r="90" spans="1:2">
      <c r="A90" t="s">
        <v>1741</v>
      </c>
      <c r="B90" s="9">
        <v>6</v>
      </c>
    </row>
    <row r="91" spans="1:2">
      <c r="A91" t="s">
        <v>924</v>
      </c>
      <c r="B91" s="8">
        <v>6</v>
      </c>
    </row>
    <row r="92" spans="1:2">
      <c r="A92" t="s">
        <v>4187</v>
      </c>
      <c r="B92" s="9">
        <v>6</v>
      </c>
    </row>
    <row r="93" spans="1:2">
      <c r="A93" t="s">
        <v>927</v>
      </c>
      <c r="B93" s="9">
        <v>6</v>
      </c>
    </row>
    <row r="94" spans="1:2">
      <c r="A94" t="s">
        <v>12418</v>
      </c>
      <c r="B94" s="9">
        <v>6</v>
      </c>
    </row>
    <row r="95" spans="1:2">
      <c r="A95" t="s">
        <v>12420</v>
      </c>
      <c r="B95" s="9">
        <v>6</v>
      </c>
    </row>
    <row r="96" spans="1:2">
      <c r="A96" t="s">
        <v>12442</v>
      </c>
      <c r="B96" s="9">
        <v>6</v>
      </c>
    </row>
    <row r="97" spans="1:2">
      <c r="A97" t="s">
        <v>12444</v>
      </c>
      <c r="B97" s="9">
        <v>6</v>
      </c>
    </row>
    <row r="98" spans="1:2">
      <c r="A98" t="s">
        <v>12480</v>
      </c>
      <c r="B98" s="9">
        <v>6</v>
      </c>
    </row>
    <row r="99" spans="1:2">
      <c r="A99" t="s">
        <v>12482</v>
      </c>
      <c r="B99" s="9">
        <v>6</v>
      </c>
    </row>
    <row r="100" spans="1:2">
      <c r="A100" t="s">
        <v>12484</v>
      </c>
      <c r="B100" s="9">
        <v>6</v>
      </c>
    </row>
    <row r="101" spans="1:2">
      <c r="A101" t="s">
        <v>12486</v>
      </c>
      <c r="B101" s="9">
        <v>6</v>
      </c>
    </row>
    <row r="102" spans="1:2">
      <c r="A102" t="s">
        <v>12488</v>
      </c>
      <c r="B102" s="9">
        <v>6</v>
      </c>
    </row>
    <row r="103" spans="1:2">
      <c r="A103" t="s">
        <v>12490</v>
      </c>
      <c r="B103" s="9">
        <v>6</v>
      </c>
    </row>
    <row r="104" spans="1:2">
      <c r="A104" t="s">
        <v>12492</v>
      </c>
      <c r="B104" s="9">
        <v>6</v>
      </c>
    </row>
    <row r="105" spans="1:2">
      <c r="A105" t="s">
        <v>12494</v>
      </c>
      <c r="B105" s="9">
        <v>6</v>
      </c>
    </row>
    <row r="106" spans="1:2">
      <c r="A106" t="s">
        <v>12496</v>
      </c>
      <c r="B106" s="9">
        <v>6</v>
      </c>
    </row>
    <row r="107" spans="1:2">
      <c r="A107" t="s">
        <v>12498</v>
      </c>
      <c r="B107" s="9">
        <v>6</v>
      </c>
    </row>
    <row r="108" spans="1:2">
      <c r="A108" t="s">
        <v>12500</v>
      </c>
      <c r="B108" s="9">
        <v>6</v>
      </c>
    </row>
    <row r="109" spans="1:2">
      <c r="A109" t="s">
        <v>14412</v>
      </c>
      <c r="B109" s="9">
        <v>6</v>
      </c>
    </row>
    <row r="110" spans="1:2">
      <c r="A110" t="s">
        <v>294</v>
      </c>
      <c r="B110" s="9">
        <v>5</v>
      </c>
    </row>
    <row r="111" spans="1:2">
      <c r="A111" t="s">
        <v>347</v>
      </c>
      <c r="B111" s="9">
        <v>5</v>
      </c>
    </row>
    <row r="112" spans="1:2">
      <c r="A112" t="s">
        <v>7854</v>
      </c>
      <c r="B112" s="9">
        <v>5</v>
      </c>
    </row>
    <row r="113" spans="1:2">
      <c r="A113" t="s">
        <v>244</v>
      </c>
      <c r="B113" s="9">
        <v>5</v>
      </c>
    </row>
    <row r="114" spans="1:2">
      <c r="A114" t="s">
        <v>2184</v>
      </c>
      <c r="B114" s="9">
        <v>5</v>
      </c>
    </row>
    <row r="115" spans="1:2">
      <c r="A115" t="s">
        <v>134</v>
      </c>
      <c r="B115" s="9">
        <v>5</v>
      </c>
    </row>
    <row r="116" spans="1:2">
      <c r="A116" t="s">
        <v>1698</v>
      </c>
      <c r="B116" s="9">
        <v>5</v>
      </c>
    </row>
    <row r="117" spans="1:2">
      <c r="A117" t="s">
        <v>1295</v>
      </c>
      <c r="B117" s="9">
        <v>5</v>
      </c>
    </row>
    <row r="118" spans="1:2">
      <c r="A118" t="s">
        <v>10008</v>
      </c>
      <c r="B118" s="9">
        <v>5</v>
      </c>
    </row>
    <row r="119" spans="1:2">
      <c r="A119" t="s">
        <v>11136</v>
      </c>
      <c r="B119" s="9">
        <v>5</v>
      </c>
    </row>
    <row r="120" spans="1:2">
      <c r="A120" t="s">
        <v>12612</v>
      </c>
      <c r="B120" s="9">
        <v>5</v>
      </c>
    </row>
    <row r="121" spans="1:2">
      <c r="A121" t="s">
        <v>12931</v>
      </c>
      <c r="B121" s="9">
        <v>5</v>
      </c>
    </row>
    <row r="122" spans="1:2">
      <c r="A122" t="s">
        <v>14395</v>
      </c>
      <c r="B122" s="9">
        <v>5</v>
      </c>
    </row>
    <row r="123" spans="1:2">
      <c r="A123" t="s">
        <v>14403</v>
      </c>
      <c r="B123" s="9">
        <v>5</v>
      </c>
    </row>
    <row r="124" spans="1:2">
      <c r="A124" t="s">
        <v>14405</v>
      </c>
      <c r="B124" s="9">
        <v>5</v>
      </c>
    </row>
    <row r="125" spans="1:2">
      <c r="A125" t="s">
        <v>369</v>
      </c>
      <c r="B125" s="9">
        <v>4</v>
      </c>
    </row>
    <row r="126" spans="1:2">
      <c r="A126" t="s">
        <v>972</v>
      </c>
      <c r="B126" s="9">
        <v>4</v>
      </c>
    </row>
    <row r="127" spans="1:2">
      <c r="A127" t="s">
        <v>971</v>
      </c>
      <c r="B127" s="9">
        <v>4</v>
      </c>
    </row>
    <row r="128" spans="1:2">
      <c r="A128" t="s">
        <v>869</v>
      </c>
      <c r="B128" s="9">
        <v>4</v>
      </c>
    </row>
    <row r="129" spans="1:2">
      <c r="A129" t="s">
        <v>967</v>
      </c>
      <c r="B129" s="9">
        <v>4</v>
      </c>
    </row>
    <row r="130" spans="1:2">
      <c r="A130" t="s">
        <v>968</v>
      </c>
      <c r="B130" s="9">
        <v>4</v>
      </c>
    </row>
    <row r="131" spans="1:2">
      <c r="A131" t="s">
        <v>969</v>
      </c>
      <c r="B131" s="9">
        <v>4</v>
      </c>
    </row>
    <row r="132" spans="1:2">
      <c r="A132" t="s">
        <v>1444</v>
      </c>
      <c r="B132" s="9">
        <v>4</v>
      </c>
    </row>
    <row r="133" spans="1:2">
      <c r="A133" t="s">
        <v>2248</v>
      </c>
      <c r="B133" s="9">
        <v>4</v>
      </c>
    </row>
    <row r="134" spans="1:2">
      <c r="A134" t="s">
        <v>2245</v>
      </c>
      <c r="B134" s="9">
        <v>4</v>
      </c>
    </row>
    <row r="135" spans="1:2">
      <c r="A135" t="s">
        <v>225</v>
      </c>
      <c r="B135" s="9">
        <v>4</v>
      </c>
    </row>
    <row r="136" spans="1:2">
      <c r="A136" t="s">
        <v>960</v>
      </c>
      <c r="B136" s="9">
        <v>4</v>
      </c>
    </row>
    <row r="137" spans="1:2">
      <c r="A137" t="s">
        <v>974</v>
      </c>
      <c r="B137" s="9">
        <v>4</v>
      </c>
    </row>
    <row r="138" spans="1:2">
      <c r="A138" t="s">
        <v>964</v>
      </c>
      <c r="B138" s="9">
        <v>4</v>
      </c>
    </row>
    <row r="139" spans="1:2">
      <c r="A139" t="s">
        <v>955</v>
      </c>
      <c r="B139" s="9">
        <v>4</v>
      </c>
    </row>
    <row r="140" spans="1:2">
      <c r="A140" t="s">
        <v>958</v>
      </c>
      <c r="B140" s="9">
        <v>4</v>
      </c>
    </row>
    <row r="141" spans="1:2">
      <c r="A141" t="s">
        <v>961</v>
      </c>
      <c r="B141" s="9">
        <v>4</v>
      </c>
    </row>
    <row r="142" spans="1:2">
      <c r="A142" t="s">
        <v>959</v>
      </c>
      <c r="B142" s="9">
        <v>4</v>
      </c>
    </row>
    <row r="143" spans="1:2">
      <c r="A143" t="s">
        <v>962</v>
      </c>
      <c r="B143" s="9">
        <v>4</v>
      </c>
    </row>
    <row r="144" spans="1:2">
      <c r="A144" t="s">
        <v>963</v>
      </c>
      <c r="B144" s="9">
        <v>4</v>
      </c>
    </row>
    <row r="145" spans="1:2">
      <c r="A145" t="s">
        <v>965</v>
      </c>
      <c r="B145" s="9">
        <v>4</v>
      </c>
    </row>
    <row r="146" spans="1:2">
      <c r="A146" t="s">
        <v>966</v>
      </c>
      <c r="B146" s="9">
        <v>4</v>
      </c>
    </row>
    <row r="147" spans="1:2">
      <c r="A147" t="s">
        <v>3551</v>
      </c>
      <c r="B147" s="9">
        <v>4</v>
      </c>
    </row>
    <row r="148" spans="1:2">
      <c r="A148" t="s">
        <v>1830</v>
      </c>
      <c r="B148" s="9">
        <v>4</v>
      </c>
    </row>
    <row r="149" spans="1:2">
      <c r="A149" t="s">
        <v>1727</v>
      </c>
      <c r="B149" s="9">
        <v>4</v>
      </c>
    </row>
    <row r="150" spans="1:2">
      <c r="A150" t="s">
        <v>5641</v>
      </c>
      <c r="B150" s="9">
        <v>4</v>
      </c>
    </row>
    <row r="151" spans="1:2">
      <c r="A151" t="s">
        <v>1594</v>
      </c>
      <c r="B151" s="9">
        <v>4</v>
      </c>
    </row>
    <row r="152" spans="1:2">
      <c r="A152" t="s">
        <v>5045</v>
      </c>
      <c r="B152" s="9">
        <v>4</v>
      </c>
    </row>
    <row r="153" spans="1:2">
      <c r="A153" t="s">
        <v>7221</v>
      </c>
      <c r="B153" s="9">
        <v>4</v>
      </c>
    </row>
    <row r="154" spans="1:2">
      <c r="A154" t="s">
        <v>2221</v>
      </c>
      <c r="B154" s="9">
        <v>4</v>
      </c>
    </row>
    <row r="155" spans="1:2">
      <c r="A155" t="s">
        <v>11369</v>
      </c>
      <c r="B155" s="9">
        <v>4</v>
      </c>
    </row>
    <row r="156" spans="1:2">
      <c r="A156" t="s">
        <v>12324</v>
      </c>
      <c r="B156" s="9">
        <v>4</v>
      </c>
    </row>
    <row r="157" spans="1:2">
      <c r="A157" t="s">
        <v>12473</v>
      </c>
      <c r="B157" s="9">
        <v>4</v>
      </c>
    </row>
    <row r="158" spans="1:2">
      <c r="A158" t="s">
        <v>12586</v>
      </c>
      <c r="B158" s="9">
        <v>4</v>
      </c>
    </row>
    <row r="159" spans="1:2">
      <c r="A159" t="s">
        <v>14370</v>
      </c>
      <c r="B159" s="9">
        <v>4</v>
      </c>
    </row>
    <row r="160" spans="1:2">
      <c r="A160" t="s">
        <v>14372</v>
      </c>
      <c r="B160" s="9">
        <v>4</v>
      </c>
    </row>
    <row r="161" spans="1:2">
      <c r="A161" t="s">
        <v>14374</v>
      </c>
      <c r="B161" s="9">
        <v>4</v>
      </c>
    </row>
    <row r="162" spans="1:2">
      <c r="A162" t="s">
        <v>14380</v>
      </c>
      <c r="B162" s="9">
        <v>4</v>
      </c>
    </row>
    <row r="163" spans="1:2">
      <c r="A163" t="s">
        <v>14401</v>
      </c>
      <c r="B163" s="9">
        <v>4</v>
      </c>
    </row>
    <row r="164" spans="1:2">
      <c r="A164" t="s">
        <v>15366</v>
      </c>
      <c r="B164" s="9">
        <v>4</v>
      </c>
    </row>
    <row r="165" spans="1:2">
      <c r="A165" t="s">
        <v>15372</v>
      </c>
      <c r="B165" s="9">
        <v>4</v>
      </c>
    </row>
    <row r="166" spans="1:2">
      <c r="A166" t="s">
        <v>15406</v>
      </c>
      <c r="B166" s="9">
        <v>4</v>
      </c>
    </row>
    <row r="167" spans="1:2">
      <c r="A167" t="s">
        <v>173</v>
      </c>
      <c r="B167" s="9">
        <v>3</v>
      </c>
    </row>
    <row r="168" spans="1:2">
      <c r="A168" t="s">
        <v>2165</v>
      </c>
      <c r="B168" s="9">
        <v>3</v>
      </c>
    </row>
    <row r="169" spans="1:2">
      <c r="A169" t="s">
        <v>2167</v>
      </c>
      <c r="B169" s="9">
        <v>3</v>
      </c>
    </row>
    <row r="170" spans="1:2">
      <c r="A170" t="s">
        <v>2169</v>
      </c>
      <c r="B170" s="9">
        <v>3</v>
      </c>
    </row>
    <row r="171" spans="1:2">
      <c r="A171" t="s">
        <v>875</v>
      </c>
      <c r="B171" s="9">
        <v>3</v>
      </c>
    </row>
    <row r="172" spans="1:2">
      <c r="A172" t="s">
        <v>7801</v>
      </c>
      <c r="B172" s="9">
        <v>3</v>
      </c>
    </row>
    <row r="173" spans="1:2">
      <c r="A173" t="s">
        <v>7803</v>
      </c>
      <c r="B173" s="9">
        <v>3</v>
      </c>
    </row>
    <row r="174" spans="1:2">
      <c r="A174" t="s">
        <v>839</v>
      </c>
      <c r="B174" s="9">
        <v>3</v>
      </c>
    </row>
    <row r="175" spans="1:2">
      <c r="A175" t="s">
        <v>870</v>
      </c>
      <c r="B175" s="9">
        <v>3</v>
      </c>
    </row>
    <row r="176" spans="1:2">
      <c r="A176" t="s">
        <v>871</v>
      </c>
      <c r="B176" s="9">
        <v>3</v>
      </c>
    </row>
    <row r="177" spans="1:2">
      <c r="A177" t="s">
        <v>872</v>
      </c>
      <c r="B177" s="9">
        <v>3</v>
      </c>
    </row>
    <row r="178" spans="1:2">
      <c r="A178" t="s">
        <v>7901</v>
      </c>
      <c r="B178" s="9">
        <v>3</v>
      </c>
    </row>
    <row r="179" spans="1:2">
      <c r="A179" t="s">
        <v>6319</v>
      </c>
      <c r="B179" s="9">
        <v>3</v>
      </c>
    </row>
    <row r="180" spans="1:2">
      <c r="A180" t="s">
        <v>4219</v>
      </c>
      <c r="B180" s="9">
        <v>3</v>
      </c>
    </row>
    <row r="181" spans="1:2">
      <c r="A181" t="s">
        <v>141</v>
      </c>
      <c r="B181" s="9">
        <v>3</v>
      </c>
    </row>
    <row r="182" spans="1:2">
      <c r="A182" t="s">
        <v>2086</v>
      </c>
      <c r="B182" s="9">
        <v>3</v>
      </c>
    </row>
    <row r="183" spans="1:2">
      <c r="A183" t="s">
        <v>2299</v>
      </c>
      <c r="B183" s="9">
        <v>3</v>
      </c>
    </row>
    <row r="184" spans="1:2">
      <c r="A184" t="s">
        <v>4215</v>
      </c>
      <c r="B184" s="9">
        <v>3</v>
      </c>
    </row>
    <row r="185" spans="1:2">
      <c r="A185" t="s">
        <v>4404</v>
      </c>
      <c r="B185" s="9">
        <v>3</v>
      </c>
    </row>
    <row r="186" spans="1:2">
      <c r="A186" t="s">
        <v>2485</v>
      </c>
      <c r="B186" s="9">
        <v>3</v>
      </c>
    </row>
    <row r="187" spans="1:2">
      <c r="A187" t="s">
        <v>236</v>
      </c>
      <c r="B187" s="9">
        <v>3</v>
      </c>
    </row>
    <row r="188" spans="1:2">
      <c r="A188" t="s">
        <v>903</v>
      </c>
      <c r="B188" s="9">
        <v>3</v>
      </c>
    </row>
    <row r="189" spans="1:2">
      <c r="A189" t="s">
        <v>2416</v>
      </c>
      <c r="B189" s="9">
        <v>3</v>
      </c>
    </row>
    <row r="190" spans="1:2">
      <c r="A190" t="s">
        <v>2313</v>
      </c>
      <c r="B190" s="9">
        <v>3</v>
      </c>
    </row>
    <row r="191" spans="1:2">
      <c r="A191" t="s">
        <v>2246</v>
      </c>
      <c r="B191" s="9">
        <v>3</v>
      </c>
    </row>
    <row r="192" spans="1:2">
      <c r="A192" t="s">
        <v>136</v>
      </c>
      <c r="B192" s="9">
        <v>3</v>
      </c>
    </row>
    <row r="193" spans="1:2">
      <c r="A193" t="s">
        <v>981</v>
      </c>
      <c r="B193" s="9">
        <v>3</v>
      </c>
    </row>
    <row r="194" spans="1:2">
      <c r="A194" t="s">
        <v>2182</v>
      </c>
      <c r="B194" s="9">
        <v>3</v>
      </c>
    </row>
    <row r="195" spans="1:2">
      <c r="A195" t="s">
        <v>975</v>
      </c>
      <c r="B195" s="9">
        <v>3</v>
      </c>
    </row>
    <row r="196" spans="1:2">
      <c r="A196" t="s">
        <v>982</v>
      </c>
      <c r="B196" s="9">
        <v>3</v>
      </c>
    </row>
    <row r="197" spans="1:2">
      <c r="A197" t="s">
        <v>984</v>
      </c>
      <c r="B197" s="9">
        <v>3</v>
      </c>
    </row>
    <row r="198" spans="1:2">
      <c r="A198" t="s">
        <v>979</v>
      </c>
      <c r="B198" s="9">
        <v>3</v>
      </c>
    </row>
    <row r="199" spans="1:2">
      <c r="A199" t="s">
        <v>976</v>
      </c>
      <c r="B199" s="9">
        <v>3</v>
      </c>
    </row>
    <row r="200" spans="1:2">
      <c r="A200" t="s">
        <v>2327</v>
      </c>
      <c r="B200" s="9">
        <v>3</v>
      </c>
    </row>
    <row r="201" spans="1:2">
      <c r="A201" t="s">
        <v>977</v>
      </c>
      <c r="B201" s="9">
        <v>3</v>
      </c>
    </row>
    <row r="202" spans="1:2">
      <c r="A202" t="s">
        <v>983</v>
      </c>
      <c r="B202" s="9">
        <v>3</v>
      </c>
    </row>
    <row r="203" spans="1:2">
      <c r="A203" t="s">
        <v>978</v>
      </c>
      <c r="B203" s="9">
        <v>3</v>
      </c>
    </row>
    <row r="204" spans="1:2">
      <c r="A204" t="s">
        <v>2427</v>
      </c>
      <c r="B204" s="9">
        <v>3</v>
      </c>
    </row>
    <row r="205" spans="1:2">
      <c r="A205" t="s">
        <v>2428</v>
      </c>
      <c r="B205" s="9">
        <v>3</v>
      </c>
    </row>
    <row r="206" spans="1:2">
      <c r="A206" t="s">
        <v>2441</v>
      </c>
      <c r="B206" s="9">
        <v>3</v>
      </c>
    </row>
    <row r="207" spans="1:2">
      <c r="A207" t="s">
        <v>549</v>
      </c>
      <c r="B207" s="9">
        <v>3</v>
      </c>
    </row>
    <row r="208" spans="1:2">
      <c r="A208" t="s">
        <v>2605</v>
      </c>
      <c r="B208" s="9">
        <v>3</v>
      </c>
    </row>
    <row r="209" spans="1:2">
      <c r="A209" t="s">
        <v>3550</v>
      </c>
      <c r="B209" s="9">
        <v>3</v>
      </c>
    </row>
    <row r="210" spans="1:2">
      <c r="A210" t="s">
        <v>2369</v>
      </c>
      <c r="B210" s="9">
        <v>3</v>
      </c>
    </row>
    <row r="211" spans="1:2">
      <c r="A211" t="s">
        <v>2394</v>
      </c>
      <c r="B211" s="9">
        <v>3</v>
      </c>
    </row>
    <row r="212" spans="1:2">
      <c r="A212" t="s">
        <v>7410</v>
      </c>
      <c r="B212" s="9">
        <v>3</v>
      </c>
    </row>
    <row r="213" spans="1:2">
      <c r="A213" t="s">
        <v>1747</v>
      </c>
      <c r="B213" s="9">
        <v>3</v>
      </c>
    </row>
    <row r="214" spans="1:2">
      <c r="A214" t="s">
        <v>1718</v>
      </c>
      <c r="B214" s="9">
        <v>3</v>
      </c>
    </row>
    <row r="215" spans="1:2">
      <c r="A215" t="s">
        <v>4660</v>
      </c>
      <c r="B215" s="9">
        <v>3</v>
      </c>
    </row>
    <row r="216" spans="1:2">
      <c r="A216" t="s">
        <v>3976</v>
      </c>
      <c r="B216" s="9">
        <v>3</v>
      </c>
    </row>
    <row r="217" spans="1:2">
      <c r="A217" t="s">
        <v>4654</v>
      </c>
      <c r="B217" s="9">
        <v>3</v>
      </c>
    </row>
    <row r="218" spans="1:2">
      <c r="A218" t="s">
        <v>3981</v>
      </c>
      <c r="B218" s="9">
        <v>3</v>
      </c>
    </row>
    <row r="219" spans="1:2">
      <c r="A219" t="s">
        <v>4090</v>
      </c>
      <c r="B219" s="9">
        <v>3</v>
      </c>
    </row>
    <row r="220" spans="1:2">
      <c r="A220" t="s">
        <v>4106</v>
      </c>
      <c r="B220" s="9">
        <v>3</v>
      </c>
    </row>
    <row r="221" spans="1:2">
      <c r="A221" t="s">
        <v>4105</v>
      </c>
      <c r="B221" s="9">
        <v>3</v>
      </c>
    </row>
    <row r="222" spans="1:2">
      <c r="A222" t="s">
        <v>4107</v>
      </c>
      <c r="B222" s="9">
        <v>3</v>
      </c>
    </row>
    <row r="223" spans="1:2">
      <c r="A223" t="s">
        <v>4648</v>
      </c>
      <c r="B223" s="9">
        <v>3</v>
      </c>
    </row>
    <row r="224" spans="1:2">
      <c r="A224" t="s">
        <v>4088</v>
      </c>
      <c r="B224" s="9">
        <v>3</v>
      </c>
    </row>
    <row r="225" spans="1:2">
      <c r="A225" t="s">
        <v>2032</v>
      </c>
      <c r="B225" s="9">
        <v>3</v>
      </c>
    </row>
    <row r="226" spans="1:2">
      <c r="A226" t="s">
        <v>1103</v>
      </c>
      <c r="B226" s="9">
        <v>3</v>
      </c>
    </row>
    <row r="227" spans="1:2">
      <c r="A227" t="s">
        <v>1297</v>
      </c>
      <c r="B227" s="9">
        <v>3</v>
      </c>
    </row>
    <row r="228" spans="1:2">
      <c r="A228" t="s">
        <v>1267</v>
      </c>
      <c r="B228" s="9">
        <v>3</v>
      </c>
    </row>
    <row r="229" spans="1:2">
      <c r="A229" t="s">
        <v>1866</v>
      </c>
      <c r="B229" s="9">
        <v>3</v>
      </c>
    </row>
    <row r="230" spans="1:2">
      <c r="A230" t="s">
        <v>431</v>
      </c>
      <c r="B230" s="9">
        <v>3</v>
      </c>
    </row>
    <row r="231" spans="1:2">
      <c r="A231" t="s">
        <v>1304</v>
      </c>
      <c r="B231" s="9">
        <v>3</v>
      </c>
    </row>
    <row r="232" spans="1:2">
      <c r="A232" t="s">
        <v>1598</v>
      </c>
      <c r="B232" s="9">
        <v>3</v>
      </c>
    </row>
    <row r="233" spans="1:2">
      <c r="A233" t="s">
        <v>1303</v>
      </c>
      <c r="B233" s="9">
        <v>3</v>
      </c>
    </row>
    <row r="234" spans="1:2">
      <c r="A234" t="s">
        <v>1595</v>
      </c>
      <c r="B234" s="9">
        <v>3</v>
      </c>
    </row>
    <row r="235" spans="1:2">
      <c r="A235" t="s">
        <v>1596</v>
      </c>
      <c r="B235" s="9">
        <v>3</v>
      </c>
    </row>
    <row r="236" spans="1:2">
      <c r="A236" t="s">
        <v>1724</v>
      </c>
      <c r="B236" s="9">
        <v>3</v>
      </c>
    </row>
    <row r="237" spans="1:2">
      <c r="A237" t="s">
        <v>1599</v>
      </c>
      <c r="B237" s="9">
        <v>3</v>
      </c>
    </row>
    <row r="238" spans="1:2">
      <c r="A238" t="s">
        <v>8656</v>
      </c>
      <c r="B238" s="9">
        <v>3</v>
      </c>
    </row>
    <row r="239" spans="1:2">
      <c r="A239" t="s">
        <v>8658</v>
      </c>
      <c r="B239" s="9">
        <v>3</v>
      </c>
    </row>
    <row r="240" spans="1:2">
      <c r="A240" t="s">
        <v>8856</v>
      </c>
      <c r="B240" s="9">
        <v>3</v>
      </c>
    </row>
    <row r="241" spans="1:2">
      <c r="A241" t="s">
        <v>12416</v>
      </c>
      <c r="B241" s="9">
        <v>3</v>
      </c>
    </row>
    <row r="242" spans="1:2">
      <c r="A242" t="s">
        <v>12507</v>
      </c>
      <c r="B242" s="9">
        <v>3</v>
      </c>
    </row>
    <row r="243" spans="1:2">
      <c r="A243" t="s">
        <v>12509</v>
      </c>
      <c r="B243" s="9">
        <v>3</v>
      </c>
    </row>
    <row r="244" spans="1:2">
      <c r="A244" t="s">
        <v>12511</v>
      </c>
      <c r="B244" s="9">
        <v>3</v>
      </c>
    </row>
    <row r="245" spans="1:2">
      <c r="A245" t="s">
        <v>12513</v>
      </c>
      <c r="B245" s="9">
        <v>3</v>
      </c>
    </row>
    <row r="246" spans="1:2">
      <c r="A246" t="s">
        <v>12515</v>
      </c>
      <c r="B246" s="9">
        <v>3</v>
      </c>
    </row>
    <row r="247" spans="1:2">
      <c r="A247" t="s">
        <v>12517</v>
      </c>
      <c r="B247" s="9">
        <v>3</v>
      </c>
    </row>
    <row r="248" spans="1:2">
      <c r="A248" t="s">
        <v>12519</v>
      </c>
      <c r="B248" s="9">
        <v>3</v>
      </c>
    </row>
    <row r="249" spans="1:2">
      <c r="A249" t="s">
        <v>12521</v>
      </c>
      <c r="B249" s="9">
        <v>3</v>
      </c>
    </row>
    <row r="250" spans="1:2">
      <c r="A250" t="s">
        <v>12523</v>
      </c>
      <c r="B250" s="9">
        <v>3</v>
      </c>
    </row>
    <row r="251" spans="1:2">
      <c r="A251" t="s">
        <v>12525</v>
      </c>
      <c r="B251" s="9">
        <v>3</v>
      </c>
    </row>
    <row r="252" spans="1:2">
      <c r="A252" t="s">
        <v>15548</v>
      </c>
      <c r="B252" s="9">
        <v>3</v>
      </c>
    </row>
    <row r="253" spans="1:2">
      <c r="A253" t="s">
        <v>160</v>
      </c>
      <c r="B253" s="9">
        <v>2</v>
      </c>
    </row>
    <row r="254" spans="1:2">
      <c r="A254" t="s">
        <v>2307</v>
      </c>
      <c r="B254" s="9">
        <v>2</v>
      </c>
    </row>
    <row r="255" spans="1:2">
      <c r="A255" t="s">
        <v>140</v>
      </c>
      <c r="B255" s="9">
        <v>2</v>
      </c>
    </row>
    <row r="256" spans="1:2">
      <c r="A256" t="s">
        <v>342</v>
      </c>
      <c r="B256" s="9">
        <v>2</v>
      </c>
    </row>
    <row r="257" spans="1:2">
      <c r="A257" t="s">
        <v>343</v>
      </c>
      <c r="B257" s="9">
        <v>2</v>
      </c>
    </row>
    <row r="258" spans="1:2">
      <c r="A258" t="s">
        <v>7322</v>
      </c>
      <c r="B258" s="9">
        <v>2</v>
      </c>
    </row>
    <row r="259" spans="1:2">
      <c r="A259" t="s">
        <v>7324</v>
      </c>
      <c r="B259" s="9">
        <v>2</v>
      </c>
    </row>
    <row r="260" spans="1:2">
      <c r="A260" t="s">
        <v>22</v>
      </c>
      <c r="B260" s="9">
        <v>2</v>
      </c>
    </row>
    <row r="261" spans="1:2">
      <c r="A261" t="s">
        <v>2098</v>
      </c>
      <c r="B261" s="9">
        <v>2</v>
      </c>
    </row>
    <row r="262" spans="1:2">
      <c r="A262" t="s">
        <v>1757</v>
      </c>
      <c r="B262" s="9">
        <v>2</v>
      </c>
    </row>
    <row r="263" spans="1:2">
      <c r="A263" t="s">
        <v>346</v>
      </c>
      <c r="B263" s="9">
        <v>2</v>
      </c>
    </row>
    <row r="264" spans="1:2">
      <c r="A264" t="s">
        <v>345</v>
      </c>
      <c r="B264" s="9">
        <v>2</v>
      </c>
    </row>
    <row r="265" spans="1:2">
      <c r="A265" t="s">
        <v>344</v>
      </c>
      <c r="B265" s="9">
        <v>2</v>
      </c>
    </row>
    <row r="266" spans="1:2">
      <c r="A266" t="s">
        <v>4334</v>
      </c>
      <c r="B266" s="9">
        <v>2</v>
      </c>
    </row>
    <row r="267" spans="1:2">
      <c r="A267" t="s">
        <v>4213</v>
      </c>
      <c r="B267" s="9">
        <v>2</v>
      </c>
    </row>
    <row r="268" spans="1:2">
      <c r="A268" t="s">
        <v>2586</v>
      </c>
      <c r="B268" s="9">
        <v>2</v>
      </c>
    </row>
    <row r="269" spans="1:2">
      <c r="A269" t="s">
        <v>14</v>
      </c>
      <c r="B269" s="9">
        <v>2</v>
      </c>
    </row>
    <row r="270" spans="1:2">
      <c r="A270" t="s">
        <v>4681</v>
      </c>
      <c r="B270" s="9">
        <v>2</v>
      </c>
    </row>
    <row r="271" spans="1:2">
      <c r="A271" t="s">
        <v>4687</v>
      </c>
      <c r="B271" s="9">
        <v>2</v>
      </c>
    </row>
    <row r="272" spans="1:2">
      <c r="A272" t="s">
        <v>4689</v>
      </c>
      <c r="B272" s="9">
        <v>2</v>
      </c>
    </row>
    <row r="273" spans="1:2">
      <c r="A273" t="s">
        <v>4685</v>
      </c>
      <c r="B273" s="9">
        <v>2</v>
      </c>
    </row>
    <row r="274" spans="1:2">
      <c r="A274" t="s">
        <v>337</v>
      </c>
      <c r="B274" s="9">
        <v>2</v>
      </c>
    </row>
    <row r="275" spans="1:2">
      <c r="A275" t="s">
        <v>4646</v>
      </c>
      <c r="B275" s="9">
        <v>2</v>
      </c>
    </row>
    <row r="276" spans="1:2">
      <c r="A276" t="s">
        <v>4414</v>
      </c>
      <c r="B276" s="9">
        <v>2</v>
      </c>
    </row>
    <row r="277" spans="1:2">
      <c r="A277" t="s">
        <v>4410</v>
      </c>
      <c r="B277" s="9">
        <v>2</v>
      </c>
    </row>
    <row r="278" spans="1:2">
      <c r="A278" t="s">
        <v>4412</v>
      </c>
      <c r="B278" s="9">
        <v>2</v>
      </c>
    </row>
    <row r="279" spans="1:2">
      <c r="A279" t="s">
        <v>4661</v>
      </c>
      <c r="B279" s="9">
        <v>2</v>
      </c>
    </row>
    <row r="280" spans="1:2">
      <c r="A280" t="s">
        <v>4658</v>
      </c>
      <c r="B280" s="9">
        <v>2</v>
      </c>
    </row>
    <row r="281" spans="1:2">
      <c r="A281" t="s">
        <v>1798</v>
      </c>
      <c r="B281" s="9">
        <v>2</v>
      </c>
    </row>
    <row r="282" spans="1:2">
      <c r="A282" t="s">
        <v>2415</v>
      </c>
      <c r="B282" s="9">
        <v>2</v>
      </c>
    </row>
    <row r="283" spans="1:2">
      <c r="A283" t="s">
        <v>4652</v>
      </c>
      <c r="B283" s="9">
        <v>2</v>
      </c>
    </row>
    <row r="284" spans="1:2">
      <c r="A284" t="s">
        <v>4085</v>
      </c>
      <c r="B284" s="9">
        <v>2</v>
      </c>
    </row>
    <row r="285" spans="1:2">
      <c r="A285" t="s">
        <v>4649</v>
      </c>
      <c r="B285" s="9">
        <v>2</v>
      </c>
    </row>
    <row r="286" spans="1:2">
      <c r="A286" t="s">
        <v>2323</v>
      </c>
      <c r="B286" s="9">
        <v>2</v>
      </c>
    </row>
    <row r="287" spans="1:2">
      <c r="A287" t="s">
        <v>4528</v>
      </c>
      <c r="B287" s="9">
        <v>2</v>
      </c>
    </row>
    <row r="288" spans="1:2">
      <c r="A288" t="s">
        <v>546</v>
      </c>
      <c r="B288" s="9">
        <v>2</v>
      </c>
    </row>
    <row r="289" spans="1:2">
      <c r="A289" t="s">
        <v>2481</v>
      </c>
      <c r="B289" s="9">
        <v>2</v>
      </c>
    </row>
    <row r="290" spans="1:2">
      <c r="A290" t="s">
        <v>2247</v>
      </c>
      <c r="B290" s="9">
        <v>2</v>
      </c>
    </row>
    <row r="291" spans="1:2">
      <c r="A291" t="s">
        <v>59</v>
      </c>
      <c r="B291" s="9">
        <v>2</v>
      </c>
    </row>
    <row r="292" spans="1:2">
      <c r="A292" t="s">
        <v>2430</v>
      </c>
      <c r="B292" s="9">
        <v>2</v>
      </c>
    </row>
    <row r="293" spans="1:2">
      <c r="A293" t="s">
        <v>2153</v>
      </c>
      <c r="B293" s="9">
        <v>2</v>
      </c>
    </row>
    <row r="294" spans="1:2">
      <c r="A294" t="s">
        <v>2331</v>
      </c>
      <c r="B294" s="9">
        <v>2</v>
      </c>
    </row>
    <row r="295" spans="1:2">
      <c r="A295" t="s">
        <v>2187</v>
      </c>
      <c r="B295" s="9">
        <v>2</v>
      </c>
    </row>
    <row r="296" spans="1:2">
      <c r="A296" t="s">
        <v>4529</v>
      </c>
      <c r="B296" s="9">
        <v>2</v>
      </c>
    </row>
    <row r="297" spans="1:2">
      <c r="A297" t="s">
        <v>2148</v>
      </c>
      <c r="B297" s="9">
        <v>2</v>
      </c>
    </row>
    <row r="298" spans="1:2">
      <c r="A298" t="s">
        <v>2149</v>
      </c>
      <c r="B298" s="9">
        <v>2</v>
      </c>
    </row>
    <row r="299" spans="1:2">
      <c r="A299" t="s">
        <v>2150</v>
      </c>
      <c r="B299" s="9">
        <v>2</v>
      </c>
    </row>
    <row r="300" spans="1:2">
      <c r="A300" t="s">
        <v>2180</v>
      </c>
      <c r="B300" s="9">
        <v>2</v>
      </c>
    </row>
    <row r="301" spans="1:2">
      <c r="A301" t="s">
        <v>2181</v>
      </c>
      <c r="B301" s="9">
        <v>2</v>
      </c>
    </row>
    <row r="302" spans="1:2">
      <c r="A302" t="s">
        <v>4861</v>
      </c>
      <c r="B302" s="9">
        <v>2</v>
      </c>
    </row>
    <row r="303" spans="1:2">
      <c r="A303" t="s">
        <v>2624</v>
      </c>
      <c r="B303" s="9">
        <v>2</v>
      </c>
    </row>
    <row r="304" spans="1:2">
      <c r="A304" t="s">
        <v>3599</v>
      </c>
      <c r="B304" s="9">
        <v>2</v>
      </c>
    </row>
    <row r="305" spans="1:2">
      <c r="A305" t="s">
        <v>1093</v>
      </c>
      <c r="B305" s="9">
        <v>2</v>
      </c>
    </row>
    <row r="306" spans="1:2">
      <c r="A306" t="s">
        <v>1098</v>
      </c>
      <c r="B306" s="9">
        <v>2</v>
      </c>
    </row>
    <row r="307" spans="1:2">
      <c r="A307" t="s">
        <v>5214</v>
      </c>
      <c r="B307" s="9">
        <v>2</v>
      </c>
    </row>
    <row r="308" spans="1:2">
      <c r="A308" t="s">
        <v>3982</v>
      </c>
      <c r="B308" s="9">
        <v>2</v>
      </c>
    </row>
    <row r="309" spans="1:2">
      <c r="A309" t="s">
        <v>1916</v>
      </c>
      <c r="B309" s="9">
        <v>2</v>
      </c>
    </row>
    <row r="310" spans="1:2">
      <c r="A310" t="s">
        <v>1270</v>
      </c>
      <c r="B310" s="9">
        <v>2</v>
      </c>
    </row>
    <row r="311" spans="1:2">
      <c r="A311" t="s">
        <v>4028</v>
      </c>
      <c r="B311" s="9">
        <v>2</v>
      </c>
    </row>
    <row r="312" spans="1:2">
      <c r="A312" t="s">
        <v>4030</v>
      </c>
      <c r="B312" s="9">
        <v>2</v>
      </c>
    </row>
    <row r="313" spans="1:2">
      <c r="A313" t="s">
        <v>4032</v>
      </c>
      <c r="B313" s="9">
        <v>2</v>
      </c>
    </row>
    <row r="314" spans="1:2">
      <c r="A314" t="s">
        <v>4082</v>
      </c>
      <c r="B314" s="9">
        <v>2</v>
      </c>
    </row>
    <row r="315" spans="1:2">
      <c r="A315" t="s">
        <v>4034</v>
      </c>
      <c r="B315" s="9">
        <v>2</v>
      </c>
    </row>
    <row r="316" spans="1:2">
      <c r="A316" t="s">
        <v>4036</v>
      </c>
      <c r="B316" s="9">
        <v>2</v>
      </c>
    </row>
    <row r="317" spans="1:2">
      <c r="A317" t="s">
        <v>7280</v>
      </c>
      <c r="B317" s="9">
        <v>2</v>
      </c>
    </row>
    <row r="318" spans="1:2">
      <c r="A318" t="s">
        <v>7281</v>
      </c>
      <c r="B318" s="9">
        <v>2</v>
      </c>
    </row>
    <row r="319" spans="1:2">
      <c r="A319" t="s">
        <v>2020</v>
      </c>
      <c r="B319" s="9">
        <v>2</v>
      </c>
    </row>
    <row r="320" spans="1:2">
      <c r="A320" t="s">
        <v>2018</v>
      </c>
      <c r="B320" s="9">
        <v>2</v>
      </c>
    </row>
    <row r="321" spans="1:2">
      <c r="A321" t="s">
        <v>1291</v>
      </c>
      <c r="B321" s="9">
        <v>2</v>
      </c>
    </row>
    <row r="322" spans="1:2">
      <c r="A322" t="s">
        <v>200</v>
      </c>
      <c r="B322" s="9">
        <v>2</v>
      </c>
    </row>
    <row r="323" spans="1:2">
      <c r="A323" t="s">
        <v>1293</v>
      </c>
      <c r="B323" s="9">
        <v>2</v>
      </c>
    </row>
    <row r="324" spans="1:2">
      <c r="A324" t="s">
        <v>1290</v>
      </c>
      <c r="B324" s="9">
        <v>2</v>
      </c>
    </row>
    <row r="325" spans="1:2">
      <c r="A325" t="s">
        <v>1294</v>
      </c>
      <c r="B325" s="9">
        <v>2</v>
      </c>
    </row>
    <row r="326" spans="1:2">
      <c r="A326" t="s">
        <v>1299</v>
      </c>
      <c r="B326" s="9">
        <v>2</v>
      </c>
    </row>
    <row r="327" spans="1:2">
      <c r="A327" t="s">
        <v>422</v>
      </c>
      <c r="B327" s="9">
        <v>2</v>
      </c>
    </row>
    <row r="328" spans="1:2">
      <c r="A328" t="s">
        <v>921</v>
      </c>
      <c r="B328" s="9">
        <v>2</v>
      </c>
    </row>
    <row r="329" spans="1:2">
      <c r="A329" t="s">
        <v>1726</v>
      </c>
      <c r="B329" s="9">
        <v>2</v>
      </c>
    </row>
    <row r="330" spans="1:2">
      <c r="A330" t="s">
        <v>429</v>
      </c>
      <c r="B330" s="9">
        <v>2</v>
      </c>
    </row>
    <row r="331" spans="1:2">
      <c r="A331" t="s">
        <v>1039</v>
      </c>
      <c r="B331" s="9">
        <v>2</v>
      </c>
    </row>
    <row r="332" spans="1:2">
      <c r="A332" t="s">
        <v>1593</v>
      </c>
      <c r="B332" s="9">
        <v>2</v>
      </c>
    </row>
    <row r="333" spans="1:2">
      <c r="A333" t="s">
        <v>1721</v>
      </c>
      <c r="B333" s="9">
        <v>2</v>
      </c>
    </row>
    <row r="334" spans="1:2">
      <c r="A334" t="s">
        <v>433</v>
      </c>
      <c r="B334" s="9">
        <v>2</v>
      </c>
    </row>
    <row r="335" spans="1:2">
      <c r="A335" t="s">
        <v>432</v>
      </c>
      <c r="B335" s="9">
        <v>2</v>
      </c>
    </row>
    <row r="336" spans="1:2">
      <c r="A336" t="s">
        <v>1722</v>
      </c>
      <c r="B336" s="9">
        <v>2</v>
      </c>
    </row>
    <row r="337" spans="1:2">
      <c r="A337" t="s">
        <v>430</v>
      </c>
      <c r="B337" s="9">
        <v>2</v>
      </c>
    </row>
    <row r="338" spans="1:2">
      <c r="A338" t="s">
        <v>416</v>
      </c>
      <c r="B338" s="9">
        <v>2</v>
      </c>
    </row>
    <row r="339" spans="1:2">
      <c r="A339" t="s">
        <v>6518</v>
      </c>
      <c r="B339" s="9">
        <v>2</v>
      </c>
    </row>
    <row r="340" spans="1:2">
      <c r="A340" t="s">
        <v>4716</v>
      </c>
      <c r="B340" s="9">
        <v>2</v>
      </c>
    </row>
    <row r="341" spans="1:2">
      <c r="A341" t="s">
        <v>4714</v>
      </c>
      <c r="B341" s="9">
        <v>2</v>
      </c>
    </row>
    <row r="342" spans="1:2">
      <c r="A342" t="s">
        <v>4792</v>
      </c>
      <c r="B342" s="9">
        <v>2</v>
      </c>
    </row>
    <row r="343" spans="1:2">
      <c r="A343" t="s">
        <v>4205</v>
      </c>
      <c r="B343" s="9">
        <v>2</v>
      </c>
    </row>
    <row r="344" spans="1:2">
      <c r="A344" t="s">
        <v>1782</v>
      </c>
      <c r="B344" s="9">
        <v>2</v>
      </c>
    </row>
    <row r="345" spans="1:2">
      <c r="A345" t="s">
        <v>456</v>
      </c>
      <c r="B345" s="9">
        <v>2</v>
      </c>
    </row>
    <row r="346" spans="1:2">
      <c r="A346" t="s">
        <v>1781</v>
      </c>
      <c r="B346" s="9">
        <v>2</v>
      </c>
    </row>
    <row r="347" spans="1:2">
      <c r="A347" t="s">
        <v>8654</v>
      </c>
      <c r="B347" s="9">
        <v>2</v>
      </c>
    </row>
    <row r="348" spans="1:2">
      <c r="A348" t="s">
        <v>8815</v>
      </c>
      <c r="B348" s="9">
        <v>2</v>
      </c>
    </row>
    <row r="349" spans="1:2">
      <c r="A349" t="s">
        <v>8825</v>
      </c>
      <c r="B349" s="9">
        <v>2</v>
      </c>
    </row>
    <row r="350" spans="1:2">
      <c r="A350" t="s">
        <v>8841</v>
      </c>
      <c r="B350" s="9">
        <v>2</v>
      </c>
    </row>
    <row r="351" spans="1:2">
      <c r="A351" t="s">
        <v>8855</v>
      </c>
      <c r="B351" s="9">
        <v>2</v>
      </c>
    </row>
    <row r="352" spans="1:2">
      <c r="A352" t="s">
        <v>10042</v>
      </c>
      <c r="B352" s="9">
        <v>2</v>
      </c>
    </row>
    <row r="353" spans="1:2">
      <c r="A353" t="s">
        <v>10058</v>
      </c>
      <c r="B353" s="9">
        <v>2</v>
      </c>
    </row>
    <row r="354" spans="1:2">
      <c r="A354" t="s">
        <v>10142</v>
      </c>
      <c r="B354" s="9">
        <v>2</v>
      </c>
    </row>
    <row r="355" spans="1:2">
      <c r="A355" t="s">
        <v>10257</v>
      </c>
      <c r="B355" s="9">
        <v>2</v>
      </c>
    </row>
    <row r="356" spans="1:2">
      <c r="A356" t="s">
        <v>10284</v>
      </c>
      <c r="B356" s="9">
        <v>2</v>
      </c>
    </row>
    <row r="357" spans="1:2">
      <c r="A357" t="s">
        <v>12340</v>
      </c>
      <c r="B357" s="9">
        <v>2</v>
      </c>
    </row>
    <row r="358" spans="1:2">
      <c r="A358" t="s">
        <v>12342</v>
      </c>
      <c r="B358" s="9">
        <v>2</v>
      </c>
    </row>
    <row r="359" spans="1:2">
      <c r="A359" t="s">
        <v>12344</v>
      </c>
      <c r="B359" s="9">
        <v>2</v>
      </c>
    </row>
    <row r="360" spans="1:2">
      <c r="A360" t="s">
        <v>12350</v>
      </c>
      <c r="B360" s="9">
        <v>2</v>
      </c>
    </row>
    <row r="361" spans="1:2">
      <c r="A361" t="s">
        <v>12352</v>
      </c>
      <c r="B361" s="9">
        <v>2</v>
      </c>
    </row>
    <row r="362" spans="1:2">
      <c r="A362" t="s">
        <v>12354</v>
      </c>
      <c r="B362" s="9">
        <v>2</v>
      </c>
    </row>
    <row r="363" spans="1:2">
      <c r="A363" t="s">
        <v>12356</v>
      </c>
      <c r="B363" s="9">
        <v>2</v>
      </c>
    </row>
    <row r="364" spans="1:2">
      <c r="A364" t="s">
        <v>12358</v>
      </c>
      <c r="B364" s="9">
        <v>2</v>
      </c>
    </row>
    <row r="365" spans="1:2">
      <c r="A365" t="s">
        <v>12360</v>
      </c>
      <c r="B365" s="9">
        <v>2</v>
      </c>
    </row>
    <row r="366" spans="1:2">
      <c r="A366" t="s">
        <v>12362</v>
      </c>
      <c r="B366" s="9">
        <v>2</v>
      </c>
    </row>
    <row r="367" spans="1:2">
      <c r="A367" t="s">
        <v>12364</v>
      </c>
      <c r="B367" s="9">
        <v>2</v>
      </c>
    </row>
    <row r="368" spans="1:2">
      <c r="A368" t="s">
        <v>12366</v>
      </c>
      <c r="B368" s="9">
        <v>2</v>
      </c>
    </row>
    <row r="369" spans="1:2">
      <c r="A369" t="s">
        <v>12368</v>
      </c>
      <c r="B369" s="9">
        <v>2</v>
      </c>
    </row>
    <row r="370" spans="1:2">
      <c r="A370" t="s">
        <v>12370</v>
      </c>
      <c r="B370" s="9">
        <v>2</v>
      </c>
    </row>
    <row r="371" spans="1:2">
      <c r="A371" t="s">
        <v>12372</v>
      </c>
      <c r="B371" s="9">
        <v>2</v>
      </c>
    </row>
    <row r="372" spans="1:2">
      <c r="A372" t="s">
        <v>12374</v>
      </c>
      <c r="B372" s="9">
        <v>2</v>
      </c>
    </row>
    <row r="373" spans="1:2">
      <c r="A373" t="s">
        <v>12376</v>
      </c>
      <c r="B373" s="9">
        <v>2</v>
      </c>
    </row>
    <row r="374" spans="1:2">
      <c r="A374" t="s">
        <v>12378</v>
      </c>
      <c r="B374" s="9">
        <v>2</v>
      </c>
    </row>
    <row r="375" spans="1:2">
      <c r="A375" t="s">
        <v>12380</v>
      </c>
      <c r="B375" s="9">
        <v>2</v>
      </c>
    </row>
    <row r="376" spans="1:2">
      <c r="A376" t="s">
        <v>12382</v>
      </c>
      <c r="B376" s="9">
        <v>2</v>
      </c>
    </row>
    <row r="377" spans="1:2">
      <c r="A377" t="s">
        <v>12384</v>
      </c>
      <c r="B377" s="9">
        <v>2</v>
      </c>
    </row>
    <row r="378" spans="1:2">
      <c r="A378" t="s">
        <v>12386</v>
      </c>
      <c r="B378" s="9">
        <v>2</v>
      </c>
    </row>
    <row r="379" spans="1:2">
      <c r="A379" t="s">
        <v>12392</v>
      </c>
      <c r="B379" s="9">
        <v>2</v>
      </c>
    </row>
    <row r="380" spans="1:2">
      <c r="A380" t="s">
        <v>12394</v>
      </c>
      <c r="B380" s="9">
        <v>2</v>
      </c>
    </row>
    <row r="381" spans="1:2">
      <c r="A381" t="s">
        <v>12400</v>
      </c>
      <c r="B381" s="9">
        <v>2</v>
      </c>
    </row>
    <row r="382" spans="1:2">
      <c r="A382" t="s">
        <v>12402</v>
      </c>
      <c r="B382" s="9">
        <v>2</v>
      </c>
    </row>
    <row r="383" spans="1:2">
      <c r="A383" t="s">
        <v>12406</v>
      </c>
      <c r="B383" s="9">
        <v>2</v>
      </c>
    </row>
    <row r="384" spans="1:2">
      <c r="A384" t="s">
        <v>12414</v>
      </c>
      <c r="B384" s="9">
        <v>2</v>
      </c>
    </row>
    <row r="385" spans="1:2">
      <c r="A385" t="s">
        <v>12422</v>
      </c>
      <c r="B385" s="9">
        <v>2</v>
      </c>
    </row>
    <row r="386" spans="1:2">
      <c r="A386" t="s">
        <v>12424</v>
      </c>
      <c r="B386" s="9">
        <v>2</v>
      </c>
    </row>
    <row r="387" spans="1:2">
      <c r="A387" t="s">
        <v>12426</v>
      </c>
      <c r="B387" s="9">
        <v>2</v>
      </c>
    </row>
    <row r="388" spans="1:2">
      <c r="A388" t="s">
        <v>12428</v>
      </c>
      <c r="B388" s="9">
        <v>2</v>
      </c>
    </row>
    <row r="389" spans="1:2">
      <c r="A389" t="s">
        <v>12430</v>
      </c>
      <c r="B389" s="9">
        <v>2</v>
      </c>
    </row>
    <row r="390" spans="1:2">
      <c r="A390" t="s">
        <v>12467</v>
      </c>
      <c r="B390" s="9">
        <v>2</v>
      </c>
    </row>
    <row r="391" spans="1:2">
      <c r="A391" t="s">
        <v>12475</v>
      </c>
      <c r="B391" s="9">
        <v>2</v>
      </c>
    </row>
    <row r="392" spans="1:2">
      <c r="A392" t="s">
        <v>12939</v>
      </c>
      <c r="B392" s="9">
        <v>2</v>
      </c>
    </row>
    <row r="393" spans="1:2">
      <c r="A393" t="s">
        <v>14389</v>
      </c>
      <c r="B393" s="9">
        <v>2</v>
      </c>
    </row>
    <row r="394" spans="1:2">
      <c r="A394" t="s">
        <v>14399</v>
      </c>
      <c r="B394" s="9">
        <v>2</v>
      </c>
    </row>
    <row r="395" spans="1:2">
      <c r="A395" t="s">
        <v>14696</v>
      </c>
      <c r="B395" s="9">
        <v>2</v>
      </c>
    </row>
    <row r="396" spans="1:2">
      <c r="A396" t="s">
        <v>14699</v>
      </c>
      <c r="B396" s="9">
        <v>2</v>
      </c>
    </row>
    <row r="397" spans="1:2">
      <c r="A397" t="s">
        <v>14762</v>
      </c>
      <c r="B397" s="9">
        <v>2</v>
      </c>
    </row>
    <row r="398" spans="1:2">
      <c r="A398" t="s">
        <v>14969</v>
      </c>
      <c r="B398" s="9">
        <v>2</v>
      </c>
    </row>
    <row r="399" spans="1:2">
      <c r="A399" t="s">
        <v>15310</v>
      </c>
      <c r="B399" s="9">
        <v>2</v>
      </c>
    </row>
    <row r="400" spans="1:2">
      <c r="A400" t="s">
        <v>15363</v>
      </c>
      <c r="B400" s="9">
        <v>2</v>
      </c>
    </row>
    <row r="401" spans="1:2">
      <c r="A401" t="s">
        <v>15369</v>
      </c>
      <c r="B401" s="9">
        <v>2</v>
      </c>
    </row>
    <row r="402" spans="1:2">
      <c r="A402" t="s">
        <v>15397</v>
      </c>
      <c r="B402" s="9">
        <v>2</v>
      </c>
    </row>
    <row r="403" spans="1:2">
      <c r="A403" t="s">
        <v>15410</v>
      </c>
      <c r="B403" s="9">
        <v>2</v>
      </c>
    </row>
    <row r="404" spans="1:2">
      <c r="A404" t="s">
        <v>15512</v>
      </c>
      <c r="B404" s="9">
        <v>2</v>
      </c>
    </row>
    <row r="405" spans="1:2">
      <c r="A405" t="s">
        <v>15515</v>
      </c>
      <c r="B405" s="9">
        <v>2</v>
      </c>
    </row>
    <row r="406" spans="1:2">
      <c r="A406" t="s">
        <v>15522</v>
      </c>
      <c r="B406" s="9">
        <v>2</v>
      </c>
    </row>
    <row r="407" spans="1:2">
      <c r="A407" t="s">
        <v>15618</v>
      </c>
      <c r="B407" s="9">
        <v>2</v>
      </c>
    </row>
    <row r="408" spans="1:2">
      <c r="A408" t="s">
        <v>15686</v>
      </c>
      <c r="B408" s="9">
        <v>2</v>
      </c>
    </row>
    <row r="409" spans="1:2">
      <c r="A409" t="s">
        <v>498</v>
      </c>
      <c r="B409" s="9">
        <v>1</v>
      </c>
    </row>
    <row r="410" spans="1:2">
      <c r="A410" t="s">
        <v>5049</v>
      </c>
      <c r="B410" s="9">
        <v>1</v>
      </c>
    </row>
    <row r="411" spans="1:2">
      <c r="A411" t="s">
        <v>2106</v>
      </c>
      <c r="B411" s="9">
        <v>1</v>
      </c>
    </row>
    <row r="412" spans="1:2">
      <c r="A412" t="s">
        <v>5940</v>
      </c>
      <c r="B412" s="9">
        <v>1</v>
      </c>
    </row>
    <row r="413" spans="1:2">
      <c r="A413" t="s">
        <v>5041</v>
      </c>
      <c r="B413" s="9">
        <v>1</v>
      </c>
    </row>
    <row r="414" spans="1:2">
      <c r="A414" t="s">
        <v>3918</v>
      </c>
      <c r="B414" s="9">
        <v>1</v>
      </c>
    </row>
    <row r="415" spans="1:2">
      <c r="A415" t="s">
        <v>2304</v>
      </c>
      <c r="B415" s="9">
        <v>1</v>
      </c>
    </row>
    <row r="416" spans="1:2">
      <c r="A416" t="s">
        <v>2306</v>
      </c>
      <c r="B416" s="9">
        <v>1</v>
      </c>
    </row>
    <row r="417" spans="1:2">
      <c r="A417" t="s">
        <v>62</v>
      </c>
      <c r="B417" s="9">
        <v>1</v>
      </c>
    </row>
    <row r="418" spans="1:2">
      <c r="A418" t="s">
        <v>64</v>
      </c>
      <c r="B418" s="9">
        <v>1</v>
      </c>
    </row>
    <row r="419" spans="1:2">
      <c r="A419" t="s">
        <v>2340</v>
      </c>
      <c r="B419" s="9">
        <v>1</v>
      </c>
    </row>
    <row r="420" spans="1:2">
      <c r="A420" t="s">
        <v>2341</v>
      </c>
      <c r="B420" s="9">
        <v>1</v>
      </c>
    </row>
    <row r="421" spans="1:2">
      <c r="A421" t="s">
        <v>2301</v>
      </c>
      <c r="B421" s="9">
        <v>1</v>
      </c>
    </row>
    <row r="422" spans="1:2">
      <c r="A422" t="s">
        <v>2305</v>
      </c>
      <c r="B422" s="9">
        <v>1</v>
      </c>
    </row>
    <row r="423" spans="1:2">
      <c r="A423" t="s">
        <v>165</v>
      </c>
      <c r="B423" s="9">
        <v>1</v>
      </c>
    </row>
    <row r="424" spans="1:2">
      <c r="A424" t="s">
        <v>4101</v>
      </c>
      <c r="B424" s="9">
        <v>1</v>
      </c>
    </row>
    <row r="425" spans="1:2">
      <c r="A425" t="s">
        <v>2175</v>
      </c>
      <c r="B425" s="9">
        <v>1</v>
      </c>
    </row>
    <row r="426" spans="1:2">
      <c r="A426" t="s">
        <v>2338</v>
      </c>
      <c r="B426" s="9">
        <v>1</v>
      </c>
    </row>
    <row r="427" spans="1:2">
      <c r="A427" t="s">
        <v>166</v>
      </c>
      <c r="B427" s="9">
        <v>1</v>
      </c>
    </row>
    <row r="428" spans="1:2">
      <c r="A428" t="s">
        <v>177</v>
      </c>
      <c r="B428" s="9">
        <v>1</v>
      </c>
    </row>
    <row r="429" spans="1:2">
      <c r="A429" t="s">
        <v>176</v>
      </c>
      <c r="B429" s="9">
        <v>1</v>
      </c>
    </row>
    <row r="430" spans="1:2">
      <c r="A430" t="s">
        <v>175</v>
      </c>
      <c r="B430" s="9">
        <v>1</v>
      </c>
    </row>
    <row r="431" spans="1:2">
      <c r="A431" t="s">
        <v>4095</v>
      </c>
      <c r="B431" s="9">
        <v>1</v>
      </c>
    </row>
    <row r="432" spans="1:2">
      <c r="A432" t="s">
        <v>2159</v>
      </c>
      <c r="B432" s="9">
        <v>1</v>
      </c>
    </row>
    <row r="433" spans="1:2">
      <c r="A433" t="s">
        <v>2370</v>
      </c>
      <c r="B433" s="9">
        <v>1</v>
      </c>
    </row>
    <row r="434" spans="1:2">
      <c r="A434" t="s">
        <v>2090</v>
      </c>
      <c r="B434" s="9">
        <v>1</v>
      </c>
    </row>
    <row r="435" spans="1:2">
      <c r="A435" t="s">
        <v>4231</v>
      </c>
      <c r="B435" s="9">
        <v>1</v>
      </c>
    </row>
    <row r="436" spans="1:2">
      <c r="A436" t="s">
        <v>1995</v>
      </c>
      <c r="B436" s="9">
        <v>1</v>
      </c>
    </row>
    <row r="437" spans="1:2">
      <c r="A437" t="s">
        <v>1997</v>
      </c>
      <c r="B437" s="9">
        <v>1</v>
      </c>
    </row>
    <row r="438" spans="1:2">
      <c r="A438" t="s">
        <v>273</v>
      </c>
      <c r="B438" s="9">
        <v>1</v>
      </c>
    </row>
    <row r="439" spans="1:2">
      <c r="A439" t="s">
        <v>2334</v>
      </c>
      <c r="B439" s="9">
        <v>1</v>
      </c>
    </row>
    <row r="440" spans="1:2">
      <c r="A440" t="s">
        <v>1971</v>
      </c>
      <c r="B440" s="9">
        <v>1</v>
      </c>
    </row>
    <row r="441" spans="1:2">
      <c r="A441" t="s">
        <v>1970</v>
      </c>
      <c r="B441" s="9">
        <v>1</v>
      </c>
    </row>
    <row r="442" spans="1:2">
      <c r="A442" t="s">
        <v>7326</v>
      </c>
      <c r="B442" s="9">
        <v>1</v>
      </c>
    </row>
    <row r="443" spans="1:2">
      <c r="A443" t="s">
        <v>7328</v>
      </c>
      <c r="B443" s="9">
        <v>1</v>
      </c>
    </row>
    <row r="444" spans="1:2">
      <c r="A444" t="s">
        <v>4329</v>
      </c>
      <c r="B444" s="9">
        <v>1</v>
      </c>
    </row>
    <row r="445" spans="1:2">
      <c r="A445" t="s">
        <v>5376</v>
      </c>
      <c r="B445" s="9">
        <v>1</v>
      </c>
    </row>
    <row r="446" spans="1:2">
      <c r="A446" t="s">
        <v>5402</v>
      </c>
      <c r="B446" s="9">
        <v>1</v>
      </c>
    </row>
    <row r="447" spans="1:2">
      <c r="A447" t="s">
        <v>5419</v>
      </c>
      <c r="B447" s="9">
        <v>1</v>
      </c>
    </row>
    <row r="448" spans="1:2">
      <c r="A448" t="s">
        <v>5374</v>
      </c>
      <c r="B448" s="9">
        <v>1</v>
      </c>
    </row>
    <row r="449" spans="1:2">
      <c r="A449" t="s">
        <v>5399</v>
      </c>
      <c r="B449" s="9">
        <v>1</v>
      </c>
    </row>
    <row r="450" spans="1:2">
      <c r="A450" t="s">
        <v>5400</v>
      </c>
      <c r="B450" s="9">
        <v>1</v>
      </c>
    </row>
    <row r="451" spans="1:2">
      <c r="A451" t="s">
        <v>5377</v>
      </c>
      <c r="B451" s="9">
        <v>1</v>
      </c>
    </row>
    <row r="452" spans="1:2">
      <c r="A452" t="s">
        <v>5403</v>
      </c>
      <c r="B452" s="9">
        <v>1</v>
      </c>
    </row>
    <row r="453" spans="1:2">
      <c r="A453" t="s">
        <v>5404</v>
      </c>
      <c r="B453" s="9">
        <v>1</v>
      </c>
    </row>
    <row r="454" spans="1:2">
      <c r="A454" t="s">
        <v>930</v>
      </c>
      <c r="B454" s="9">
        <v>1</v>
      </c>
    </row>
    <row r="455" spans="1:2">
      <c r="A455" t="s">
        <v>1601</v>
      </c>
      <c r="B455" s="9">
        <v>1</v>
      </c>
    </row>
    <row r="456" spans="1:2">
      <c r="A456" t="s">
        <v>1033</v>
      </c>
      <c r="B456" s="9">
        <v>1</v>
      </c>
    </row>
    <row r="457" spans="1:2">
      <c r="A457" t="s">
        <v>897</v>
      </c>
      <c r="B457" s="9">
        <v>1</v>
      </c>
    </row>
    <row r="458" spans="1:2">
      <c r="A458" t="s">
        <v>1047</v>
      </c>
      <c r="B458" s="9">
        <v>1</v>
      </c>
    </row>
    <row r="459" spans="1:2">
      <c r="A459" t="s">
        <v>1049</v>
      </c>
      <c r="B459" s="9">
        <v>1</v>
      </c>
    </row>
    <row r="460" spans="1:2">
      <c r="A460" t="s">
        <v>1479</v>
      </c>
      <c r="B460" s="9">
        <v>1</v>
      </c>
    </row>
    <row r="461" spans="1:2">
      <c r="A461" t="s">
        <v>1623</v>
      </c>
      <c r="B461" s="9">
        <v>1</v>
      </c>
    </row>
    <row r="462" spans="1:2">
      <c r="A462" t="s">
        <v>1755</v>
      </c>
      <c r="B462" s="9">
        <v>1</v>
      </c>
    </row>
    <row r="463" spans="1:2">
      <c r="A463" t="s">
        <v>866</v>
      </c>
      <c r="B463" s="9">
        <v>1</v>
      </c>
    </row>
    <row r="464" spans="1:2">
      <c r="A464" t="s">
        <v>836</v>
      </c>
      <c r="B464" s="9">
        <v>1</v>
      </c>
    </row>
    <row r="465" spans="1:2">
      <c r="A465" t="s">
        <v>1966</v>
      </c>
      <c r="B465" s="9">
        <v>1</v>
      </c>
    </row>
    <row r="466" spans="1:2">
      <c r="A466" t="s">
        <v>1967</v>
      </c>
      <c r="B466" s="9">
        <v>1</v>
      </c>
    </row>
    <row r="467" spans="1:2">
      <c r="A467" t="s">
        <v>1968</v>
      </c>
      <c r="B467" s="9">
        <v>1</v>
      </c>
    </row>
    <row r="468" spans="1:2">
      <c r="A468" t="s">
        <v>3616</v>
      </c>
      <c r="B468" s="9">
        <v>1</v>
      </c>
    </row>
    <row r="469" spans="1:2">
      <c r="A469" t="s">
        <v>5348</v>
      </c>
      <c r="B469" s="9">
        <v>1</v>
      </c>
    </row>
    <row r="470" spans="1:2">
      <c r="A470" t="s">
        <v>973</v>
      </c>
      <c r="B470" s="9">
        <v>1</v>
      </c>
    </row>
    <row r="471" spans="1:2">
      <c r="A471" t="s">
        <v>4008</v>
      </c>
      <c r="B471" s="9">
        <v>1</v>
      </c>
    </row>
    <row r="472" spans="1:2">
      <c r="A472" t="s">
        <v>4380</v>
      </c>
      <c r="B472" s="9">
        <v>1</v>
      </c>
    </row>
    <row r="473" spans="1:2">
      <c r="A473" t="s">
        <v>4217</v>
      </c>
      <c r="B473" s="9">
        <v>1</v>
      </c>
    </row>
    <row r="474" spans="1:2">
      <c r="A474" t="s">
        <v>4211</v>
      </c>
      <c r="B474" s="9">
        <v>1</v>
      </c>
    </row>
    <row r="475" spans="1:2">
      <c r="A475" t="s">
        <v>2124</v>
      </c>
      <c r="B475" s="9">
        <v>1</v>
      </c>
    </row>
    <row r="476" spans="1:2">
      <c r="A476" t="s">
        <v>2515</v>
      </c>
      <c r="B476" s="9">
        <v>1</v>
      </c>
    </row>
    <row r="477" spans="1:2">
      <c r="A477" t="s">
        <v>1622</v>
      </c>
      <c r="B477" s="9">
        <v>1</v>
      </c>
    </row>
    <row r="478" spans="1:2">
      <c r="A478" t="s">
        <v>1069</v>
      </c>
      <c r="B478" s="9">
        <v>1</v>
      </c>
    </row>
    <row r="479" spans="1:2">
      <c r="A479" t="s">
        <v>1068</v>
      </c>
      <c r="B479" s="9">
        <v>1</v>
      </c>
    </row>
    <row r="480" spans="1:2">
      <c r="A480" t="s">
        <v>1610</v>
      </c>
      <c r="B480" s="9">
        <v>1</v>
      </c>
    </row>
    <row r="481" spans="1:2">
      <c r="A481" t="s">
        <v>1611</v>
      </c>
      <c r="B481" s="9">
        <v>1</v>
      </c>
    </row>
    <row r="482" spans="1:2">
      <c r="A482" t="s">
        <v>1612</v>
      </c>
      <c r="B482" s="9">
        <v>1</v>
      </c>
    </row>
    <row r="483" spans="1:2">
      <c r="A483" t="s">
        <v>1620</v>
      </c>
      <c r="B483" s="9">
        <v>1</v>
      </c>
    </row>
    <row r="484" spans="1:2">
      <c r="A484" t="s">
        <v>1621</v>
      </c>
      <c r="B484" s="9">
        <v>1</v>
      </c>
    </row>
    <row r="485" spans="1:2">
      <c r="A485" t="s">
        <v>1021</v>
      </c>
      <c r="B485" s="9">
        <v>1</v>
      </c>
    </row>
    <row r="486" spans="1:2">
      <c r="A486" t="s">
        <v>2503</v>
      </c>
      <c r="B486" s="9">
        <v>1</v>
      </c>
    </row>
    <row r="487" spans="1:2">
      <c r="A487" t="s">
        <v>2120</v>
      </c>
      <c r="B487" s="9">
        <v>1</v>
      </c>
    </row>
    <row r="488" spans="1:2">
      <c r="A488" t="s">
        <v>2122</v>
      </c>
      <c r="B488" s="9">
        <v>1</v>
      </c>
    </row>
    <row r="489" spans="1:2">
      <c r="A489" t="s">
        <v>1071</v>
      </c>
      <c r="B489" s="9">
        <v>1</v>
      </c>
    </row>
    <row r="490" spans="1:2">
      <c r="A490" t="s">
        <v>1072</v>
      </c>
      <c r="B490" s="9">
        <v>1</v>
      </c>
    </row>
    <row r="491" spans="1:2">
      <c r="A491" t="s">
        <v>2521</v>
      </c>
      <c r="B491" s="9">
        <v>1</v>
      </c>
    </row>
    <row r="492" spans="1:2">
      <c r="A492" t="s">
        <v>1073</v>
      </c>
      <c r="B492" s="9">
        <v>1</v>
      </c>
    </row>
    <row r="493" spans="1:2">
      <c r="A493" t="s">
        <v>1074</v>
      </c>
      <c r="B493" s="9">
        <v>1</v>
      </c>
    </row>
    <row r="494" spans="1:2">
      <c r="A494" t="s">
        <v>1075</v>
      </c>
      <c r="B494" s="9">
        <v>1</v>
      </c>
    </row>
    <row r="495" spans="1:2">
      <c r="A495" t="s">
        <v>1076</v>
      </c>
      <c r="B495" s="9">
        <v>1</v>
      </c>
    </row>
    <row r="496" spans="1:2">
      <c r="A496" t="s">
        <v>1077</v>
      </c>
      <c r="B496" s="9">
        <v>1</v>
      </c>
    </row>
    <row r="497" spans="1:2">
      <c r="A497" t="s">
        <v>1079</v>
      </c>
      <c r="B497" s="9">
        <v>1</v>
      </c>
    </row>
    <row r="498" spans="1:2">
      <c r="A498" t="s">
        <v>1081</v>
      </c>
      <c r="B498" s="9">
        <v>1</v>
      </c>
    </row>
    <row r="499" spans="1:2">
      <c r="A499" t="s">
        <v>1083</v>
      </c>
      <c r="B499" s="9">
        <v>1</v>
      </c>
    </row>
    <row r="500" spans="1:2">
      <c r="A500" t="s">
        <v>217</v>
      </c>
      <c r="B500" s="9">
        <v>1</v>
      </c>
    </row>
    <row r="501" spans="1:2">
      <c r="A501" t="s">
        <v>2132</v>
      </c>
      <c r="B501" s="9">
        <v>1</v>
      </c>
    </row>
    <row r="502" spans="1:2">
      <c r="A502" t="s">
        <v>231</v>
      </c>
      <c r="B502" s="9">
        <v>1</v>
      </c>
    </row>
    <row r="503" spans="1:2">
      <c r="A503" t="s">
        <v>1070</v>
      </c>
      <c r="B503" s="9">
        <v>1</v>
      </c>
    </row>
    <row r="504" spans="1:2">
      <c r="A504" t="s">
        <v>234</v>
      </c>
      <c r="B504" s="9">
        <v>1</v>
      </c>
    </row>
    <row r="505" spans="1:2">
      <c r="A505" t="s">
        <v>2607</v>
      </c>
      <c r="B505" s="9">
        <v>1</v>
      </c>
    </row>
    <row r="506" spans="1:2">
      <c r="A506" t="s">
        <v>1067</v>
      </c>
      <c r="B506" s="9">
        <v>1</v>
      </c>
    </row>
    <row r="507" spans="1:2">
      <c r="A507" t="s">
        <v>1066</v>
      </c>
      <c r="B507" s="9">
        <v>1</v>
      </c>
    </row>
    <row r="508" spans="1:2">
      <c r="A508" t="s">
        <v>2477</v>
      </c>
      <c r="B508" s="9">
        <v>1</v>
      </c>
    </row>
    <row r="509" spans="1:2">
      <c r="A509" t="s">
        <v>901</v>
      </c>
      <c r="B509" s="9">
        <v>1</v>
      </c>
    </row>
    <row r="510" spans="1:2">
      <c r="A510" t="s">
        <v>1570</v>
      </c>
      <c r="B510" s="9">
        <v>1</v>
      </c>
    </row>
    <row r="511" spans="1:2">
      <c r="A511" t="s">
        <v>4422</v>
      </c>
      <c r="B511" s="9">
        <v>1</v>
      </c>
    </row>
    <row r="512" spans="1:2">
      <c r="A512" t="s">
        <v>4418</v>
      </c>
      <c r="B512" s="9">
        <v>1</v>
      </c>
    </row>
    <row r="513" spans="1:2">
      <c r="A513" t="s">
        <v>3826</v>
      </c>
      <c r="B513" s="9">
        <v>1</v>
      </c>
    </row>
    <row r="514" spans="1:2">
      <c r="A514" t="s">
        <v>3828</v>
      </c>
      <c r="B514" s="9">
        <v>1</v>
      </c>
    </row>
    <row r="515" spans="1:2">
      <c r="A515" t="s">
        <v>4420</v>
      </c>
      <c r="B515" s="9">
        <v>1</v>
      </c>
    </row>
    <row r="516" spans="1:2">
      <c r="A516" t="s">
        <v>4416</v>
      </c>
      <c r="B516" s="9">
        <v>1</v>
      </c>
    </row>
    <row r="517" spans="1:2">
      <c r="A517" t="s">
        <v>3904</v>
      </c>
      <c r="B517" s="9">
        <v>1</v>
      </c>
    </row>
    <row r="518" spans="1:2">
      <c r="A518" t="s">
        <v>3906</v>
      </c>
      <c r="B518" s="9">
        <v>1</v>
      </c>
    </row>
    <row r="519" spans="1:2">
      <c r="A519" t="s">
        <v>1580</v>
      </c>
      <c r="B519" s="9">
        <v>1</v>
      </c>
    </row>
    <row r="520" spans="1:2">
      <c r="A520" t="s">
        <v>1475</v>
      </c>
      <c r="B520" s="9">
        <v>1</v>
      </c>
    </row>
    <row r="521" spans="1:2">
      <c r="A521" t="s">
        <v>271</v>
      </c>
      <c r="B521" s="9">
        <v>1</v>
      </c>
    </row>
    <row r="522" spans="1:2">
      <c r="A522" t="s">
        <v>1450</v>
      </c>
      <c r="B522" s="9">
        <v>1</v>
      </c>
    </row>
    <row r="523" spans="1:2">
      <c r="A523" t="s">
        <v>2615</v>
      </c>
      <c r="B523" s="9">
        <v>1</v>
      </c>
    </row>
    <row r="524" spans="1:2">
      <c r="A524" t="s">
        <v>1572</v>
      </c>
      <c r="B524" s="9">
        <v>1</v>
      </c>
    </row>
    <row r="525" spans="1:2">
      <c r="A525" t="s">
        <v>1054</v>
      </c>
      <c r="B525" s="9">
        <v>1</v>
      </c>
    </row>
    <row r="526" spans="1:2">
      <c r="A526" t="s">
        <v>1055</v>
      </c>
      <c r="B526" s="9">
        <v>1</v>
      </c>
    </row>
    <row r="527" spans="1:2">
      <c r="A527" t="s">
        <v>1056</v>
      </c>
      <c r="B527" s="9">
        <v>1</v>
      </c>
    </row>
    <row r="528" spans="1:2">
      <c r="A528" t="s">
        <v>1057</v>
      </c>
      <c r="B528" s="9">
        <v>1</v>
      </c>
    </row>
    <row r="529" spans="1:2">
      <c r="A529" t="s">
        <v>1058</v>
      </c>
      <c r="B529" s="9">
        <v>1</v>
      </c>
    </row>
    <row r="530" spans="1:2">
      <c r="A530" t="s">
        <v>1059</v>
      </c>
      <c r="B530" s="9">
        <v>1</v>
      </c>
    </row>
    <row r="531" spans="1:2">
      <c r="A531" t="s">
        <v>1060</v>
      </c>
      <c r="B531" s="9">
        <v>1</v>
      </c>
    </row>
    <row r="532" spans="1:2">
      <c r="A532" t="s">
        <v>1061</v>
      </c>
      <c r="B532" s="9">
        <v>1</v>
      </c>
    </row>
    <row r="533" spans="1:2">
      <c r="A533" t="s">
        <v>1062</v>
      </c>
      <c r="B533" s="9">
        <v>1</v>
      </c>
    </row>
    <row r="534" spans="1:2">
      <c r="A534" t="s">
        <v>1063</v>
      </c>
      <c r="B534" s="9">
        <v>1</v>
      </c>
    </row>
    <row r="535" spans="1:2">
      <c r="A535" t="s">
        <v>1477</v>
      </c>
      <c r="B535" s="9">
        <v>1</v>
      </c>
    </row>
    <row r="536" spans="1:2">
      <c r="A536" t="s">
        <v>8098</v>
      </c>
      <c r="B536" s="9">
        <v>1</v>
      </c>
    </row>
    <row r="537" spans="1:2">
      <c r="A537" t="s">
        <v>1212</v>
      </c>
      <c r="B537" s="9">
        <v>1</v>
      </c>
    </row>
    <row r="538" spans="1:2">
      <c r="A538" t="s">
        <v>2479</v>
      </c>
      <c r="B538" s="9">
        <v>1</v>
      </c>
    </row>
    <row r="539" spans="1:2">
      <c r="A539" t="s">
        <v>1993</v>
      </c>
      <c r="B539" s="9">
        <v>1</v>
      </c>
    </row>
    <row r="540" spans="1:2">
      <c r="A540" t="s">
        <v>1463</v>
      </c>
      <c r="B540" s="9">
        <v>1</v>
      </c>
    </row>
    <row r="541" spans="1:2">
      <c r="A541" t="s">
        <v>1481</v>
      </c>
      <c r="B541" s="9">
        <v>1</v>
      </c>
    </row>
    <row r="542" spans="1:2">
      <c r="A542" t="s">
        <v>5647</v>
      </c>
      <c r="B542" s="9">
        <v>1</v>
      </c>
    </row>
    <row r="543" spans="1:2">
      <c r="A543" t="s">
        <v>262</v>
      </c>
      <c r="B543" s="9">
        <v>1</v>
      </c>
    </row>
    <row r="544" spans="1:2">
      <c r="A544" t="s">
        <v>1064</v>
      </c>
      <c r="B544" s="9">
        <v>1</v>
      </c>
    </row>
    <row r="545" spans="1:2">
      <c r="A545" t="s">
        <v>1065</v>
      </c>
      <c r="B545" s="9">
        <v>1</v>
      </c>
    </row>
    <row r="546" spans="1:2">
      <c r="A546" t="s">
        <v>1605</v>
      </c>
      <c r="B546" s="9">
        <v>1</v>
      </c>
    </row>
    <row r="547" spans="1:2">
      <c r="A547" t="s">
        <v>1606</v>
      </c>
      <c r="B547" s="9">
        <v>1</v>
      </c>
    </row>
    <row r="548" spans="1:2">
      <c r="A548" t="s">
        <v>1607</v>
      </c>
      <c r="B548" s="9">
        <v>1</v>
      </c>
    </row>
    <row r="549" spans="1:2">
      <c r="A549" t="s">
        <v>1615</v>
      </c>
      <c r="B549" s="9">
        <v>1</v>
      </c>
    </row>
    <row r="550" spans="1:2">
      <c r="A550" t="s">
        <v>1616</v>
      </c>
      <c r="B550" s="9">
        <v>1</v>
      </c>
    </row>
    <row r="551" spans="1:2">
      <c r="A551" t="s">
        <v>1617</v>
      </c>
      <c r="B551" s="9">
        <v>1</v>
      </c>
    </row>
    <row r="552" spans="1:2">
      <c r="A552" t="s">
        <v>1618</v>
      </c>
      <c r="B552" s="9">
        <v>1</v>
      </c>
    </row>
    <row r="553" spans="1:2">
      <c r="A553" t="s">
        <v>1619</v>
      </c>
      <c r="B553" s="9">
        <v>1</v>
      </c>
    </row>
    <row r="554" spans="1:2">
      <c r="A554" t="s">
        <v>1608</v>
      </c>
      <c r="B554" s="9">
        <v>1</v>
      </c>
    </row>
    <row r="555" spans="1:2">
      <c r="A555" t="s">
        <v>1609</v>
      </c>
      <c r="B555" s="9">
        <v>1</v>
      </c>
    </row>
    <row r="556" spans="1:2">
      <c r="A556" t="s">
        <v>1664</v>
      </c>
      <c r="B556" s="9">
        <v>1</v>
      </c>
    </row>
    <row r="557" spans="1:2">
      <c r="A557" t="s">
        <v>1613</v>
      </c>
      <c r="B557" s="9">
        <v>1</v>
      </c>
    </row>
    <row r="558" spans="1:2">
      <c r="A558" t="s">
        <v>1614</v>
      </c>
      <c r="B558" s="9">
        <v>1</v>
      </c>
    </row>
    <row r="559" spans="1:2">
      <c r="A559" t="s">
        <v>3847</v>
      </c>
      <c r="B559" s="9">
        <v>1</v>
      </c>
    </row>
    <row r="560" spans="1:2">
      <c r="A560" t="s">
        <v>4091</v>
      </c>
      <c r="B560" s="9">
        <v>1</v>
      </c>
    </row>
    <row r="561" spans="1:2">
      <c r="A561" t="s">
        <v>4010</v>
      </c>
      <c r="B561" s="9">
        <v>1</v>
      </c>
    </row>
    <row r="562" spans="1:2">
      <c r="A562" t="s">
        <v>6268</v>
      </c>
      <c r="B562" s="9">
        <v>1</v>
      </c>
    </row>
    <row r="563" spans="1:2">
      <c r="A563" t="s">
        <v>2392</v>
      </c>
      <c r="B563" s="9">
        <v>1</v>
      </c>
    </row>
    <row r="564" spans="1:2">
      <c r="A564" t="s">
        <v>2393</v>
      </c>
      <c r="B564" s="9">
        <v>1</v>
      </c>
    </row>
    <row r="565" spans="1:2">
      <c r="A565" t="s">
        <v>2144</v>
      </c>
      <c r="B565" s="9">
        <v>1</v>
      </c>
    </row>
    <row r="566" spans="1:2">
      <c r="A566" t="s">
        <v>49</v>
      </c>
      <c r="B566" s="9">
        <v>1</v>
      </c>
    </row>
    <row r="567" spans="1:2">
      <c r="A567" t="s">
        <v>1592</v>
      </c>
      <c r="B567" s="9">
        <v>1</v>
      </c>
    </row>
    <row r="568" spans="1:2">
      <c r="A568" t="s">
        <v>2249</v>
      </c>
      <c r="B568" s="9">
        <v>1</v>
      </c>
    </row>
    <row r="569" spans="1:2">
      <c r="A569" t="s">
        <v>1843</v>
      </c>
      <c r="B569" s="9">
        <v>1</v>
      </c>
    </row>
    <row r="570" spans="1:2">
      <c r="A570" t="s">
        <v>4651</v>
      </c>
      <c r="B570" s="9">
        <v>1</v>
      </c>
    </row>
    <row r="571" spans="1:2">
      <c r="A571" t="s">
        <v>1847</v>
      </c>
      <c r="B571" s="9">
        <v>1</v>
      </c>
    </row>
    <row r="572" spans="1:2">
      <c r="A572" t="s">
        <v>1911</v>
      </c>
      <c r="B572" s="9">
        <v>1</v>
      </c>
    </row>
    <row r="573" spans="1:2">
      <c r="A573" t="s">
        <v>985</v>
      </c>
      <c r="B573" s="9">
        <v>1</v>
      </c>
    </row>
    <row r="574" spans="1:2">
      <c r="A574" t="s">
        <v>933</v>
      </c>
      <c r="B574" s="9">
        <v>1</v>
      </c>
    </row>
    <row r="575" spans="1:2">
      <c r="A575" t="s">
        <v>58</v>
      </c>
      <c r="B575" s="9">
        <v>1</v>
      </c>
    </row>
    <row r="576" spans="1:2">
      <c r="A576" t="s">
        <v>2329</v>
      </c>
      <c r="B576" s="9">
        <v>1</v>
      </c>
    </row>
    <row r="577" spans="1:2">
      <c r="A577" t="s">
        <v>2330</v>
      </c>
      <c r="B577" s="9">
        <v>1</v>
      </c>
    </row>
    <row r="578" spans="1:2">
      <c r="A578" t="s">
        <v>2183</v>
      </c>
      <c r="B578" s="9">
        <v>1</v>
      </c>
    </row>
    <row r="579" spans="1:2">
      <c r="A579" t="s">
        <v>2185</v>
      </c>
      <c r="B579" s="9">
        <v>1</v>
      </c>
    </row>
    <row r="580" spans="1:2">
      <c r="A580" t="s">
        <v>2186</v>
      </c>
      <c r="B580" s="9">
        <v>1</v>
      </c>
    </row>
    <row r="581" spans="1:2">
      <c r="A581" t="s">
        <v>2145</v>
      </c>
      <c r="B581" s="9">
        <v>1</v>
      </c>
    </row>
    <row r="582" spans="1:2">
      <c r="A582" t="s">
        <v>2146</v>
      </c>
      <c r="B582" s="9">
        <v>1</v>
      </c>
    </row>
    <row r="583" spans="1:2">
      <c r="A583" t="s">
        <v>2310</v>
      </c>
      <c r="B583" s="9">
        <v>1</v>
      </c>
    </row>
    <row r="584" spans="1:2">
      <c r="A584" t="s">
        <v>2311</v>
      </c>
      <c r="B584" s="9">
        <v>1</v>
      </c>
    </row>
    <row r="585" spans="1:2">
      <c r="A585" t="s">
        <v>2326</v>
      </c>
      <c r="B585" s="9">
        <v>1</v>
      </c>
    </row>
    <row r="586" spans="1:2">
      <c r="A586" t="s">
        <v>4531</v>
      </c>
      <c r="B586" s="9">
        <v>1</v>
      </c>
    </row>
    <row r="587" spans="1:2">
      <c r="A587" t="s">
        <v>4530</v>
      </c>
      <c r="B587" s="9">
        <v>1</v>
      </c>
    </row>
    <row r="588" spans="1:2">
      <c r="A588" t="s">
        <v>2630</v>
      </c>
      <c r="B588" s="9">
        <v>1</v>
      </c>
    </row>
    <row r="589" spans="1:2">
      <c r="A589" t="s">
        <v>2628</v>
      </c>
      <c r="B589" s="9">
        <v>1</v>
      </c>
    </row>
    <row r="590" spans="1:2">
      <c r="A590" t="s">
        <v>4827</v>
      </c>
      <c r="B590" s="9">
        <v>1</v>
      </c>
    </row>
    <row r="591" spans="1:2">
      <c r="A591" t="s">
        <v>4813</v>
      </c>
      <c r="B591" s="9">
        <v>1</v>
      </c>
    </row>
    <row r="592" spans="1:2">
      <c r="A592" t="s">
        <v>3548</v>
      </c>
      <c r="B592" s="9">
        <v>1</v>
      </c>
    </row>
    <row r="593" spans="1:2">
      <c r="A593" t="s">
        <v>434</v>
      </c>
      <c r="B593" s="9">
        <v>1</v>
      </c>
    </row>
    <row r="594" spans="1:2">
      <c r="A594" t="s">
        <v>1682</v>
      </c>
      <c r="B594" s="9">
        <v>1</v>
      </c>
    </row>
    <row r="595" spans="1:2">
      <c r="A595" t="s">
        <v>1740</v>
      </c>
      <c r="B595" s="9">
        <v>1</v>
      </c>
    </row>
    <row r="596" spans="1:2">
      <c r="A596" t="s">
        <v>2623</v>
      </c>
      <c r="B596" s="9">
        <v>1</v>
      </c>
    </row>
    <row r="597" spans="1:2">
      <c r="A597" t="s">
        <v>3899</v>
      </c>
      <c r="B597" s="9">
        <v>1</v>
      </c>
    </row>
    <row r="598" spans="1:2">
      <c r="A598" t="s">
        <v>2328</v>
      </c>
      <c r="B598" s="9">
        <v>1</v>
      </c>
    </row>
    <row r="599" spans="1:2">
      <c r="A599" t="s">
        <v>2366</v>
      </c>
      <c r="B599" s="9">
        <v>1</v>
      </c>
    </row>
    <row r="600" spans="1:2">
      <c r="A600" t="s">
        <v>5110</v>
      </c>
      <c r="B600" s="9">
        <v>1</v>
      </c>
    </row>
    <row r="601" spans="1:2">
      <c r="A601" t="s">
        <v>2325</v>
      </c>
      <c r="B601" s="9">
        <v>1</v>
      </c>
    </row>
    <row r="602" spans="1:2">
      <c r="A602" t="s">
        <v>4532</v>
      </c>
      <c r="B602" s="9">
        <v>1</v>
      </c>
    </row>
    <row r="603" spans="1:2">
      <c r="A603" t="s">
        <v>5132</v>
      </c>
      <c r="B603" s="9">
        <v>1</v>
      </c>
    </row>
    <row r="604" spans="1:2">
      <c r="A604" t="s">
        <v>5351</v>
      </c>
      <c r="B604" s="9">
        <v>1</v>
      </c>
    </row>
    <row r="605" spans="1:2">
      <c r="A605" t="s">
        <v>2111</v>
      </c>
      <c r="B605" s="9">
        <v>1</v>
      </c>
    </row>
    <row r="606" spans="1:2">
      <c r="A606" t="s">
        <v>2114</v>
      </c>
      <c r="B606" s="9">
        <v>1</v>
      </c>
    </row>
    <row r="607" spans="1:2">
      <c r="A607" t="s">
        <v>5131</v>
      </c>
      <c r="B607" s="9">
        <v>1</v>
      </c>
    </row>
    <row r="608" spans="1:2">
      <c r="A608" t="s">
        <v>5350</v>
      </c>
      <c r="B608" s="9">
        <v>1</v>
      </c>
    </row>
    <row r="609" spans="1:2">
      <c r="A609" t="s">
        <v>2112</v>
      </c>
      <c r="B609" s="9">
        <v>1</v>
      </c>
    </row>
    <row r="610" spans="1:2">
      <c r="A610" t="s">
        <v>2119</v>
      </c>
      <c r="B610" s="9">
        <v>1</v>
      </c>
    </row>
    <row r="611" spans="1:2">
      <c r="A611" t="s">
        <v>5133</v>
      </c>
      <c r="B611" s="9">
        <v>1</v>
      </c>
    </row>
    <row r="612" spans="1:2">
      <c r="A612" t="s">
        <v>5352</v>
      </c>
      <c r="B612" s="9">
        <v>1</v>
      </c>
    </row>
    <row r="613" spans="1:2">
      <c r="A613" t="s">
        <v>2110</v>
      </c>
      <c r="B613" s="9">
        <v>1</v>
      </c>
    </row>
    <row r="614" spans="1:2">
      <c r="A614" t="s">
        <v>2113</v>
      </c>
      <c r="B614" s="9">
        <v>1</v>
      </c>
    </row>
    <row r="615" spans="1:2">
      <c r="A615" t="s">
        <v>7145</v>
      </c>
      <c r="B615" s="9">
        <v>1</v>
      </c>
    </row>
    <row r="616" spans="1:2">
      <c r="A616" t="s">
        <v>7144</v>
      </c>
      <c r="B616" s="9">
        <v>1</v>
      </c>
    </row>
    <row r="617" spans="1:2">
      <c r="A617" t="s">
        <v>935</v>
      </c>
      <c r="B617" s="9">
        <v>1</v>
      </c>
    </row>
    <row r="618" spans="1:2">
      <c r="A618" t="s">
        <v>267</v>
      </c>
      <c r="B618" s="9">
        <v>1</v>
      </c>
    </row>
    <row r="619" spans="1:2">
      <c r="A619" t="s">
        <v>1683</v>
      </c>
      <c r="B619" s="9">
        <v>1</v>
      </c>
    </row>
    <row r="620" spans="1:2">
      <c r="A620" t="s">
        <v>390</v>
      </c>
      <c r="B620" s="9">
        <v>1</v>
      </c>
    </row>
    <row r="621" spans="1:2">
      <c r="A621" t="s">
        <v>340</v>
      </c>
      <c r="B621" s="9">
        <v>1</v>
      </c>
    </row>
    <row r="622" spans="1:2">
      <c r="A622" t="s">
        <v>338</v>
      </c>
      <c r="B622" s="9">
        <v>1</v>
      </c>
    </row>
    <row r="623" spans="1:2">
      <c r="A623" t="s">
        <v>336</v>
      </c>
      <c r="B623" s="9">
        <v>1</v>
      </c>
    </row>
    <row r="624" spans="1:2">
      <c r="A624" t="s">
        <v>335</v>
      </c>
      <c r="B624" s="9">
        <v>1</v>
      </c>
    </row>
    <row r="625" spans="1:2">
      <c r="A625" t="s">
        <v>326</v>
      </c>
      <c r="B625" s="9">
        <v>1</v>
      </c>
    </row>
    <row r="626" spans="1:2">
      <c r="A626" t="s">
        <v>308</v>
      </c>
      <c r="B626" s="9">
        <v>1</v>
      </c>
    </row>
    <row r="627" spans="1:2">
      <c r="A627" t="s">
        <v>304</v>
      </c>
      <c r="B627" s="9">
        <v>1</v>
      </c>
    </row>
    <row r="628" spans="1:2">
      <c r="A628" t="s">
        <v>5207</v>
      </c>
      <c r="B628" s="9">
        <v>1</v>
      </c>
    </row>
    <row r="629" spans="1:2">
      <c r="A629" t="s">
        <v>7856</v>
      </c>
      <c r="B629" s="9">
        <v>1</v>
      </c>
    </row>
    <row r="630" spans="1:2">
      <c r="A630" t="s">
        <v>2324</v>
      </c>
      <c r="B630" s="9">
        <v>1</v>
      </c>
    </row>
    <row r="631" spans="1:2">
      <c r="A631" t="s">
        <v>4526</v>
      </c>
      <c r="B631" s="9">
        <v>1</v>
      </c>
    </row>
    <row r="632" spans="1:2">
      <c r="A632" t="s">
        <v>7738</v>
      </c>
      <c r="B632" s="9">
        <v>1</v>
      </c>
    </row>
    <row r="633" spans="1:2">
      <c r="A633" t="s">
        <v>4892</v>
      </c>
      <c r="B633" s="9">
        <v>1</v>
      </c>
    </row>
    <row r="634" spans="1:2">
      <c r="A634" t="s">
        <v>4656</v>
      </c>
      <c r="B634" s="9">
        <v>1</v>
      </c>
    </row>
    <row r="635" spans="1:2">
      <c r="A635" t="s">
        <v>4533</v>
      </c>
      <c r="B635" s="9">
        <v>1</v>
      </c>
    </row>
    <row r="636" spans="1:2">
      <c r="A636" t="s">
        <v>4524</v>
      </c>
      <c r="B636" s="9">
        <v>1</v>
      </c>
    </row>
    <row r="637" spans="1:2">
      <c r="A637" t="s">
        <v>1850</v>
      </c>
      <c r="B637" s="9">
        <v>1</v>
      </c>
    </row>
    <row r="638" spans="1:2">
      <c r="A638" t="s">
        <v>1917</v>
      </c>
      <c r="B638" s="9">
        <v>1</v>
      </c>
    </row>
    <row r="639" spans="1:2">
      <c r="A639" t="s">
        <v>1845</v>
      </c>
      <c r="B639" s="9">
        <v>1</v>
      </c>
    </row>
    <row r="640" spans="1:2">
      <c r="A640" t="s">
        <v>4076</v>
      </c>
      <c r="B640" s="9">
        <v>1</v>
      </c>
    </row>
    <row r="641" spans="1:2">
      <c r="A641" t="s">
        <v>5642</v>
      </c>
      <c r="B641" s="9">
        <v>1</v>
      </c>
    </row>
    <row r="642" spans="1:2">
      <c r="A642" t="s">
        <v>2373</v>
      </c>
      <c r="B642" s="9">
        <v>1</v>
      </c>
    </row>
    <row r="643" spans="1:2">
      <c r="A643" t="s">
        <v>2372</v>
      </c>
      <c r="B643" s="9">
        <v>1</v>
      </c>
    </row>
    <row r="644" spans="1:2">
      <c r="A644" t="s">
        <v>2386</v>
      </c>
      <c r="B644" s="9">
        <v>1</v>
      </c>
    </row>
    <row r="645" spans="1:2">
      <c r="A645" t="s">
        <v>1106</v>
      </c>
      <c r="B645" s="9">
        <v>1</v>
      </c>
    </row>
    <row r="646" spans="1:2">
      <c r="A646" t="s">
        <v>1452</v>
      </c>
      <c r="B646" s="9">
        <v>1</v>
      </c>
    </row>
    <row r="647" spans="1:2">
      <c r="A647" t="s">
        <v>4103</v>
      </c>
      <c r="B647" s="9">
        <v>1</v>
      </c>
    </row>
    <row r="648" spans="1:2">
      <c r="A648" t="s">
        <v>202</v>
      </c>
      <c r="B648" s="9">
        <v>1</v>
      </c>
    </row>
    <row r="649" spans="1:2">
      <c r="A649" t="s">
        <v>1899</v>
      </c>
      <c r="B649" s="9">
        <v>1</v>
      </c>
    </row>
    <row r="650" spans="1:2">
      <c r="A650" t="s">
        <v>2530</v>
      </c>
      <c r="B650" s="9">
        <v>1</v>
      </c>
    </row>
    <row r="651" spans="1:2">
      <c r="A651" t="s">
        <v>2529</v>
      </c>
      <c r="B651" s="9">
        <v>1</v>
      </c>
    </row>
    <row r="652" spans="1:2">
      <c r="A652" t="s">
        <v>2531</v>
      </c>
      <c r="B652" s="9">
        <v>1</v>
      </c>
    </row>
    <row r="653" spans="1:2">
      <c r="A653" t="s">
        <v>1016</v>
      </c>
      <c r="B653" s="9">
        <v>1</v>
      </c>
    </row>
    <row r="654" spans="1:2">
      <c r="A654" t="s">
        <v>2104</v>
      </c>
      <c r="B654" s="9">
        <v>1</v>
      </c>
    </row>
    <row r="655" spans="1:2">
      <c r="A655" t="s">
        <v>1037</v>
      </c>
      <c r="B655" s="9">
        <v>1</v>
      </c>
    </row>
    <row r="656" spans="1:2">
      <c r="A656" t="s">
        <v>1036</v>
      </c>
      <c r="B656" s="9">
        <v>1</v>
      </c>
    </row>
    <row r="657" spans="1:2">
      <c r="A657" t="s">
        <v>1040</v>
      </c>
      <c r="B657" s="9">
        <v>1</v>
      </c>
    </row>
    <row r="658" spans="1:2">
      <c r="A658" t="s">
        <v>2537</v>
      </c>
      <c r="B658" s="9">
        <v>1</v>
      </c>
    </row>
    <row r="659" spans="1:2">
      <c r="A659" t="s">
        <v>1038</v>
      </c>
      <c r="B659" s="9">
        <v>1</v>
      </c>
    </row>
    <row r="660" spans="1:2">
      <c r="A660" t="s">
        <v>1305</v>
      </c>
      <c r="B660" s="9">
        <v>1</v>
      </c>
    </row>
    <row r="661" spans="1:2">
      <c r="A661" t="s">
        <v>1306</v>
      </c>
      <c r="B661" s="9">
        <v>1</v>
      </c>
    </row>
    <row r="662" spans="1:2">
      <c r="A662" t="s">
        <v>206</v>
      </c>
      <c r="B662" s="9">
        <v>1</v>
      </c>
    </row>
    <row r="663" spans="1:2">
      <c r="A663" t="s">
        <v>1935</v>
      </c>
      <c r="B663" s="9">
        <v>1</v>
      </c>
    </row>
    <row r="664" spans="1:2">
      <c r="A664" t="s">
        <v>8383</v>
      </c>
      <c r="B664" s="9">
        <v>1</v>
      </c>
    </row>
    <row r="665" spans="1:2">
      <c r="A665" t="s">
        <v>5187</v>
      </c>
      <c r="B665" s="9">
        <v>1</v>
      </c>
    </row>
    <row r="666" spans="1:2">
      <c r="A666" t="s">
        <v>1962</v>
      </c>
      <c r="B666" s="9">
        <v>1</v>
      </c>
    </row>
    <row r="667" spans="1:2">
      <c r="A667" t="s">
        <v>5159</v>
      </c>
      <c r="B667" s="9">
        <v>1</v>
      </c>
    </row>
    <row r="668" spans="1:2">
      <c r="A668" t="s">
        <v>5307</v>
      </c>
      <c r="B668" s="9">
        <v>1</v>
      </c>
    </row>
    <row r="669" spans="1:2">
      <c r="A669" t="s">
        <v>1937</v>
      </c>
      <c r="B669" s="9">
        <v>1</v>
      </c>
    </row>
    <row r="670" spans="1:2">
      <c r="A670" t="s">
        <v>1939</v>
      </c>
      <c r="B670" s="9">
        <v>1</v>
      </c>
    </row>
    <row r="671" spans="1:2">
      <c r="A671" t="s">
        <v>183</v>
      </c>
      <c r="B671" s="9">
        <v>1</v>
      </c>
    </row>
    <row r="672" spans="1:2">
      <c r="A672" t="s">
        <v>2077</v>
      </c>
      <c r="B672" s="9">
        <v>1</v>
      </c>
    </row>
    <row r="673" spans="1:2">
      <c r="A673" t="s">
        <v>4486</v>
      </c>
      <c r="B673" s="9">
        <v>1</v>
      </c>
    </row>
    <row r="674" spans="1:2">
      <c r="A674" t="s">
        <v>5611</v>
      </c>
      <c r="B674" s="9">
        <v>1</v>
      </c>
    </row>
    <row r="675" spans="1:2">
      <c r="A675" t="s">
        <v>441</v>
      </c>
      <c r="B675" s="9">
        <v>1</v>
      </c>
    </row>
    <row r="676" spans="1:2">
      <c r="A676" t="s">
        <v>1656</v>
      </c>
      <c r="B676" s="9">
        <v>1</v>
      </c>
    </row>
    <row r="677" spans="1:2">
      <c r="A677" t="s">
        <v>1784</v>
      </c>
      <c r="B677" s="9">
        <v>1</v>
      </c>
    </row>
    <row r="678" spans="1:2">
      <c r="A678" t="s">
        <v>5614</v>
      </c>
      <c r="B678" s="9">
        <v>1</v>
      </c>
    </row>
    <row r="679" spans="1:2">
      <c r="A679" t="s">
        <v>5616</v>
      </c>
      <c r="B679" s="9">
        <v>1</v>
      </c>
    </row>
    <row r="680" spans="1:2">
      <c r="A680" t="s">
        <v>455</v>
      </c>
      <c r="B680" s="9">
        <v>1</v>
      </c>
    </row>
    <row r="681" spans="1:2">
      <c r="A681" t="s">
        <v>6499</v>
      </c>
      <c r="B681" s="9">
        <v>1</v>
      </c>
    </row>
    <row r="682" spans="1:2">
      <c r="A682" t="s">
        <v>6495</v>
      </c>
      <c r="B682" s="9">
        <v>1</v>
      </c>
    </row>
    <row r="683" spans="1:2">
      <c r="A683" t="s">
        <v>1819</v>
      </c>
      <c r="B683" s="9">
        <v>1</v>
      </c>
    </row>
    <row r="684" spans="1:2">
      <c r="A684" t="s">
        <v>511</v>
      </c>
      <c r="B684" s="9">
        <v>1</v>
      </c>
    </row>
    <row r="685" spans="1:2">
      <c r="A685" t="s">
        <v>510</v>
      </c>
      <c r="B685" s="9">
        <v>1</v>
      </c>
    </row>
    <row r="686" spans="1:2">
      <c r="A686" t="s">
        <v>2115</v>
      </c>
      <c r="B686" s="9">
        <v>1</v>
      </c>
    </row>
    <row r="687" spans="1:2">
      <c r="A687" t="s">
        <v>2117</v>
      </c>
      <c r="B687" s="9">
        <v>1</v>
      </c>
    </row>
    <row r="688" spans="1:2">
      <c r="A688" t="s">
        <v>514</v>
      </c>
      <c r="B688" s="9">
        <v>1</v>
      </c>
    </row>
    <row r="689" spans="1:2">
      <c r="A689" t="s">
        <v>512</v>
      </c>
      <c r="B689" s="9">
        <v>1</v>
      </c>
    </row>
    <row r="690" spans="1:2">
      <c r="A690" t="s">
        <v>513</v>
      </c>
      <c r="B690" s="9">
        <v>1</v>
      </c>
    </row>
    <row r="691" spans="1:2">
      <c r="A691" t="s">
        <v>253</v>
      </c>
      <c r="B691" s="9">
        <v>1</v>
      </c>
    </row>
    <row r="692" spans="1:2">
      <c r="A692" t="s">
        <v>2584</v>
      </c>
      <c r="B692" s="9">
        <v>1</v>
      </c>
    </row>
    <row r="693" spans="1:2">
      <c r="A693" t="s">
        <v>293</v>
      </c>
      <c r="B693" s="9">
        <v>1</v>
      </c>
    </row>
    <row r="694" spans="1:2">
      <c r="A694" t="s">
        <v>2580</v>
      </c>
      <c r="B694" s="9">
        <v>1</v>
      </c>
    </row>
    <row r="695" spans="1:2">
      <c r="A695" t="s">
        <v>292</v>
      </c>
      <c r="B695" s="9">
        <v>1</v>
      </c>
    </row>
    <row r="696" spans="1:2">
      <c r="A696" t="s">
        <v>521</v>
      </c>
      <c r="B696" s="9">
        <v>1</v>
      </c>
    </row>
    <row r="697" spans="1:2">
      <c r="A697" t="s">
        <v>2547</v>
      </c>
      <c r="B697" s="9">
        <v>1</v>
      </c>
    </row>
    <row r="698" spans="1:2">
      <c r="A698" t="s">
        <v>252</v>
      </c>
      <c r="B698" s="9">
        <v>1</v>
      </c>
    </row>
    <row r="699" spans="1:2">
      <c r="A699" t="s">
        <v>251</v>
      </c>
      <c r="B699" s="9">
        <v>1</v>
      </c>
    </row>
    <row r="700" spans="1:2">
      <c r="A700" t="s">
        <v>291</v>
      </c>
      <c r="B700" s="9">
        <v>1</v>
      </c>
    </row>
    <row r="701" spans="1:2">
      <c r="A701" t="s">
        <v>7245</v>
      </c>
      <c r="B701" s="9">
        <v>1</v>
      </c>
    </row>
    <row r="702" spans="1:2">
      <c r="A702" t="s">
        <v>7279</v>
      </c>
      <c r="B702" s="9">
        <v>1</v>
      </c>
    </row>
    <row r="703" spans="1:2">
      <c r="A703" t="s">
        <v>289</v>
      </c>
      <c r="B703" s="9">
        <v>1</v>
      </c>
    </row>
    <row r="704" spans="1:2">
      <c r="A704" t="s">
        <v>7243</v>
      </c>
      <c r="B704" s="9">
        <v>1</v>
      </c>
    </row>
    <row r="705" spans="1:2">
      <c r="A705" t="s">
        <v>2578</v>
      </c>
      <c r="B705" s="9">
        <v>1</v>
      </c>
    </row>
    <row r="706" spans="1:2">
      <c r="A706" t="s">
        <v>1705</v>
      </c>
      <c r="B706" s="9">
        <v>1</v>
      </c>
    </row>
    <row r="707" spans="1:2">
      <c r="A707" t="s">
        <v>2108</v>
      </c>
      <c r="B707" s="9">
        <v>1</v>
      </c>
    </row>
    <row r="708" spans="1:2">
      <c r="A708" t="s">
        <v>8052</v>
      </c>
      <c r="B708" s="9">
        <v>1</v>
      </c>
    </row>
    <row r="709" spans="1:2">
      <c r="A709" t="s">
        <v>2271</v>
      </c>
      <c r="B709" s="9">
        <v>1</v>
      </c>
    </row>
    <row r="710" spans="1:2">
      <c r="A710" t="s">
        <v>8506</v>
      </c>
      <c r="B710" s="9">
        <v>1</v>
      </c>
    </row>
    <row r="711" spans="1:2">
      <c r="A711" t="s">
        <v>8584</v>
      </c>
      <c r="B711" s="9">
        <v>1</v>
      </c>
    </row>
    <row r="712" spans="1:2">
      <c r="A712" t="s">
        <v>8664</v>
      </c>
      <c r="B712" s="9">
        <v>1</v>
      </c>
    </row>
    <row r="713" spans="1:2">
      <c r="A713" t="s">
        <v>8696</v>
      </c>
      <c r="B713" s="9">
        <v>1</v>
      </c>
    </row>
    <row r="714" spans="1:2">
      <c r="A714" t="s">
        <v>8700</v>
      </c>
      <c r="B714" s="9">
        <v>1</v>
      </c>
    </row>
    <row r="715" spans="1:2">
      <c r="A715" t="s">
        <v>8744</v>
      </c>
      <c r="B715" s="9">
        <v>1</v>
      </c>
    </row>
    <row r="716" spans="1:2">
      <c r="A716" t="s">
        <v>8811</v>
      </c>
      <c r="B716" s="9">
        <v>1</v>
      </c>
    </row>
    <row r="717" spans="1:2">
      <c r="A717" t="s">
        <v>8821</v>
      </c>
      <c r="B717" s="9">
        <v>1</v>
      </c>
    </row>
    <row r="718" spans="1:2">
      <c r="A718" t="s">
        <v>8823</v>
      </c>
      <c r="B718" s="9">
        <v>1</v>
      </c>
    </row>
    <row r="719" spans="1:2">
      <c r="A719" t="s">
        <v>8845</v>
      </c>
      <c r="B719" s="9">
        <v>1</v>
      </c>
    </row>
    <row r="720" spans="1:2">
      <c r="A720" t="s">
        <v>8847</v>
      </c>
      <c r="B720" s="9">
        <v>1</v>
      </c>
    </row>
    <row r="721" spans="1:2">
      <c r="A721" t="s">
        <v>8850</v>
      </c>
      <c r="B721" s="9">
        <v>1</v>
      </c>
    </row>
    <row r="722" spans="1:2">
      <c r="A722" t="s">
        <v>9196</v>
      </c>
      <c r="B722" s="9">
        <v>1</v>
      </c>
    </row>
    <row r="723" spans="1:2">
      <c r="A723" t="s">
        <v>9455</v>
      </c>
      <c r="B723" s="9">
        <v>1</v>
      </c>
    </row>
    <row r="724" spans="1:2">
      <c r="A724" t="s">
        <v>9526</v>
      </c>
      <c r="B724" s="9">
        <v>1</v>
      </c>
    </row>
    <row r="725" spans="1:2">
      <c r="A725" t="s">
        <v>9682</v>
      </c>
      <c r="B725" s="9">
        <v>1</v>
      </c>
    </row>
    <row r="726" spans="1:2">
      <c r="A726" t="s">
        <v>9898</v>
      </c>
      <c r="B726" s="9">
        <v>1</v>
      </c>
    </row>
    <row r="727" spans="1:2">
      <c r="A727" t="s">
        <v>10044</v>
      </c>
      <c r="B727" s="9">
        <v>1</v>
      </c>
    </row>
    <row r="728" spans="1:2">
      <c r="A728" t="s">
        <v>10045</v>
      </c>
      <c r="B728" s="9">
        <v>1</v>
      </c>
    </row>
    <row r="729" spans="1:2">
      <c r="A729" t="s">
        <v>10856</v>
      </c>
      <c r="B729" s="9">
        <v>1</v>
      </c>
    </row>
    <row r="730" spans="1:2">
      <c r="A730" t="s">
        <v>10965</v>
      </c>
      <c r="B730" s="9">
        <v>1</v>
      </c>
    </row>
    <row r="731" spans="1:2">
      <c r="A731" t="s">
        <v>10981</v>
      </c>
      <c r="B731" s="9">
        <v>1</v>
      </c>
    </row>
    <row r="732" spans="1:2">
      <c r="A732" t="s">
        <v>10989</v>
      </c>
      <c r="B732" s="9">
        <v>1</v>
      </c>
    </row>
    <row r="733" spans="1:2">
      <c r="A733" t="s">
        <v>10991</v>
      </c>
      <c r="B733" s="9">
        <v>1</v>
      </c>
    </row>
    <row r="734" spans="1:2">
      <c r="A734" t="s">
        <v>11987</v>
      </c>
      <c r="B734" s="9">
        <v>1</v>
      </c>
    </row>
    <row r="735" spans="1:2">
      <c r="A735" t="s">
        <v>11989</v>
      </c>
      <c r="B735" s="9">
        <v>1</v>
      </c>
    </row>
    <row r="736" spans="1:2">
      <c r="A736" t="s">
        <v>11993</v>
      </c>
      <c r="B736" s="9">
        <v>1</v>
      </c>
    </row>
    <row r="737" spans="1:2">
      <c r="A737" t="s">
        <v>12017</v>
      </c>
      <c r="B737" s="9">
        <v>1</v>
      </c>
    </row>
    <row r="738" spans="1:2">
      <c r="A738" t="s">
        <v>12019</v>
      </c>
      <c r="B738" s="9">
        <v>1</v>
      </c>
    </row>
    <row r="739" spans="1:2">
      <c r="A739" t="s">
        <v>12152</v>
      </c>
      <c r="B739" s="9">
        <v>1</v>
      </c>
    </row>
    <row r="740" spans="1:2">
      <c r="A740" t="s">
        <v>12153</v>
      </c>
      <c r="B740" s="9">
        <v>1</v>
      </c>
    </row>
    <row r="741" spans="1:2">
      <c r="A741" t="s">
        <v>12166</v>
      </c>
      <c r="B741" s="9">
        <v>1</v>
      </c>
    </row>
    <row r="742" spans="1:2">
      <c r="A742" t="s">
        <v>12181</v>
      </c>
      <c r="B742" s="9">
        <v>1</v>
      </c>
    </row>
    <row r="743" spans="1:2">
      <c r="A743" t="s">
        <v>12388</v>
      </c>
      <c r="B743" s="9">
        <v>1</v>
      </c>
    </row>
    <row r="744" spans="1:2">
      <c r="A744" t="s">
        <v>12390</v>
      </c>
      <c r="B744" s="9">
        <v>1</v>
      </c>
    </row>
    <row r="745" spans="1:2">
      <c r="A745" t="s">
        <v>12396</v>
      </c>
      <c r="B745" s="9">
        <v>1</v>
      </c>
    </row>
    <row r="746" spans="1:2">
      <c r="A746" t="s">
        <v>12398</v>
      </c>
      <c r="B746" s="9">
        <v>1</v>
      </c>
    </row>
    <row r="747" spans="1:2">
      <c r="A747" t="s">
        <v>12404</v>
      </c>
      <c r="B747" s="9">
        <v>1</v>
      </c>
    </row>
    <row r="748" spans="1:2">
      <c r="A748" t="s">
        <v>12408</v>
      </c>
      <c r="B748" s="9">
        <v>1</v>
      </c>
    </row>
    <row r="749" spans="1:2">
      <c r="A749" t="s">
        <v>12410</v>
      </c>
      <c r="B749" s="9">
        <v>1</v>
      </c>
    </row>
    <row r="750" spans="1:2">
      <c r="A750" t="s">
        <v>12527</v>
      </c>
      <c r="B750" s="9">
        <v>1</v>
      </c>
    </row>
    <row r="751" spans="1:2">
      <c r="A751" t="s">
        <v>12530</v>
      </c>
      <c r="B751" s="9">
        <v>1</v>
      </c>
    </row>
    <row r="752" spans="1:2">
      <c r="A752" t="s">
        <v>12539</v>
      </c>
      <c r="B752" s="9">
        <v>1</v>
      </c>
    </row>
    <row r="753" spans="1:2">
      <c r="A753" t="s">
        <v>12564</v>
      </c>
      <c r="B753" s="9">
        <v>1</v>
      </c>
    </row>
    <row r="754" spans="1:2">
      <c r="A754" t="s">
        <v>12574</v>
      </c>
      <c r="B754" s="9">
        <v>1</v>
      </c>
    </row>
    <row r="755" spans="1:2">
      <c r="A755" t="s">
        <v>12590</v>
      </c>
      <c r="B755" s="9">
        <v>1</v>
      </c>
    </row>
    <row r="756" spans="1:2">
      <c r="A756" t="s">
        <v>12592</v>
      </c>
      <c r="B756" s="9">
        <v>1</v>
      </c>
    </row>
    <row r="757" spans="1:2">
      <c r="A757" t="s">
        <v>12648</v>
      </c>
      <c r="B757" s="9">
        <v>1</v>
      </c>
    </row>
    <row r="758" spans="1:2">
      <c r="A758" t="s">
        <v>12649</v>
      </c>
      <c r="B758" s="9">
        <v>1</v>
      </c>
    </row>
    <row r="759" spans="1:2">
      <c r="A759" t="s">
        <v>12650</v>
      </c>
      <c r="B759" s="9">
        <v>1</v>
      </c>
    </row>
    <row r="760" spans="1:2">
      <c r="A760" t="s">
        <v>12651</v>
      </c>
      <c r="B760" s="9">
        <v>1</v>
      </c>
    </row>
    <row r="761" spans="1:2">
      <c r="A761" t="s">
        <v>12652</v>
      </c>
      <c r="B761" s="9">
        <v>1</v>
      </c>
    </row>
    <row r="762" spans="1:2">
      <c r="A762" t="s">
        <v>12653</v>
      </c>
      <c r="B762" s="9">
        <v>1</v>
      </c>
    </row>
    <row r="763" spans="1:2">
      <c r="A763" t="s">
        <v>12755</v>
      </c>
      <c r="B763" s="9">
        <v>1</v>
      </c>
    </row>
    <row r="764" spans="1:2">
      <c r="A764" t="s">
        <v>12787</v>
      </c>
      <c r="B764" s="9">
        <v>1</v>
      </c>
    </row>
    <row r="765" spans="1:2">
      <c r="A765" t="s">
        <v>12789</v>
      </c>
      <c r="B765" s="9">
        <v>1</v>
      </c>
    </row>
    <row r="766" spans="1:2">
      <c r="A766" t="s">
        <v>12791</v>
      </c>
      <c r="B766" s="9">
        <v>1</v>
      </c>
    </row>
    <row r="767" spans="1:2">
      <c r="A767" t="s">
        <v>12815</v>
      </c>
      <c r="B767" s="9">
        <v>1</v>
      </c>
    </row>
    <row r="768" spans="1:2">
      <c r="A768" t="s">
        <v>12831</v>
      </c>
      <c r="B768" s="9">
        <v>1</v>
      </c>
    </row>
    <row r="769" spans="1:2">
      <c r="A769" t="s">
        <v>12847</v>
      </c>
      <c r="B769" s="9">
        <v>1</v>
      </c>
    </row>
    <row r="770" spans="1:2">
      <c r="A770" t="s">
        <v>12871</v>
      </c>
      <c r="B770" s="9">
        <v>1</v>
      </c>
    </row>
    <row r="771" spans="1:2">
      <c r="A771" t="s">
        <v>12891</v>
      </c>
      <c r="B771" s="9">
        <v>1</v>
      </c>
    </row>
    <row r="772" spans="1:2">
      <c r="A772" t="s">
        <v>12907</v>
      </c>
      <c r="B772" s="9">
        <v>1</v>
      </c>
    </row>
    <row r="773" spans="1:2">
      <c r="A773" t="s">
        <v>12912</v>
      </c>
      <c r="B773" s="9">
        <v>1</v>
      </c>
    </row>
    <row r="774" spans="1:2">
      <c r="A774" t="s">
        <v>12915</v>
      </c>
      <c r="B774" s="9">
        <v>1</v>
      </c>
    </row>
    <row r="775" spans="1:2">
      <c r="A775" t="s">
        <v>12917</v>
      </c>
      <c r="B775" s="9">
        <v>1</v>
      </c>
    </row>
    <row r="776" spans="1:2">
      <c r="A776" t="s">
        <v>12986</v>
      </c>
      <c r="B776" s="9">
        <v>1</v>
      </c>
    </row>
    <row r="777" spans="1:2">
      <c r="A777" t="s">
        <v>13006</v>
      </c>
      <c r="B777" s="9">
        <v>1</v>
      </c>
    </row>
    <row r="778" spans="1:2">
      <c r="A778" t="s">
        <v>13198</v>
      </c>
      <c r="B778" s="9">
        <v>1</v>
      </c>
    </row>
    <row r="779" spans="1:2">
      <c r="A779" t="s">
        <v>13248</v>
      </c>
      <c r="B779" s="9">
        <v>1</v>
      </c>
    </row>
    <row r="780" spans="1:2">
      <c r="A780" t="s">
        <v>13341</v>
      </c>
      <c r="B780" s="9">
        <v>1</v>
      </c>
    </row>
    <row r="781" spans="1:2">
      <c r="A781" t="s">
        <v>14780</v>
      </c>
      <c r="B781" s="9">
        <v>1</v>
      </c>
    </row>
    <row r="782" spans="1:2">
      <c r="A782" t="s">
        <v>14870</v>
      </c>
      <c r="B782" s="9">
        <v>1</v>
      </c>
    </row>
    <row r="783" spans="1:2">
      <c r="A783" t="s">
        <v>14911</v>
      </c>
      <c r="B783" s="9">
        <v>1</v>
      </c>
    </row>
    <row r="784" spans="1:2">
      <c r="A784" t="s">
        <v>14924</v>
      </c>
      <c r="B784" s="9">
        <v>1</v>
      </c>
    </row>
    <row r="785" spans="1:2">
      <c r="A785" t="s">
        <v>15038</v>
      </c>
      <c r="B785" s="9">
        <v>1</v>
      </c>
    </row>
    <row r="786" spans="1:2">
      <c r="A786" t="s">
        <v>15041</v>
      </c>
      <c r="B786" s="9">
        <v>1</v>
      </c>
    </row>
    <row r="787" spans="1:2">
      <c r="A787" t="s">
        <v>15045</v>
      </c>
      <c r="B787" s="9">
        <v>1</v>
      </c>
    </row>
    <row r="788" spans="1:2">
      <c r="A788" t="s">
        <v>15048</v>
      </c>
      <c r="B788" s="9">
        <v>1</v>
      </c>
    </row>
    <row r="789" spans="1:2">
      <c r="A789" t="s">
        <v>15051</v>
      </c>
      <c r="B789" s="9">
        <v>1</v>
      </c>
    </row>
    <row r="790" spans="1:2">
      <c r="A790" t="s">
        <v>15055</v>
      </c>
      <c r="B790" s="9">
        <v>1</v>
      </c>
    </row>
    <row r="791" spans="1:2">
      <c r="A791" t="s">
        <v>15058</v>
      </c>
      <c r="B791" s="9">
        <v>1</v>
      </c>
    </row>
    <row r="792" spans="1:2">
      <c r="A792" t="s">
        <v>15060</v>
      </c>
      <c r="B792" s="9">
        <v>1</v>
      </c>
    </row>
    <row r="793" spans="1:2">
      <c r="A793" t="s">
        <v>15065</v>
      </c>
      <c r="B793" s="9">
        <v>1</v>
      </c>
    </row>
    <row r="794" spans="1:2">
      <c r="A794" t="s">
        <v>15068</v>
      </c>
      <c r="B794" s="9">
        <v>1</v>
      </c>
    </row>
    <row r="795" spans="1:2">
      <c r="A795" t="s">
        <v>15071</v>
      </c>
      <c r="B795" s="9">
        <v>1</v>
      </c>
    </row>
    <row r="796" spans="1:2">
      <c r="A796" t="s">
        <v>15075</v>
      </c>
      <c r="B796" s="9">
        <v>1</v>
      </c>
    </row>
    <row r="797" spans="1:2">
      <c r="A797" t="s">
        <v>15078</v>
      </c>
      <c r="B797" s="9">
        <v>1</v>
      </c>
    </row>
    <row r="798" spans="1:2">
      <c r="A798" t="s">
        <v>15081</v>
      </c>
      <c r="B798" s="9">
        <v>1</v>
      </c>
    </row>
    <row r="799" spans="1:2">
      <c r="A799" t="s">
        <v>15084</v>
      </c>
      <c r="B799" s="9">
        <v>1</v>
      </c>
    </row>
    <row r="800" spans="1:2">
      <c r="A800" t="s">
        <v>15087</v>
      </c>
      <c r="B800" s="9">
        <v>1</v>
      </c>
    </row>
    <row r="801" spans="1:2">
      <c r="A801" t="s">
        <v>15118</v>
      </c>
      <c r="B801" s="9">
        <v>1</v>
      </c>
    </row>
    <row r="802" spans="1:2">
      <c r="A802" t="s">
        <v>15122</v>
      </c>
      <c r="B802" s="9">
        <v>1</v>
      </c>
    </row>
    <row r="803" spans="1:2">
      <c r="A803" t="s">
        <v>15139</v>
      </c>
      <c r="B803" s="9">
        <v>1</v>
      </c>
    </row>
    <row r="804" spans="1:2">
      <c r="A804" t="s">
        <v>15142</v>
      </c>
      <c r="B804" s="9">
        <v>1</v>
      </c>
    </row>
    <row r="805" spans="1:2">
      <c r="A805" t="s">
        <v>15145</v>
      </c>
      <c r="B805" s="9">
        <v>1</v>
      </c>
    </row>
    <row r="806" spans="1:2">
      <c r="A806" t="s">
        <v>15184</v>
      </c>
      <c r="B806" s="9">
        <v>1</v>
      </c>
    </row>
    <row r="807" spans="1:2">
      <c r="A807" t="s">
        <v>15187</v>
      </c>
      <c r="B807" s="9">
        <v>1</v>
      </c>
    </row>
    <row r="808" spans="1:2">
      <c r="A808" t="s">
        <v>15190</v>
      </c>
      <c r="B808" s="9">
        <v>1</v>
      </c>
    </row>
    <row r="809" spans="1:2">
      <c r="A809" t="s">
        <v>15193</v>
      </c>
      <c r="B809" s="9">
        <v>1</v>
      </c>
    </row>
    <row r="810" spans="1:2">
      <c r="A810" t="s">
        <v>15196</v>
      </c>
      <c r="B810" s="9">
        <v>1</v>
      </c>
    </row>
    <row r="811" spans="1:2">
      <c r="A811" t="s">
        <v>15199</v>
      </c>
      <c r="B811" s="9">
        <v>1</v>
      </c>
    </row>
    <row r="812" spans="1:2">
      <c r="A812" t="s">
        <v>15202</v>
      </c>
      <c r="B812" s="9">
        <v>1</v>
      </c>
    </row>
    <row r="813" spans="1:2">
      <c r="A813" t="s">
        <v>15205</v>
      </c>
      <c r="B813" s="9">
        <v>1</v>
      </c>
    </row>
    <row r="814" spans="1:2">
      <c r="A814" t="s">
        <v>15208</v>
      </c>
      <c r="B814" s="9">
        <v>1</v>
      </c>
    </row>
    <row r="815" spans="1:2">
      <c r="A815" t="s">
        <v>15211</v>
      </c>
      <c r="B815" s="9">
        <v>1</v>
      </c>
    </row>
    <row r="816" spans="1:2">
      <c r="A816" t="s">
        <v>15217</v>
      </c>
      <c r="B816" s="9">
        <v>1</v>
      </c>
    </row>
    <row r="817" spans="1:2">
      <c r="A817" t="s">
        <v>15220</v>
      </c>
      <c r="B817" s="9">
        <v>1</v>
      </c>
    </row>
    <row r="818" spans="1:2">
      <c r="A818" t="s">
        <v>15223</v>
      </c>
      <c r="B818" s="9">
        <v>1</v>
      </c>
    </row>
    <row r="819" spans="1:2">
      <c r="A819" t="s">
        <v>15226</v>
      </c>
      <c r="B819" s="9">
        <v>1</v>
      </c>
    </row>
    <row r="820" spans="1:2">
      <c r="A820" t="s">
        <v>15229</v>
      </c>
      <c r="B820" s="9">
        <v>1</v>
      </c>
    </row>
    <row r="821" spans="1:2">
      <c r="A821" t="s">
        <v>15232</v>
      </c>
      <c r="B821" s="9">
        <v>1</v>
      </c>
    </row>
    <row r="822" spans="1:2">
      <c r="A822" t="s">
        <v>15301</v>
      </c>
      <c r="B822" s="9">
        <v>1</v>
      </c>
    </row>
    <row r="823" spans="1:2">
      <c r="A823" t="s">
        <v>15304</v>
      </c>
      <c r="B823" s="9">
        <v>1</v>
      </c>
    </row>
    <row r="824" spans="1:2">
      <c r="A824" t="s">
        <v>15307</v>
      </c>
      <c r="B824" s="9">
        <v>1</v>
      </c>
    </row>
    <row r="825" spans="1:2">
      <c r="A825" t="s">
        <v>15324</v>
      </c>
      <c r="B825" s="9">
        <v>1</v>
      </c>
    </row>
    <row r="826" spans="1:2">
      <c r="A826" t="s">
        <v>15327</v>
      </c>
      <c r="B826" s="9">
        <v>1</v>
      </c>
    </row>
    <row r="827" spans="1:2">
      <c r="A827" t="s">
        <v>15330</v>
      </c>
      <c r="B827" s="9">
        <v>1</v>
      </c>
    </row>
    <row r="828" spans="1:2">
      <c r="A828" t="s">
        <v>15333</v>
      </c>
      <c r="B828" s="9">
        <v>1</v>
      </c>
    </row>
    <row r="829" spans="1:2">
      <c r="A829" t="s">
        <v>15336</v>
      </c>
      <c r="B829" s="9">
        <v>1</v>
      </c>
    </row>
    <row r="830" spans="1:2">
      <c r="A830" t="s">
        <v>15340</v>
      </c>
      <c r="B830" s="9">
        <v>1</v>
      </c>
    </row>
    <row r="831" spans="1:2">
      <c r="A831" t="s">
        <v>15353</v>
      </c>
      <c r="B831" s="9">
        <v>1</v>
      </c>
    </row>
    <row r="832" spans="1:2">
      <c r="A832" t="s">
        <v>15375</v>
      </c>
      <c r="B832" s="9">
        <v>1</v>
      </c>
    </row>
    <row r="833" spans="1:2">
      <c r="A833" t="s">
        <v>15378</v>
      </c>
      <c r="B833" s="9">
        <v>1</v>
      </c>
    </row>
    <row r="834" spans="1:2">
      <c r="A834" t="s">
        <v>15383</v>
      </c>
      <c r="B834" s="9">
        <v>1</v>
      </c>
    </row>
    <row r="835" spans="1:2">
      <c r="A835" t="s">
        <v>15386</v>
      </c>
      <c r="B835" s="9">
        <v>1</v>
      </c>
    </row>
    <row r="836" spans="1:2">
      <c r="A836" t="s">
        <v>15400</v>
      </c>
      <c r="B836" s="9">
        <v>1</v>
      </c>
    </row>
    <row r="837" spans="1:2">
      <c r="A837" t="s">
        <v>15403</v>
      </c>
      <c r="B837" s="9">
        <v>1</v>
      </c>
    </row>
    <row r="838" spans="1:2">
      <c r="A838" t="s">
        <v>15413</v>
      </c>
      <c r="B838" s="9">
        <v>1</v>
      </c>
    </row>
    <row r="839" spans="1:2">
      <c r="A839" t="s">
        <v>15446</v>
      </c>
      <c r="B839" s="9">
        <v>1</v>
      </c>
    </row>
    <row r="840" spans="1:2">
      <c r="A840" t="s">
        <v>15449</v>
      </c>
      <c r="B840" s="9">
        <v>1</v>
      </c>
    </row>
    <row r="841" spans="1:2">
      <c r="A841" t="s">
        <v>15452</v>
      </c>
      <c r="B841" s="9">
        <v>1</v>
      </c>
    </row>
    <row r="842" spans="1:2">
      <c r="A842" t="s">
        <v>15519</v>
      </c>
      <c r="B842" s="9">
        <v>1</v>
      </c>
    </row>
    <row r="843" spans="1:2">
      <c r="A843" t="s">
        <v>15555</v>
      </c>
      <c r="B843" s="9">
        <v>1</v>
      </c>
    </row>
    <row r="844" spans="1:2">
      <c r="A844" t="s">
        <v>15557</v>
      </c>
      <c r="B844" s="9">
        <v>1</v>
      </c>
    </row>
    <row r="845" spans="1:2">
      <c r="A845" t="s">
        <v>15560</v>
      </c>
      <c r="B845" s="9">
        <v>1</v>
      </c>
    </row>
    <row r="846" spans="1:2">
      <c r="A846" t="s">
        <v>15562</v>
      </c>
      <c r="B846" s="9">
        <v>1</v>
      </c>
    </row>
    <row r="847" spans="1:2">
      <c r="A847" t="s">
        <v>15571</v>
      </c>
      <c r="B847" s="9">
        <v>1</v>
      </c>
    </row>
    <row r="848" spans="1:2">
      <c r="A848" t="s">
        <v>15574</v>
      </c>
      <c r="B848" s="9">
        <v>1</v>
      </c>
    </row>
    <row r="849" spans="1:2">
      <c r="A849" t="s">
        <v>15623</v>
      </c>
      <c r="B849" s="9">
        <v>1</v>
      </c>
    </row>
    <row r="850" spans="1:2">
      <c r="A850" t="s">
        <v>15643</v>
      </c>
      <c r="B850" s="9">
        <v>1</v>
      </c>
    </row>
    <row r="851" spans="1:2">
      <c r="A851" t="s">
        <v>15646</v>
      </c>
      <c r="B851" s="9">
        <v>1</v>
      </c>
    </row>
    <row r="852" spans="1:2">
      <c r="A852" t="s">
        <v>15652</v>
      </c>
      <c r="B852" s="9">
        <v>1</v>
      </c>
    </row>
    <row r="853" spans="1:2">
      <c r="A853" t="s">
        <v>15656</v>
      </c>
      <c r="B853" s="9">
        <v>1</v>
      </c>
    </row>
    <row r="854" spans="1:2">
      <c r="A854" t="s">
        <v>15703</v>
      </c>
      <c r="B854" s="9">
        <v>1</v>
      </c>
    </row>
    <row r="855" spans="1:2">
      <c r="A855" t="s">
        <v>15730</v>
      </c>
      <c r="B855" s="9">
        <v>1</v>
      </c>
    </row>
    <row r="856" spans="1:2">
      <c r="A856" t="s">
        <v>15734</v>
      </c>
      <c r="B856" s="9">
        <v>1</v>
      </c>
    </row>
    <row r="857" spans="1:2">
      <c r="A857" t="s">
        <v>15736</v>
      </c>
      <c r="B857" s="9">
        <v>1</v>
      </c>
    </row>
    <row r="858" spans="1:2">
      <c r="A858" t="s">
        <v>15739</v>
      </c>
      <c r="B858" s="9">
        <v>1</v>
      </c>
    </row>
    <row r="859" spans="1:2">
      <c r="A859" t="s">
        <v>15742</v>
      </c>
      <c r="B859" s="9">
        <v>1</v>
      </c>
    </row>
    <row r="860" spans="1:2">
      <c r="A860" t="s">
        <v>15745</v>
      </c>
      <c r="B860" s="9">
        <v>1</v>
      </c>
    </row>
    <row r="861" spans="1:2">
      <c r="A861" t="s">
        <v>15749</v>
      </c>
      <c r="B861" s="9">
        <v>1</v>
      </c>
    </row>
    <row r="862" spans="1:2">
      <c r="A862" t="s">
        <v>15806</v>
      </c>
      <c r="B862" s="9">
        <v>1</v>
      </c>
    </row>
    <row r="863" spans="1:2">
      <c r="A863" t="s">
        <v>15808</v>
      </c>
      <c r="B863" s="9">
        <v>1</v>
      </c>
    </row>
    <row r="864" spans="1:2">
      <c r="A864" t="s">
        <v>15811</v>
      </c>
      <c r="B864" s="9">
        <v>1</v>
      </c>
    </row>
    <row r="865" spans="1:2">
      <c r="A865" t="s">
        <v>15814</v>
      </c>
      <c r="B865" s="9">
        <v>1</v>
      </c>
    </row>
    <row r="866" spans="1:2">
      <c r="A866" t="s">
        <v>15817</v>
      </c>
      <c r="B866" s="9">
        <v>1</v>
      </c>
    </row>
    <row r="867" spans="1:2">
      <c r="A867" t="s">
        <v>15820</v>
      </c>
      <c r="B867" s="9">
        <v>1</v>
      </c>
    </row>
    <row r="868" spans="1:2">
      <c r="A868" t="s">
        <v>15831</v>
      </c>
      <c r="B868" s="9">
        <v>1</v>
      </c>
    </row>
    <row r="869" spans="1:2">
      <c r="A869" t="s">
        <v>15904</v>
      </c>
      <c r="B869" s="9">
        <v>1</v>
      </c>
    </row>
    <row r="870" spans="1:2">
      <c r="A870" t="s">
        <v>15907</v>
      </c>
      <c r="B870" s="9">
        <v>1</v>
      </c>
    </row>
    <row r="871" spans="1:2">
      <c r="A871" t="s">
        <v>6298</v>
      </c>
    </row>
    <row r="872" spans="1:2">
      <c r="A872" t="s">
        <v>4454</v>
      </c>
    </row>
    <row r="873" spans="1:2">
      <c r="A873" t="s">
        <v>492</v>
      </c>
    </row>
    <row r="874" spans="1:2">
      <c r="A874" t="s">
        <v>6296</v>
      </c>
    </row>
    <row r="875" spans="1:2">
      <c r="A875" t="s">
        <v>4477</v>
      </c>
    </row>
    <row r="876" spans="1:2">
      <c r="A876" t="s">
        <v>2293</v>
      </c>
    </row>
    <row r="877" spans="1:2">
      <c r="A877" t="s">
        <v>2295</v>
      </c>
    </row>
    <row r="878" spans="1:2">
      <c r="A878" t="s">
        <v>1738</v>
      </c>
    </row>
    <row r="879" spans="1:2">
      <c r="A879" t="s">
        <v>2411</v>
      </c>
    </row>
    <row r="880" spans="1:2">
      <c r="A880" t="s">
        <v>1920</v>
      </c>
    </row>
    <row r="881" spans="1:1">
      <c r="A881" t="s">
        <v>5363</v>
      </c>
    </row>
    <row r="882" spans="1:1">
      <c r="A882" t="s">
        <v>7660</v>
      </c>
    </row>
    <row r="883" spans="1:1">
      <c r="A883" t="s">
        <v>7661</v>
      </c>
    </row>
    <row r="884" spans="1:1">
      <c r="A884" t="s">
        <v>8490</v>
      </c>
    </row>
    <row r="885" spans="1:1">
      <c r="A885" t="s">
        <v>8491</v>
      </c>
    </row>
    <row r="886" spans="1:1">
      <c r="A886" t="s">
        <v>8492</v>
      </c>
    </row>
    <row r="887" spans="1:1">
      <c r="A887" t="s">
        <v>8493</v>
      </c>
    </row>
    <row r="888" spans="1:1">
      <c r="A888" t="s">
        <v>6474</v>
      </c>
    </row>
    <row r="889" spans="1:1">
      <c r="A889" t="s">
        <v>8447</v>
      </c>
    </row>
    <row r="890" spans="1:1">
      <c r="A890" t="s">
        <v>1274</v>
      </c>
    </row>
    <row r="891" spans="1:1">
      <c r="A891" t="s">
        <v>4060</v>
      </c>
    </row>
    <row r="892" spans="1:1">
      <c r="A892" t="s">
        <v>5603</v>
      </c>
    </row>
    <row r="893" spans="1:1">
      <c r="A893" t="s">
        <v>1228</v>
      </c>
    </row>
    <row r="894" spans="1:1">
      <c r="A894" t="s">
        <v>4062</v>
      </c>
    </row>
    <row r="895" spans="1:1">
      <c r="A895" t="s">
        <v>8190</v>
      </c>
    </row>
    <row r="896" spans="1:1">
      <c r="A896" t="s">
        <v>1230</v>
      </c>
    </row>
    <row r="897" spans="1:1">
      <c r="A897" t="s">
        <v>4270</v>
      </c>
    </row>
    <row r="898" spans="1:1">
      <c r="A898" t="s">
        <v>1301</v>
      </c>
    </row>
    <row r="899" spans="1:1">
      <c r="A899" t="s">
        <v>8394</v>
      </c>
    </row>
    <row r="900" spans="1:1">
      <c r="A900" t="s">
        <v>1232</v>
      </c>
    </row>
    <row r="901" spans="1:1">
      <c r="A901" t="s">
        <v>1284</v>
      </c>
    </row>
    <row r="902" spans="1:1">
      <c r="A902" t="s">
        <v>1286</v>
      </c>
    </row>
    <row r="903" spans="1:1">
      <c r="A903" t="s">
        <v>4353</v>
      </c>
    </row>
    <row r="904" spans="1:1">
      <c r="A904" t="s">
        <v>147</v>
      </c>
    </row>
    <row r="905" spans="1:1">
      <c r="A905" t="s">
        <v>1243</v>
      </c>
    </row>
    <row r="906" spans="1:1">
      <c r="A906" t="s">
        <v>148</v>
      </c>
    </row>
    <row r="907" spans="1:1">
      <c r="A907" t="s">
        <v>1245</v>
      </c>
    </row>
    <row r="908" spans="1:1">
      <c r="A908" t="s">
        <v>4355</v>
      </c>
    </row>
    <row r="909" spans="1:1">
      <c r="A909" t="s">
        <v>2348</v>
      </c>
    </row>
    <row r="910" spans="1:1">
      <c r="A910" t="s">
        <v>1276</v>
      </c>
    </row>
    <row r="911" spans="1:1">
      <c r="A911" t="s">
        <v>5171</v>
      </c>
    </row>
    <row r="912" spans="1:1">
      <c r="A912" t="s">
        <v>5237</v>
      </c>
    </row>
    <row r="913" spans="1:1">
      <c r="A913" t="s">
        <v>1278</v>
      </c>
    </row>
    <row r="914" spans="1:1">
      <c r="A914" t="s">
        <v>5169</v>
      </c>
    </row>
    <row r="915" spans="1:1">
      <c r="A915" t="s">
        <v>5230</v>
      </c>
    </row>
    <row r="916" spans="1:1">
      <c r="A916" t="s">
        <v>1280</v>
      </c>
    </row>
    <row r="917" spans="1:1">
      <c r="A917" t="s">
        <v>5167</v>
      </c>
    </row>
    <row r="918" spans="1:1">
      <c r="A918" t="s">
        <v>2333</v>
      </c>
    </row>
    <row r="919" spans="1:1">
      <c r="A919" t="s">
        <v>1282</v>
      </c>
    </row>
    <row r="920" spans="1:1">
      <c r="A920" t="s">
        <v>5165</v>
      </c>
    </row>
    <row r="921" spans="1:1">
      <c r="A921" t="s">
        <v>167</v>
      </c>
    </row>
    <row r="922" spans="1:1">
      <c r="A922" t="s">
        <v>1234</v>
      </c>
    </row>
    <row r="923" spans="1:1">
      <c r="A923" t="s">
        <v>6294</v>
      </c>
    </row>
    <row r="924" spans="1:1">
      <c r="A924" t="s">
        <v>375</v>
      </c>
    </row>
    <row r="925" spans="1:1">
      <c r="A925" t="s">
        <v>1269</v>
      </c>
    </row>
    <row r="926" spans="1:1">
      <c r="A926" t="s">
        <v>2336</v>
      </c>
    </row>
    <row r="927" spans="1:1">
      <c r="A927" t="s">
        <v>1236</v>
      </c>
    </row>
    <row r="928" spans="1:1">
      <c r="A928" t="s">
        <v>6292</v>
      </c>
    </row>
    <row r="929" spans="1:1">
      <c r="A929" t="s">
        <v>8464</v>
      </c>
    </row>
    <row r="930" spans="1:1">
      <c r="A930" t="s">
        <v>4245</v>
      </c>
    </row>
    <row r="931" spans="1:1">
      <c r="A931" t="s">
        <v>2173</v>
      </c>
    </row>
    <row r="932" spans="1:1">
      <c r="A932" t="s">
        <v>4243</v>
      </c>
    </row>
    <row r="933" spans="1:1">
      <c r="A933" t="s">
        <v>4170</v>
      </c>
    </row>
    <row r="934" spans="1:1">
      <c r="A934" t="s">
        <v>4247</v>
      </c>
    </row>
    <row r="935" spans="1:1">
      <c r="A935" t="s">
        <v>2315</v>
      </c>
    </row>
    <row r="936" spans="1:1">
      <c r="A936" t="s">
        <v>7177</v>
      </c>
    </row>
    <row r="937" spans="1:1">
      <c r="A937" t="s">
        <v>4795</v>
      </c>
    </row>
    <row r="938" spans="1:1">
      <c r="A938" t="s">
        <v>7179</v>
      </c>
    </row>
    <row r="939" spans="1:1">
      <c r="A939" t="s">
        <v>7183</v>
      </c>
    </row>
    <row r="940" spans="1:1">
      <c r="A940" t="s">
        <v>6356</v>
      </c>
    </row>
    <row r="941" spans="1:1">
      <c r="A941" t="s">
        <v>6342</v>
      </c>
    </row>
    <row r="942" spans="1:1">
      <c r="A942" t="s">
        <v>6346</v>
      </c>
    </row>
    <row r="943" spans="1:1">
      <c r="A943" t="s">
        <v>6344</v>
      </c>
    </row>
    <row r="944" spans="1:1">
      <c r="A944" t="s">
        <v>6201</v>
      </c>
    </row>
    <row r="945" spans="1:1">
      <c r="A945" t="s">
        <v>6839</v>
      </c>
    </row>
    <row r="946" spans="1:1">
      <c r="A946" t="s">
        <v>6837</v>
      </c>
    </row>
    <row r="947" spans="1:1">
      <c r="A947" t="s">
        <v>6843</v>
      </c>
    </row>
    <row r="948" spans="1:1">
      <c r="A948" t="s">
        <v>6841</v>
      </c>
    </row>
    <row r="949" spans="1:1">
      <c r="A949" t="s">
        <v>3612</v>
      </c>
    </row>
    <row r="950" spans="1:1">
      <c r="A950" t="s">
        <v>3608</v>
      </c>
    </row>
    <row r="951" spans="1:1">
      <c r="A951" t="s">
        <v>3614</v>
      </c>
    </row>
    <row r="952" spans="1:1">
      <c r="A952" t="s">
        <v>3610</v>
      </c>
    </row>
    <row r="953" spans="1:1">
      <c r="A953" t="s">
        <v>7804</v>
      </c>
    </row>
    <row r="954" spans="1:1">
      <c r="A954" t="s">
        <v>4272</v>
      </c>
    </row>
    <row r="955" spans="1:1">
      <c r="A955" t="s">
        <v>4361</v>
      </c>
    </row>
    <row r="956" spans="1:1">
      <c r="A956" t="s">
        <v>1776</v>
      </c>
    </row>
    <row r="957" spans="1:1">
      <c r="A957" t="s">
        <v>295</v>
      </c>
    </row>
    <row r="958" spans="1:1">
      <c r="A958" t="s">
        <v>171</v>
      </c>
    </row>
    <row r="959" spans="1:1">
      <c r="A959" t="s">
        <v>170</v>
      </c>
    </row>
    <row r="960" spans="1:1">
      <c r="A960" t="s">
        <v>5986</v>
      </c>
    </row>
    <row r="961" spans="1:1">
      <c r="A961" t="s">
        <v>5982</v>
      </c>
    </row>
    <row r="962" spans="1:1">
      <c r="A962" t="s">
        <v>172</v>
      </c>
    </row>
    <row r="963" spans="1:1">
      <c r="A963" t="s">
        <v>5980</v>
      </c>
    </row>
    <row r="964" spans="1:1">
      <c r="A964" t="s">
        <v>5984</v>
      </c>
    </row>
    <row r="965" spans="1:1">
      <c r="A965" t="s">
        <v>4279</v>
      </c>
    </row>
    <row r="966" spans="1:1">
      <c r="A966" t="s">
        <v>4281</v>
      </c>
    </row>
    <row r="967" spans="1:1">
      <c r="A967" t="s">
        <v>2314</v>
      </c>
    </row>
    <row r="968" spans="1:1">
      <c r="A968" t="s">
        <v>4257</v>
      </c>
    </row>
    <row r="969" spans="1:1">
      <c r="A969" t="s">
        <v>8186</v>
      </c>
    </row>
    <row r="970" spans="1:1">
      <c r="A970" t="s">
        <v>4283</v>
      </c>
    </row>
    <row r="971" spans="1:1">
      <c r="A971" t="s">
        <v>7754</v>
      </c>
    </row>
    <row r="972" spans="1:1">
      <c r="A972" t="s">
        <v>8179</v>
      </c>
    </row>
    <row r="973" spans="1:1">
      <c r="A973" t="s">
        <v>7799</v>
      </c>
    </row>
    <row r="974" spans="1:1">
      <c r="A974" t="s">
        <v>8180</v>
      </c>
    </row>
    <row r="975" spans="1:1">
      <c r="A975" t="s">
        <v>7757</v>
      </c>
    </row>
    <row r="976" spans="1:1">
      <c r="A976" t="s">
        <v>8178</v>
      </c>
    </row>
    <row r="977" spans="1:1">
      <c r="A977" t="s">
        <v>7758</v>
      </c>
    </row>
    <row r="978" spans="1:1">
      <c r="A978" t="s">
        <v>8181</v>
      </c>
    </row>
    <row r="979" spans="1:1">
      <c r="A979" t="s">
        <v>373</v>
      </c>
    </row>
    <row r="980" spans="1:1">
      <c r="A980" t="s">
        <v>2342</v>
      </c>
    </row>
    <row r="981" spans="1:1">
      <c r="A981" t="s">
        <v>374</v>
      </c>
    </row>
    <row r="982" spans="1:1">
      <c r="A982" t="s">
        <v>8189</v>
      </c>
    </row>
    <row r="983" spans="1:1">
      <c r="A983" t="s">
        <v>4233</v>
      </c>
    </row>
    <row r="984" spans="1:1">
      <c r="A984" t="s">
        <v>4235</v>
      </c>
    </row>
    <row r="985" spans="1:1">
      <c r="A985" t="s">
        <v>2075</v>
      </c>
    </row>
    <row r="986" spans="1:1">
      <c r="A986" t="s">
        <v>8164</v>
      </c>
    </row>
    <row r="987" spans="1:1">
      <c r="A987" t="s">
        <v>8161</v>
      </c>
    </row>
    <row r="988" spans="1:1">
      <c r="A988" t="s">
        <v>8162</v>
      </c>
    </row>
    <row r="989" spans="1:1">
      <c r="A989" t="s">
        <v>2316</v>
      </c>
    </row>
    <row r="990" spans="1:1">
      <c r="A990" t="s">
        <v>4084</v>
      </c>
    </row>
    <row r="991" spans="1:1">
      <c r="A991" t="s">
        <v>5947</v>
      </c>
    </row>
    <row r="992" spans="1:1">
      <c r="A992" t="s">
        <v>5945</v>
      </c>
    </row>
    <row r="993" spans="1:1">
      <c r="A993" t="s">
        <v>4251</v>
      </c>
    </row>
    <row r="994" spans="1:1">
      <c r="A994" t="s">
        <v>4336</v>
      </c>
    </row>
    <row r="995" spans="1:1">
      <c r="A995" t="s">
        <v>2622</v>
      </c>
    </row>
    <row r="996" spans="1:1">
      <c r="A996" t="s">
        <v>2644</v>
      </c>
    </row>
    <row r="997" spans="1:1">
      <c r="A997" t="s">
        <v>2303</v>
      </c>
    </row>
    <row r="998" spans="1:1">
      <c r="A998" t="s">
        <v>2302</v>
      </c>
    </row>
    <row r="999" spans="1:1">
      <c r="A999" t="s">
        <v>7482</v>
      </c>
    </row>
    <row r="1000" spans="1:1">
      <c r="A1000" t="s">
        <v>4702</v>
      </c>
    </row>
    <row r="1001" spans="1:1">
      <c r="A1001" t="s">
        <v>4984</v>
      </c>
    </row>
    <row r="1002" spans="1:1">
      <c r="A1002" t="s">
        <v>239</v>
      </c>
    </row>
    <row r="1003" spans="1:1">
      <c r="A1003" t="s">
        <v>2361</v>
      </c>
    </row>
    <row r="1004" spans="1:1">
      <c r="A1004" t="s">
        <v>174</v>
      </c>
    </row>
    <row r="1005" spans="1:1">
      <c r="A1005" t="s">
        <v>243</v>
      </c>
    </row>
    <row r="1006" spans="1:1">
      <c r="A1006" t="s">
        <v>1943</v>
      </c>
    </row>
    <row r="1007" spans="1:1">
      <c r="A1007" t="s">
        <v>4358</v>
      </c>
    </row>
    <row r="1008" spans="1:1">
      <c r="A1008" t="s">
        <v>240</v>
      </c>
    </row>
    <row r="1009" spans="1:1">
      <c r="A1009" t="s">
        <v>178</v>
      </c>
    </row>
    <row r="1010" spans="1:1">
      <c r="A1010" t="s">
        <v>2359</v>
      </c>
    </row>
    <row r="1011" spans="1:1">
      <c r="A1011" t="s">
        <v>168</v>
      </c>
    </row>
    <row r="1012" spans="1:1">
      <c r="A1012" t="s">
        <v>237</v>
      </c>
    </row>
    <row r="1013" spans="1:1">
      <c r="A1013" t="s">
        <v>242</v>
      </c>
    </row>
    <row r="1014" spans="1:1">
      <c r="A1014" t="s">
        <v>241</v>
      </c>
    </row>
    <row r="1015" spans="1:1">
      <c r="A1015" t="s">
        <v>2360</v>
      </c>
    </row>
    <row r="1016" spans="1:1">
      <c r="A1016" t="s">
        <v>2368</v>
      </c>
    </row>
    <row r="1017" spans="1:1">
      <c r="A1017" t="s">
        <v>1238</v>
      </c>
    </row>
    <row r="1018" spans="1:1">
      <c r="A1018" t="s">
        <v>2084</v>
      </c>
    </row>
    <row r="1019" spans="1:1">
      <c r="A1019" t="s">
        <v>4341</v>
      </c>
    </row>
    <row r="1020" spans="1:1">
      <c r="A1020" t="s">
        <v>4345</v>
      </c>
    </row>
    <row r="1021" spans="1:1">
      <c r="A1021" t="s">
        <v>8391</v>
      </c>
    </row>
    <row r="1022" spans="1:1">
      <c r="A1022" t="s">
        <v>2092</v>
      </c>
    </row>
    <row r="1023" spans="1:1">
      <c r="A1023" t="s">
        <v>2171</v>
      </c>
    </row>
    <row r="1024" spans="1:1">
      <c r="A1024" t="s">
        <v>7991</v>
      </c>
    </row>
    <row r="1025" spans="1:1">
      <c r="A1025" t="s">
        <v>8003</v>
      </c>
    </row>
    <row r="1026" spans="1:1">
      <c r="A1026" t="s">
        <v>8007</v>
      </c>
    </row>
    <row r="1027" spans="1:1">
      <c r="A1027" t="s">
        <v>8009</v>
      </c>
    </row>
    <row r="1028" spans="1:1">
      <c r="A1028" t="s">
        <v>5691</v>
      </c>
    </row>
    <row r="1029" spans="1:1">
      <c r="A1029" t="s">
        <v>6195</v>
      </c>
    </row>
    <row r="1030" spans="1:1">
      <c r="A1030" t="s">
        <v>7993</v>
      </c>
    </row>
    <row r="1031" spans="1:1">
      <c r="A1031" t="s">
        <v>7999</v>
      </c>
    </row>
    <row r="1032" spans="1:1">
      <c r="A1032" t="s">
        <v>5651</v>
      </c>
    </row>
    <row r="1033" spans="1:1">
      <c r="A1033" t="s">
        <v>7989</v>
      </c>
    </row>
    <row r="1034" spans="1:1">
      <c r="A1034" t="s">
        <v>8001</v>
      </c>
    </row>
    <row r="1035" spans="1:1">
      <c r="A1035" t="s">
        <v>8005</v>
      </c>
    </row>
    <row r="1036" spans="1:1">
      <c r="A1036" t="s">
        <v>144</v>
      </c>
    </row>
    <row r="1037" spans="1:1">
      <c r="A1037" t="s">
        <v>5693</v>
      </c>
    </row>
    <row r="1038" spans="1:1">
      <c r="A1038" t="s">
        <v>6197</v>
      </c>
    </row>
    <row r="1039" spans="1:1">
      <c r="A1039" t="s">
        <v>7995</v>
      </c>
    </row>
    <row r="1040" spans="1:1">
      <c r="A1040" t="s">
        <v>7997</v>
      </c>
    </row>
    <row r="1041" spans="1:1">
      <c r="A1041" t="s">
        <v>8170</v>
      </c>
    </row>
    <row r="1042" spans="1:1">
      <c r="A1042" t="s">
        <v>4429</v>
      </c>
    </row>
    <row r="1043" spans="1:1">
      <c r="A1043" t="s">
        <v>4432</v>
      </c>
    </row>
    <row r="1044" spans="1:1">
      <c r="A1044" t="s">
        <v>5175</v>
      </c>
    </row>
    <row r="1045" spans="1:1">
      <c r="A1045" t="s">
        <v>5173</v>
      </c>
    </row>
    <row r="1046" spans="1:1">
      <c r="A1046" t="s">
        <v>8172</v>
      </c>
    </row>
    <row r="1047" spans="1:1">
      <c r="A1047" t="s">
        <v>5649</v>
      </c>
    </row>
    <row r="1048" spans="1:1">
      <c r="A1048" t="s">
        <v>4350</v>
      </c>
    </row>
    <row r="1049" spans="1:1">
      <c r="A1049" t="s">
        <v>8502</v>
      </c>
    </row>
    <row r="1050" spans="1:1">
      <c r="A1050" t="s">
        <v>4249</v>
      </c>
    </row>
    <row r="1051" spans="1:1">
      <c r="A1051" t="s">
        <v>1700</v>
      </c>
    </row>
    <row r="1052" spans="1:1">
      <c r="A1052" t="s">
        <v>2656</v>
      </c>
    </row>
    <row r="1053" spans="1:1">
      <c r="A1053" t="s">
        <v>4337</v>
      </c>
    </row>
    <row r="1054" spans="1:1">
      <c r="A1054" t="s">
        <v>2362</v>
      </c>
    </row>
    <row r="1055" spans="1:1">
      <c r="A1055" t="s">
        <v>5146</v>
      </c>
    </row>
    <row r="1056" spans="1:1">
      <c r="A1056" t="s">
        <v>4255</v>
      </c>
    </row>
    <row r="1057" spans="1:1">
      <c r="A1057" t="s">
        <v>5601</v>
      </c>
    </row>
    <row r="1058" spans="1:1">
      <c r="A1058" t="s">
        <v>4347</v>
      </c>
    </row>
    <row r="1059" spans="1:1">
      <c r="A1059" t="s">
        <v>146</v>
      </c>
    </row>
    <row r="1060" spans="1:1">
      <c r="A1060" t="s">
        <v>145</v>
      </c>
    </row>
    <row r="1061" spans="1:1">
      <c r="A1061" t="s">
        <v>2364</v>
      </c>
    </row>
    <row r="1062" spans="1:1">
      <c r="A1062" t="s">
        <v>5689</v>
      </c>
    </row>
    <row r="1063" spans="1:1">
      <c r="A1063" t="s">
        <v>5687</v>
      </c>
    </row>
    <row r="1064" spans="1:1">
      <c r="A1064" t="s">
        <v>6193</v>
      </c>
    </row>
    <row r="1065" spans="1:1">
      <c r="A1065" t="s">
        <v>4348</v>
      </c>
    </row>
    <row r="1066" spans="1:1">
      <c r="A1066" t="s">
        <v>5600</v>
      </c>
    </row>
    <row r="1067" spans="1:1">
      <c r="A1067" t="s">
        <v>4349</v>
      </c>
    </row>
    <row r="1068" spans="1:1">
      <c r="A1068" t="s">
        <v>5596</v>
      </c>
    </row>
    <row r="1069" spans="1:1">
      <c r="A1069" t="s">
        <v>5595</v>
      </c>
    </row>
    <row r="1070" spans="1:1">
      <c r="A1070" t="s">
        <v>5232</v>
      </c>
    </row>
    <row r="1071" spans="1:1">
      <c r="A1071" t="s">
        <v>4064</v>
      </c>
    </row>
    <row r="1072" spans="1:1">
      <c r="A1072" t="s">
        <v>4259</v>
      </c>
    </row>
    <row r="1073" spans="1:1">
      <c r="A1073" t="s">
        <v>5644</v>
      </c>
    </row>
    <row r="1074" spans="1:1">
      <c r="A1074" t="s">
        <v>4268</v>
      </c>
    </row>
    <row r="1075" spans="1:1">
      <c r="A1075" t="s">
        <v>5236</v>
      </c>
    </row>
    <row r="1076" spans="1:1">
      <c r="A1076" t="s">
        <v>5238</v>
      </c>
    </row>
    <row r="1077" spans="1:1">
      <c r="A1077" t="s">
        <v>4066</v>
      </c>
    </row>
    <row r="1078" spans="1:1">
      <c r="A1078" t="s">
        <v>370</v>
      </c>
    </row>
    <row r="1079" spans="1:1">
      <c r="A1079" t="s">
        <v>4266</v>
      </c>
    </row>
    <row r="1080" spans="1:1">
      <c r="A1080" t="s">
        <v>5231</v>
      </c>
    </row>
    <row r="1081" spans="1:1">
      <c r="A1081" t="s">
        <v>4068</v>
      </c>
    </row>
    <row r="1082" spans="1:1">
      <c r="A1082" t="s">
        <v>5239</v>
      </c>
    </row>
    <row r="1083" spans="1:1">
      <c r="A1083" t="s">
        <v>4264</v>
      </c>
    </row>
    <row r="1084" spans="1:1">
      <c r="A1084" t="s">
        <v>4070</v>
      </c>
    </row>
    <row r="1085" spans="1:1">
      <c r="A1085" t="s">
        <v>8167</v>
      </c>
    </row>
    <row r="1086" spans="1:1">
      <c r="A1086" t="s">
        <v>5235</v>
      </c>
    </row>
    <row r="1087" spans="1:1">
      <c r="A1087" t="s">
        <v>4262</v>
      </c>
    </row>
    <row r="1088" spans="1:1">
      <c r="A1088" t="s">
        <v>7611</v>
      </c>
    </row>
    <row r="1089" spans="1:1">
      <c r="A1089" t="s">
        <v>7303</v>
      </c>
    </row>
    <row r="1090" spans="1:1">
      <c r="A1090" t="s">
        <v>163</v>
      </c>
    </row>
    <row r="1091" spans="1:1">
      <c r="A1091" t="s">
        <v>8461</v>
      </c>
    </row>
    <row r="1092" spans="1:1">
      <c r="A1092" t="s">
        <v>8462</v>
      </c>
    </row>
    <row r="1093" spans="1:1">
      <c r="A1093" t="s">
        <v>8463</v>
      </c>
    </row>
    <row r="1094" spans="1:1">
      <c r="A1094" t="s">
        <v>2357</v>
      </c>
    </row>
    <row r="1095" spans="1:1">
      <c r="A1095" t="s">
        <v>2349</v>
      </c>
    </row>
    <row r="1096" spans="1:1">
      <c r="A1096" t="s">
        <v>2351</v>
      </c>
    </row>
    <row r="1097" spans="1:1">
      <c r="A1097" t="s">
        <v>2353</v>
      </c>
    </row>
    <row r="1098" spans="1:1">
      <c r="A1098" t="s">
        <v>2344</v>
      </c>
    </row>
    <row r="1099" spans="1:1">
      <c r="A1099" t="s">
        <v>164</v>
      </c>
    </row>
    <row r="1100" spans="1:1">
      <c r="A1100" t="s">
        <v>4097</v>
      </c>
    </row>
    <row r="1101" spans="1:1">
      <c r="A1101" t="s">
        <v>4099</v>
      </c>
    </row>
    <row r="1102" spans="1:1">
      <c r="A1102" t="s">
        <v>4229</v>
      </c>
    </row>
    <row r="1103" spans="1:1">
      <c r="A1103" t="s">
        <v>7714</v>
      </c>
    </row>
    <row r="1104" spans="1:1">
      <c r="A1104" t="s">
        <v>7716</v>
      </c>
    </row>
    <row r="1105" spans="1:1">
      <c r="A1105" t="s">
        <v>6737</v>
      </c>
    </row>
    <row r="1106" spans="1:1">
      <c r="A1106" t="s">
        <v>7658</v>
      </c>
    </row>
    <row r="1107" spans="1:1">
      <c r="A1107" t="s">
        <v>8279</v>
      </c>
    </row>
    <row r="1108" spans="1:1">
      <c r="A1108" t="s">
        <v>8281</v>
      </c>
    </row>
    <row r="1109" spans="1:1">
      <c r="A1109" t="s">
        <v>8474</v>
      </c>
    </row>
    <row r="1110" spans="1:1">
      <c r="A1110" t="s">
        <v>8476</v>
      </c>
    </row>
    <row r="1111" spans="1:1">
      <c r="A1111" t="s">
        <v>8478</v>
      </c>
    </row>
    <row r="1112" spans="1:1">
      <c r="A1112" t="s">
        <v>8480</v>
      </c>
    </row>
    <row r="1113" spans="1:1">
      <c r="A1113" t="s">
        <v>8465</v>
      </c>
    </row>
    <row r="1114" spans="1:1">
      <c r="A1114" t="s">
        <v>8466</v>
      </c>
    </row>
    <row r="1115" spans="1:1">
      <c r="A1115" t="s">
        <v>8467</v>
      </c>
    </row>
    <row r="1116" spans="1:1">
      <c r="A1116" t="s">
        <v>8468</v>
      </c>
    </row>
    <row r="1117" spans="1:1">
      <c r="A1117" t="s">
        <v>4365</v>
      </c>
    </row>
    <row r="1118" spans="1:1">
      <c r="A1118" t="s">
        <v>2163</v>
      </c>
    </row>
    <row r="1119" spans="1:1">
      <c r="A1119" t="s">
        <v>2346</v>
      </c>
    </row>
    <row r="1120" spans="1:1">
      <c r="A1120" t="s">
        <v>7181</v>
      </c>
    </row>
    <row r="1121" spans="1:1">
      <c r="A1121" t="s">
        <v>4985</v>
      </c>
    </row>
    <row r="1122" spans="1:1">
      <c r="A1122" t="s">
        <v>7961</v>
      </c>
    </row>
    <row r="1123" spans="1:1">
      <c r="A1123" t="s">
        <v>6964</v>
      </c>
    </row>
    <row r="1124" spans="1:1">
      <c r="A1124" t="s">
        <v>7746</v>
      </c>
    </row>
    <row r="1125" spans="1:1">
      <c r="A1125" t="s">
        <v>6782</v>
      </c>
    </row>
    <row r="1126" spans="1:1">
      <c r="A1126" t="s">
        <v>7664</v>
      </c>
    </row>
    <row r="1127" spans="1:1">
      <c r="A1127" t="s">
        <v>1828</v>
      </c>
    </row>
    <row r="1128" spans="1:1">
      <c r="A1128" t="s">
        <v>8495</v>
      </c>
    </row>
    <row r="1129" spans="1:1">
      <c r="A1129" t="s">
        <v>1768</v>
      </c>
    </row>
    <row r="1130" spans="1:1">
      <c r="A1130" t="s">
        <v>8496</v>
      </c>
    </row>
    <row r="1131" spans="1:1">
      <c r="A1131" t="s">
        <v>462</v>
      </c>
    </row>
    <row r="1132" spans="1:1">
      <c r="A1132" t="s">
        <v>7731</v>
      </c>
    </row>
    <row r="1133" spans="1:1">
      <c r="A1133" t="s">
        <v>6515</v>
      </c>
    </row>
    <row r="1134" spans="1:1">
      <c r="A1134" t="s">
        <v>8196</v>
      </c>
    </row>
    <row r="1135" spans="1:1">
      <c r="A1135" t="s">
        <v>6517</v>
      </c>
    </row>
    <row r="1136" spans="1:1">
      <c r="A1136" t="s">
        <v>8445</v>
      </c>
    </row>
    <row r="1137" spans="1:1">
      <c r="A1137" t="s">
        <v>8446</v>
      </c>
    </row>
    <row r="1138" spans="1:1">
      <c r="A1138" t="s">
        <v>6265</v>
      </c>
    </row>
    <row r="1139" spans="1:1">
      <c r="A1139" t="s">
        <v>6264</v>
      </c>
    </row>
    <row r="1140" spans="1:1">
      <c r="A1140" t="s">
        <v>6267</v>
      </c>
    </row>
    <row r="1141" spans="1:1">
      <c r="A1141" t="s">
        <v>5599</v>
      </c>
    </row>
    <row r="1142" spans="1:1">
      <c r="A1142" t="s">
        <v>1247</v>
      </c>
    </row>
    <row r="1143" spans="1:1">
      <c r="A1143" t="s">
        <v>5674</v>
      </c>
    </row>
    <row r="1144" spans="1:1">
      <c r="A1144" t="s">
        <v>5486</v>
      </c>
    </row>
    <row r="1145" spans="1:1">
      <c r="A1145" t="s">
        <v>5598</v>
      </c>
    </row>
    <row r="1146" spans="1:1">
      <c r="A1146" t="s">
        <v>1265</v>
      </c>
    </row>
    <row r="1147" spans="1:1">
      <c r="A1147" t="s">
        <v>1249</v>
      </c>
    </row>
    <row r="1148" spans="1:1">
      <c r="A1148" t="s">
        <v>4424</v>
      </c>
    </row>
    <row r="1149" spans="1:1">
      <c r="A1149" t="s">
        <v>300</v>
      </c>
    </row>
    <row r="1150" spans="1:1">
      <c r="A1150" t="s">
        <v>4789</v>
      </c>
    </row>
    <row r="1151" spans="1:1">
      <c r="A1151" t="s">
        <v>4839</v>
      </c>
    </row>
    <row r="1152" spans="1:1">
      <c r="A1152" t="s">
        <v>4974</v>
      </c>
    </row>
    <row r="1153" spans="1:1">
      <c r="A1153" t="s">
        <v>4785</v>
      </c>
    </row>
    <row r="1154" spans="1:1">
      <c r="A1154" t="s">
        <v>3557</v>
      </c>
    </row>
    <row r="1155" spans="1:1">
      <c r="A1155" t="s">
        <v>3990</v>
      </c>
    </row>
    <row r="1156" spans="1:1">
      <c r="A1156" t="s">
        <v>4382</v>
      </c>
    </row>
    <row r="1157" spans="1:1">
      <c r="A1157" t="s">
        <v>5488</v>
      </c>
    </row>
    <row r="1158" spans="1:1">
      <c r="A1158" t="s">
        <v>3992</v>
      </c>
    </row>
    <row r="1159" spans="1:1">
      <c r="A1159" t="s">
        <v>4378</v>
      </c>
    </row>
    <row r="1160" spans="1:1">
      <c r="A1160" t="s">
        <v>6651</v>
      </c>
    </row>
    <row r="1161" spans="1:1">
      <c r="A1161" t="s">
        <v>6650</v>
      </c>
    </row>
    <row r="1162" spans="1:1">
      <c r="A1162" t="s">
        <v>4781</v>
      </c>
    </row>
    <row r="1163" spans="1:1">
      <c r="A1163" t="s">
        <v>4783</v>
      </c>
    </row>
    <row r="1164" spans="1:1">
      <c r="A1164" t="s">
        <v>4784</v>
      </c>
    </row>
    <row r="1165" spans="1:1">
      <c r="A1165" t="s">
        <v>2400</v>
      </c>
    </row>
    <row r="1166" spans="1:1">
      <c r="A1166" t="s">
        <v>2399</v>
      </c>
    </row>
    <row r="1167" spans="1:1">
      <c r="A1167" t="s">
        <v>4885</v>
      </c>
    </row>
    <row r="1168" spans="1:1">
      <c r="A1168" t="s">
        <v>7706</v>
      </c>
    </row>
    <row r="1169" spans="1:1">
      <c r="A1169" t="s">
        <v>1946</v>
      </c>
    </row>
    <row r="1170" spans="1:1">
      <c r="A1170" t="s">
        <v>4860</v>
      </c>
    </row>
    <row r="1171" spans="1:1">
      <c r="A1171" t="s">
        <v>1868</v>
      </c>
    </row>
    <row r="1172" spans="1:1">
      <c r="A1172" t="s">
        <v>1867</v>
      </c>
    </row>
    <row r="1173" spans="1:1">
      <c r="A1173" t="s">
        <v>4371</v>
      </c>
    </row>
    <row r="1174" spans="1:1">
      <c r="A1174" t="s">
        <v>2060</v>
      </c>
    </row>
    <row r="1175" spans="1:1">
      <c r="A1175" t="s">
        <v>4787</v>
      </c>
    </row>
    <row r="1176" spans="1:1">
      <c r="A1176" t="s">
        <v>2389</v>
      </c>
    </row>
    <row r="1177" spans="1:1">
      <c r="A1177" t="s">
        <v>4886</v>
      </c>
    </row>
    <row r="1178" spans="1:1">
      <c r="A1178" t="s">
        <v>3555</v>
      </c>
    </row>
    <row r="1179" spans="1:1">
      <c r="A1179" t="s">
        <v>4829</v>
      </c>
    </row>
    <row r="1180" spans="1:1">
      <c r="A1180" t="s">
        <v>5434</v>
      </c>
    </row>
    <row r="1181" spans="1:1">
      <c r="A1181" t="s">
        <v>5413</v>
      </c>
    </row>
    <row r="1182" spans="1:1">
      <c r="A1182" t="s">
        <v>5410</v>
      </c>
    </row>
    <row r="1183" spans="1:1">
      <c r="A1183" t="s">
        <v>2557</v>
      </c>
    </row>
    <row r="1184" spans="1:1">
      <c r="A1184" t="s">
        <v>2560</v>
      </c>
    </row>
    <row r="1185" spans="1:1">
      <c r="A1185" t="s">
        <v>5432</v>
      </c>
    </row>
    <row r="1186" spans="1:1">
      <c r="A1186" t="s">
        <v>5447</v>
      </c>
    </row>
    <row r="1187" spans="1:1">
      <c r="A1187" t="s">
        <v>5425</v>
      </c>
    </row>
    <row r="1188" spans="1:1">
      <c r="A1188" t="s">
        <v>5428</v>
      </c>
    </row>
    <row r="1189" spans="1:1">
      <c r="A1189" t="s">
        <v>5415</v>
      </c>
    </row>
    <row r="1190" spans="1:1">
      <c r="A1190" t="s">
        <v>3619</v>
      </c>
    </row>
    <row r="1191" spans="1:1">
      <c r="A1191" t="s">
        <v>4330</v>
      </c>
    </row>
    <row r="1192" spans="1:1">
      <c r="A1192" t="s">
        <v>5412</v>
      </c>
    </row>
    <row r="1193" spans="1:1">
      <c r="A1193" t="s">
        <v>5385</v>
      </c>
    </row>
    <row r="1194" spans="1:1">
      <c r="A1194" t="s">
        <v>4351</v>
      </c>
    </row>
    <row r="1195" spans="1:1">
      <c r="A1195" t="s">
        <v>2554</v>
      </c>
    </row>
    <row r="1196" spans="1:1">
      <c r="A1196" t="s">
        <v>7756</v>
      </c>
    </row>
    <row r="1197" spans="1:1">
      <c r="A1197" t="s">
        <v>4363</v>
      </c>
    </row>
    <row r="1198" spans="1:1">
      <c r="A1198" t="s">
        <v>5430</v>
      </c>
    </row>
    <row r="1199" spans="1:1">
      <c r="A1199" t="s">
        <v>5421</v>
      </c>
    </row>
    <row r="1200" spans="1:1">
      <c r="A1200" t="s">
        <v>3617</v>
      </c>
    </row>
    <row r="1201" spans="1:1">
      <c r="A1201" t="s">
        <v>4332</v>
      </c>
    </row>
    <row r="1202" spans="1:1">
      <c r="A1202" t="s">
        <v>3577</v>
      </c>
    </row>
    <row r="1203" spans="1:1">
      <c r="A1203" t="s">
        <v>2555</v>
      </c>
    </row>
    <row r="1204" spans="1:1">
      <c r="A1204" t="s">
        <v>5431</v>
      </c>
    </row>
    <row r="1205" spans="1:1">
      <c r="A1205" t="s">
        <v>5423</v>
      </c>
    </row>
    <row r="1206" spans="1:1">
      <c r="A1206" t="s">
        <v>5435</v>
      </c>
    </row>
    <row r="1207" spans="1:1">
      <c r="A1207" t="s">
        <v>5414</v>
      </c>
    </row>
    <row r="1208" spans="1:1">
      <c r="A1208" t="s">
        <v>5411</v>
      </c>
    </row>
    <row r="1209" spans="1:1">
      <c r="A1209" t="s">
        <v>2558</v>
      </c>
    </row>
    <row r="1210" spans="1:1">
      <c r="A1210" t="s">
        <v>2559</v>
      </c>
    </row>
    <row r="1211" spans="1:1">
      <c r="A1211" t="s">
        <v>5433</v>
      </c>
    </row>
    <row r="1212" spans="1:1">
      <c r="A1212" t="s">
        <v>5446</v>
      </c>
    </row>
    <row r="1213" spans="1:1">
      <c r="A1213" t="s">
        <v>5426</v>
      </c>
    </row>
    <row r="1214" spans="1:1">
      <c r="A1214" t="s">
        <v>5427</v>
      </c>
    </row>
    <row r="1215" spans="1:1">
      <c r="A1215" t="s">
        <v>4390</v>
      </c>
    </row>
    <row r="1216" spans="1:1">
      <c r="A1216" t="s">
        <v>4389</v>
      </c>
    </row>
    <row r="1217" spans="1:1">
      <c r="A1217" t="s">
        <v>4388</v>
      </c>
    </row>
    <row r="1218" spans="1:1">
      <c r="A1218" t="s">
        <v>4391</v>
      </c>
    </row>
    <row r="1219" spans="1:1">
      <c r="A1219" t="s">
        <v>4387</v>
      </c>
    </row>
    <row r="1220" spans="1:1">
      <c r="A1220" t="s">
        <v>4386</v>
      </c>
    </row>
    <row r="1221" spans="1:1">
      <c r="A1221" t="s">
        <v>4385</v>
      </c>
    </row>
    <row r="1222" spans="1:1">
      <c r="A1222" t="s">
        <v>4384</v>
      </c>
    </row>
    <row r="1223" spans="1:1">
      <c r="A1223" t="s">
        <v>4377</v>
      </c>
    </row>
    <row r="1224" spans="1:1">
      <c r="A1224" t="s">
        <v>4376</v>
      </c>
    </row>
    <row r="1225" spans="1:1">
      <c r="A1225" t="s">
        <v>4375</v>
      </c>
    </row>
    <row r="1226" spans="1:1">
      <c r="A1226" t="s">
        <v>4427</v>
      </c>
    </row>
    <row r="1227" spans="1:1">
      <c r="A1227" t="s">
        <v>4426</v>
      </c>
    </row>
    <row r="1228" spans="1:1">
      <c r="A1228" t="s">
        <v>4393</v>
      </c>
    </row>
    <row r="1229" spans="1:1">
      <c r="A1229" t="s">
        <v>4392</v>
      </c>
    </row>
    <row r="1230" spans="1:1">
      <c r="A1230" t="s">
        <v>4403</v>
      </c>
    </row>
    <row r="1231" spans="1:1">
      <c r="A1231" t="s">
        <v>4402</v>
      </c>
    </row>
    <row r="1232" spans="1:1">
      <c r="A1232" t="s">
        <v>4395</v>
      </c>
    </row>
    <row r="1233" spans="1:1">
      <c r="A1233" t="s">
        <v>4394</v>
      </c>
    </row>
    <row r="1234" spans="1:1">
      <c r="A1234" t="s">
        <v>7156</v>
      </c>
    </row>
    <row r="1235" spans="1:1">
      <c r="A1235" t="s">
        <v>7158</v>
      </c>
    </row>
    <row r="1236" spans="1:1">
      <c r="A1236" t="s">
        <v>7160</v>
      </c>
    </row>
    <row r="1237" spans="1:1">
      <c r="A1237" t="s">
        <v>7162</v>
      </c>
    </row>
    <row r="1238" spans="1:1">
      <c r="A1238" t="s">
        <v>7164</v>
      </c>
    </row>
    <row r="1239" spans="1:1">
      <c r="A1239" t="s">
        <v>7166</v>
      </c>
    </row>
    <row r="1240" spans="1:1">
      <c r="A1240" t="s">
        <v>7168</v>
      </c>
    </row>
    <row r="1241" spans="1:1">
      <c r="A1241" t="s">
        <v>7170</v>
      </c>
    </row>
    <row r="1242" spans="1:1">
      <c r="A1242" t="s">
        <v>7534</v>
      </c>
    </row>
    <row r="1243" spans="1:1">
      <c r="A1243" t="s">
        <v>7532</v>
      </c>
    </row>
    <row r="1244" spans="1:1">
      <c r="A1244" t="s">
        <v>7530</v>
      </c>
    </row>
    <row r="1245" spans="1:1">
      <c r="A1245" t="s">
        <v>7528</v>
      </c>
    </row>
    <row r="1246" spans="1:1">
      <c r="A1246" t="s">
        <v>7526</v>
      </c>
    </row>
    <row r="1247" spans="1:1">
      <c r="A1247" t="s">
        <v>7524</v>
      </c>
    </row>
    <row r="1248" spans="1:1">
      <c r="A1248" t="s">
        <v>7522</v>
      </c>
    </row>
    <row r="1249" spans="1:1">
      <c r="A1249" t="s">
        <v>6489</v>
      </c>
    </row>
    <row r="1250" spans="1:1">
      <c r="A1250" t="s">
        <v>8121</v>
      </c>
    </row>
    <row r="1251" spans="1:1">
      <c r="A1251" t="s">
        <v>69</v>
      </c>
    </row>
    <row r="1252" spans="1:1">
      <c r="A1252" t="s">
        <v>1824</v>
      </c>
    </row>
    <row r="1253" spans="1:1">
      <c r="A1253" t="s">
        <v>1972</v>
      </c>
    </row>
    <row r="1254" spans="1:1">
      <c r="A1254" t="s">
        <v>1874</v>
      </c>
    </row>
    <row r="1255" spans="1:1">
      <c r="A1255" t="s">
        <v>2041</v>
      </c>
    </row>
    <row r="1256" spans="1:1">
      <c r="A1256" t="s">
        <v>5329</v>
      </c>
    </row>
    <row r="1257" spans="1:1">
      <c r="A1257" t="s">
        <v>1758</v>
      </c>
    </row>
    <row r="1258" spans="1:1">
      <c r="A1258" t="s">
        <v>2253</v>
      </c>
    </row>
    <row r="1259" spans="1:1">
      <c r="A1259" t="s">
        <v>1702</v>
      </c>
    </row>
    <row r="1260" spans="1:1">
      <c r="A1260" t="s">
        <v>5995</v>
      </c>
    </row>
    <row r="1261" spans="1:1">
      <c r="A1261" t="s">
        <v>1707</v>
      </c>
    </row>
    <row r="1262" spans="1:1">
      <c r="A1262" t="s">
        <v>2645</v>
      </c>
    </row>
    <row r="1263" spans="1:1">
      <c r="A1263" t="s">
        <v>1008</v>
      </c>
    </row>
    <row r="1264" spans="1:1">
      <c r="A1264" t="s">
        <v>987</v>
      </c>
    </row>
    <row r="1265" spans="1:1">
      <c r="A1265" t="s">
        <v>2660</v>
      </c>
    </row>
    <row r="1266" spans="1:1">
      <c r="A1266" t="s">
        <v>954</v>
      </c>
    </row>
    <row r="1267" spans="1:1">
      <c r="A1267" t="s">
        <v>1101</v>
      </c>
    </row>
    <row r="1268" spans="1:1">
      <c r="A1268" t="s">
        <v>911</v>
      </c>
    </row>
    <row r="1269" spans="1:1">
      <c r="A1269" t="s">
        <v>1131</v>
      </c>
    </row>
    <row r="1270" spans="1:1">
      <c r="A1270" t="s">
        <v>1210</v>
      </c>
    </row>
    <row r="1271" spans="1:1">
      <c r="A1271" t="s">
        <v>1043</v>
      </c>
    </row>
    <row r="1272" spans="1:1">
      <c r="A1272" t="s">
        <v>1089</v>
      </c>
    </row>
    <row r="1273" spans="1:1">
      <c r="A1273" t="s">
        <v>877</v>
      </c>
    </row>
    <row r="1274" spans="1:1">
      <c r="A1274" t="s">
        <v>1026</v>
      </c>
    </row>
    <row r="1275" spans="1:1">
      <c r="A1275" t="s">
        <v>143</v>
      </c>
    </row>
    <row r="1276" spans="1:1">
      <c r="A1276" t="s">
        <v>5127</v>
      </c>
    </row>
    <row r="1277" spans="1:1">
      <c r="A1277" t="s">
        <v>6087</v>
      </c>
    </row>
    <row r="1278" spans="1:1">
      <c r="A1278" t="s">
        <v>131</v>
      </c>
    </row>
    <row r="1279" spans="1:1">
      <c r="A1279" t="s">
        <v>1770</v>
      </c>
    </row>
    <row r="1280" spans="1:1">
      <c r="A1280" t="s">
        <v>5129</v>
      </c>
    </row>
    <row r="1281" spans="1:1">
      <c r="A1281" t="s">
        <v>1752</v>
      </c>
    </row>
    <row r="1282" spans="1:1">
      <c r="A1282" t="s">
        <v>298</v>
      </c>
    </row>
    <row r="1283" spans="1:1">
      <c r="A1283" t="s">
        <v>287</v>
      </c>
    </row>
    <row r="1284" spans="1:1">
      <c r="A1284" t="s">
        <v>545</v>
      </c>
    </row>
    <row r="1285" spans="1:1">
      <c r="A1285" t="s">
        <v>215</v>
      </c>
    </row>
    <row r="1286" spans="1:1">
      <c r="A1286" t="s">
        <v>238</v>
      </c>
    </row>
    <row r="1287" spans="1:1">
      <c r="A1287" t="s">
        <v>376</v>
      </c>
    </row>
    <row r="1288" spans="1:1">
      <c r="A1288" t="s">
        <v>2042</v>
      </c>
    </row>
    <row r="1289" spans="1:1">
      <c r="A1289" t="s">
        <v>278</v>
      </c>
    </row>
    <row r="1290" spans="1:1">
      <c r="A1290" t="s">
        <v>544</v>
      </c>
    </row>
    <row r="1291" spans="1:1">
      <c r="A1291" t="s">
        <v>2055</v>
      </c>
    </row>
    <row r="1292" spans="1:1">
      <c r="A1292" t="s">
        <v>218</v>
      </c>
    </row>
    <row r="1293" spans="1:1">
      <c r="A1293" t="s">
        <v>194</v>
      </c>
    </row>
    <row r="1294" spans="1:1">
      <c r="A1294" t="s">
        <v>368</v>
      </c>
    </row>
    <row r="1295" spans="1:1">
      <c r="A1295" t="s">
        <v>543</v>
      </c>
    </row>
    <row r="1296" spans="1:1">
      <c r="A1296" t="s">
        <v>68</v>
      </c>
    </row>
    <row r="1297" spans="1:1">
      <c r="A1297" t="s">
        <v>506</v>
      </c>
    </row>
    <row r="1298" spans="1:1">
      <c r="A1298" t="s">
        <v>950</v>
      </c>
    </row>
    <row r="1299" spans="1:1">
      <c r="A1299" t="s">
        <v>523</v>
      </c>
    </row>
    <row r="1300" spans="1:1">
      <c r="A1300" t="s">
        <v>469</v>
      </c>
    </row>
    <row r="1301" spans="1:1">
      <c r="A1301" t="s">
        <v>502</v>
      </c>
    </row>
    <row r="1302" spans="1:1">
      <c r="A1302" t="s">
        <v>226</v>
      </c>
    </row>
    <row r="1303" spans="1:1">
      <c r="A1303" t="s">
        <v>477</v>
      </c>
    </row>
    <row r="1304" spans="1:1">
      <c r="A1304" t="s">
        <v>7465</v>
      </c>
    </row>
    <row r="1305" spans="1:1">
      <c r="A1305" t="s">
        <v>6020</v>
      </c>
    </row>
    <row r="1306" spans="1:1">
      <c r="A1306" t="s">
        <v>7667</v>
      </c>
    </row>
    <row r="1307" spans="1:1">
      <c r="A1307" t="s">
        <v>5242</v>
      </c>
    </row>
    <row r="1308" spans="1:1">
      <c r="A1308" t="s">
        <v>1953</v>
      </c>
    </row>
    <row r="1309" spans="1:1">
      <c r="A1309" t="s">
        <v>6604</v>
      </c>
    </row>
    <row r="1310" spans="1:1">
      <c r="A1310" t="s">
        <v>8013</v>
      </c>
    </row>
    <row r="1311" spans="1:1">
      <c r="A1311" t="s">
        <v>372</v>
      </c>
    </row>
    <row r="1312" spans="1:1">
      <c r="A1312" t="s">
        <v>8041</v>
      </c>
    </row>
    <row r="1313" spans="1:1">
      <c r="A1313" t="s">
        <v>880</v>
      </c>
    </row>
    <row r="1314" spans="1:1">
      <c r="A1314" t="s">
        <v>4884</v>
      </c>
    </row>
    <row r="1315" spans="1:1">
      <c r="A1315" t="s">
        <v>4883</v>
      </c>
    </row>
    <row r="1316" spans="1:1">
      <c r="A1316" t="s">
        <v>4882</v>
      </c>
    </row>
    <row r="1317" spans="1:1">
      <c r="A1317" t="s">
        <v>4881</v>
      </c>
    </row>
    <row r="1318" spans="1:1">
      <c r="A1318" t="s">
        <v>1671</v>
      </c>
    </row>
    <row r="1319" spans="1:1">
      <c r="A1319" t="s">
        <v>4880</v>
      </c>
    </row>
    <row r="1320" spans="1:1">
      <c r="A1320" t="s">
        <v>19</v>
      </c>
    </row>
    <row r="1321" spans="1:1">
      <c r="A1321" t="s">
        <v>184</v>
      </c>
    </row>
    <row r="1322" spans="1:1">
      <c r="A1322" t="s">
        <v>12</v>
      </c>
    </row>
    <row r="1323" spans="1:1">
      <c r="A1323" t="s">
        <v>4878</v>
      </c>
    </row>
    <row r="1324" spans="1:1">
      <c r="A1324" t="s">
        <v>4877</v>
      </c>
    </row>
    <row r="1325" spans="1:1">
      <c r="A1325" t="s">
        <v>4876</v>
      </c>
    </row>
    <row r="1326" spans="1:1">
      <c r="A1326" t="s">
        <v>4865</v>
      </c>
    </row>
    <row r="1327" spans="1:1">
      <c r="A1327" t="s">
        <v>4875</v>
      </c>
    </row>
    <row r="1328" spans="1:1">
      <c r="A1328" t="s">
        <v>4874</v>
      </c>
    </row>
    <row r="1329" spans="1:1">
      <c r="A1329" t="s">
        <v>4873</v>
      </c>
    </row>
    <row r="1330" spans="1:1">
      <c r="A1330" t="s">
        <v>4872</v>
      </c>
    </row>
    <row r="1331" spans="1:1">
      <c r="A1331" t="s">
        <v>4871</v>
      </c>
    </row>
    <row r="1332" spans="1:1">
      <c r="A1332" t="s">
        <v>4870</v>
      </c>
    </row>
    <row r="1333" spans="1:1">
      <c r="A1333" t="s">
        <v>4869</v>
      </c>
    </row>
    <row r="1334" spans="1:1">
      <c r="A1334" t="s">
        <v>4864</v>
      </c>
    </row>
    <row r="1335" spans="1:1">
      <c r="A1335" t="s">
        <v>4868</v>
      </c>
    </row>
    <row r="1336" spans="1:1">
      <c r="A1336" t="s">
        <v>4867</v>
      </c>
    </row>
    <row r="1337" spans="1:1">
      <c r="A1337" t="s">
        <v>4866</v>
      </c>
    </row>
    <row r="1338" spans="1:1">
      <c r="A1338" t="s">
        <v>4859</v>
      </c>
    </row>
    <row r="1339" spans="1:1">
      <c r="A1339" t="s">
        <v>4858</v>
      </c>
    </row>
    <row r="1340" spans="1:1">
      <c r="A1340" t="s">
        <v>4857</v>
      </c>
    </row>
    <row r="1341" spans="1:1">
      <c r="A1341" t="s">
        <v>4856</v>
      </c>
    </row>
    <row r="1342" spans="1:1">
      <c r="A1342" t="s">
        <v>4855</v>
      </c>
    </row>
    <row r="1343" spans="1:1">
      <c r="A1343" t="s">
        <v>4854</v>
      </c>
    </row>
    <row r="1344" spans="1:1">
      <c r="A1344" t="s">
        <v>4853</v>
      </c>
    </row>
    <row r="1345" spans="1:1">
      <c r="A1345" t="s">
        <v>4852</v>
      </c>
    </row>
    <row r="1346" spans="1:1">
      <c r="A1346" t="s">
        <v>4851</v>
      </c>
    </row>
    <row r="1347" spans="1:1">
      <c r="A1347" t="s">
        <v>4850</v>
      </c>
    </row>
    <row r="1348" spans="1:1">
      <c r="A1348" t="s">
        <v>4849</v>
      </c>
    </row>
    <row r="1349" spans="1:1">
      <c r="A1349" t="s">
        <v>4848</v>
      </c>
    </row>
    <row r="1350" spans="1:1">
      <c r="A1350" t="s">
        <v>4841</v>
      </c>
    </row>
    <row r="1351" spans="1:1">
      <c r="A1351" t="s">
        <v>4847</v>
      </c>
    </row>
    <row r="1352" spans="1:1">
      <c r="A1352" t="s">
        <v>4846</v>
      </c>
    </row>
    <row r="1353" spans="1:1">
      <c r="A1353" t="s">
        <v>4845</v>
      </c>
    </row>
    <row r="1354" spans="1:1">
      <c r="A1354" t="s">
        <v>4844</v>
      </c>
    </row>
    <row r="1355" spans="1:1">
      <c r="A1355" t="s">
        <v>4843</v>
      </c>
    </row>
    <row r="1356" spans="1:1">
      <c r="A1356" t="s">
        <v>4842</v>
      </c>
    </row>
    <row r="1357" spans="1:1">
      <c r="A1357" t="s">
        <v>4838</v>
      </c>
    </row>
    <row r="1358" spans="1:1">
      <c r="A1358" t="s">
        <v>4837</v>
      </c>
    </row>
    <row r="1359" spans="1:1">
      <c r="A1359" t="s">
        <v>4836</v>
      </c>
    </row>
    <row r="1360" spans="1:1">
      <c r="A1360" t="s">
        <v>4835</v>
      </c>
    </row>
    <row r="1361" spans="1:1">
      <c r="A1361" t="s">
        <v>4834</v>
      </c>
    </row>
    <row r="1362" spans="1:1">
      <c r="A1362" t="s">
        <v>4831</v>
      </c>
    </row>
    <row r="1363" spans="1:1">
      <c r="A1363" t="s">
        <v>892</v>
      </c>
    </row>
    <row r="1364" spans="1:1">
      <c r="A1364" t="s">
        <v>4683</v>
      </c>
    </row>
    <row r="1365" spans="1:1">
      <c r="A1365" t="s">
        <v>4695</v>
      </c>
    </row>
    <row r="1366" spans="1:1">
      <c r="A1366" t="s">
        <v>2234</v>
      </c>
    </row>
    <row r="1367" spans="1:1">
      <c r="A1367" t="s">
        <v>2239</v>
      </c>
    </row>
    <row r="1368" spans="1:1">
      <c r="A1368" t="s">
        <v>2241</v>
      </c>
    </row>
    <row r="1369" spans="1:1">
      <c r="A1369" t="s">
        <v>2243</v>
      </c>
    </row>
    <row r="1370" spans="1:1">
      <c r="A1370" t="s">
        <v>2230</v>
      </c>
    </row>
    <row r="1371" spans="1:1">
      <c r="A1371" t="s">
        <v>2232</v>
      </c>
    </row>
    <row r="1372" spans="1:1">
      <c r="A1372" t="s">
        <v>2228</v>
      </c>
    </row>
    <row r="1373" spans="1:1">
      <c r="A1373" t="s">
        <v>2210</v>
      </c>
    </row>
    <row r="1374" spans="1:1">
      <c r="A1374" t="s">
        <v>2212</v>
      </c>
    </row>
    <row r="1375" spans="1:1">
      <c r="A1375" t="s">
        <v>1323</v>
      </c>
    </row>
    <row r="1376" spans="1:1">
      <c r="A1376" t="s">
        <v>1325</v>
      </c>
    </row>
    <row r="1377" spans="1:1">
      <c r="A1377" t="s">
        <v>1327</v>
      </c>
    </row>
    <row r="1378" spans="1:1">
      <c r="A1378" t="s">
        <v>1345</v>
      </c>
    </row>
    <row r="1379" spans="1:1">
      <c r="A1379" t="s">
        <v>1347</v>
      </c>
    </row>
    <row r="1380" spans="1:1">
      <c r="A1380" t="s">
        <v>1349</v>
      </c>
    </row>
    <row r="1381" spans="1:1">
      <c r="A1381" t="s">
        <v>1329</v>
      </c>
    </row>
    <row r="1382" spans="1:1">
      <c r="A1382" t="s">
        <v>1855</v>
      </c>
    </row>
    <row r="1383" spans="1:1">
      <c r="A1383" t="s">
        <v>4239</v>
      </c>
    </row>
    <row r="1384" spans="1:1">
      <c r="A1384" t="s">
        <v>4777</v>
      </c>
    </row>
    <row r="1385" spans="1:1">
      <c r="A1385" t="s">
        <v>4775</v>
      </c>
    </row>
    <row r="1386" spans="1:1">
      <c r="A1386" t="s">
        <v>4773</v>
      </c>
    </row>
    <row r="1387" spans="1:1">
      <c r="A1387" t="s">
        <v>4771</v>
      </c>
    </row>
    <row r="1388" spans="1:1">
      <c r="A1388" t="s">
        <v>4769</v>
      </c>
    </row>
    <row r="1389" spans="1:1">
      <c r="A1389" t="s">
        <v>2549</v>
      </c>
    </row>
    <row r="1390" spans="1:1">
      <c r="A1390" t="s">
        <v>1331</v>
      </c>
    </row>
    <row r="1391" spans="1:1">
      <c r="A1391" t="s">
        <v>1333</v>
      </c>
    </row>
    <row r="1392" spans="1:1">
      <c r="A1392" t="s">
        <v>1335</v>
      </c>
    </row>
    <row r="1393" spans="1:1">
      <c r="A1393" t="s">
        <v>1351</v>
      </c>
    </row>
    <row r="1394" spans="1:1">
      <c r="A1394" t="s">
        <v>1353</v>
      </c>
    </row>
    <row r="1395" spans="1:1">
      <c r="A1395" t="s">
        <v>1355</v>
      </c>
    </row>
    <row r="1396" spans="1:1">
      <c r="A1396" t="s">
        <v>1337</v>
      </c>
    </row>
    <row r="1397" spans="1:1">
      <c r="A1397" t="s">
        <v>3832</v>
      </c>
    </row>
    <row r="1398" spans="1:1">
      <c r="A1398" t="s">
        <v>7899</v>
      </c>
    </row>
    <row r="1399" spans="1:1">
      <c r="A1399" t="s">
        <v>4310</v>
      </c>
    </row>
    <row r="1400" spans="1:1">
      <c r="A1400" t="s">
        <v>4312</v>
      </c>
    </row>
    <row r="1401" spans="1:1">
      <c r="A1401" t="s">
        <v>4314</v>
      </c>
    </row>
    <row r="1402" spans="1:1">
      <c r="A1402" t="s">
        <v>4316</v>
      </c>
    </row>
    <row r="1403" spans="1:1">
      <c r="A1403" t="s">
        <v>4318</v>
      </c>
    </row>
    <row r="1404" spans="1:1">
      <c r="A1404" t="s">
        <v>4320</v>
      </c>
    </row>
    <row r="1405" spans="1:1">
      <c r="A1405" t="s">
        <v>67</v>
      </c>
    </row>
    <row r="1406" spans="1:1">
      <c r="A1406" t="s">
        <v>4369</v>
      </c>
    </row>
    <row r="1407" spans="1:1">
      <c r="A1407" t="s">
        <v>1312</v>
      </c>
    </row>
    <row r="1408" spans="1:1">
      <c r="A1408" t="s">
        <v>1314</v>
      </c>
    </row>
    <row r="1409" spans="1:1">
      <c r="A1409" t="s">
        <v>1316</v>
      </c>
    </row>
    <row r="1410" spans="1:1">
      <c r="A1410" t="s">
        <v>1339</v>
      </c>
    </row>
    <row r="1411" spans="1:1">
      <c r="A1411" t="s">
        <v>1341</v>
      </c>
    </row>
    <row r="1412" spans="1:1">
      <c r="A1412" t="s">
        <v>1343</v>
      </c>
    </row>
    <row r="1413" spans="1:1">
      <c r="A1413" t="s">
        <v>1318</v>
      </c>
    </row>
    <row r="1414" spans="1:1">
      <c r="A1414" t="s">
        <v>65</v>
      </c>
    </row>
    <row r="1415" spans="1:1">
      <c r="A1415" t="s">
        <v>8498</v>
      </c>
    </row>
    <row r="1416" spans="1:1">
      <c r="A1416" t="s">
        <v>566</v>
      </c>
    </row>
    <row r="1417" spans="1:1">
      <c r="A1417" t="s">
        <v>3884</v>
      </c>
    </row>
    <row r="1418" spans="1:1">
      <c r="A1418" t="s">
        <v>3790</v>
      </c>
    </row>
    <row r="1419" spans="1:1">
      <c r="A1419" t="s">
        <v>8458</v>
      </c>
    </row>
    <row r="1420" spans="1:1">
      <c r="A1420" t="s">
        <v>8283</v>
      </c>
    </row>
    <row r="1421" spans="1:1">
      <c r="A1421" t="s">
        <v>8482</v>
      </c>
    </row>
    <row r="1422" spans="1:1">
      <c r="A1422" t="s">
        <v>8484</v>
      </c>
    </row>
    <row r="1423" spans="1:1">
      <c r="A1423" t="s">
        <v>8486</v>
      </c>
    </row>
    <row r="1424" spans="1:1">
      <c r="A1424" t="s">
        <v>8488</v>
      </c>
    </row>
    <row r="1425" spans="1:1">
      <c r="A1425" t="s">
        <v>8469</v>
      </c>
    </row>
    <row r="1426" spans="1:1">
      <c r="A1426" t="s">
        <v>8470</v>
      </c>
    </row>
    <row r="1427" spans="1:1">
      <c r="A1427" t="s">
        <v>8471</v>
      </c>
    </row>
    <row r="1428" spans="1:1">
      <c r="A1428" t="s">
        <v>8472</v>
      </c>
    </row>
    <row r="1429" spans="1:1">
      <c r="A1429" t="s">
        <v>5682</v>
      </c>
    </row>
    <row r="1430" spans="1:1">
      <c r="A1430" t="s">
        <v>7946</v>
      </c>
    </row>
    <row r="1431" spans="1:1">
      <c r="A1431" t="s">
        <v>7187</v>
      </c>
    </row>
    <row r="1432" spans="1:1">
      <c r="A1432" t="s">
        <v>505</v>
      </c>
    </row>
    <row r="1433" spans="1:1">
      <c r="A1433" t="s">
        <v>2069</v>
      </c>
    </row>
    <row r="1434" spans="1:1">
      <c r="A1434" t="s">
        <v>8117</v>
      </c>
    </row>
    <row r="1435" spans="1:1">
      <c r="A1435" t="s">
        <v>8118</v>
      </c>
    </row>
    <row r="1436" spans="1:1">
      <c r="A1436" t="s">
        <v>6622</v>
      </c>
    </row>
    <row r="1437" spans="1:1">
      <c r="A1437" t="s">
        <v>157</v>
      </c>
    </row>
    <row r="1438" spans="1:1">
      <c r="A1438" t="s">
        <v>322</v>
      </c>
    </row>
    <row r="1439" spans="1:1">
      <c r="A1439" t="s">
        <v>2451</v>
      </c>
    </row>
    <row r="1440" spans="1:1">
      <c r="A1440" t="s">
        <v>2621</v>
      </c>
    </row>
    <row r="1441" spans="1:1">
      <c r="A1441" t="s">
        <v>1591</v>
      </c>
    </row>
    <row r="1442" spans="1:1">
      <c r="A1442" t="s">
        <v>2685</v>
      </c>
    </row>
    <row r="1443" spans="1:1">
      <c r="A1443" t="s">
        <v>309</v>
      </c>
    </row>
    <row r="1444" spans="1:1">
      <c r="A1444" t="s">
        <v>377</v>
      </c>
    </row>
    <row r="1445" spans="1:1">
      <c r="A1445" t="s">
        <v>7930</v>
      </c>
    </row>
    <row r="1446" spans="1:1">
      <c r="A1446" t="s">
        <v>7944</v>
      </c>
    </row>
    <row r="1447" spans="1:1">
      <c r="A1447" t="s">
        <v>384</v>
      </c>
    </row>
    <row r="1448" spans="1:1">
      <c r="A1448" t="s">
        <v>2289</v>
      </c>
    </row>
    <row r="1449" spans="1:1">
      <c r="A1449" t="s">
        <v>556</v>
      </c>
    </row>
    <row r="1450" spans="1:1">
      <c r="A1450" t="s">
        <v>317</v>
      </c>
    </row>
    <row r="1451" spans="1:1">
      <c r="A1451" t="s">
        <v>1586</v>
      </c>
    </row>
    <row r="1452" spans="1:1">
      <c r="A1452" t="s">
        <v>2686</v>
      </c>
    </row>
    <row r="1453" spans="1:1">
      <c r="A1453" t="s">
        <v>311</v>
      </c>
    </row>
    <row r="1454" spans="1:1">
      <c r="A1454" t="s">
        <v>378</v>
      </c>
    </row>
    <row r="1455" spans="1:1">
      <c r="A1455" t="s">
        <v>7943</v>
      </c>
    </row>
    <row r="1456" spans="1:1">
      <c r="A1456" t="s">
        <v>5164</v>
      </c>
    </row>
    <row r="1457" spans="1:1">
      <c r="A1457" t="s">
        <v>386</v>
      </c>
    </row>
    <row r="1458" spans="1:1">
      <c r="A1458" t="s">
        <v>4357</v>
      </c>
    </row>
    <row r="1459" spans="1:1">
      <c r="A1459" t="s">
        <v>2288</v>
      </c>
    </row>
    <row r="1460" spans="1:1">
      <c r="A1460" t="s">
        <v>7805</v>
      </c>
    </row>
    <row r="1461" spans="1:1">
      <c r="A1461" t="s">
        <v>558</v>
      </c>
    </row>
    <row r="1462" spans="1:1">
      <c r="A1462" t="s">
        <v>315</v>
      </c>
    </row>
    <row r="1463" spans="1:1">
      <c r="A1463" t="s">
        <v>3839</v>
      </c>
    </row>
    <row r="1464" spans="1:1">
      <c r="A1464" t="s">
        <v>3835</v>
      </c>
    </row>
    <row r="1465" spans="1:1">
      <c r="A1465" t="s">
        <v>3841</v>
      </c>
    </row>
    <row r="1466" spans="1:1">
      <c r="A1466" t="s">
        <v>3837</v>
      </c>
    </row>
    <row r="1467" spans="1:1">
      <c r="A1467" t="s">
        <v>4130</v>
      </c>
    </row>
    <row r="1468" spans="1:1">
      <c r="A1468" t="s">
        <v>4128</v>
      </c>
    </row>
    <row r="1469" spans="1:1">
      <c r="A1469" t="s">
        <v>4126</v>
      </c>
    </row>
    <row r="1470" spans="1:1">
      <c r="A1470" t="s">
        <v>4124</v>
      </c>
    </row>
    <row r="1471" spans="1:1">
      <c r="A1471" t="s">
        <v>4540</v>
      </c>
    </row>
    <row r="1472" spans="1:1">
      <c r="A1472" t="s">
        <v>7834</v>
      </c>
    </row>
    <row r="1473" spans="1:1">
      <c r="A1473" t="s">
        <v>7838</v>
      </c>
    </row>
    <row r="1474" spans="1:1">
      <c r="A1474" t="s">
        <v>7836</v>
      </c>
    </row>
    <row r="1475" spans="1:1">
      <c r="A1475" t="s">
        <v>5379</v>
      </c>
    </row>
    <row r="1476" spans="1:1">
      <c r="A1476" t="s">
        <v>2535</v>
      </c>
    </row>
    <row r="1477" spans="1:1">
      <c r="A1477" t="s">
        <v>5372</v>
      </c>
    </row>
    <row r="1478" spans="1:1">
      <c r="A1478" t="s">
        <v>5394</v>
      </c>
    </row>
    <row r="1479" spans="1:1">
      <c r="A1479" t="s">
        <v>5397</v>
      </c>
    </row>
    <row r="1480" spans="1:1">
      <c r="A1480" t="s">
        <v>5408</v>
      </c>
    </row>
    <row r="1481" spans="1:1">
      <c r="A1481" t="s">
        <v>5378</v>
      </c>
    </row>
    <row r="1482" spans="1:1">
      <c r="A1482" t="s">
        <v>2532</v>
      </c>
    </row>
    <row r="1483" spans="1:1">
      <c r="A1483" t="s">
        <v>5371</v>
      </c>
    </row>
    <row r="1484" spans="1:1">
      <c r="A1484" t="s">
        <v>5391</v>
      </c>
    </row>
    <row r="1485" spans="1:1">
      <c r="A1485" t="s">
        <v>5407</v>
      </c>
    </row>
    <row r="1486" spans="1:1">
      <c r="A1486" t="s">
        <v>5392</v>
      </c>
    </row>
    <row r="1487" spans="1:1">
      <c r="A1487" t="s">
        <v>5384</v>
      </c>
    </row>
    <row r="1488" spans="1:1">
      <c r="A1488" t="s">
        <v>2536</v>
      </c>
    </row>
    <row r="1489" spans="1:1">
      <c r="A1489" t="s">
        <v>5373</v>
      </c>
    </row>
    <row r="1490" spans="1:1">
      <c r="A1490" t="s">
        <v>5395</v>
      </c>
    </row>
    <row r="1491" spans="1:1">
      <c r="A1491" t="s">
        <v>5396</v>
      </c>
    </row>
    <row r="1492" spans="1:1">
      <c r="A1492" t="s">
        <v>5409</v>
      </c>
    </row>
    <row r="1493" spans="1:1">
      <c r="A1493" t="s">
        <v>151</v>
      </c>
    </row>
    <row r="1494" spans="1:1">
      <c r="A1494" t="s">
        <v>1909</v>
      </c>
    </row>
    <row r="1495" spans="1:1">
      <c r="A1495" t="s">
        <v>899</v>
      </c>
    </row>
    <row r="1496" spans="1:1">
      <c r="A1496" t="s">
        <v>380</v>
      </c>
    </row>
    <row r="1497" spans="1:1">
      <c r="A1497" t="s">
        <v>7374</v>
      </c>
    </row>
    <row r="1498" spans="1:1">
      <c r="A1498" t="s">
        <v>2309</v>
      </c>
    </row>
    <row r="1499" spans="1:1">
      <c r="A1499" t="s">
        <v>7172</v>
      </c>
    </row>
    <row r="1500" spans="1:1">
      <c r="A1500" t="s">
        <v>5746</v>
      </c>
    </row>
    <row r="1501" spans="1:1">
      <c r="A1501" t="s">
        <v>7171</v>
      </c>
    </row>
    <row r="1502" spans="1:1">
      <c r="A1502" t="s">
        <v>5745</v>
      </c>
    </row>
    <row r="1503" spans="1:1">
      <c r="A1503" t="s">
        <v>4238</v>
      </c>
    </row>
    <row r="1504" spans="1:1">
      <c r="A1504" t="s">
        <v>4548</v>
      </c>
    </row>
    <row r="1505" spans="1:1">
      <c r="A1505" t="s">
        <v>7860</v>
      </c>
    </row>
    <row r="1506" spans="1:1">
      <c r="A1506" t="s">
        <v>7783</v>
      </c>
    </row>
    <row r="1507" spans="1:1">
      <c r="A1507" t="s">
        <v>4237</v>
      </c>
    </row>
    <row r="1508" spans="1:1">
      <c r="A1508" t="s">
        <v>4549</v>
      </c>
    </row>
    <row r="1509" spans="1:1">
      <c r="A1509" t="s">
        <v>7861</v>
      </c>
    </row>
    <row r="1510" spans="1:1">
      <c r="A1510" t="s">
        <v>7784</v>
      </c>
    </row>
    <row r="1511" spans="1:1">
      <c r="A1511" t="s">
        <v>8218</v>
      </c>
    </row>
    <row r="1512" spans="1:1">
      <c r="A1512" t="s">
        <v>8219</v>
      </c>
    </row>
    <row r="1513" spans="1:1">
      <c r="A1513" t="s">
        <v>8414</v>
      </c>
    </row>
    <row r="1514" spans="1:1">
      <c r="A1514" t="s">
        <v>1952</v>
      </c>
    </row>
    <row r="1515" spans="1:1">
      <c r="A1515" t="s">
        <v>1951</v>
      </c>
    </row>
    <row r="1516" spans="1:1">
      <c r="A1516" t="s">
        <v>1437</v>
      </c>
    </row>
    <row r="1517" spans="1:1">
      <c r="A1517" t="s">
        <v>1438</v>
      </c>
    </row>
    <row r="1518" spans="1:1">
      <c r="A1518" t="s">
        <v>1439</v>
      </c>
    </row>
    <row r="1519" spans="1:1">
      <c r="A1519" t="s">
        <v>1587</v>
      </c>
    </row>
    <row r="1520" spans="1:1">
      <c r="A1520" t="s">
        <v>1588</v>
      </c>
    </row>
    <row r="1521" spans="1:1">
      <c r="A1521" t="s">
        <v>3552</v>
      </c>
    </row>
    <row r="1522" spans="1:1">
      <c r="A1522" t="s">
        <v>5186</v>
      </c>
    </row>
    <row r="1523" spans="1:1">
      <c r="A1523" t="s">
        <v>2691</v>
      </c>
    </row>
    <row r="1524" spans="1:1">
      <c r="A1524" t="s">
        <v>2690</v>
      </c>
    </row>
    <row r="1525" spans="1:1">
      <c r="A1525" t="s">
        <v>2689</v>
      </c>
    </row>
    <row r="1526" spans="1:1">
      <c r="A1526" t="s">
        <v>3730</v>
      </c>
    </row>
    <row r="1527" spans="1:1">
      <c r="A1527" t="s">
        <v>348</v>
      </c>
    </row>
    <row r="1528" spans="1:1">
      <c r="A1528" t="s">
        <v>314</v>
      </c>
    </row>
    <row r="1529" spans="1:1">
      <c r="A1529" t="s">
        <v>313</v>
      </c>
    </row>
    <row r="1530" spans="1:1">
      <c r="A1530" t="s">
        <v>158</v>
      </c>
    </row>
    <row r="1531" spans="1:1">
      <c r="A1531" t="s">
        <v>159</v>
      </c>
    </row>
    <row r="1532" spans="1:1">
      <c r="A1532" t="s">
        <v>154</v>
      </c>
    </row>
    <row r="1533" spans="1:1">
      <c r="A1533" t="s">
        <v>156</v>
      </c>
    </row>
    <row r="1534" spans="1:1">
      <c r="A1534" t="s">
        <v>155</v>
      </c>
    </row>
    <row r="1535" spans="1:1">
      <c r="A1535" t="s">
        <v>1756</v>
      </c>
    </row>
    <row r="1536" spans="1:1">
      <c r="A1536" t="s">
        <v>868</v>
      </c>
    </row>
    <row r="1537" spans="1:1">
      <c r="A1537" t="s">
        <v>838</v>
      </c>
    </row>
    <row r="1538" spans="1:1">
      <c r="A1538" t="s">
        <v>1964</v>
      </c>
    </row>
    <row r="1539" spans="1:1">
      <c r="A1539" t="s">
        <v>1965</v>
      </c>
    </row>
    <row r="1540" spans="1:1">
      <c r="A1540" t="s">
        <v>1974</v>
      </c>
    </row>
    <row r="1541" spans="1:1">
      <c r="A1541" t="s">
        <v>2059</v>
      </c>
    </row>
    <row r="1542" spans="1:1">
      <c r="A1542" t="s">
        <v>3834</v>
      </c>
    </row>
    <row r="1543" spans="1:1">
      <c r="A1543" t="s">
        <v>389</v>
      </c>
    </row>
    <row r="1544" spans="1:1">
      <c r="A1544" t="s">
        <v>387</v>
      </c>
    </row>
    <row r="1545" spans="1:1">
      <c r="A1545" t="s">
        <v>388</v>
      </c>
    </row>
    <row r="1546" spans="1:1">
      <c r="A1546" t="s">
        <v>2459</v>
      </c>
    </row>
    <row r="1547" spans="1:1">
      <c r="A1547" t="s">
        <v>2458</v>
      </c>
    </row>
    <row r="1548" spans="1:1">
      <c r="A1548" t="s">
        <v>2268</v>
      </c>
    </row>
    <row r="1549" spans="1:1">
      <c r="A1549" t="s">
        <v>2284</v>
      </c>
    </row>
    <row r="1550" spans="1:1">
      <c r="A1550" t="s">
        <v>2285</v>
      </c>
    </row>
    <row r="1551" spans="1:1">
      <c r="A1551" t="s">
        <v>559</v>
      </c>
    </row>
    <row r="1552" spans="1:1">
      <c r="A1552" t="s">
        <v>2290</v>
      </c>
    </row>
    <row r="1553" spans="1:1">
      <c r="A1553" t="s">
        <v>560</v>
      </c>
    </row>
    <row r="1554" spans="1:1">
      <c r="A1554" t="s">
        <v>561</v>
      </c>
    </row>
    <row r="1555" spans="1:1">
      <c r="A1555" t="s">
        <v>318</v>
      </c>
    </row>
    <row r="1556" spans="1:1">
      <c r="A1556" t="s">
        <v>319</v>
      </c>
    </row>
    <row r="1557" spans="1:1">
      <c r="A1557" t="s">
        <v>1837</v>
      </c>
    </row>
    <row r="1558" spans="1:1">
      <c r="A1558" t="s">
        <v>320</v>
      </c>
    </row>
    <row r="1559" spans="1:1">
      <c r="A1559" t="s">
        <v>321</v>
      </c>
    </row>
    <row r="1560" spans="1:1">
      <c r="A1560" t="s">
        <v>5191</v>
      </c>
    </row>
    <row r="1561" spans="1:1">
      <c r="A1561" t="s">
        <v>5195</v>
      </c>
    </row>
    <row r="1562" spans="1:1">
      <c r="A1562" t="s">
        <v>5193</v>
      </c>
    </row>
    <row r="1563" spans="1:1">
      <c r="A1563" t="s">
        <v>5197</v>
      </c>
    </row>
    <row r="1564" spans="1:1">
      <c r="A1564" t="s">
        <v>3994</v>
      </c>
    </row>
    <row r="1565" spans="1:1">
      <c r="A1565" t="s">
        <v>3996</v>
      </c>
    </row>
    <row r="1566" spans="1:1">
      <c r="A1566" t="s">
        <v>3998</v>
      </c>
    </row>
    <row r="1567" spans="1:1">
      <c r="A1567" t="s">
        <v>4000</v>
      </c>
    </row>
    <row r="1568" spans="1:1">
      <c r="A1568" t="s">
        <v>4002</v>
      </c>
    </row>
    <row r="1569" spans="1:1">
      <c r="A1569" t="s">
        <v>5199</v>
      </c>
    </row>
    <row r="1570" spans="1:1">
      <c r="A1570" t="s">
        <v>5201</v>
      </c>
    </row>
    <row r="1571" spans="1:1">
      <c r="A1571" t="s">
        <v>4004</v>
      </c>
    </row>
    <row r="1572" spans="1:1">
      <c r="A1572" t="s">
        <v>1589</v>
      </c>
    </row>
    <row r="1573" spans="1:1">
      <c r="A1573" t="s">
        <v>2687</v>
      </c>
    </row>
    <row r="1574" spans="1:1">
      <c r="A1574" t="s">
        <v>312</v>
      </c>
    </row>
    <row r="1575" spans="1:1">
      <c r="A1575" t="s">
        <v>153</v>
      </c>
    </row>
    <row r="1576" spans="1:1">
      <c r="A1576" t="s">
        <v>555</v>
      </c>
    </row>
    <row r="1577" spans="1:1">
      <c r="A1577" t="s">
        <v>2286</v>
      </c>
    </row>
    <row r="1578" spans="1:1">
      <c r="A1578" t="s">
        <v>1091</v>
      </c>
    </row>
    <row r="1579" spans="1:1">
      <c r="A1579" t="s">
        <v>382</v>
      </c>
    </row>
    <row r="1580" spans="1:1">
      <c r="A1580" t="s">
        <v>197</v>
      </c>
    </row>
    <row r="1581" spans="1:1">
      <c r="A1581" t="s">
        <v>2384</v>
      </c>
    </row>
    <row r="1582" spans="1:1">
      <c r="A1582" t="s">
        <v>3813</v>
      </c>
    </row>
    <row r="1583" spans="1:1">
      <c r="A1583" t="s">
        <v>3811</v>
      </c>
    </row>
    <row r="1584" spans="1:1">
      <c r="A1584" t="s">
        <v>7748</v>
      </c>
    </row>
    <row r="1585" spans="1:1">
      <c r="A1585" t="s">
        <v>2663</v>
      </c>
    </row>
    <row r="1586" spans="1:1">
      <c r="A1586" t="s">
        <v>2291</v>
      </c>
    </row>
    <row r="1587" spans="1:1">
      <c r="A1587" t="s">
        <v>5978</v>
      </c>
    </row>
    <row r="1588" spans="1:1">
      <c r="A1588" t="s">
        <v>3970</v>
      </c>
    </row>
    <row r="1589" spans="1:1">
      <c r="A1589" t="s">
        <v>6493</v>
      </c>
    </row>
    <row r="1590" spans="1:1">
      <c r="A1590" t="s">
        <v>3823</v>
      </c>
    </row>
    <row r="1591" spans="1:1">
      <c r="A1591" t="s">
        <v>6332</v>
      </c>
    </row>
    <row r="1592" spans="1:1">
      <c r="A1592" t="s">
        <v>7733</v>
      </c>
    </row>
    <row r="1593" spans="1:1">
      <c r="A1593" t="s">
        <v>3968</v>
      </c>
    </row>
    <row r="1594" spans="1:1">
      <c r="A1594" t="s">
        <v>7350</v>
      </c>
    </row>
    <row r="1595" spans="1:1">
      <c r="A1595" t="s">
        <v>3821</v>
      </c>
    </row>
    <row r="1596" spans="1:1">
      <c r="A1596" t="s">
        <v>6334</v>
      </c>
    </row>
    <row r="1597" spans="1:1">
      <c r="A1597" t="s">
        <v>4072</v>
      </c>
    </row>
    <row r="1598" spans="1:1">
      <c r="A1598" t="s">
        <v>4006</v>
      </c>
    </row>
    <row r="1599" spans="1:1">
      <c r="A1599" t="s">
        <v>5185</v>
      </c>
    </row>
    <row r="1600" spans="1:1">
      <c r="A1600" t="s">
        <v>4074</v>
      </c>
    </row>
    <row r="1601" spans="1:1">
      <c r="A1601" t="s">
        <v>1226</v>
      </c>
    </row>
    <row r="1602" spans="1:1">
      <c r="A1602" t="s">
        <v>142</v>
      </c>
    </row>
    <row r="1603" spans="1:1">
      <c r="A1603" t="s">
        <v>2444</v>
      </c>
    </row>
    <row r="1604" spans="1:1">
      <c r="A1604" t="s">
        <v>6618</v>
      </c>
    </row>
    <row r="1605" spans="1:1">
      <c r="A1605" t="s">
        <v>5080</v>
      </c>
    </row>
    <row r="1606" spans="1:1">
      <c r="A1606" t="s">
        <v>6620</v>
      </c>
    </row>
    <row r="1607" spans="1:1">
      <c r="A1607" t="s">
        <v>2051</v>
      </c>
    </row>
    <row r="1608" spans="1:1">
      <c r="A1608" t="s">
        <v>6323</v>
      </c>
    </row>
    <row r="1609" spans="1:1">
      <c r="A1609" t="s">
        <v>6325</v>
      </c>
    </row>
    <row r="1610" spans="1:1">
      <c r="A1610" t="s">
        <v>6772</v>
      </c>
    </row>
    <row r="1611" spans="1:1">
      <c r="A1611" t="s">
        <v>6320</v>
      </c>
    </row>
    <row r="1612" spans="1:1">
      <c r="A1612" t="s">
        <v>6850</v>
      </c>
    </row>
    <row r="1613" spans="1:1">
      <c r="A1613" t="s">
        <v>6322</v>
      </c>
    </row>
    <row r="1614" spans="1:1">
      <c r="A1614" t="s">
        <v>6800</v>
      </c>
    </row>
    <row r="1615" spans="1:1">
      <c r="A1615" t="s">
        <v>6687</v>
      </c>
    </row>
    <row r="1616" spans="1:1">
      <c r="A1616" t="s">
        <v>6746</v>
      </c>
    </row>
    <row r="1617" spans="1:1">
      <c r="A1617" t="s">
        <v>6689</v>
      </c>
    </row>
    <row r="1618" spans="1:1">
      <c r="A1618" t="s">
        <v>6328</v>
      </c>
    </row>
    <row r="1619" spans="1:1">
      <c r="A1619" t="s">
        <v>6330</v>
      </c>
    </row>
    <row r="1620" spans="1:1">
      <c r="A1620" t="s">
        <v>6433</v>
      </c>
    </row>
    <row r="1621" spans="1:1">
      <c r="A1621" t="s">
        <v>6432</v>
      </c>
    </row>
    <row r="1622" spans="1:1">
      <c r="A1622" t="s">
        <v>6733</v>
      </c>
    </row>
    <row r="1623" spans="1:1">
      <c r="A1623" t="s">
        <v>6962</v>
      </c>
    </row>
    <row r="1624" spans="1:1">
      <c r="A1624" t="s">
        <v>1660</v>
      </c>
    </row>
    <row r="1625" spans="1:1">
      <c r="A1625" t="s">
        <v>2067</v>
      </c>
    </row>
    <row r="1626" spans="1:1">
      <c r="A1626" t="s">
        <v>1659</v>
      </c>
    </row>
    <row r="1627" spans="1:1">
      <c r="A1627" t="s">
        <v>1005</v>
      </c>
    </row>
    <row r="1628" spans="1:1">
      <c r="A1628" t="s">
        <v>6699</v>
      </c>
    </row>
    <row r="1629" spans="1:1">
      <c r="A1629" t="s">
        <v>6468</v>
      </c>
    </row>
    <row r="1630" spans="1:1">
      <c r="A1630" t="s">
        <v>6470</v>
      </c>
    </row>
    <row r="1631" spans="1:1">
      <c r="A1631" t="s">
        <v>2499</v>
      </c>
    </row>
    <row r="1632" spans="1:1">
      <c r="A1632" t="s">
        <v>4979</v>
      </c>
    </row>
    <row r="1633" spans="1:1">
      <c r="A1633" t="s">
        <v>8266</v>
      </c>
    </row>
    <row r="1634" spans="1:1">
      <c r="A1634" t="s">
        <v>8270</v>
      </c>
    </row>
    <row r="1635" spans="1:1">
      <c r="A1635" t="s">
        <v>8272</v>
      </c>
    </row>
    <row r="1636" spans="1:1">
      <c r="A1636" t="s">
        <v>6064</v>
      </c>
    </row>
    <row r="1637" spans="1:1">
      <c r="A1637" t="s">
        <v>7077</v>
      </c>
    </row>
    <row r="1638" spans="1:1">
      <c r="A1638" t="s">
        <v>8268</v>
      </c>
    </row>
    <row r="1639" spans="1:1">
      <c r="A1639" t="s">
        <v>5670</v>
      </c>
    </row>
    <row r="1640" spans="1:1">
      <c r="A1640" t="s">
        <v>8311</v>
      </c>
    </row>
    <row r="1641" spans="1:1">
      <c r="A1641" t="s">
        <v>8365</v>
      </c>
    </row>
    <row r="1642" spans="1:1">
      <c r="A1642" t="s">
        <v>8309</v>
      </c>
    </row>
    <row r="1643" spans="1:1">
      <c r="A1643" t="s">
        <v>4359</v>
      </c>
    </row>
    <row r="1644" spans="1:1">
      <c r="A1644" t="s">
        <v>8307</v>
      </c>
    </row>
    <row r="1645" spans="1:1">
      <c r="A1645" t="s">
        <v>4241</v>
      </c>
    </row>
    <row r="1646" spans="1:1">
      <c r="A1646" t="s">
        <v>8369</v>
      </c>
    </row>
    <row r="1647" spans="1:1">
      <c r="A1647" t="s">
        <v>8299</v>
      </c>
    </row>
    <row r="1648" spans="1:1">
      <c r="A1648" t="s">
        <v>8300</v>
      </c>
    </row>
    <row r="1649" spans="1:1">
      <c r="A1649" t="s">
        <v>8301</v>
      </c>
    </row>
    <row r="1650" spans="1:1">
      <c r="A1650" t="s">
        <v>8352</v>
      </c>
    </row>
    <row r="1651" spans="1:1">
      <c r="A1651" t="s">
        <v>8354</v>
      </c>
    </row>
    <row r="1652" spans="1:1">
      <c r="A1652" t="s">
        <v>8353</v>
      </c>
    </row>
    <row r="1653" spans="1:1">
      <c r="A1653" t="s">
        <v>6712</v>
      </c>
    </row>
    <row r="1654" spans="1:1">
      <c r="A1654" t="s">
        <v>6065</v>
      </c>
    </row>
    <row r="1655" spans="1:1">
      <c r="A1655" t="s">
        <v>8302</v>
      </c>
    </row>
    <row r="1656" spans="1:1">
      <c r="A1656" t="s">
        <v>8303</v>
      </c>
    </row>
    <row r="1657" spans="1:1">
      <c r="A1657" t="s">
        <v>8364</v>
      </c>
    </row>
    <row r="1658" spans="1:1">
      <c r="A1658" t="s">
        <v>8366</v>
      </c>
    </row>
    <row r="1659" spans="1:1">
      <c r="A1659" t="s">
        <v>1022</v>
      </c>
    </row>
    <row r="1660" spans="1:1">
      <c r="A1660" t="s">
        <v>3845</v>
      </c>
    </row>
    <row r="1661" spans="1:1">
      <c r="A1661" t="s">
        <v>1012</v>
      </c>
    </row>
    <row r="1662" spans="1:1">
      <c r="A1662" t="s">
        <v>7781</v>
      </c>
    </row>
    <row r="1663" spans="1:1">
      <c r="A1663" t="s">
        <v>4225</v>
      </c>
    </row>
    <row r="1664" spans="1:1">
      <c r="A1664" t="s">
        <v>8362</v>
      </c>
    </row>
    <row r="1665" spans="1:1">
      <c r="A1665" t="s">
        <v>4223</v>
      </c>
    </row>
    <row r="1666" spans="1:1">
      <c r="A1666" t="s">
        <v>1024</v>
      </c>
    </row>
    <row r="1667" spans="1:1">
      <c r="A1667" t="s">
        <v>8314</v>
      </c>
    </row>
    <row r="1668" spans="1:1">
      <c r="A1668" t="s">
        <v>8315</v>
      </c>
    </row>
    <row r="1669" spans="1:1">
      <c r="A1669" t="s">
        <v>2507</v>
      </c>
    </row>
    <row r="1670" spans="1:1">
      <c r="A1670" t="s">
        <v>8316</v>
      </c>
    </row>
    <row r="1671" spans="1:1">
      <c r="A1671" t="s">
        <v>8317</v>
      </c>
    </row>
    <row r="1672" spans="1:1">
      <c r="A1672" t="s">
        <v>2505</v>
      </c>
    </row>
    <row r="1673" spans="1:1">
      <c r="A1673" t="s">
        <v>8318</v>
      </c>
    </row>
    <row r="1674" spans="1:1">
      <c r="A1674" t="s">
        <v>8319</v>
      </c>
    </row>
    <row r="1675" spans="1:1">
      <c r="A1675" t="s">
        <v>8321</v>
      </c>
    </row>
    <row r="1676" spans="1:1">
      <c r="A1676" t="s">
        <v>8323</v>
      </c>
    </row>
    <row r="1677" spans="1:1">
      <c r="A1677" t="s">
        <v>2501</v>
      </c>
    </row>
    <row r="1678" spans="1:1">
      <c r="A1678" t="s">
        <v>8325</v>
      </c>
    </row>
    <row r="1679" spans="1:1">
      <c r="A1679" t="s">
        <v>8327</v>
      </c>
    </row>
    <row r="1680" spans="1:1">
      <c r="A1680" t="s">
        <v>4221</v>
      </c>
    </row>
    <row r="1681" spans="1:1">
      <c r="A1681" t="s">
        <v>2527</v>
      </c>
    </row>
    <row r="1682" spans="1:1">
      <c r="A1682" t="s">
        <v>2525</v>
      </c>
    </row>
    <row r="1683" spans="1:1">
      <c r="A1683" t="s">
        <v>2519</v>
      </c>
    </row>
    <row r="1684" spans="1:1">
      <c r="A1684" t="s">
        <v>2517</v>
      </c>
    </row>
    <row r="1685" spans="1:1">
      <c r="A1685" t="s">
        <v>8370</v>
      </c>
    </row>
    <row r="1686" spans="1:1">
      <c r="A1686" t="s">
        <v>8375</v>
      </c>
    </row>
    <row r="1687" spans="1:1">
      <c r="A1687" t="s">
        <v>8371</v>
      </c>
    </row>
    <row r="1688" spans="1:1">
      <c r="A1688" t="s">
        <v>8372</v>
      </c>
    </row>
    <row r="1689" spans="1:1">
      <c r="A1689" t="s">
        <v>8373</v>
      </c>
    </row>
    <row r="1690" spans="1:1">
      <c r="A1690" t="s">
        <v>8374</v>
      </c>
    </row>
    <row r="1691" spans="1:1">
      <c r="A1691" t="s">
        <v>2497</v>
      </c>
    </row>
    <row r="1692" spans="1:1">
      <c r="A1692" t="s">
        <v>2495</v>
      </c>
    </row>
    <row r="1693" spans="1:1">
      <c r="A1693" t="s">
        <v>2493</v>
      </c>
    </row>
    <row r="1694" spans="1:1">
      <c r="A1694" t="s">
        <v>2491</v>
      </c>
    </row>
    <row r="1695" spans="1:1">
      <c r="A1695" t="s">
        <v>2489</v>
      </c>
    </row>
    <row r="1696" spans="1:1">
      <c r="A1696" t="s">
        <v>2487</v>
      </c>
    </row>
    <row r="1697" spans="1:1">
      <c r="A1697" t="s">
        <v>8313</v>
      </c>
    </row>
    <row r="1698" spans="1:1">
      <c r="A1698" t="s">
        <v>5620</v>
      </c>
    </row>
    <row r="1699" spans="1:1">
      <c r="A1699" t="s">
        <v>1626</v>
      </c>
    </row>
    <row r="1700" spans="1:1">
      <c r="A1700" t="s">
        <v>8306</v>
      </c>
    </row>
    <row r="1701" spans="1:1">
      <c r="A1701" t="s">
        <v>8368</v>
      </c>
    </row>
    <row r="1702" spans="1:1">
      <c r="A1702" t="s">
        <v>8304</v>
      </c>
    </row>
    <row r="1703" spans="1:1">
      <c r="A1703" t="s">
        <v>5997</v>
      </c>
    </row>
    <row r="1704" spans="1:1">
      <c r="A1704" t="s">
        <v>8367</v>
      </c>
    </row>
    <row r="1705" spans="1:1">
      <c r="A1705" t="s">
        <v>6472</v>
      </c>
    </row>
    <row r="1706" spans="1:1">
      <c r="A1706" t="s">
        <v>1574</v>
      </c>
    </row>
    <row r="1707" spans="1:1">
      <c r="A1707" t="s">
        <v>6247</v>
      </c>
    </row>
    <row r="1708" spans="1:1">
      <c r="A1708" t="s">
        <v>6644</v>
      </c>
    </row>
    <row r="1709" spans="1:1">
      <c r="A1709" t="s">
        <v>8385</v>
      </c>
    </row>
    <row r="1710" spans="1:1">
      <c r="A1710" t="s">
        <v>229</v>
      </c>
    </row>
    <row r="1711" spans="1:1">
      <c r="A1711" t="s">
        <v>3830</v>
      </c>
    </row>
    <row r="1712" spans="1:1">
      <c r="A1712" t="s">
        <v>5618</v>
      </c>
    </row>
    <row r="1713" spans="1:1">
      <c r="A1713" t="s">
        <v>5255</v>
      </c>
    </row>
    <row r="1714" spans="1:1">
      <c r="A1714" t="s">
        <v>4226</v>
      </c>
    </row>
    <row r="1715" spans="1:1">
      <c r="A1715" t="s">
        <v>5034</v>
      </c>
    </row>
    <row r="1716" spans="1:1">
      <c r="A1716" t="s">
        <v>8393</v>
      </c>
    </row>
    <row r="1717" spans="1:1">
      <c r="A1717" t="s">
        <v>1045</v>
      </c>
    </row>
    <row r="1718" spans="1:1">
      <c r="A1718" t="s">
        <v>4513</v>
      </c>
    </row>
    <row r="1719" spans="1:1">
      <c r="A1719" t="s">
        <v>1019</v>
      </c>
    </row>
    <row r="1720" spans="1:1">
      <c r="A1720" t="s">
        <v>8226</v>
      </c>
    </row>
    <row r="1721" spans="1:1">
      <c r="A1721" t="s">
        <v>3908</v>
      </c>
    </row>
    <row r="1722" spans="1:1">
      <c r="A1722" t="s">
        <v>3902</v>
      </c>
    </row>
    <row r="1723" spans="1:1">
      <c r="A1723" t="s">
        <v>1459</v>
      </c>
    </row>
    <row r="1724" spans="1:1">
      <c r="A1724" t="s">
        <v>851</v>
      </c>
    </row>
    <row r="1725" spans="1:1">
      <c r="A1725" t="s">
        <v>5663</v>
      </c>
    </row>
    <row r="1726" spans="1:1">
      <c r="A1726" t="s">
        <v>5498</v>
      </c>
    </row>
    <row r="1727" spans="1:1">
      <c r="A1727" t="s">
        <v>5661</v>
      </c>
    </row>
    <row r="1728" spans="1:1">
      <c r="A1728" t="s">
        <v>5665</v>
      </c>
    </row>
    <row r="1729" spans="1:1">
      <c r="A1729" t="s">
        <v>4981</v>
      </c>
    </row>
    <row r="1730" spans="1:1">
      <c r="A1730" t="s">
        <v>1685</v>
      </c>
    </row>
    <row r="1731" spans="1:1">
      <c r="A1731" t="s">
        <v>7889</v>
      </c>
    </row>
    <row r="1732" spans="1:1">
      <c r="A1732" t="s">
        <v>4511</v>
      </c>
    </row>
    <row r="1733" spans="1:1">
      <c r="A1733" t="s">
        <v>4159</v>
      </c>
    </row>
    <row r="1734" spans="1:1">
      <c r="A1734" t="s">
        <v>4161</v>
      </c>
    </row>
    <row r="1735" spans="1:1">
      <c r="A1735" t="s">
        <v>4998</v>
      </c>
    </row>
    <row r="1736" spans="1:1">
      <c r="A1736" t="s">
        <v>8230</v>
      </c>
    </row>
    <row r="1737" spans="1:1">
      <c r="A1737" t="s">
        <v>8234</v>
      </c>
    </row>
    <row r="1738" spans="1:1">
      <c r="A1738" t="s">
        <v>8236</v>
      </c>
    </row>
    <row r="1739" spans="1:1">
      <c r="A1739" t="s">
        <v>8238</v>
      </c>
    </row>
    <row r="1740" spans="1:1">
      <c r="A1740" t="s">
        <v>8240</v>
      </c>
    </row>
    <row r="1741" spans="1:1">
      <c r="A1741" t="s">
        <v>8242</v>
      </c>
    </row>
    <row r="1742" spans="1:1">
      <c r="A1742" t="s">
        <v>8244</v>
      </c>
    </row>
    <row r="1743" spans="1:1">
      <c r="A1743" t="s">
        <v>8248</v>
      </c>
    </row>
    <row r="1744" spans="1:1">
      <c r="A1744" t="s">
        <v>8250</v>
      </c>
    </row>
    <row r="1745" spans="1:1">
      <c r="A1745" t="s">
        <v>6451</v>
      </c>
    </row>
    <row r="1746" spans="1:1">
      <c r="A1746" t="s">
        <v>6012</v>
      </c>
    </row>
    <row r="1747" spans="1:1">
      <c r="A1747" t="s">
        <v>270</v>
      </c>
    </row>
    <row r="1748" spans="1:1">
      <c r="A1748" t="s">
        <v>268</v>
      </c>
    </row>
    <row r="1749" spans="1:1">
      <c r="A1749" t="s">
        <v>8387</v>
      </c>
    </row>
    <row r="1750" spans="1:1">
      <c r="A1750" t="s">
        <v>5032</v>
      </c>
    </row>
    <row r="1751" spans="1:1">
      <c r="A1751" t="s">
        <v>1193</v>
      </c>
    </row>
    <row r="1752" spans="1:1">
      <c r="A1752" t="s">
        <v>6673</v>
      </c>
    </row>
    <row r="1753" spans="1:1">
      <c r="A1753" t="s">
        <v>235</v>
      </c>
    </row>
    <row r="1754" spans="1:1">
      <c r="A1754" t="s">
        <v>4987</v>
      </c>
    </row>
    <row r="1755" spans="1:1">
      <c r="A1755" t="s">
        <v>6018</v>
      </c>
    </row>
    <row r="1756" spans="1:1">
      <c r="A1756" t="s">
        <v>5359</v>
      </c>
    </row>
    <row r="1757" spans="1:1">
      <c r="A1757" t="s">
        <v>7101</v>
      </c>
    </row>
    <row r="1758" spans="1:1">
      <c r="A1758" t="s">
        <v>7094</v>
      </c>
    </row>
    <row r="1759" spans="1:1">
      <c r="A1759" t="s">
        <v>7082</v>
      </c>
    </row>
    <row r="1760" spans="1:1">
      <c r="A1760" t="s">
        <v>8232</v>
      </c>
    </row>
    <row r="1761" spans="1:1">
      <c r="A1761" t="s">
        <v>8246</v>
      </c>
    </row>
    <row r="1762" spans="1:1">
      <c r="A1762" t="s">
        <v>8228</v>
      </c>
    </row>
    <row r="1763" spans="1:1">
      <c r="A1763" t="s">
        <v>6846</v>
      </c>
    </row>
    <row r="1764" spans="1:1">
      <c r="A1764" t="s">
        <v>8153</v>
      </c>
    </row>
    <row r="1765" spans="1:1">
      <c r="A1765" t="s">
        <v>2483</v>
      </c>
    </row>
    <row r="1766" spans="1:1">
      <c r="A1766" t="s">
        <v>8285</v>
      </c>
    </row>
    <row r="1767" spans="1:1">
      <c r="A1767" t="s">
        <v>8151</v>
      </c>
    </row>
    <row r="1768" spans="1:1">
      <c r="A1768" t="s">
        <v>8329</v>
      </c>
    </row>
    <row r="1769" spans="1:1">
      <c r="A1769" t="s">
        <v>8337</v>
      </c>
    </row>
    <row r="1770" spans="1:1">
      <c r="A1770" t="s">
        <v>8338</v>
      </c>
    </row>
    <row r="1771" spans="1:1">
      <c r="A1771" t="s">
        <v>6844</v>
      </c>
    </row>
    <row r="1772" spans="1:1">
      <c r="A1772" t="s">
        <v>6642</v>
      </c>
    </row>
    <row r="1773" spans="1:1">
      <c r="A1773" t="s">
        <v>6641</v>
      </c>
    </row>
    <row r="1774" spans="1:1">
      <c r="A1774" t="s">
        <v>8286</v>
      </c>
    </row>
    <row r="1775" spans="1:1">
      <c r="A1775" t="s">
        <v>6671</v>
      </c>
    </row>
    <row r="1776" spans="1:1">
      <c r="A1776" t="s">
        <v>8287</v>
      </c>
    </row>
    <row r="1777" spans="1:1">
      <c r="A1777" t="s">
        <v>8288</v>
      </c>
    </row>
    <row r="1778" spans="1:1">
      <c r="A1778" t="s">
        <v>8289</v>
      </c>
    </row>
    <row r="1779" spans="1:1">
      <c r="A1779" t="s">
        <v>8290</v>
      </c>
    </row>
    <row r="1780" spans="1:1">
      <c r="A1780" t="s">
        <v>8291</v>
      </c>
    </row>
    <row r="1781" spans="1:1">
      <c r="A1781" t="s">
        <v>8292</v>
      </c>
    </row>
    <row r="1782" spans="1:1">
      <c r="A1782" t="s">
        <v>4157</v>
      </c>
    </row>
    <row r="1783" spans="1:1">
      <c r="A1783" t="s">
        <v>4158</v>
      </c>
    </row>
    <row r="1784" spans="1:1">
      <c r="A1784" t="s">
        <v>5000</v>
      </c>
    </row>
    <row r="1785" spans="1:1">
      <c r="A1785" t="s">
        <v>8330</v>
      </c>
    </row>
    <row r="1786" spans="1:1">
      <c r="A1786" t="s">
        <v>8331</v>
      </c>
    </row>
    <row r="1787" spans="1:1">
      <c r="A1787" t="s">
        <v>8333</v>
      </c>
    </row>
    <row r="1788" spans="1:1">
      <c r="A1788" t="s">
        <v>8334</v>
      </c>
    </row>
    <row r="1789" spans="1:1">
      <c r="A1789" t="s">
        <v>8332</v>
      </c>
    </row>
    <row r="1790" spans="1:1">
      <c r="A1790" t="s">
        <v>8335</v>
      </c>
    </row>
    <row r="1791" spans="1:1">
      <c r="A1791" t="s">
        <v>8336</v>
      </c>
    </row>
    <row r="1792" spans="1:1">
      <c r="A1792" t="s">
        <v>8339</v>
      </c>
    </row>
    <row r="1793" spans="1:1">
      <c r="A1793" t="s">
        <v>2482</v>
      </c>
    </row>
    <row r="1794" spans="1:1">
      <c r="A1794" t="s">
        <v>6452</v>
      </c>
    </row>
    <row r="1795" spans="1:1">
      <c r="A1795" t="s">
        <v>6010</v>
      </c>
    </row>
    <row r="1796" spans="1:1">
      <c r="A1796" t="s">
        <v>6014</v>
      </c>
    </row>
    <row r="1797" spans="1:1">
      <c r="A1797" t="s">
        <v>6013</v>
      </c>
    </row>
    <row r="1798" spans="1:1">
      <c r="A1798" t="s">
        <v>2523</v>
      </c>
    </row>
    <row r="1799" spans="1:1">
      <c r="A1799" t="s">
        <v>1483</v>
      </c>
    </row>
    <row r="1800" spans="1:1">
      <c r="A1800" t="s">
        <v>6582</v>
      </c>
    </row>
    <row r="1801" spans="1:1">
      <c r="A1801" t="s">
        <v>1461</v>
      </c>
    </row>
    <row r="1802" spans="1:1">
      <c r="A1802" t="s">
        <v>6586</v>
      </c>
    </row>
    <row r="1803" spans="1:1">
      <c r="A1803" t="s">
        <v>3900</v>
      </c>
    </row>
    <row r="1804" spans="1:1">
      <c r="A1804" t="s">
        <v>1456</v>
      </c>
    </row>
    <row r="1805" spans="1:1">
      <c r="A1805" t="s">
        <v>6580</v>
      </c>
    </row>
    <row r="1806" spans="1:1">
      <c r="A1806" t="s">
        <v>1458</v>
      </c>
    </row>
    <row r="1807" spans="1:1">
      <c r="A1807" t="s">
        <v>6584</v>
      </c>
    </row>
    <row r="1808" spans="1:1">
      <c r="A1808" t="s">
        <v>6073</v>
      </c>
    </row>
    <row r="1809" spans="1:1">
      <c r="A1809" t="s">
        <v>6085</v>
      </c>
    </row>
    <row r="1810" spans="1:1">
      <c r="A1810" t="s">
        <v>6082</v>
      </c>
    </row>
    <row r="1811" spans="1:1">
      <c r="A1811" t="s">
        <v>6079</v>
      </c>
    </row>
    <row r="1812" spans="1:1">
      <c r="A1812" t="s">
        <v>6076</v>
      </c>
    </row>
    <row r="1813" spans="1:1">
      <c r="A1813" t="s">
        <v>8252</v>
      </c>
    </row>
    <row r="1814" spans="1:1">
      <c r="A1814" t="s">
        <v>8254</v>
      </c>
    </row>
    <row r="1815" spans="1:1">
      <c r="A1815" t="s">
        <v>8256</v>
      </c>
    </row>
    <row r="1816" spans="1:1">
      <c r="A1816" t="s">
        <v>8258</v>
      </c>
    </row>
    <row r="1817" spans="1:1">
      <c r="A1817" t="s">
        <v>8260</v>
      </c>
    </row>
    <row r="1818" spans="1:1">
      <c r="A1818" t="s">
        <v>6109</v>
      </c>
    </row>
    <row r="1819" spans="1:1">
      <c r="A1819" t="s">
        <v>6107</v>
      </c>
    </row>
    <row r="1820" spans="1:1">
      <c r="A1820" t="s">
        <v>6105</v>
      </c>
    </row>
    <row r="1821" spans="1:1">
      <c r="A1821" t="s">
        <v>6103</v>
      </c>
    </row>
    <row r="1822" spans="1:1">
      <c r="A1822" t="s">
        <v>6101</v>
      </c>
    </row>
    <row r="1823" spans="1:1">
      <c r="A1823" t="s">
        <v>8262</v>
      </c>
    </row>
    <row r="1824" spans="1:1">
      <c r="A1824" t="s">
        <v>8264</v>
      </c>
    </row>
    <row r="1825" spans="1:1">
      <c r="A1825" t="s">
        <v>6456</v>
      </c>
    </row>
    <row r="1826" spans="1:1">
      <c r="A1826" t="s">
        <v>6536</v>
      </c>
    </row>
    <row r="1827" spans="1:1">
      <c r="A1827" t="s">
        <v>6524</v>
      </c>
    </row>
    <row r="1828" spans="1:1">
      <c r="A1828" t="s">
        <v>6533</v>
      </c>
    </row>
    <row r="1829" spans="1:1">
      <c r="A1829" t="s">
        <v>6527</v>
      </c>
    </row>
    <row r="1830" spans="1:1">
      <c r="A1830" t="s">
        <v>6530</v>
      </c>
    </row>
    <row r="1831" spans="1:1">
      <c r="A1831" t="s">
        <v>4699</v>
      </c>
    </row>
    <row r="1832" spans="1:1">
      <c r="A1832" t="s">
        <v>6136</v>
      </c>
    </row>
    <row r="1833" spans="1:1">
      <c r="A1833" t="s">
        <v>6550</v>
      </c>
    </row>
    <row r="1834" spans="1:1">
      <c r="A1834" t="s">
        <v>6547</v>
      </c>
    </row>
    <row r="1835" spans="1:1">
      <c r="A1835" t="s">
        <v>6541</v>
      </c>
    </row>
    <row r="1836" spans="1:1">
      <c r="A1836" t="s">
        <v>6543</v>
      </c>
    </row>
    <row r="1837" spans="1:1">
      <c r="A1837" t="s">
        <v>6538</v>
      </c>
    </row>
    <row r="1838" spans="1:1">
      <c r="A1838" t="s">
        <v>8100</v>
      </c>
    </row>
    <row r="1839" spans="1:1">
      <c r="A1839" t="s">
        <v>1584</v>
      </c>
    </row>
    <row r="1840" spans="1:1">
      <c r="A1840" t="s">
        <v>1667</v>
      </c>
    </row>
    <row r="1841" spans="1:1">
      <c r="A1841" t="s">
        <v>227</v>
      </c>
    </row>
    <row r="1842" spans="1:1">
      <c r="A1842" t="s">
        <v>1582</v>
      </c>
    </row>
    <row r="1843" spans="1:1">
      <c r="A1843" t="s">
        <v>6459</v>
      </c>
    </row>
    <row r="1844" spans="1:1">
      <c r="A1844" t="s">
        <v>1578</v>
      </c>
    </row>
    <row r="1845" spans="1:1">
      <c r="A1845" t="s">
        <v>2626</v>
      </c>
    </row>
    <row r="1846" spans="1:1">
      <c r="A1846" t="s">
        <v>4978</v>
      </c>
    </row>
    <row r="1847" spans="1:1">
      <c r="A1847" t="s">
        <v>1665</v>
      </c>
    </row>
    <row r="1848" spans="1:1">
      <c r="A1848" t="s">
        <v>4512</v>
      </c>
    </row>
    <row r="1849" spans="1:1">
      <c r="A1849" t="s">
        <v>265</v>
      </c>
    </row>
    <row r="1850" spans="1:1">
      <c r="A1850" t="s">
        <v>2250</v>
      </c>
    </row>
    <row r="1851" spans="1:1">
      <c r="A1851" t="s">
        <v>5040</v>
      </c>
    </row>
    <row r="1852" spans="1:1">
      <c r="A1852" t="s">
        <v>5042</v>
      </c>
    </row>
    <row r="1853" spans="1:1">
      <c r="A1853" t="s">
        <v>2332</v>
      </c>
    </row>
    <row r="1854" spans="1:1">
      <c r="A1854" t="s">
        <v>1913</v>
      </c>
    </row>
    <row r="1855" spans="1:1">
      <c r="A1855" t="s">
        <v>8191</v>
      </c>
    </row>
    <row r="1856" spans="1:1">
      <c r="A1856" t="s">
        <v>8293</v>
      </c>
    </row>
    <row r="1857" spans="1:1">
      <c r="A1857" t="s">
        <v>8294</v>
      </c>
    </row>
    <row r="1858" spans="1:1">
      <c r="A1858" t="s">
        <v>8295</v>
      </c>
    </row>
    <row r="1859" spans="1:1">
      <c r="A1859" t="s">
        <v>8296</v>
      </c>
    </row>
    <row r="1860" spans="1:1">
      <c r="A1860" t="s">
        <v>6205</v>
      </c>
    </row>
    <row r="1861" spans="1:1">
      <c r="A1861" t="s">
        <v>6209</v>
      </c>
    </row>
    <row r="1862" spans="1:1">
      <c r="A1862" t="s">
        <v>6208</v>
      </c>
    </row>
    <row r="1863" spans="1:1">
      <c r="A1863" t="s">
        <v>6207</v>
      </c>
    </row>
    <row r="1864" spans="1:1">
      <c r="A1864" t="s">
        <v>6206</v>
      </c>
    </row>
    <row r="1865" spans="1:1">
      <c r="A1865" t="s">
        <v>8297</v>
      </c>
    </row>
    <row r="1866" spans="1:1">
      <c r="A1866" t="s">
        <v>8298</v>
      </c>
    </row>
    <row r="1867" spans="1:1">
      <c r="A1867" t="s">
        <v>6071</v>
      </c>
    </row>
    <row r="1868" spans="1:1">
      <c r="A1868" t="s">
        <v>6083</v>
      </c>
    </row>
    <row r="1869" spans="1:1">
      <c r="A1869" t="s">
        <v>6080</v>
      </c>
    </row>
    <row r="1870" spans="1:1">
      <c r="A1870" t="s">
        <v>6077</v>
      </c>
    </row>
    <row r="1871" spans="1:1">
      <c r="A1871" t="s">
        <v>6074</v>
      </c>
    </row>
    <row r="1872" spans="1:1">
      <c r="A1872" t="s">
        <v>8340</v>
      </c>
    </row>
    <row r="1873" spans="1:1">
      <c r="A1873" t="s">
        <v>8341</v>
      </c>
    </row>
    <row r="1874" spans="1:1">
      <c r="A1874" t="s">
        <v>8342</v>
      </c>
    </row>
    <row r="1875" spans="1:1">
      <c r="A1875" t="s">
        <v>8345</v>
      </c>
    </row>
    <row r="1876" spans="1:1">
      <c r="A1876" t="s">
        <v>8346</v>
      </c>
    </row>
    <row r="1877" spans="1:1">
      <c r="A1877" t="s">
        <v>8347</v>
      </c>
    </row>
    <row r="1878" spans="1:1">
      <c r="A1878" t="s">
        <v>8348</v>
      </c>
    </row>
    <row r="1879" spans="1:1">
      <c r="A1879" t="s">
        <v>8343</v>
      </c>
    </row>
    <row r="1880" spans="1:1">
      <c r="A1880" t="s">
        <v>8344</v>
      </c>
    </row>
    <row r="1881" spans="1:1">
      <c r="A1881" t="s">
        <v>8349</v>
      </c>
    </row>
    <row r="1882" spans="1:1">
      <c r="A1882" t="s">
        <v>8350</v>
      </c>
    </row>
    <row r="1883" spans="1:1">
      <c r="A1883" t="s">
        <v>8351</v>
      </c>
    </row>
    <row r="1884" spans="1:1">
      <c r="A1884" t="s">
        <v>8357</v>
      </c>
    </row>
    <row r="1885" spans="1:1">
      <c r="A1885" t="s">
        <v>8358</v>
      </c>
    </row>
    <row r="1886" spans="1:1">
      <c r="A1886" t="s">
        <v>8359</v>
      </c>
    </row>
    <row r="1887" spans="1:1">
      <c r="A1887" t="s">
        <v>8360</v>
      </c>
    </row>
    <row r="1888" spans="1:1">
      <c r="A1888" t="s">
        <v>8361</v>
      </c>
    </row>
    <row r="1889" spans="1:1">
      <c r="A1889" t="s">
        <v>6139</v>
      </c>
    </row>
    <row r="1890" spans="1:1">
      <c r="A1890" t="s">
        <v>6851</v>
      </c>
    </row>
    <row r="1891" spans="1:1">
      <c r="A1891" t="s">
        <v>6457</v>
      </c>
    </row>
    <row r="1892" spans="1:1">
      <c r="A1892" t="s">
        <v>6852</v>
      </c>
    </row>
    <row r="1893" spans="1:1">
      <c r="A1893" t="s">
        <v>6534</v>
      </c>
    </row>
    <row r="1894" spans="1:1">
      <c r="A1894" t="s">
        <v>6138</v>
      </c>
    </row>
    <row r="1895" spans="1:1">
      <c r="A1895" t="s">
        <v>6853</v>
      </c>
    </row>
    <row r="1896" spans="1:1">
      <c r="A1896" t="s">
        <v>6522</v>
      </c>
    </row>
    <row r="1897" spans="1:1">
      <c r="A1897" t="s">
        <v>6854</v>
      </c>
    </row>
    <row r="1898" spans="1:1">
      <c r="A1898" t="s">
        <v>6531</v>
      </c>
    </row>
    <row r="1899" spans="1:1">
      <c r="A1899" t="s">
        <v>6137</v>
      </c>
    </row>
    <row r="1900" spans="1:1">
      <c r="A1900" t="s">
        <v>5639</v>
      </c>
    </row>
    <row r="1901" spans="1:1">
      <c r="A1901" t="s">
        <v>6525</v>
      </c>
    </row>
    <row r="1902" spans="1:1">
      <c r="A1902" t="s">
        <v>6855</v>
      </c>
    </row>
    <row r="1903" spans="1:1">
      <c r="A1903" t="s">
        <v>6528</v>
      </c>
    </row>
    <row r="1904" spans="1:1">
      <c r="A1904" t="s">
        <v>4701</v>
      </c>
    </row>
    <row r="1905" spans="1:1">
      <c r="A1905" t="s">
        <v>6134</v>
      </c>
    </row>
    <row r="1906" spans="1:1">
      <c r="A1906" t="s">
        <v>6551</v>
      </c>
    </row>
    <row r="1907" spans="1:1">
      <c r="A1907" t="s">
        <v>6548</v>
      </c>
    </row>
    <row r="1908" spans="1:1">
      <c r="A1908" t="s">
        <v>6545</v>
      </c>
    </row>
    <row r="1909" spans="1:1">
      <c r="A1909" t="s">
        <v>6544</v>
      </c>
    </row>
    <row r="1910" spans="1:1">
      <c r="A1910" t="s">
        <v>6539</v>
      </c>
    </row>
    <row r="1911" spans="1:1">
      <c r="A1911" t="s">
        <v>6856</v>
      </c>
    </row>
    <row r="1912" spans="1:1">
      <c r="A1912" t="s">
        <v>6857</v>
      </c>
    </row>
    <row r="1913" spans="1:1">
      <c r="A1913" t="s">
        <v>8274</v>
      </c>
    </row>
    <row r="1914" spans="1:1">
      <c r="A1914" t="s">
        <v>7904</v>
      </c>
    </row>
    <row r="1915" spans="1:1">
      <c r="A1915" t="s">
        <v>7030</v>
      </c>
    </row>
    <row r="1916" spans="1:1">
      <c r="A1916" t="s">
        <v>7099</v>
      </c>
    </row>
    <row r="1917" spans="1:1">
      <c r="A1917" t="s">
        <v>6615</v>
      </c>
    </row>
    <row r="1918" spans="1:1">
      <c r="A1918" t="s">
        <v>6553</v>
      </c>
    </row>
    <row r="1919" spans="1:1">
      <c r="A1919" t="s">
        <v>6968</v>
      </c>
    </row>
    <row r="1920" spans="1:1">
      <c r="A1920" t="s">
        <v>6966</v>
      </c>
    </row>
    <row r="1921" spans="1:1">
      <c r="A1921" t="s">
        <v>7097</v>
      </c>
    </row>
    <row r="1922" spans="1:1">
      <c r="A1922" t="s">
        <v>6556</v>
      </c>
    </row>
    <row r="1923" spans="1:1">
      <c r="A1923" t="s">
        <v>6957</v>
      </c>
    </row>
    <row r="1924" spans="1:1">
      <c r="A1924" t="s">
        <v>6859</v>
      </c>
    </row>
    <row r="1925" spans="1:1">
      <c r="A1925" t="s">
        <v>7902</v>
      </c>
    </row>
    <row r="1926" spans="1:1">
      <c r="A1926" t="s">
        <v>7028</v>
      </c>
    </row>
    <row r="1927" spans="1:1">
      <c r="A1927" t="s">
        <v>8355</v>
      </c>
    </row>
    <row r="1928" spans="1:1">
      <c r="A1928" t="s">
        <v>8356</v>
      </c>
    </row>
    <row r="1929" spans="1:1">
      <c r="A1929" t="s">
        <v>6602</v>
      </c>
    </row>
    <row r="1930" spans="1:1">
      <c r="A1930" t="s">
        <v>6554</v>
      </c>
    </row>
    <row r="1931" spans="1:1">
      <c r="A1931" t="s">
        <v>5911</v>
      </c>
    </row>
    <row r="1932" spans="1:1">
      <c r="A1932" t="s">
        <v>5913</v>
      </c>
    </row>
    <row r="1933" spans="1:1">
      <c r="A1933" t="s">
        <v>8106</v>
      </c>
    </row>
    <row r="1934" spans="1:1">
      <c r="A1934" t="s">
        <v>8379</v>
      </c>
    </row>
    <row r="1935" spans="1:1">
      <c r="A1935" t="s">
        <v>8380</v>
      </c>
    </row>
    <row r="1936" spans="1:1">
      <c r="A1936" t="s">
        <v>8381</v>
      </c>
    </row>
    <row r="1937" spans="1:1">
      <c r="A1937" t="s">
        <v>233</v>
      </c>
    </row>
    <row r="1938" spans="1:1">
      <c r="A1938" t="s">
        <v>1191</v>
      </c>
    </row>
    <row r="1939" spans="1:1">
      <c r="A1939" t="s">
        <v>4155</v>
      </c>
    </row>
    <row r="1940" spans="1:1">
      <c r="A1940" t="s">
        <v>8107</v>
      </c>
    </row>
    <row r="1941" spans="1:1">
      <c r="A1941" t="s">
        <v>232</v>
      </c>
    </row>
    <row r="1942" spans="1:1">
      <c r="A1942" t="s">
        <v>8421</v>
      </c>
    </row>
    <row r="1943" spans="1:1">
      <c r="A1943" t="s">
        <v>3915</v>
      </c>
    </row>
    <row r="1944" spans="1:1">
      <c r="A1944" t="s">
        <v>4976</v>
      </c>
    </row>
    <row r="1945" spans="1:1">
      <c r="A1945" t="s">
        <v>6617</v>
      </c>
    </row>
    <row r="1946" spans="1:1">
      <c r="A1946" t="s">
        <v>2378</v>
      </c>
    </row>
    <row r="1947" spans="1:1">
      <c r="A1947" t="s">
        <v>6304</v>
      </c>
    </row>
    <row r="1948" spans="1:1">
      <c r="A1948" t="s">
        <v>6575</v>
      </c>
    </row>
    <row r="1949" spans="1:1">
      <c r="A1949" t="s">
        <v>6571</v>
      </c>
    </row>
    <row r="1950" spans="1:1">
      <c r="A1950" t="s">
        <v>471</v>
      </c>
    </row>
    <row r="1951" spans="1:1">
      <c r="A1951" t="s">
        <v>6573</v>
      </c>
    </row>
    <row r="1952" spans="1:1">
      <c r="A1952" t="s">
        <v>6589</v>
      </c>
    </row>
    <row r="1953" spans="1:1">
      <c r="A1953" t="s">
        <v>6588</v>
      </c>
    </row>
    <row r="1954" spans="1:1">
      <c r="A1954" t="s">
        <v>6592</v>
      </c>
    </row>
    <row r="1955" spans="1:1">
      <c r="A1955" t="s">
        <v>5121</v>
      </c>
    </row>
    <row r="1956" spans="1:1">
      <c r="A1956" t="s">
        <v>6591</v>
      </c>
    </row>
    <row r="1957" spans="1:1">
      <c r="A1957" t="s">
        <v>6861</v>
      </c>
    </row>
    <row r="1958" spans="1:1">
      <c r="A1958" t="s">
        <v>6784</v>
      </c>
    </row>
    <row r="1959" spans="1:1">
      <c r="A1959" t="s">
        <v>6579</v>
      </c>
    </row>
    <row r="1960" spans="1:1">
      <c r="A1960" t="s">
        <v>6568</v>
      </c>
    </row>
    <row r="1961" spans="1:1">
      <c r="A1961" t="s">
        <v>6567</v>
      </c>
    </row>
    <row r="1962" spans="1:1">
      <c r="A1962" t="s">
        <v>6570</v>
      </c>
    </row>
    <row r="1963" spans="1:1">
      <c r="A1963" t="s">
        <v>6569</v>
      </c>
    </row>
    <row r="1964" spans="1:1">
      <c r="A1964" t="s">
        <v>6310</v>
      </c>
    </row>
    <row r="1965" spans="1:1">
      <c r="A1965" t="s">
        <v>6386</v>
      </c>
    </row>
    <row r="1966" spans="1:1">
      <c r="A1966" t="s">
        <v>7036</v>
      </c>
    </row>
    <row r="1967" spans="1:1">
      <c r="A1967" t="s">
        <v>6313</v>
      </c>
    </row>
    <row r="1968" spans="1:1">
      <c r="A1968" t="s">
        <v>6491</v>
      </c>
    </row>
    <row r="1969" spans="1:1">
      <c r="A1969" t="s">
        <v>6384</v>
      </c>
    </row>
    <row r="1970" spans="1:1">
      <c r="A1970" t="s">
        <v>6383</v>
      </c>
    </row>
    <row r="1971" spans="1:1">
      <c r="A1971" t="s">
        <v>6454</v>
      </c>
    </row>
    <row r="1972" spans="1:1">
      <c r="A1972" t="s">
        <v>1474</v>
      </c>
    </row>
    <row r="1973" spans="1:1">
      <c r="A1973" t="s">
        <v>7486</v>
      </c>
    </row>
    <row r="1974" spans="1:1">
      <c r="A1974" t="s">
        <v>7483</v>
      </c>
    </row>
    <row r="1975" spans="1:1">
      <c r="A1975" t="s">
        <v>7300</v>
      </c>
    </row>
    <row r="1976" spans="1:1">
      <c r="A1976" t="s">
        <v>6113</v>
      </c>
    </row>
    <row r="1977" spans="1:1">
      <c r="A1977" t="s">
        <v>3972</v>
      </c>
    </row>
    <row r="1978" spans="1:1">
      <c r="A1978" t="s">
        <v>1796</v>
      </c>
    </row>
    <row r="1979" spans="1:1">
      <c r="A1979" t="s">
        <v>7463</v>
      </c>
    </row>
    <row r="1980" spans="1:1">
      <c r="A1980" t="s">
        <v>7459</v>
      </c>
    </row>
    <row r="1981" spans="1:1">
      <c r="A1981" t="s">
        <v>1842</v>
      </c>
    </row>
    <row r="1982" spans="1:1">
      <c r="A1982" t="s">
        <v>3977</v>
      </c>
    </row>
    <row r="1983" spans="1:1">
      <c r="A1983" t="s">
        <v>7656</v>
      </c>
    </row>
    <row r="1984" spans="1:1">
      <c r="A1984" t="s">
        <v>1844</v>
      </c>
    </row>
    <row r="1985" spans="1:1">
      <c r="A1985" t="s">
        <v>4012</v>
      </c>
    </row>
    <row r="1986" spans="1:1">
      <c r="A1986" t="s">
        <v>7302</v>
      </c>
    </row>
    <row r="1987" spans="1:1">
      <c r="A1987" t="s">
        <v>4663</v>
      </c>
    </row>
    <row r="1988" spans="1:1">
      <c r="A1988" t="s">
        <v>4014</v>
      </c>
    </row>
    <row r="1989" spans="1:1">
      <c r="A1989" t="s">
        <v>4016</v>
      </c>
    </row>
    <row r="1990" spans="1:1">
      <c r="A1990" t="s">
        <v>7467</v>
      </c>
    </row>
    <row r="1991" spans="1:1">
      <c r="A1991" t="s">
        <v>4018</v>
      </c>
    </row>
    <row r="1992" spans="1:1">
      <c r="A1992" t="s">
        <v>5078</v>
      </c>
    </row>
    <row r="1993" spans="1:1">
      <c r="A1993" t="s">
        <v>1900</v>
      </c>
    </row>
    <row r="1994" spans="1:1">
      <c r="A1994" t="s">
        <v>8037</v>
      </c>
    </row>
    <row r="1995" spans="1:1">
      <c r="A1995" t="s">
        <v>7375</v>
      </c>
    </row>
    <row r="1996" spans="1:1">
      <c r="A1996" t="s">
        <v>5071</v>
      </c>
    </row>
    <row r="1997" spans="1:1">
      <c r="A1997" t="s">
        <v>2203</v>
      </c>
    </row>
    <row r="1998" spans="1:1">
      <c r="A1998" t="s">
        <v>2087</v>
      </c>
    </row>
    <row r="1999" spans="1:1">
      <c r="A1999" t="s">
        <v>7937</v>
      </c>
    </row>
    <row r="2000" spans="1:1">
      <c r="A2000" t="s">
        <v>5075</v>
      </c>
    </row>
    <row r="2001" spans="1:1">
      <c r="A2001" t="s">
        <v>7590</v>
      </c>
    </row>
    <row r="2002" spans="1:1">
      <c r="A2002" t="s">
        <v>7821</v>
      </c>
    </row>
    <row r="2003" spans="1:1">
      <c r="A2003" t="s">
        <v>1961</v>
      </c>
    </row>
    <row r="2004" spans="1:1">
      <c r="A2004" t="s">
        <v>7822</v>
      </c>
    </row>
    <row r="2005" spans="1:1">
      <c r="A2005" t="s">
        <v>7592</v>
      </c>
    </row>
    <row r="2006" spans="1:1">
      <c r="A2006" t="s">
        <v>2034</v>
      </c>
    </row>
    <row r="2007" spans="1:1">
      <c r="A2007" t="s">
        <v>4172</v>
      </c>
    </row>
    <row r="2008" spans="1:1">
      <c r="A2008" t="s">
        <v>3849</v>
      </c>
    </row>
    <row r="2009" spans="1:1">
      <c r="A2009" t="s">
        <v>60</v>
      </c>
    </row>
    <row r="2010" spans="1:1">
      <c r="A2010" t="s">
        <v>1918</v>
      </c>
    </row>
    <row r="2011" spans="1:1">
      <c r="A2011" t="s">
        <v>7348</v>
      </c>
    </row>
    <row r="2012" spans="1:1">
      <c r="A2012" t="s">
        <v>5695</v>
      </c>
    </row>
    <row r="2013" spans="1:1">
      <c r="A2013" t="s">
        <v>6646</v>
      </c>
    </row>
    <row r="2014" spans="1:1">
      <c r="A2014" t="s">
        <v>1442</v>
      </c>
    </row>
    <row r="2015" spans="1:1">
      <c r="A2015" t="s">
        <v>1576</v>
      </c>
    </row>
    <row r="2016" spans="1:1">
      <c r="A2016" t="s">
        <v>1745</v>
      </c>
    </row>
    <row r="2017" spans="1:1">
      <c r="A2017" t="s">
        <v>1709</v>
      </c>
    </row>
    <row r="2018" spans="1:1">
      <c r="A2018" t="s">
        <v>1198</v>
      </c>
    </row>
    <row r="2019" spans="1:1">
      <c r="A2019" t="s">
        <v>1743</v>
      </c>
    </row>
    <row r="2020" spans="1:1">
      <c r="A2020" t="s">
        <v>1200</v>
      </c>
    </row>
    <row r="2021" spans="1:1">
      <c r="A2021" t="s">
        <v>5673</v>
      </c>
    </row>
    <row r="2022" spans="1:1">
      <c r="A2022" t="s">
        <v>2474</v>
      </c>
    </row>
    <row r="2023" spans="1:1">
      <c r="A2023" t="s">
        <v>4655</v>
      </c>
    </row>
    <row r="2024" spans="1:1">
      <c r="A2024" t="s">
        <v>1289</v>
      </c>
    </row>
    <row r="2025" spans="1:1">
      <c r="A2025" t="s">
        <v>4089</v>
      </c>
    </row>
    <row r="2026" spans="1:1">
      <c r="A2026" t="s">
        <v>4087</v>
      </c>
    </row>
    <row r="2027" spans="1:1">
      <c r="A2027" t="s">
        <v>2395</v>
      </c>
    </row>
    <row r="2028" spans="1:1">
      <c r="A2028" t="s">
        <v>2423</v>
      </c>
    </row>
    <row r="2029" spans="1:1">
      <c r="A2029" t="s">
        <v>7576</v>
      </c>
    </row>
    <row r="2030" spans="1:1">
      <c r="A2030" t="s">
        <v>7646</v>
      </c>
    </row>
    <row r="2031" spans="1:1">
      <c r="A2031" t="s">
        <v>57</v>
      </c>
    </row>
    <row r="2032" spans="1:1">
      <c r="A2032" t="s">
        <v>5179</v>
      </c>
    </row>
    <row r="2033" spans="1:1">
      <c r="A2033" t="s">
        <v>56</v>
      </c>
    </row>
    <row r="2034" spans="1:1">
      <c r="A2034" t="s">
        <v>55</v>
      </c>
    </row>
    <row r="2035" spans="1:1">
      <c r="A2035" t="s">
        <v>2562</v>
      </c>
    </row>
    <row r="2036" spans="1:1">
      <c r="A2036" t="s">
        <v>1675</v>
      </c>
    </row>
    <row r="2037" spans="1:1">
      <c r="A2037" t="s">
        <v>7491</v>
      </c>
    </row>
    <row r="2038" spans="1:1">
      <c r="A2038" t="s">
        <v>5203</v>
      </c>
    </row>
    <row r="2039" spans="1:1">
      <c r="A2039" t="s">
        <v>7484</v>
      </c>
    </row>
    <row r="2040" spans="1:1">
      <c r="A2040" t="s">
        <v>1674</v>
      </c>
    </row>
    <row r="2041" spans="1:1">
      <c r="A2041" t="s">
        <v>7301</v>
      </c>
    </row>
    <row r="2042" spans="1:1">
      <c r="A2042" t="s">
        <v>7298</v>
      </c>
    </row>
    <row r="2043" spans="1:1">
      <c r="A2043" t="s">
        <v>6058</v>
      </c>
    </row>
    <row r="2044" spans="1:1">
      <c r="A2044" t="s">
        <v>6059</v>
      </c>
    </row>
    <row r="2045" spans="1:1">
      <c r="A2045" t="s">
        <v>1788</v>
      </c>
    </row>
    <row r="2046" spans="1:1">
      <c r="A2046" t="s">
        <v>1794</v>
      </c>
    </row>
    <row r="2047" spans="1:1">
      <c r="A2047" t="s">
        <v>7765</v>
      </c>
    </row>
    <row r="2048" spans="1:1">
      <c r="A2048" t="s">
        <v>1793</v>
      </c>
    </row>
    <row r="2049" spans="1:1">
      <c r="A2049" t="s">
        <v>7717</v>
      </c>
    </row>
    <row r="2050" spans="1:1">
      <c r="A2050" t="s">
        <v>1795</v>
      </c>
    </row>
    <row r="2051" spans="1:1">
      <c r="A2051" t="s">
        <v>3596</v>
      </c>
    </row>
    <row r="2052" spans="1:1">
      <c r="A2052" t="s">
        <v>7461</v>
      </c>
    </row>
    <row r="2053" spans="1:1">
      <c r="A2053" t="s">
        <v>2322</v>
      </c>
    </row>
    <row r="2054" spans="1:1">
      <c r="A2054" t="s">
        <v>7864</v>
      </c>
    </row>
    <row r="2055" spans="1:1">
      <c r="A2055" t="s">
        <v>3910</v>
      </c>
    </row>
    <row r="2056" spans="1:1">
      <c r="A2056" t="s">
        <v>1958</v>
      </c>
    </row>
    <row r="2057" spans="1:1">
      <c r="A2057" t="s">
        <v>7694</v>
      </c>
    </row>
    <row r="2058" spans="1:1">
      <c r="A2058" t="s">
        <v>7772</v>
      </c>
    </row>
    <row r="2059" spans="1:1">
      <c r="A2059" t="s">
        <v>1957</v>
      </c>
    </row>
    <row r="2060" spans="1:1">
      <c r="A2060" t="s">
        <v>7654</v>
      </c>
    </row>
    <row r="2061" spans="1:1">
      <c r="A2061" t="s">
        <v>3581</v>
      </c>
    </row>
    <row r="2062" spans="1:1">
      <c r="A2062" t="s">
        <v>4111</v>
      </c>
    </row>
    <row r="2063" spans="1:1">
      <c r="A2063" t="s">
        <v>4791</v>
      </c>
    </row>
    <row r="2064" spans="1:1">
      <c r="A2064" t="s">
        <v>2391</v>
      </c>
    </row>
    <row r="2065" spans="1:1">
      <c r="A2065" t="s">
        <v>7874</v>
      </c>
    </row>
    <row r="2066" spans="1:1">
      <c r="A2066" t="s">
        <v>4110</v>
      </c>
    </row>
    <row r="2067" spans="1:1">
      <c r="A2067" t="s">
        <v>4108</v>
      </c>
    </row>
    <row r="2068" spans="1:1">
      <c r="A2068" t="s">
        <v>8398</v>
      </c>
    </row>
    <row r="2069" spans="1:1">
      <c r="A2069" t="s">
        <v>3587</v>
      </c>
    </row>
    <row r="2070" spans="1:1">
      <c r="A2070" t="s">
        <v>4113</v>
      </c>
    </row>
    <row r="2071" spans="1:1">
      <c r="A2071" t="s">
        <v>4112</v>
      </c>
    </row>
    <row r="2072" spans="1:1">
      <c r="A2072" t="s">
        <v>3588</v>
      </c>
    </row>
    <row r="2073" spans="1:1">
      <c r="A2073" t="s">
        <v>4116</v>
      </c>
    </row>
    <row r="2074" spans="1:1">
      <c r="A2074" t="s">
        <v>2312</v>
      </c>
    </row>
    <row r="2075" spans="1:1">
      <c r="A2075" t="s">
        <v>4114</v>
      </c>
    </row>
    <row r="2076" spans="1:1">
      <c r="A2076" t="s">
        <v>2045</v>
      </c>
    </row>
    <row r="2077" spans="1:1">
      <c r="A2077" t="s">
        <v>8074</v>
      </c>
    </row>
    <row r="2078" spans="1:1">
      <c r="A2078" t="s">
        <v>4115</v>
      </c>
    </row>
    <row r="2079" spans="1:1">
      <c r="A2079" t="s">
        <v>7128</v>
      </c>
    </row>
    <row r="2080" spans="1:1">
      <c r="A2080" t="s">
        <v>6248</v>
      </c>
    </row>
    <row r="2081" spans="1:1">
      <c r="A2081" t="s">
        <v>3607</v>
      </c>
    </row>
    <row r="2082" spans="1:1">
      <c r="A2082" t="s">
        <v>6249</v>
      </c>
    </row>
    <row r="2083" spans="1:1">
      <c r="A2083" t="s">
        <v>3589</v>
      </c>
    </row>
    <row r="2084" spans="1:1">
      <c r="A2084" t="s">
        <v>4121</v>
      </c>
    </row>
    <row r="2085" spans="1:1">
      <c r="A2085" t="s">
        <v>4991</v>
      </c>
    </row>
    <row r="2086" spans="1:1">
      <c r="A2086" t="s">
        <v>4117</v>
      </c>
    </row>
    <row r="2087" spans="1:1">
      <c r="A2087" t="s">
        <v>5068</v>
      </c>
    </row>
    <row r="2088" spans="1:1">
      <c r="A2088" t="s">
        <v>5074</v>
      </c>
    </row>
    <row r="2089" spans="1:1">
      <c r="A2089" t="s">
        <v>4120</v>
      </c>
    </row>
    <row r="2090" spans="1:1">
      <c r="A2090" t="s">
        <v>4118</v>
      </c>
    </row>
    <row r="2091" spans="1:1">
      <c r="A2091" t="s">
        <v>3584</v>
      </c>
    </row>
    <row r="2092" spans="1:1">
      <c r="A2092" t="s">
        <v>7412</v>
      </c>
    </row>
    <row r="2093" spans="1:1">
      <c r="A2093" t="s">
        <v>2679</v>
      </c>
    </row>
    <row r="2094" spans="1:1">
      <c r="A2094" t="s">
        <v>5069</v>
      </c>
    </row>
    <row r="2095" spans="1:1">
      <c r="A2095" t="s">
        <v>5070</v>
      </c>
    </row>
    <row r="2096" spans="1:1">
      <c r="A2096" t="s">
        <v>5073</v>
      </c>
    </row>
    <row r="2097" spans="1:1">
      <c r="A2097" t="s">
        <v>957</v>
      </c>
    </row>
    <row r="2098" spans="1:1">
      <c r="A2098" t="s">
        <v>980</v>
      </c>
    </row>
    <row r="2099" spans="1:1">
      <c r="A2099" t="s">
        <v>4176</v>
      </c>
    </row>
    <row r="2100" spans="1:1">
      <c r="A2100" t="s">
        <v>4173</v>
      </c>
    </row>
    <row r="2101" spans="1:1">
      <c r="A2101" t="s">
        <v>7215</v>
      </c>
    </row>
    <row r="2102" spans="1:1">
      <c r="A2102" t="s">
        <v>7214</v>
      </c>
    </row>
    <row r="2103" spans="1:1">
      <c r="A2103" t="s">
        <v>191</v>
      </c>
    </row>
    <row r="2104" spans="1:1">
      <c r="A2104" t="s">
        <v>5067</v>
      </c>
    </row>
    <row r="2105" spans="1:1">
      <c r="A2105" t="s">
        <v>5077</v>
      </c>
    </row>
    <row r="2106" spans="1:1">
      <c r="A2106" t="s">
        <v>6623</v>
      </c>
    </row>
    <row r="2107" spans="1:1">
      <c r="A2107" t="s">
        <v>6624</v>
      </c>
    </row>
    <row r="2108" spans="1:1">
      <c r="A2108" t="s">
        <v>7492</v>
      </c>
    </row>
    <row r="2109" spans="1:1">
      <c r="A2109" t="s">
        <v>7496</v>
      </c>
    </row>
    <row r="2110" spans="1:1">
      <c r="A2110" t="s">
        <v>7764</v>
      </c>
    </row>
    <row r="2111" spans="1:1">
      <c r="A2111" t="s">
        <v>2655</v>
      </c>
    </row>
    <row r="2112" spans="1:1">
      <c r="A2112" t="s">
        <v>2654</v>
      </c>
    </row>
    <row r="2113" spans="1:1">
      <c r="A2113" t="s">
        <v>2321</v>
      </c>
    </row>
    <row r="2114" spans="1:1">
      <c r="A2114" t="s">
        <v>2208</v>
      </c>
    </row>
    <row r="2115" spans="1:1">
      <c r="A2115" t="s">
        <v>5548</v>
      </c>
    </row>
    <row r="2116" spans="1:1">
      <c r="A2116" t="s">
        <v>7698</v>
      </c>
    </row>
    <row r="2117" spans="1:1">
      <c r="A2117" t="s">
        <v>7697</v>
      </c>
    </row>
    <row r="2118" spans="1:1">
      <c r="A2118" t="s">
        <v>4736</v>
      </c>
    </row>
    <row r="2119" spans="1:1">
      <c r="A2119" t="s">
        <v>4735</v>
      </c>
    </row>
    <row r="2120" spans="1:1">
      <c r="A2120" t="s">
        <v>7642</v>
      </c>
    </row>
    <row r="2121" spans="1:1">
      <c r="A2121" t="s">
        <v>4733</v>
      </c>
    </row>
    <row r="2122" spans="1:1">
      <c r="A2122" t="s">
        <v>5993</v>
      </c>
    </row>
    <row r="2123" spans="1:1">
      <c r="A2123" t="s">
        <v>5992</v>
      </c>
    </row>
    <row r="2124" spans="1:1">
      <c r="A2124" t="s">
        <v>2143</v>
      </c>
    </row>
    <row r="2125" spans="1:1">
      <c r="A2125" t="s">
        <v>7472</v>
      </c>
    </row>
    <row r="2126" spans="1:1">
      <c r="A2126" t="s">
        <v>7471</v>
      </c>
    </row>
    <row r="2127" spans="1:1">
      <c r="A2127" t="s">
        <v>4738</v>
      </c>
    </row>
    <row r="2128" spans="1:1">
      <c r="A2128" t="s">
        <v>4737</v>
      </c>
    </row>
    <row r="2129" spans="1:1">
      <c r="A2129" t="s">
        <v>4521</v>
      </c>
    </row>
    <row r="2130" spans="1:1">
      <c r="A2130" t="s">
        <v>7456</v>
      </c>
    </row>
    <row r="2131" spans="1:1">
      <c r="A2131" t="s">
        <v>2684</v>
      </c>
    </row>
    <row r="2132" spans="1:1">
      <c r="A2132" t="s">
        <v>2683</v>
      </c>
    </row>
    <row r="2133" spans="1:1">
      <c r="A2133" t="s">
        <v>2682</v>
      </c>
    </row>
    <row r="2134" spans="1:1">
      <c r="A2134" t="s">
        <v>2681</v>
      </c>
    </row>
    <row r="2135" spans="1:1">
      <c r="A2135" t="s">
        <v>2680</v>
      </c>
    </row>
    <row r="2136" spans="1:1">
      <c r="A2136" t="s">
        <v>4179</v>
      </c>
    </row>
    <row r="2137" spans="1:1">
      <c r="A2137" t="s">
        <v>4178</v>
      </c>
    </row>
    <row r="2138" spans="1:1">
      <c r="A2138" t="s">
        <v>4177</v>
      </c>
    </row>
    <row r="2139" spans="1:1">
      <c r="A2139" t="s">
        <v>4175</v>
      </c>
    </row>
    <row r="2140" spans="1:1">
      <c r="A2140" t="s">
        <v>4174</v>
      </c>
    </row>
    <row r="2141" spans="1:1">
      <c r="A2141" t="s">
        <v>189</v>
      </c>
    </row>
    <row r="2142" spans="1:1">
      <c r="A2142" t="s">
        <v>190</v>
      </c>
    </row>
    <row r="2143" spans="1:1">
      <c r="A2143" t="s">
        <v>7407</v>
      </c>
    </row>
    <row r="2144" spans="1:1">
      <c r="A2144" t="s">
        <v>547</v>
      </c>
    </row>
    <row r="2145" spans="1:1">
      <c r="A2145" t="s">
        <v>1763</v>
      </c>
    </row>
    <row r="2146" spans="1:1">
      <c r="A2146" t="s">
        <v>51</v>
      </c>
    </row>
    <row r="2147" spans="1:1">
      <c r="A2147" t="s">
        <v>4703</v>
      </c>
    </row>
    <row r="2148" spans="1:1">
      <c r="A2148" t="s">
        <v>2057</v>
      </c>
    </row>
    <row r="2149" spans="1:1">
      <c r="A2149" t="s">
        <v>47</v>
      </c>
    </row>
    <row r="2150" spans="1:1">
      <c r="A2150" t="s">
        <v>45</v>
      </c>
    </row>
    <row r="2151" spans="1:1">
      <c r="A2151" t="s">
        <v>43</v>
      </c>
    </row>
    <row r="2152" spans="1:1">
      <c r="A2152" t="s">
        <v>40</v>
      </c>
    </row>
    <row r="2153" spans="1:1">
      <c r="A2153" t="s">
        <v>38</v>
      </c>
    </row>
    <row r="2154" spans="1:1">
      <c r="A2154" t="s">
        <v>35</v>
      </c>
    </row>
    <row r="2155" spans="1:1">
      <c r="A2155" t="s">
        <v>550</v>
      </c>
    </row>
    <row r="2156" spans="1:1">
      <c r="A2156" t="s">
        <v>5205</v>
      </c>
    </row>
    <row r="2157" spans="1:1">
      <c r="A2157" t="s">
        <v>1751</v>
      </c>
    </row>
    <row r="2158" spans="1:1">
      <c r="A2158" t="s">
        <v>37</v>
      </c>
    </row>
    <row r="2159" spans="1:1">
      <c r="A2159" t="s">
        <v>5209</v>
      </c>
    </row>
    <row r="2160" spans="1:1">
      <c r="A2160" t="s">
        <v>5216</v>
      </c>
    </row>
    <row r="2161" spans="1:1">
      <c r="A2161" t="s">
        <v>5226</v>
      </c>
    </row>
    <row r="2162" spans="1:1">
      <c r="A2162" t="s">
        <v>5228</v>
      </c>
    </row>
    <row r="2163" spans="1:1">
      <c r="A2163" t="s">
        <v>1485</v>
      </c>
    </row>
    <row r="2164" spans="1:1">
      <c r="A2164" t="s">
        <v>1484</v>
      </c>
    </row>
    <row r="2165" spans="1:1">
      <c r="A2165" t="s">
        <v>1604</v>
      </c>
    </row>
    <row r="2166" spans="1:1">
      <c r="A2166" t="s">
        <v>6299</v>
      </c>
    </row>
    <row r="2167" spans="1:1">
      <c r="A2167" t="s">
        <v>1849</v>
      </c>
    </row>
    <row r="2168" spans="1:1">
      <c r="A2168" t="s">
        <v>1848</v>
      </c>
    </row>
    <row r="2169" spans="1:1">
      <c r="A2169" t="s">
        <v>1869</v>
      </c>
    </row>
    <row r="2170" spans="1:1">
      <c r="A2170" t="s">
        <v>1858</v>
      </c>
    </row>
    <row r="2171" spans="1:1">
      <c r="A2171" t="s">
        <v>1857</v>
      </c>
    </row>
    <row r="2172" spans="1:1">
      <c r="A2172" t="s">
        <v>1852</v>
      </c>
    </row>
    <row r="2173" spans="1:1">
      <c r="A2173" t="s">
        <v>1851</v>
      </c>
    </row>
    <row r="2174" spans="1:1">
      <c r="A2174" t="s">
        <v>1870</v>
      </c>
    </row>
    <row r="2175" spans="1:1">
      <c r="A2175" t="s">
        <v>1860</v>
      </c>
    </row>
    <row r="2176" spans="1:1">
      <c r="A2176" t="s">
        <v>1859</v>
      </c>
    </row>
    <row r="2177" spans="1:1">
      <c r="A2177" t="s">
        <v>1915</v>
      </c>
    </row>
    <row r="2178" spans="1:1">
      <c r="A2178" t="s">
        <v>1914</v>
      </c>
    </row>
    <row r="2179" spans="1:1">
      <c r="A2179" t="s">
        <v>1934</v>
      </c>
    </row>
    <row r="2180" spans="1:1">
      <c r="A2180" t="s">
        <v>2095</v>
      </c>
    </row>
    <row r="2181" spans="1:1">
      <c r="A2181" t="s">
        <v>2094</v>
      </c>
    </row>
    <row r="2182" spans="1:1">
      <c r="A2182" t="s">
        <v>5672</v>
      </c>
    </row>
    <row r="2183" spans="1:1">
      <c r="A2183" t="s">
        <v>2425</v>
      </c>
    </row>
    <row r="2184" spans="1:1">
      <c r="A2184" t="s">
        <v>2456</v>
      </c>
    </row>
    <row r="2185" spans="1:1">
      <c r="A2185" t="s">
        <v>2157</v>
      </c>
    </row>
    <row r="2186" spans="1:1">
      <c r="A2186" t="s">
        <v>2151</v>
      </c>
    </row>
    <row r="2187" spans="1:1">
      <c r="A2187" t="s">
        <v>2617</v>
      </c>
    </row>
    <row r="2188" spans="1:1">
      <c r="A2188" t="s">
        <v>2382</v>
      </c>
    </row>
    <row r="2189" spans="1:1">
      <c r="A2189" t="s">
        <v>2380</v>
      </c>
    </row>
    <row r="2190" spans="1:1">
      <c r="A2190" t="s">
        <v>2594</v>
      </c>
    </row>
    <row r="2191" spans="1:1">
      <c r="A2191" t="s">
        <v>2638</v>
      </c>
    </row>
    <row r="2192" spans="1:1">
      <c r="A2192" t="s">
        <v>2636</v>
      </c>
    </row>
    <row r="2193" spans="1:1">
      <c r="A2193" t="s">
        <v>2634</v>
      </c>
    </row>
    <row r="2194" spans="1:1">
      <c r="A2194" t="s">
        <v>2632</v>
      </c>
    </row>
    <row r="2195" spans="1:1">
      <c r="A2195" t="s">
        <v>2613</v>
      </c>
    </row>
    <row r="2196" spans="1:1">
      <c r="A2196" t="s">
        <v>2297</v>
      </c>
    </row>
    <row r="2197" spans="1:1">
      <c r="A2197" t="s">
        <v>2611</v>
      </c>
    </row>
    <row r="2198" spans="1:1">
      <c r="A2198" t="s">
        <v>2609</v>
      </c>
    </row>
    <row r="2199" spans="1:1">
      <c r="A2199" t="s">
        <v>2460</v>
      </c>
    </row>
    <row r="2200" spans="1:1">
      <c r="A2200" t="s">
        <v>1031</v>
      </c>
    </row>
    <row r="2201" spans="1:1">
      <c r="A2201" t="s">
        <v>3956</v>
      </c>
    </row>
    <row r="2202" spans="1:1">
      <c r="A2202" t="s">
        <v>3948</v>
      </c>
    </row>
    <row r="2203" spans="1:1">
      <c r="A2203" t="s">
        <v>3946</v>
      </c>
    </row>
    <row r="2204" spans="1:1">
      <c r="A2204" t="s">
        <v>3950</v>
      </c>
    </row>
    <row r="2205" spans="1:1">
      <c r="A2205" t="s">
        <v>3952</v>
      </c>
    </row>
    <row r="2206" spans="1:1">
      <c r="A2206" t="s">
        <v>2260</v>
      </c>
    </row>
    <row r="2207" spans="1:1">
      <c r="A2207" t="s">
        <v>4642</v>
      </c>
    </row>
    <row r="2208" spans="1:1">
      <c r="A2208" t="s">
        <v>2462</v>
      </c>
    </row>
    <row r="2209" spans="1:1">
      <c r="A2209" t="s">
        <v>4832</v>
      </c>
    </row>
    <row r="2210" spans="1:1">
      <c r="A2210" t="s">
        <v>2667</v>
      </c>
    </row>
    <row r="2211" spans="1:1">
      <c r="A2211" t="s">
        <v>4821</v>
      </c>
    </row>
    <row r="2212" spans="1:1">
      <c r="A2212" t="s">
        <v>4819</v>
      </c>
    </row>
    <row r="2213" spans="1:1">
      <c r="A2213" t="s">
        <v>3954</v>
      </c>
    </row>
    <row r="2214" spans="1:1">
      <c r="A2214" t="s">
        <v>4817</v>
      </c>
    </row>
    <row r="2215" spans="1:1">
      <c r="A2215" t="s">
        <v>3944</v>
      </c>
    </row>
    <row r="2216" spans="1:1">
      <c r="A2216" t="s">
        <v>4815</v>
      </c>
    </row>
    <row r="2217" spans="1:1">
      <c r="A2217" t="s">
        <v>4825</v>
      </c>
    </row>
    <row r="2218" spans="1:1">
      <c r="A2218" t="s">
        <v>3940</v>
      </c>
    </row>
    <row r="2219" spans="1:1">
      <c r="A2219" t="s">
        <v>3942</v>
      </c>
    </row>
    <row r="2220" spans="1:1">
      <c r="A2220" t="s">
        <v>4823</v>
      </c>
    </row>
    <row r="2221" spans="1:1">
      <c r="A2221" t="s">
        <v>2258</v>
      </c>
    </row>
    <row r="2222" spans="1:1">
      <c r="A2222" t="s">
        <v>4644</v>
      </c>
    </row>
    <row r="2223" spans="1:1">
      <c r="A2223" t="s">
        <v>5218</v>
      </c>
    </row>
    <row r="2224" spans="1:1">
      <c r="A2224" t="s">
        <v>5222</v>
      </c>
    </row>
    <row r="2225" spans="1:1">
      <c r="A2225" t="s">
        <v>7297</v>
      </c>
    </row>
    <row r="2226" spans="1:1">
      <c r="A2226" t="s">
        <v>3549</v>
      </c>
    </row>
    <row r="2227" spans="1:1">
      <c r="A2227" t="s">
        <v>3547</v>
      </c>
    </row>
    <row r="2228" spans="1:1">
      <c r="A2228" t="s">
        <v>1669</v>
      </c>
    </row>
    <row r="2229" spans="1:1">
      <c r="A2229" t="s">
        <v>7120</v>
      </c>
    </row>
    <row r="2230" spans="1:1">
      <c r="A2230" t="s">
        <v>7536</v>
      </c>
    </row>
    <row r="2231" spans="1:1">
      <c r="A2231" t="s">
        <v>6308</v>
      </c>
    </row>
    <row r="2232" spans="1:1">
      <c r="A2232" t="s">
        <v>5624</v>
      </c>
    </row>
    <row r="2233" spans="1:1">
      <c r="A2233" t="s">
        <v>489</v>
      </c>
    </row>
    <row r="2234" spans="1:1">
      <c r="A2234" t="s">
        <v>5680</v>
      </c>
    </row>
    <row r="2235" spans="1:1">
      <c r="A2235" t="s">
        <v>6595</v>
      </c>
    </row>
    <row r="2236" spans="1:1">
      <c r="A2236" t="s">
        <v>6748</v>
      </c>
    </row>
    <row r="2237" spans="1:1">
      <c r="A2237" t="s">
        <v>6594</v>
      </c>
    </row>
    <row r="2238" spans="1:1">
      <c r="A2238" t="s">
        <v>6848</v>
      </c>
    </row>
    <row r="2239" spans="1:1">
      <c r="A2239" t="s">
        <v>8215</v>
      </c>
    </row>
    <row r="2240" spans="1:1">
      <c r="A2240" t="s">
        <v>6601</v>
      </c>
    </row>
    <row r="2241" spans="1:1">
      <c r="A2241" t="s">
        <v>470</v>
      </c>
    </row>
    <row r="2242" spans="1:1">
      <c r="A2242" t="s">
        <v>6600</v>
      </c>
    </row>
    <row r="2243" spans="1:1">
      <c r="A2243" t="s">
        <v>6598</v>
      </c>
    </row>
    <row r="2244" spans="1:1">
      <c r="A2244" t="s">
        <v>5123</v>
      </c>
    </row>
    <row r="2245" spans="1:1">
      <c r="A2245" t="s">
        <v>6597</v>
      </c>
    </row>
    <row r="2246" spans="1:1">
      <c r="A2246" t="s">
        <v>5684</v>
      </c>
    </row>
    <row r="2247" spans="1:1">
      <c r="A2247" t="s">
        <v>6361</v>
      </c>
    </row>
    <row r="2248" spans="1:1">
      <c r="A2248" t="s">
        <v>6362</v>
      </c>
    </row>
    <row r="2249" spans="1:1">
      <c r="A2249" t="s">
        <v>6365</v>
      </c>
    </row>
    <row r="2250" spans="1:1">
      <c r="A2250" t="s">
        <v>6364</v>
      </c>
    </row>
    <row r="2251" spans="1:1">
      <c r="A2251" t="s">
        <v>1431</v>
      </c>
    </row>
    <row r="2252" spans="1:1">
      <c r="A2252" t="s">
        <v>6403</v>
      </c>
    </row>
    <row r="2253" spans="1:1">
      <c r="A2253" t="s">
        <v>6401</v>
      </c>
    </row>
    <row r="2254" spans="1:1">
      <c r="A2254" t="s">
        <v>6376</v>
      </c>
    </row>
    <row r="2255" spans="1:1">
      <c r="A2255" t="s">
        <v>6375</v>
      </c>
    </row>
    <row r="2256" spans="1:1">
      <c r="A2256" t="s">
        <v>8110</v>
      </c>
    </row>
    <row r="2257" spans="1:1">
      <c r="A2257" t="s">
        <v>7336</v>
      </c>
    </row>
    <row r="2258" spans="1:1">
      <c r="A2258" t="s">
        <v>8131</v>
      </c>
    </row>
    <row r="2259" spans="1:1">
      <c r="A2259" t="s">
        <v>7474</v>
      </c>
    </row>
    <row r="2260" spans="1:1">
      <c r="A2260" t="s">
        <v>1676</v>
      </c>
    </row>
    <row r="2261" spans="1:1">
      <c r="A2261" t="s">
        <v>7118</v>
      </c>
    </row>
    <row r="2262" spans="1:1">
      <c r="A2262" t="s">
        <v>6142</v>
      </c>
    </row>
    <row r="2263" spans="1:1">
      <c r="A2263" t="s">
        <v>8095</v>
      </c>
    </row>
    <row r="2264" spans="1:1">
      <c r="A2264" t="s">
        <v>1789</v>
      </c>
    </row>
    <row r="2265" spans="1:1">
      <c r="A2265" t="s">
        <v>6371</v>
      </c>
    </row>
    <row r="2266" spans="1:1">
      <c r="A2266" t="s">
        <v>5356</v>
      </c>
    </row>
    <row r="2267" spans="1:1">
      <c r="A2267" t="s">
        <v>3597</v>
      </c>
    </row>
    <row r="2268" spans="1:1">
      <c r="A2268" t="s">
        <v>2147</v>
      </c>
    </row>
    <row r="2269" spans="1:1">
      <c r="A2269" t="s">
        <v>1959</v>
      </c>
    </row>
    <row r="2270" spans="1:1">
      <c r="A2270" t="s">
        <v>3582</v>
      </c>
    </row>
    <row r="2271" spans="1:1">
      <c r="A2271" t="s">
        <v>3590</v>
      </c>
    </row>
    <row r="2272" spans="1:1">
      <c r="A2272" t="s">
        <v>6115</v>
      </c>
    </row>
    <row r="2273" spans="1:1">
      <c r="A2273" t="s">
        <v>3592</v>
      </c>
    </row>
    <row r="2274" spans="1:1">
      <c r="A2274" t="s">
        <v>3594</v>
      </c>
    </row>
    <row r="2275" spans="1:1">
      <c r="A2275" t="s">
        <v>6114</v>
      </c>
    </row>
    <row r="2276" spans="1:1">
      <c r="A2276" t="s">
        <v>3585</v>
      </c>
    </row>
    <row r="2277" spans="1:1">
      <c r="A2277" t="s">
        <v>7031</v>
      </c>
    </row>
    <row r="2278" spans="1:1">
      <c r="A2278" t="s">
        <v>3600</v>
      </c>
    </row>
    <row r="2279" spans="1:1">
      <c r="A2279" t="s">
        <v>7628</v>
      </c>
    </row>
    <row r="2280" spans="1:1">
      <c r="A2280" t="s">
        <v>7760</v>
      </c>
    </row>
    <row r="2281" spans="1:1">
      <c r="A2281" t="s">
        <v>7621</v>
      </c>
    </row>
    <row r="2282" spans="1:1">
      <c r="A2282" t="s">
        <v>7689</v>
      </c>
    </row>
    <row r="2283" spans="1:1">
      <c r="A2283" t="s">
        <v>4890</v>
      </c>
    </row>
    <row r="2284" spans="1:1">
      <c r="A2284" t="s">
        <v>7741</v>
      </c>
    </row>
    <row r="2285" spans="1:1">
      <c r="A2285" t="s">
        <v>5224</v>
      </c>
    </row>
    <row r="2286" spans="1:1">
      <c r="A2286" t="s">
        <v>7618</v>
      </c>
    </row>
    <row r="2287" spans="1:1">
      <c r="A2287" t="s">
        <v>7891</v>
      </c>
    </row>
    <row r="2288" spans="1:1">
      <c r="A2288" t="s">
        <v>8034</v>
      </c>
    </row>
    <row r="2289" spans="1:1">
      <c r="A2289" t="s">
        <v>1750</v>
      </c>
    </row>
    <row r="2290" spans="1:1">
      <c r="A2290" t="s">
        <v>5220</v>
      </c>
    </row>
    <row r="2291" spans="1:1">
      <c r="A2291" t="s">
        <v>8396</v>
      </c>
    </row>
    <row r="2292" spans="1:1">
      <c r="A2292" t="s">
        <v>7591</v>
      </c>
    </row>
    <row r="2293" spans="1:1">
      <c r="A2293" t="s">
        <v>7627</v>
      </c>
    </row>
    <row r="2294" spans="1:1">
      <c r="A2294" t="s">
        <v>8101</v>
      </c>
    </row>
    <row r="2295" spans="1:1">
      <c r="A2295" t="s">
        <v>7759</v>
      </c>
    </row>
    <row r="2296" spans="1:1">
      <c r="A2296" t="s">
        <v>7620</v>
      </c>
    </row>
    <row r="2297" spans="1:1">
      <c r="A2297" t="s">
        <v>2367</v>
      </c>
    </row>
    <row r="2298" spans="1:1">
      <c r="A2298" t="s">
        <v>7690</v>
      </c>
    </row>
    <row r="2299" spans="1:1">
      <c r="A2299" t="s">
        <v>4891</v>
      </c>
    </row>
    <row r="2300" spans="1:1">
      <c r="A2300" t="s">
        <v>7742</v>
      </c>
    </row>
    <row r="2301" spans="1:1">
      <c r="A2301" t="s">
        <v>7589</v>
      </c>
    </row>
    <row r="2302" spans="1:1">
      <c r="A2302" t="s">
        <v>7617</v>
      </c>
    </row>
    <row r="2303" spans="1:1">
      <c r="A2303" t="s">
        <v>4734</v>
      </c>
    </row>
    <row r="2304" spans="1:1">
      <c r="A2304" t="s">
        <v>8035</v>
      </c>
    </row>
    <row r="2305" spans="1:1">
      <c r="A2305" t="s">
        <v>1912</v>
      </c>
    </row>
    <row r="2306" spans="1:1">
      <c r="A2306" t="s">
        <v>8450</v>
      </c>
    </row>
    <row r="2307" spans="1:1">
      <c r="A2307" t="s">
        <v>8448</v>
      </c>
    </row>
    <row r="2308" spans="1:1">
      <c r="A2308" t="s">
        <v>5417</v>
      </c>
    </row>
    <row r="2309" spans="1:1">
      <c r="A2309" t="s">
        <v>5354</v>
      </c>
    </row>
    <row r="2310" spans="1:1">
      <c r="A2310" t="s">
        <v>5382</v>
      </c>
    </row>
    <row r="2311" spans="1:1">
      <c r="A2311" t="s">
        <v>5369</v>
      </c>
    </row>
    <row r="2312" spans="1:1">
      <c r="A2312" t="s">
        <v>2543</v>
      </c>
    </row>
    <row r="2313" spans="1:1">
      <c r="A2313" t="s">
        <v>2539</v>
      </c>
    </row>
    <row r="2314" spans="1:1">
      <c r="A2314" t="s">
        <v>503</v>
      </c>
    </row>
    <row r="2315" spans="1:1">
      <c r="A2315" t="s">
        <v>5416</v>
      </c>
    </row>
    <row r="2316" spans="1:1">
      <c r="A2316" t="s">
        <v>5353</v>
      </c>
    </row>
    <row r="2317" spans="1:1">
      <c r="A2317" t="s">
        <v>5380</v>
      </c>
    </row>
    <row r="2318" spans="1:1">
      <c r="A2318" t="s">
        <v>8157</v>
      </c>
    </row>
    <row r="2319" spans="1:1">
      <c r="A2319" t="s">
        <v>5368</v>
      </c>
    </row>
    <row r="2320" spans="1:1">
      <c r="A2320" t="s">
        <v>2542</v>
      </c>
    </row>
    <row r="2321" spans="1:1">
      <c r="A2321" t="s">
        <v>2538</v>
      </c>
    </row>
    <row r="2322" spans="1:1">
      <c r="A2322" t="s">
        <v>504</v>
      </c>
    </row>
    <row r="2323" spans="1:1">
      <c r="A2323" t="s">
        <v>5418</v>
      </c>
    </row>
    <row r="2324" spans="1:1">
      <c r="A2324" t="s">
        <v>5355</v>
      </c>
    </row>
    <row r="2325" spans="1:1">
      <c r="A2325" t="s">
        <v>5383</v>
      </c>
    </row>
    <row r="2326" spans="1:1">
      <c r="A2326" t="s">
        <v>5370</v>
      </c>
    </row>
    <row r="2327" spans="1:1">
      <c r="A2327" t="s">
        <v>2544</v>
      </c>
    </row>
    <row r="2328" spans="1:1">
      <c r="A2328" t="s">
        <v>2540</v>
      </c>
    </row>
    <row r="2329" spans="1:1">
      <c r="A2329" t="s">
        <v>7633</v>
      </c>
    </row>
    <row r="2330" spans="1:1">
      <c r="A2330" t="s">
        <v>3974</v>
      </c>
    </row>
    <row r="2331" spans="1:1">
      <c r="A2331" t="s">
        <v>7623</v>
      </c>
    </row>
    <row r="2332" spans="1:1">
      <c r="A2332" t="s">
        <v>3979</v>
      </c>
    </row>
    <row r="2333" spans="1:1">
      <c r="A2333" t="s">
        <v>4020</v>
      </c>
    </row>
    <row r="2334" spans="1:1">
      <c r="A2334" t="s">
        <v>4022</v>
      </c>
    </row>
    <row r="2335" spans="1:1">
      <c r="A2335" t="s">
        <v>4024</v>
      </c>
    </row>
    <row r="2336" spans="1:1">
      <c r="A2336" t="s">
        <v>4026</v>
      </c>
    </row>
    <row r="2337" spans="1:1">
      <c r="A2337" t="s">
        <v>8039</v>
      </c>
    </row>
    <row r="2338" spans="1:1">
      <c r="A2338" t="s">
        <v>7129</v>
      </c>
    </row>
    <row r="2339" spans="1:1">
      <c r="A2339" t="s">
        <v>7127</v>
      </c>
    </row>
    <row r="2340" spans="1:1">
      <c r="A2340" t="s">
        <v>7130</v>
      </c>
    </row>
    <row r="2341" spans="1:1">
      <c r="A2341" t="s">
        <v>5358</v>
      </c>
    </row>
    <row r="2342" spans="1:1">
      <c r="A2342" t="s">
        <v>8150</v>
      </c>
    </row>
    <row r="2343" spans="1:1">
      <c r="A2343" t="s">
        <v>7146</v>
      </c>
    </row>
    <row r="2344" spans="1:1">
      <c r="A2344" t="s">
        <v>6958</v>
      </c>
    </row>
    <row r="2345" spans="1:1">
      <c r="A2345" t="s">
        <v>6969</v>
      </c>
    </row>
    <row r="2346" spans="1:1">
      <c r="A2346" t="s">
        <v>7149</v>
      </c>
    </row>
    <row r="2347" spans="1:1">
      <c r="A2347" t="s">
        <v>7148</v>
      </c>
    </row>
    <row r="2348" spans="1:1">
      <c r="A2348" t="s">
        <v>7152</v>
      </c>
    </row>
    <row r="2349" spans="1:1">
      <c r="A2349" t="s">
        <v>7154</v>
      </c>
    </row>
    <row r="2350" spans="1:1">
      <c r="A2350" t="s">
        <v>7153</v>
      </c>
    </row>
    <row r="2351" spans="1:1">
      <c r="A2351" t="s">
        <v>7494</v>
      </c>
    </row>
    <row r="2352" spans="1:1">
      <c r="A2352" t="s">
        <v>7644</v>
      </c>
    </row>
    <row r="2353" spans="1:1">
      <c r="A2353" t="s">
        <v>2053</v>
      </c>
    </row>
    <row r="2354" spans="1:1">
      <c r="A2354" t="s">
        <v>53</v>
      </c>
    </row>
    <row r="2355" spans="1:1">
      <c r="A2355" t="s">
        <v>323</v>
      </c>
    </row>
    <row r="2356" spans="1:1">
      <c r="A2356" t="s">
        <v>30</v>
      </c>
    </row>
    <row r="2357" spans="1:1">
      <c r="A2357" t="s">
        <v>423</v>
      </c>
    </row>
    <row r="2358" spans="1:1">
      <c r="A2358" t="s">
        <v>394</v>
      </c>
    </row>
    <row r="2359" spans="1:1">
      <c r="A2359" t="s">
        <v>7634</v>
      </c>
    </row>
    <row r="2360" spans="1:1">
      <c r="A2360" t="s">
        <v>1035</v>
      </c>
    </row>
    <row r="2361" spans="1:1">
      <c r="A2361" t="s">
        <v>7762</v>
      </c>
    </row>
    <row r="2362" spans="1:1">
      <c r="A2362" t="s">
        <v>1309</v>
      </c>
    </row>
    <row r="2363" spans="1:1">
      <c r="A2363" t="s">
        <v>5357</v>
      </c>
    </row>
    <row r="2364" spans="1:1">
      <c r="A2364" t="s">
        <v>2011</v>
      </c>
    </row>
    <row r="2365" spans="1:1">
      <c r="A2365" t="s">
        <v>7602</v>
      </c>
    </row>
    <row r="2366" spans="1:1">
      <c r="A2366" t="s">
        <v>223</v>
      </c>
    </row>
    <row r="2367" spans="1:1">
      <c r="A2367" t="s">
        <v>301</v>
      </c>
    </row>
    <row r="2368" spans="1:1">
      <c r="A2368" t="s">
        <v>3987</v>
      </c>
    </row>
    <row r="2369" spans="1:1">
      <c r="A2369" t="s">
        <v>2048</v>
      </c>
    </row>
    <row r="2370" spans="1:1">
      <c r="A2370" t="s">
        <v>2190</v>
      </c>
    </row>
    <row r="2371" spans="1:1">
      <c r="A2371" t="s">
        <v>7619</v>
      </c>
    </row>
    <row r="2372" spans="1:1">
      <c r="A2372" t="s">
        <v>325</v>
      </c>
    </row>
    <row r="2373" spans="1:1">
      <c r="A2373" t="s">
        <v>3988</v>
      </c>
    </row>
    <row r="2374" spans="1:1">
      <c r="A2374" t="s">
        <v>305</v>
      </c>
    </row>
    <row r="2375" spans="1:1">
      <c r="A2375" t="s">
        <v>3989</v>
      </c>
    </row>
    <row r="2376" spans="1:1">
      <c r="A2376" t="s">
        <v>424</v>
      </c>
    </row>
    <row r="2377" spans="1:1">
      <c r="A2377" t="s">
        <v>427</v>
      </c>
    </row>
    <row r="2378" spans="1:1">
      <c r="A2378" t="s">
        <v>426</v>
      </c>
    </row>
    <row r="2379" spans="1:1">
      <c r="A2379" t="s">
        <v>415</v>
      </c>
    </row>
    <row r="2380" spans="1:1">
      <c r="A2380" t="s">
        <v>7597</v>
      </c>
    </row>
    <row r="2381" spans="1:1">
      <c r="A2381" t="s">
        <v>395</v>
      </c>
    </row>
    <row r="2382" spans="1:1">
      <c r="A2382" t="s">
        <v>392</v>
      </c>
    </row>
    <row r="2383" spans="1:1">
      <c r="A2383" t="s">
        <v>396</v>
      </c>
    </row>
    <row r="2384" spans="1:1">
      <c r="A2384" t="s">
        <v>187</v>
      </c>
    </row>
    <row r="2385" spans="1:1">
      <c r="A2385" t="s">
        <v>391</v>
      </c>
    </row>
    <row r="2386" spans="1:1">
      <c r="A2386" t="s">
        <v>5505</v>
      </c>
    </row>
    <row r="2387" spans="1:1">
      <c r="A2387" t="s">
        <v>5686</v>
      </c>
    </row>
    <row r="2388" spans="1:1">
      <c r="A2388" t="s">
        <v>307</v>
      </c>
    </row>
    <row r="2389" spans="1:1">
      <c r="A2389" t="s">
        <v>303</v>
      </c>
    </row>
    <row r="2390" spans="1:1">
      <c r="A2390" t="s">
        <v>405</v>
      </c>
    </row>
    <row r="2391" spans="1:1">
      <c r="A2391" t="s">
        <v>383</v>
      </c>
    </row>
    <row r="2392" spans="1:1">
      <c r="A2392" t="s">
        <v>6060</v>
      </c>
    </row>
    <row r="2393" spans="1:1">
      <c r="A2393" t="s">
        <v>6202</v>
      </c>
    </row>
    <row r="2394" spans="1:1">
      <c r="A2394" t="s">
        <v>4504</v>
      </c>
    </row>
    <row r="2395" spans="1:1">
      <c r="A2395" t="s">
        <v>6140</v>
      </c>
    </row>
    <row r="2396" spans="1:1">
      <c r="A2396" t="s">
        <v>6061</v>
      </c>
    </row>
    <row r="2397" spans="1:1">
      <c r="A2397" t="s">
        <v>6203</v>
      </c>
    </row>
    <row r="2398" spans="1:1">
      <c r="A2398" t="s">
        <v>4505</v>
      </c>
    </row>
    <row r="2399" spans="1:1">
      <c r="A2399" t="s">
        <v>8123</v>
      </c>
    </row>
    <row r="2400" spans="1:1">
      <c r="A2400" t="s">
        <v>8133</v>
      </c>
    </row>
    <row r="2401" spans="1:1">
      <c r="A2401" t="s">
        <v>8136</v>
      </c>
    </row>
    <row r="2402" spans="1:1">
      <c r="A2402" t="s">
        <v>4519</v>
      </c>
    </row>
    <row r="2403" spans="1:1">
      <c r="A2403" t="s">
        <v>7940</v>
      </c>
    </row>
    <row r="2404" spans="1:1">
      <c r="A2404" t="s">
        <v>6858</v>
      </c>
    </row>
    <row r="2405" spans="1:1">
      <c r="A2405" t="s">
        <v>5047</v>
      </c>
    </row>
    <row r="2406" spans="1:1">
      <c r="A2406" t="s">
        <v>7933</v>
      </c>
    </row>
    <row r="2407" spans="1:1">
      <c r="A2407" t="s">
        <v>8184</v>
      </c>
    </row>
    <row r="2408" spans="1:1">
      <c r="A2408" t="s">
        <v>7936</v>
      </c>
    </row>
    <row r="2409" spans="1:1">
      <c r="A2409" t="s">
        <v>4509</v>
      </c>
    </row>
    <row r="2410" spans="1:1">
      <c r="A2410" t="s">
        <v>8108</v>
      </c>
    </row>
    <row r="2411" spans="1:1">
      <c r="A2411" t="s">
        <v>4779</v>
      </c>
    </row>
    <row r="2412" spans="1:1">
      <c r="A2412" t="s">
        <v>8125</v>
      </c>
    </row>
    <row r="2413" spans="1:1">
      <c r="A2413" t="s">
        <v>8134</v>
      </c>
    </row>
    <row r="2414" spans="1:1">
      <c r="A2414" t="s">
        <v>4428</v>
      </c>
    </row>
    <row r="2415" spans="1:1">
      <c r="A2415" t="s">
        <v>8137</v>
      </c>
    </row>
    <row r="2416" spans="1:1">
      <c r="A2416" t="s">
        <v>4515</v>
      </c>
    </row>
    <row r="2417" spans="1:1">
      <c r="A2417" t="s">
        <v>8176</v>
      </c>
    </row>
    <row r="2418" spans="1:1">
      <c r="A2418" t="s">
        <v>8148</v>
      </c>
    </row>
    <row r="2419" spans="1:1">
      <c r="A2419" t="s">
        <v>4803</v>
      </c>
    </row>
    <row r="2420" spans="1:1">
      <c r="A2420" t="s">
        <v>4517</v>
      </c>
    </row>
    <row r="2421" spans="1:1">
      <c r="A2421" t="s">
        <v>7475</v>
      </c>
    </row>
    <row r="2422" spans="1:1">
      <c r="A2422" t="s">
        <v>4989</v>
      </c>
    </row>
    <row r="2423" spans="1:1">
      <c r="A2423" t="s">
        <v>4522</v>
      </c>
    </row>
    <row r="2424" spans="1:1">
      <c r="A2424" t="s">
        <v>5636</v>
      </c>
    </row>
    <row r="2425" spans="1:1">
      <c r="A2425" t="s">
        <v>6382</v>
      </c>
    </row>
    <row r="2426" spans="1:1">
      <c r="A2426" t="s">
        <v>6657</v>
      </c>
    </row>
    <row r="2427" spans="1:1">
      <c r="A2427" t="s">
        <v>6659</v>
      </c>
    </row>
    <row r="2428" spans="1:1">
      <c r="A2428" t="s">
        <v>7695</v>
      </c>
    </row>
    <row r="2429" spans="1:1">
      <c r="A2429" t="s">
        <v>7692</v>
      </c>
    </row>
    <row r="2430" spans="1:1">
      <c r="A2430" t="s">
        <v>2003</v>
      </c>
    </row>
    <row r="2431" spans="1:1">
      <c r="A2431" t="s">
        <v>6661</v>
      </c>
    </row>
    <row r="2432" spans="1:1">
      <c r="A2432" t="s">
        <v>1979</v>
      </c>
    </row>
    <row r="2433" spans="1:1">
      <c r="A2433" t="s">
        <v>6662</v>
      </c>
    </row>
    <row r="2434" spans="1:1">
      <c r="A2434" t="s">
        <v>6664</v>
      </c>
    </row>
    <row r="2435" spans="1:1">
      <c r="A2435" t="s">
        <v>6668</v>
      </c>
    </row>
    <row r="2436" spans="1:1">
      <c r="A2436" t="s">
        <v>6758</v>
      </c>
    </row>
    <row r="2437" spans="1:1">
      <c r="A2437" t="s">
        <v>6670</v>
      </c>
    </row>
    <row r="2438" spans="1:1">
      <c r="A2438" t="s">
        <v>468</v>
      </c>
    </row>
    <row r="2439" spans="1:1">
      <c r="A2439" t="s">
        <v>1985</v>
      </c>
    </row>
    <row r="2440" spans="1:1">
      <c r="A2440" t="s">
        <v>6674</v>
      </c>
    </row>
    <row r="2441" spans="1:1">
      <c r="A2441" t="s">
        <v>6742</v>
      </c>
    </row>
    <row r="2442" spans="1:1">
      <c r="A2442" t="s">
        <v>6676</v>
      </c>
    </row>
    <row r="2443" spans="1:1">
      <c r="A2443" t="s">
        <v>1987</v>
      </c>
    </row>
    <row r="2444" spans="1:1">
      <c r="A2444" t="s">
        <v>6677</v>
      </c>
    </row>
    <row r="2445" spans="1:1">
      <c r="A2445" t="s">
        <v>6679</v>
      </c>
    </row>
    <row r="2446" spans="1:1">
      <c r="A2446" t="s">
        <v>6798</v>
      </c>
    </row>
    <row r="2447" spans="1:1">
      <c r="A2447" t="s">
        <v>8328</v>
      </c>
    </row>
    <row r="2448" spans="1:1">
      <c r="A2448" t="s">
        <v>6684</v>
      </c>
    </row>
    <row r="2449" spans="1:1">
      <c r="A2449" t="s">
        <v>6960</v>
      </c>
    </row>
    <row r="2450" spans="1:1">
      <c r="A2450" t="s">
        <v>5082</v>
      </c>
    </row>
    <row r="2451" spans="1:1">
      <c r="A2451" t="s">
        <v>6690</v>
      </c>
    </row>
    <row r="2452" spans="1:1">
      <c r="A2452" t="s">
        <v>6692</v>
      </c>
    </row>
    <row r="2453" spans="1:1">
      <c r="A2453" t="s">
        <v>6680</v>
      </c>
    </row>
    <row r="2454" spans="1:1">
      <c r="A2454" t="s">
        <v>7293</v>
      </c>
    </row>
    <row r="2455" spans="1:1">
      <c r="A2455" t="s">
        <v>6682</v>
      </c>
    </row>
    <row r="2456" spans="1:1">
      <c r="A2456" t="s">
        <v>1977</v>
      </c>
    </row>
    <row r="2457" spans="1:1">
      <c r="A2457" t="s">
        <v>8065</v>
      </c>
    </row>
    <row r="2458" spans="1:1">
      <c r="A2458" t="s">
        <v>8067</v>
      </c>
    </row>
    <row r="2459" spans="1:1">
      <c r="A2459" t="s">
        <v>6735</v>
      </c>
    </row>
    <row r="2460" spans="1:1">
      <c r="A2460" t="s">
        <v>6740</v>
      </c>
    </row>
    <row r="2461" spans="1:1">
      <c r="A2461" t="s">
        <v>6654</v>
      </c>
    </row>
    <row r="2462" spans="1:1">
      <c r="A2462" t="s">
        <v>6653</v>
      </c>
    </row>
    <row r="2463" spans="1:1">
      <c r="A2463" t="s">
        <v>2161</v>
      </c>
    </row>
    <row r="2464" spans="1:1">
      <c r="A2464" t="s">
        <v>6374</v>
      </c>
    </row>
    <row r="2465" spans="1:1">
      <c r="A2465" t="s">
        <v>6665</v>
      </c>
    </row>
    <row r="2466" spans="1:1">
      <c r="A2466" t="s">
        <v>2178</v>
      </c>
    </row>
    <row r="2467" spans="1:1">
      <c r="A2467" t="s">
        <v>6656</v>
      </c>
    </row>
    <row r="2468" spans="1:1">
      <c r="A2468" t="s">
        <v>6655</v>
      </c>
    </row>
    <row r="2469" spans="1:1">
      <c r="A2469" t="s">
        <v>2155</v>
      </c>
    </row>
    <row r="2470" spans="1:1">
      <c r="A2470" t="s">
        <v>6667</v>
      </c>
    </row>
    <row r="2471" spans="1:1">
      <c r="A2471" t="s">
        <v>6666</v>
      </c>
    </row>
    <row r="2472" spans="1:1">
      <c r="A2472" t="s">
        <v>2269</v>
      </c>
    </row>
    <row r="2473" spans="1:1">
      <c r="A2473" t="s">
        <v>6686</v>
      </c>
    </row>
    <row r="2474" spans="1:1">
      <c r="A2474" t="s">
        <v>1672</v>
      </c>
    </row>
    <row r="2475" spans="1:1">
      <c r="A2475" t="s">
        <v>5909</v>
      </c>
    </row>
    <row r="2476" spans="1:1">
      <c r="A2476" t="s">
        <v>6716</v>
      </c>
    </row>
    <row r="2477" spans="1:1">
      <c r="A2477" t="s">
        <v>6715</v>
      </c>
    </row>
    <row r="2478" spans="1:1">
      <c r="A2478" t="s">
        <v>7975</v>
      </c>
    </row>
    <row r="2479" spans="1:1">
      <c r="A2479" t="s">
        <v>7977</v>
      </c>
    </row>
    <row r="2480" spans="1:1">
      <c r="A2480" t="s">
        <v>2065</v>
      </c>
    </row>
    <row r="2481" spans="1:1">
      <c r="A2481" t="s">
        <v>7612</v>
      </c>
    </row>
    <row r="2482" spans="1:1">
      <c r="A2482" t="s">
        <v>5064</v>
      </c>
    </row>
    <row r="2483" spans="1:1">
      <c r="A2483" t="s">
        <v>6831</v>
      </c>
    </row>
    <row r="2484" spans="1:1">
      <c r="A2484" t="s">
        <v>6261</v>
      </c>
    </row>
    <row r="2485" spans="1:1">
      <c r="A2485" t="s">
        <v>6260</v>
      </c>
    </row>
    <row r="2486" spans="1:1">
      <c r="A2486" t="s">
        <v>6263</v>
      </c>
    </row>
    <row r="2487" spans="1:1">
      <c r="A2487" t="s">
        <v>2030</v>
      </c>
    </row>
    <row r="2488" spans="1:1">
      <c r="A2488" t="s">
        <v>7478</v>
      </c>
    </row>
    <row r="2489" spans="1:1">
      <c r="A2489" t="s">
        <v>2031</v>
      </c>
    </row>
    <row r="2490" spans="1:1">
      <c r="A2490" t="s">
        <v>7479</v>
      </c>
    </row>
    <row r="2491" spans="1:1">
      <c r="A2491" t="s">
        <v>204</v>
      </c>
    </row>
    <row r="2492" spans="1:1">
      <c r="A2492" t="s">
        <v>2599</v>
      </c>
    </row>
    <row r="2493" spans="1:1">
      <c r="A2493" t="s">
        <v>2598</v>
      </c>
    </row>
    <row r="2494" spans="1:1">
      <c r="A2494" t="s">
        <v>7816</v>
      </c>
    </row>
    <row r="2495" spans="1:1">
      <c r="A2495" t="s">
        <v>7782</v>
      </c>
    </row>
    <row r="2496" spans="1:1">
      <c r="A2496" t="s">
        <v>1662</v>
      </c>
    </row>
    <row r="2497" spans="1:1">
      <c r="A2497" t="s">
        <v>281</v>
      </c>
    </row>
    <row r="2498" spans="1:1">
      <c r="A2498" t="s">
        <v>274</v>
      </c>
    </row>
    <row r="2499" spans="1:1">
      <c r="A2499" t="s">
        <v>282</v>
      </c>
    </row>
    <row r="2500" spans="1:1">
      <c r="A2500" t="s">
        <v>275</v>
      </c>
    </row>
    <row r="2501" spans="1:1">
      <c r="A2501" t="s">
        <v>284</v>
      </c>
    </row>
    <row r="2502" spans="1:1">
      <c r="A2502" t="s">
        <v>280</v>
      </c>
    </row>
    <row r="2503" spans="1:1">
      <c r="A2503" t="s">
        <v>285</v>
      </c>
    </row>
    <row r="2504" spans="1:1">
      <c r="A2504" t="s">
        <v>279</v>
      </c>
    </row>
    <row r="2505" spans="1:1">
      <c r="A2505" t="s">
        <v>1704</v>
      </c>
    </row>
    <row r="2506" spans="1:1">
      <c r="A2506" t="s">
        <v>2040</v>
      </c>
    </row>
    <row r="2507" spans="1:1">
      <c r="A2507" t="s">
        <v>2033</v>
      </c>
    </row>
    <row r="2508" spans="1:1">
      <c r="A2508" t="s">
        <v>1478</v>
      </c>
    </row>
    <row r="2509" spans="1:1">
      <c r="A2509" t="s">
        <v>2596</v>
      </c>
    </row>
    <row r="2510" spans="1:1">
      <c r="A2510" t="s">
        <v>2597</v>
      </c>
    </row>
    <row r="2511" spans="1:1">
      <c r="A2511" t="s">
        <v>1963</v>
      </c>
    </row>
    <row r="2512" spans="1:1">
      <c r="A2512" t="s">
        <v>1846</v>
      </c>
    </row>
    <row r="2513" spans="1:1">
      <c r="A2513" t="s">
        <v>2039</v>
      </c>
    </row>
    <row r="2514" spans="1:1">
      <c r="A2514" t="s">
        <v>2141</v>
      </c>
    </row>
    <row r="2515" spans="1:1">
      <c r="A2515" t="s">
        <v>2265</v>
      </c>
    </row>
    <row r="2516" spans="1:1">
      <c r="A2516" t="s">
        <v>4464</v>
      </c>
    </row>
    <row r="2517" spans="1:1">
      <c r="A2517" t="s">
        <v>4473</v>
      </c>
    </row>
    <row r="2518" spans="1:1">
      <c r="A2518" t="s">
        <v>4058</v>
      </c>
    </row>
    <row r="2519" spans="1:1">
      <c r="A2519" t="s">
        <v>4467</v>
      </c>
    </row>
    <row r="2520" spans="1:1">
      <c r="A2520" t="s">
        <v>2279</v>
      </c>
    </row>
    <row r="2521" spans="1:1">
      <c r="A2521" t="s">
        <v>2278</v>
      </c>
    </row>
    <row r="2522" spans="1:1">
      <c r="A2522" t="s">
        <v>211</v>
      </c>
    </row>
    <row r="2523" spans="1:1">
      <c r="A2523" t="s">
        <v>1272</v>
      </c>
    </row>
    <row r="2524" spans="1:1">
      <c r="A2524" t="s">
        <v>4078</v>
      </c>
    </row>
    <row r="2525" spans="1:1">
      <c r="A2525" t="s">
        <v>203</v>
      </c>
    </row>
    <row r="2526" spans="1:1">
      <c r="A2526" t="s">
        <v>205</v>
      </c>
    </row>
    <row r="2527" spans="1:1">
      <c r="A2527" t="s">
        <v>198</v>
      </c>
    </row>
    <row r="2528" spans="1:1">
      <c r="A2528" t="s">
        <v>4080</v>
      </c>
    </row>
    <row r="2529" spans="1:1">
      <c r="A2529" t="s">
        <v>508</v>
      </c>
    </row>
    <row r="2530" spans="1:1">
      <c r="A2530" t="s">
        <v>507</v>
      </c>
    </row>
    <row r="2531" spans="1:1">
      <c r="A2531" t="s">
        <v>8128</v>
      </c>
    </row>
    <row r="2532" spans="1:1">
      <c r="A2532" t="s">
        <v>213</v>
      </c>
    </row>
    <row r="2533" spans="1:1">
      <c r="A2533" t="s">
        <v>537</v>
      </c>
    </row>
    <row r="2534" spans="1:1">
      <c r="A2534" t="s">
        <v>2274</v>
      </c>
    </row>
    <row r="2535" spans="1:1">
      <c r="A2535" t="s">
        <v>2275</v>
      </c>
    </row>
    <row r="2536" spans="1:1">
      <c r="A2536" t="s">
        <v>212</v>
      </c>
    </row>
    <row r="2537" spans="1:1">
      <c r="A2537" t="s">
        <v>2219</v>
      </c>
    </row>
    <row r="2538" spans="1:1">
      <c r="A2538" t="s">
        <v>5247</v>
      </c>
    </row>
    <row r="2539" spans="1:1">
      <c r="A2539" t="s">
        <v>2272</v>
      </c>
    </row>
    <row r="2540" spans="1:1">
      <c r="A2540" t="s">
        <v>306</v>
      </c>
    </row>
    <row r="2541" spans="1:1">
      <c r="A2541" t="s">
        <v>6815</v>
      </c>
    </row>
    <row r="2542" spans="1:1">
      <c r="A2542" t="s">
        <v>7880</v>
      </c>
    </row>
    <row r="2543" spans="1:1">
      <c r="A2543" t="s">
        <v>6814</v>
      </c>
    </row>
    <row r="2544" spans="1:1">
      <c r="A2544" t="s">
        <v>7963</v>
      </c>
    </row>
    <row r="2545" spans="1:1">
      <c r="A2545" t="s">
        <v>6817</v>
      </c>
    </row>
    <row r="2546" spans="1:1">
      <c r="A2546" t="s">
        <v>6812</v>
      </c>
    </row>
    <row r="2547" spans="1:1">
      <c r="A2547" t="s">
        <v>6367</v>
      </c>
    </row>
    <row r="2548" spans="1:1">
      <c r="A2548" t="s">
        <v>6811</v>
      </c>
    </row>
    <row r="2549" spans="1:1">
      <c r="A2549" t="s">
        <v>8142</v>
      </c>
    </row>
    <row r="2550" spans="1:1">
      <c r="A2550" t="s">
        <v>6809</v>
      </c>
    </row>
    <row r="2551" spans="1:1">
      <c r="A2551" t="s">
        <v>6752</v>
      </c>
    </row>
    <row r="2552" spans="1:1">
      <c r="A2552" t="s">
        <v>6750</v>
      </c>
    </row>
    <row r="2553" spans="1:1">
      <c r="A2553" t="s">
        <v>6756</v>
      </c>
    </row>
    <row r="2554" spans="1:1">
      <c r="A2554" t="s">
        <v>528</v>
      </c>
    </row>
    <row r="2555" spans="1:1">
      <c r="A2555" t="s">
        <v>6482</v>
      </c>
    </row>
    <row r="2556" spans="1:1">
      <c r="A2556" t="s">
        <v>6481</v>
      </c>
    </row>
    <row r="2557" spans="1:1">
      <c r="A2557" t="s">
        <v>5990</v>
      </c>
    </row>
    <row r="2558" spans="1:1">
      <c r="A2558" t="s">
        <v>2062</v>
      </c>
    </row>
    <row r="2559" spans="1:1">
      <c r="A2559" t="s">
        <v>8217</v>
      </c>
    </row>
    <row r="2560" spans="1:1">
      <c r="A2560" t="s">
        <v>6629</v>
      </c>
    </row>
    <row r="2561" spans="1:1">
      <c r="A2561" t="s">
        <v>6628</v>
      </c>
    </row>
    <row r="2562" spans="1:1">
      <c r="A2562" t="s">
        <v>8408</v>
      </c>
    </row>
    <row r="2563" spans="1:1">
      <c r="A2563" t="s">
        <v>6631</v>
      </c>
    </row>
    <row r="2564" spans="1:1">
      <c r="A2564" t="s">
        <v>4502</v>
      </c>
    </row>
    <row r="2565" spans="1:1">
      <c r="A2565" t="s">
        <v>995</v>
      </c>
    </row>
    <row r="2566" spans="1:1">
      <c r="A2566" t="s">
        <v>2035</v>
      </c>
    </row>
    <row r="2567" spans="1:1">
      <c r="A2567" t="s">
        <v>2037</v>
      </c>
    </row>
    <row r="2568" spans="1:1">
      <c r="A2568" t="s">
        <v>993</v>
      </c>
    </row>
    <row r="2569" spans="1:1">
      <c r="A2569" t="s">
        <v>997</v>
      </c>
    </row>
    <row r="2570" spans="1:1">
      <c r="A2570" t="s">
        <v>999</v>
      </c>
    </row>
    <row r="2571" spans="1:1">
      <c r="A2571" t="s">
        <v>3603</v>
      </c>
    </row>
    <row r="2572" spans="1:1">
      <c r="A2572" t="s">
        <v>7938</v>
      </c>
    </row>
    <row r="2573" spans="1:1">
      <c r="A2573" t="s">
        <v>2071</v>
      </c>
    </row>
    <row r="2574" spans="1:1">
      <c r="A2574" t="s">
        <v>2073</v>
      </c>
    </row>
    <row r="2575" spans="1:1">
      <c r="A2575" t="s">
        <v>2072</v>
      </c>
    </row>
    <row r="2576" spans="1:1">
      <c r="A2576" t="s">
        <v>2074</v>
      </c>
    </row>
    <row r="2577" spans="1:1">
      <c r="A2577" t="s">
        <v>4093</v>
      </c>
    </row>
    <row r="2578" spans="1:1">
      <c r="A2578" t="s">
        <v>4094</v>
      </c>
    </row>
    <row r="2579" spans="1:1">
      <c r="A2579" t="s">
        <v>5031</v>
      </c>
    </row>
    <row r="2580" spans="1:1">
      <c r="A2580" t="s">
        <v>4894</v>
      </c>
    </row>
    <row r="2581" spans="1:1">
      <c r="A2581" t="s">
        <v>2014</v>
      </c>
    </row>
    <row r="2582" spans="1:1">
      <c r="A2582" t="s">
        <v>2015</v>
      </c>
    </row>
    <row r="2583" spans="1:1">
      <c r="A2583" t="s">
        <v>1902</v>
      </c>
    </row>
    <row r="2584" spans="1:1">
      <c r="A2584" t="s">
        <v>1901</v>
      </c>
    </row>
    <row r="2585" spans="1:1">
      <c r="A2585" t="s">
        <v>539</v>
      </c>
    </row>
    <row r="2586" spans="1:1">
      <c r="A2586" t="s">
        <v>2388</v>
      </c>
    </row>
    <row r="2587" spans="1:1">
      <c r="A2587" t="s">
        <v>8220</v>
      </c>
    </row>
    <row r="2588" spans="1:1">
      <c r="A2588" t="s">
        <v>4863</v>
      </c>
    </row>
    <row r="2589" spans="1:1">
      <c r="A2589" t="s">
        <v>4092</v>
      </c>
    </row>
    <row r="2590" spans="1:1">
      <c r="A2590" t="s">
        <v>2263</v>
      </c>
    </row>
    <row r="2591" spans="1:1">
      <c r="A2591" t="s">
        <v>2262</v>
      </c>
    </row>
    <row r="2592" spans="1:1">
      <c r="A2592" t="s">
        <v>2266</v>
      </c>
    </row>
    <row r="2593" spans="1:1">
      <c r="A2593" t="s">
        <v>7934</v>
      </c>
    </row>
    <row r="2594" spans="1:1">
      <c r="A2594" t="s">
        <v>1310</v>
      </c>
    </row>
    <row r="2595" spans="1:1">
      <c r="A2595" t="s">
        <v>1989</v>
      </c>
    </row>
    <row r="2596" spans="1:1">
      <c r="A2596" t="s">
        <v>209</v>
      </c>
    </row>
    <row r="2597" spans="1:1">
      <c r="A2597" t="s">
        <v>2551</v>
      </c>
    </row>
    <row r="2598" spans="1:1">
      <c r="A2598" t="s">
        <v>4408</v>
      </c>
    </row>
    <row r="2599" spans="1:1">
      <c r="A2599" t="s">
        <v>4406</v>
      </c>
    </row>
    <row r="2600" spans="1:1">
      <c r="A2600" t="s">
        <v>5493</v>
      </c>
    </row>
    <row r="2601" spans="1:1">
      <c r="A2601" t="s">
        <v>5494</v>
      </c>
    </row>
    <row r="2602" spans="1:1">
      <c r="A2602" t="s">
        <v>7652</v>
      </c>
    </row>
    <row r="2603" spans="1:1">
      <c r="A2603" t="s">
        <v>6754</v>
      </c>
    </row>
    <row r="2604" spans="1:1">
      <c r="A2604" t="s">
        <v>6807</v>
      </c>
    </row>
    <row r="2605" spans="1:1">
      <c r="A2605" t="s">
        <v>6806</v>
      </c>
    </row>
    <row r="2606" spans="1:1">
      <c r="A2606" t="s">
        <v>6762</v>
      </c>
    </row>
    <row r="2607" spans="1:1">
      <c r="A2607" t="s">
        <v>6760</v>
      </c>
    </row>
    <row r="2608" spans="1:1">
      <c r="A2608" t="s">
        <v>6833</v>
      </c>
    </row>
    <row r="2609" spans="1:1">
      <c r="A2609" t="s">
        <v>473</v>
      </c>
    </row>
    <row r="2610" spans="1:1">
      <c r="A2610" t="s">
        <v>1999</v>
      </c>
    </row>
    <row r="2611" spans="1:1">
      <c r="A2611" t="s">
        <v>6637</v>
      </c>
    </row>
    <row r="2612" spans="1:1">
      <c r="A2612" t="s">
        <v>6636</v>
      </c>
    </row>
    <row r="2613" spans="1:1">
      <c r="A2613" t="s">
        <v>6315</v>
      </c>
    </row>
    <row r="2614" spans="1:1">
      <c r="A2614" t="s">
        <v>6340</v>
      </c>
    </row>
    <row r="2615" spans="1:1">
      <c r="A2615" t="s">
        <v>6639</v>
      </c>
    </row>
    <row r="2616" spans="1:1">
      <c r="A2616" t="s">
        <v>7960</v>
      </c>
    </row>
    <row r="2617" spans="1:1">
      <c r="A2617" t="s">
        <v>6576</v>
      </c>
    </row>
    <row r="2618" spans="1:1">
      <c r="A2618" t="s">
        <v>8144</v>
      </c>
    </row>
    <row r="2619" spans="1:1">
      <c r="A2619" t="s">
        <v>6578</v>
      </c>
    </row>
    <row r="2620" spans="1:1">
      <c r="A2620" t="s">
        <v>5065</v>
      </c>
    </row>
    <row r="2621" spans="1:1">
      <c r="A2621" t="s">
        <v>6718</v>
      </c>
    </row>
    <row r="2622" spans="1:1">
      <c r="A2622" t="s">
        <v>1975</v>
      </c>
    </row>
    <row r="2623" spans="1:1">
      <c r="A2623" t="s">
        <v>6719</v>
      </c>
    </row>
    <row r="2624" spans="1:1">
      <c r="A2624" t="s">
        <v>6721</v>
      </c>
    </row>
    <row r="2625" spans="1:1">
      <c r="A2625" t="s">
        <v>6723</v>
      </c>
    </row>
    <row r="2626" spans="1:1">
      <c r="A2626" t="s">
        <v>6714</v>
      </c>
    </row>
    <row r="2627" spans="1:1">
      <c r="A2627" t="s">
        <v>532</v>
      </c>
    </row>
    <row r="2628" spans="1:1">
      <c r="A2628" t="s">
        <v>6327</v>
      </c>
    </row>
    <row r="2629" spans="1:1">
      <c r="A2629" t="s">
        <v>8075</v>
      </c>
    </row>
    <row r="2630" spans="1:1">
      <c r="A2630" t="s">
        <v>8076</v>
      </c>
    </row>
    <row r="2631" spans="1:1">
      <c r="A2631" t="s">
        <v>7237</v>
      </c>
    </row>
    <row r="2632" spans="1:1">
      <c r="A2632" t="s">
        <v>7287</v>
      </c>
    </row>
    <row r="2633" spans="1:1">
      <c r="A2633" t="s">
        <v>7372</v>
      </c>
    </row>
    <row r="2634" spans="1:1">
      <c r="A2634" t="s">
        <v>8145</v>
      </c>
    </row>
    <row r="2635" spans="1:1">
      <c r="A2635" t="s">
        <v>8146</v>
      </c>
    </row>
    <row r="2636" spans="1:1">
      <c r="A2636" t="s">
        <v>7601</v>
      </c>
    </row>
    <row r="2637" spans="1:1">
      <c r="A2637" t="s">
        <v>7143</v>
      </c>
    </row>
    <row r="2638" spans="1:1">
      <c r="A2638" t="s">
        <v>7139</v>
      </c>
    </row>
    <row r="2639" spans="1:1">
      <c r="A2639" t="s">
        <v>7141</v>
      </c>
    </row>
    <row r="2640" spans="1:1">
      <c r="A2640" t="s">
        <v>296</v>
      </c>
    </row>
    <row r="2641" spans="1:1">
      <c r="A2641" t="s">
        <v>531</v>
      </c>
    </row>
    <row r="2642" spans="1:1">
      <c r="A2642" t="s">
        <v>8077</v>
      </c>
    </row>
    <row r="2643" spans="1:1">
      <c r="A2643" t="s">
        <v>6725</v>
      </c>
    </row>
    <row r="2644" spans="1:1">
      <c r="A2644" t="s">
        <v>6694</v>
      </c>
    </row>
    <row r="2645" spans="1:1">
      <c r="A2645" t="s">
        <v>6708</v>
      </c>
    </row>
    <row r="2646" spans="1:1">
      <c r="A2646" t="s">
        <v>6710</v>
      </c>
    </row>
    <row r="2647" spans="1:1">
      <c r="A2647" t="s">
        <v>5645</v>
      </c>
    </row>
    <row r="2648" spans="1:1">
      <c r="A2648" t="s">
        <v>6271</v>
      </c>
    </row>
    <row r="2649" spans="1:1">
      <c r="A2649" t="s">
        <v>6701</v>
      </c>
    </row>
    <row r="2650" spans="1:1">
      <c r="A2650" t="s">
        <v>6695</v>
      </c>
    </row>
    <row r="2651" spans="1:1">
      <c r="A2651" t="s">
        <v>1991</v>
      </c>
    </row>
    <row r="2652" spans="1:1">
      <c r="A2652" t="s">
        <v>6697</v>
      </c>
    </row>
    <row r="2653" spans="1:1">
      <c r="A2653" t="s">
        <v>6705</v>
      </c>
    </row>
    <row r="2654" spans="1:1">
      <c r="A2654" t="s">
        <v>6707</v>
      </c>
    </row>
    <row r="2655" spans="1:1">
      <c r="A2655" t="s">
        <v>6635</v>
      </c>
    </row>
    <row r="2656" spans="1:1">
      <c r="A2656" t="s">
        <v>5086</v>
      </c>
    </row>
    <row r="2657" spans="1:1">
      <c r="A2657" t="s">
        <v>6764</v>
      </c>
    </row>
    <row r="2658" spans="1:1">
      <c r="A2658" t="s">
        <v>5163</v>
      </c>
    </row>
    <row r="2659" spans="1:1">
      <c r="A2659" t="s">
        <v>5162</v>
      </c>
    </row>
    <row r="2660" spans="1:1">
      <c r="A2660" t="s">
        <v>5125</v>
      </c>
    </row>
    <row r="2661" spans="1:1">
      <c r="A2661" t="s">
        <v>5153</v>
      </c>
    </row>
    <row r="2662" spans="1:1">
      <c r="A2662" t="s">
        <v>6252</v>
      </c>
    </row>
    <row r="2663" spans="1:1">
      <c r="A2663" t="s">
        <v>6336</v>
      </c>
    </row>
    <row r="2664" spans="1:1">
      <c r="A2664" t="s">
        <v>6254</v>
      </c>
    </row>
    <row r="2665" spans="1:1">
      <c r="A2665" t="s">
        <v>7037</v>
      </c>
    </row>
    <row r="2666" spans="1:1">
      <c r="A2666" t="s">
        <v>7039</v>
      </c>
    </row>
    <row r="2667" spans="1:1">
      <c r="A2667" t="s">
        <v>7032</v>
      </c>
    </row>
    <row r="2668" spans="1:1">
      <c r="A2668" t="s">
        <v>7034</v>
      </c>
    </row>
    <row r="2669" spans="1:1">
      <c r="A2669" t="s">
        <v>7083</v>
      </c>
    </row>
    <row r="2670" spans="1:1">
      <c r="A2670" t="s">
        <v>7085</v>
      </c>
    </row>
    <row r="2671" spans="1:1">
      <c r="A2671" t="s">
        <v>7090</v>
      </c>
    </row>
    <row r="2672" spans="1:1">
      <c r="A2672" t="s">
        <v>7092</v>
      </c>
    </row>
    <row r="2673" spans="1:1">
      <c r="A2673" t="s">
        <v>7086</v>
      </c>
    </row>
    <row r="2674" spans="1:1">
      <c r="A2674" t="s">
        <v>7088</v>
      </c>
    </row>
    <row r="2675" spans="1:1">
      <c r="A2675" t="s">
        <v>7040</v>
      </c>
    </row>
    <row r="2676" spans="1:1">
      <c r="A2676" t="s">
        <v>7042</v>
      </c>
    </row>
    <row r="2677" spans="1:1">
      <c r="A2677" t="s">
        <v>7043</v>
      </c>
    </row>
    <row r="2678" spans="1:1">
      <c r="A2678" t="s">
        <v>7045</v>
      </c>
    </row>
    <row r="2679" spans="1:1">
      <c r="A2679" t="s">
        <v>7046</v>
      </c>
    </row>
    <row r="2680" spans="1:1">
      <c r="A2680" t="s">
        <v>7048</v>
      </c>
    </row>
    <row r="2681" spans="1:1">
      <c r="A2681" t="s">
        <v>7058</v>
      </c>
    </row>
    <row r="2682" spans="1:1">
      <c r="A2682" t="s">
        <v>7060</v>
      </c>
    </row>
    <row r="2683" spans="1:1">
      <c r="A2683" t="s">
        <v>7061</v>
      </c>
    </row>
    <row r="2684" spans="1:1">
      <c r="A2684" t="s">
        <v>7063</v>
      </c>
    </row>
    <row r="2685" spans="1:1">
      <c r="A2685" t="s">
        <v>7136</v>
      </c>
    </row>
    <row r="2686" spans="1:1">
      <c r="A2686" t="s">
        <v>7135</v>
      </c>
    </row>
    <row r="2687" spans="1:1">
      <c r="A2687" t="s">
        <v>7133</v>
      </c>
    </row>
    <row r="2688" spans="1:1">
      <c r="A2688" t="s">
        <v>7132</v>
      </c>
    </row>
    <row r="2689" spans="1:1">
      <c r="A2689" t="s">
        <v>7067</v>
      </c>
    </row>
    <row r="2690" spans="1:1">
      <c r="A2690" t="s">
        <v>7069</v>
      </c>
    </row>
    <row r="2691" spans="1:1">
      <c r="A2691" t="s">
        <v>7073</v>
      </c>
    </row>
    <row r="2692" spans="1:1">
      <c r="A2692" t="s">
        <v>7075</v>
      </c>
    </row>
    <row r="2693" spans="1:1">
      <c r="A2693" t="s">
        <v>7070</v>
      </c>
    </row>
    <row r="2694" spans="1:1">
      <c r="A2694" t="s">
        <v>6770</v>
      </c>
    </row>
    <row r="2695" spans="1:1">
      <c r="A2695" t="s">
        <v>7072</v>
      </c>
    </row>
    <row r="2696" spans="1:1">
      <c r="A2696" t="s">
        <v>7204</v>
      </c>
    </row>
    <row r="2697" spans="1:1">
      <c r="A2697" t="s">
        <v>7203</v>
      </c>
    </row>
    <row r="2698" spans="1:1">
      <c r="A2698" t="s">
        <v>7207</v>
      </c>
    </row>
    <row r="2699" spans="1:1">
      <c r="A2699" t="s">
        <v>6744</v>
      </c>
    </row>
    <row r="2700" spans="1:1">
      <c r="A2700" t="s">
        <v>7206</v>
      </c>
    </row>
    <row r="2701" spans="1:1">
      <c r="A2701" t="s">
        <v>7210</v>
      </c>
    </row>
    <row r="2702" spans="1:1">
      <c r="A2702" t="s">
        <v>7209</v>
      </c>
    </row>
    <row r="2703" spans="1:1">
      <c r="A2703" t="s">
        <v>7078</v>
      </c>
    </row>
    <row r="2704" spans="1:1">
      <c r="A2704" t="s">
        <v>7080</v>
      </c>
    </row>
    <row r="2705" spans="1:1">
      <c r="A2705" t="s">
        <v>7213</v>
      </c>
    </row>
    <row r="2706" spans="1:1">
      <c r="A2706" t="s">
        <v>7212</v>
      </c>
    </row>
    <row r="2707" spans="1:1">
      <c r="A2707" t="s">
        <v>7064</v>
      </c>
    </row>
    <row r="2708" spans="1:1">
      <c r="A2708" t="s">
        <v>7066</v>
      </c>
    </row>
    <row r="2709" spans="1:1">
      <c r="A2709" t="s">
        <v>7796</v>
      </c>
    </row>
    <row r="2710" spans="1:1">
      <c r="A2710" t="s">
        <v>6703</v>
      </c>
    </row>
    <row r="2711" spans="1:1">
      <c r="A2711" t="s">
        <v>7055</v>
      </c>
    </row>
    <row r="2712" spans="1:1">
      <c r="A2712" t="s">
        <v>7057</v>
      </c>
    </row>
    <row r="2713" spans="1:1">
      <c r="A2713" t="s">
        <v>7052</v>
      </c>
    </row>
    <row r="2714" spans="1:1">
      <c r="A2714" t="s">
        <v>501</v>
      </c>
    </row>
    <row r="2715" spans="1:1">
      <c r="A2715" t="s">
        <v>7054</v>
      </c>
    </row>
    <row r="2716" spans="1:1">
      <c r="A2716" t="s">
        <v>7049</v>
      </c>
    </row>
    <row r="2717" spans="1:1">
      <c r="A2717" t="s">
        <v>6786</v>
      </c>
    </row>
    <row r="2718" spans="1:1">
      <c r="A2718" t="s">
        <v>7051</v>
      </c>
    </row>
    <row r="2719" spans="1:1">
      <c r="A2719" t="s">
        <v>6397</v>
      </c>
    </row>
    <row r="2720" spans="1:1">
      <c r="A2720" t="s">
        <v>6395</v>
      </c>
    </row>
    <row r="2721" spans="1:1">
      <c r="A2721" t="s">
        <v>6399</v>
      </c>
    </row>
    <row r="2722" spans="1:1">
      <c r="A2722" t="s">
        <v>6405</v>
      </c>
    </row>
    <row r="2723" spans="1:1">
      <c r="A2723" t="s">
        <v>6404</v>
      </c>
    </row>
    <row r="2724" spans="1:1">
      <c r="A2724" t="s">
        <v>6407</v>
      </c>
    </row>
    <row r="2725" spans="1:1">
      <c r="A2725" t="s">
        <v>6413</v>
      </c>
    </row>
    <row r="2726" spans="1:1">
      <c r="A2726" t="s">
        <v>6412</v>
      </c>
    </row>
    <row r="2727" spans="1:1">
      <c r="A2727" t="s">
        <v>6415</v>
      </c>
    </row>
    <row r="2728" spans="1:1">
      <c r="A2728" t="s">
        <v>6426</v>
      </c>
    </row>
    <row r="2729" spans="1:1">
      <c r="A2729" t="s">
        <v>6425</v>
      </c>
    </row>
    <row r="2730" spans="1:1">
      <c r="A2730" t="s">
        <v>6428</v>
      </c>
    </row>
    <row r="2731" spans="1:1">
      <c r="A2731" t="s">
        <v>6392</v>
      </c>
    </row>
    <row r="2732" spans="1:1">
      <c r="A2732" t="s">
        <v>6391</v>
      </c>
    </row>
    <row r="2733" spans="1:1">
      <c r="A2733" t="s">
        <v>6394</v>
      </c>
    </row>
    <row r="2734" spans="1:1">
      <c r="A2734" t="s">
        <v>6409</v>
      </c>
    </row>
    <row r="2735" spans="1:1">
      <c r="A2735" t="s">
        <v>6408</v>
      </c>
    </row>
    <row r="2736" spans="1:1">
      <c r="A2736" t="s">
        <v>6411</v>
      </c>
    </row>
    <row r="2737" spans="1:1">
      <c r="A2737" t="s">
        <v>6421</v>
      </c>
    </row>
    <row r="2738" spans="1:1">
      <c r="A2738" t="s">
        <v>6420</v>
      </c>
    </row>
    <row r="2739" spans="1:1">
      <c r="A2739" t="s">
        <v>6423</v>
      </c>
    </row>
    <row r="2740" spans="1:1">
      <c r="A2740" t="s">
        <v>7312</v>
      </c>
    </row>
    <row r="2741" spans="1:1">
      <c r="A2741" t="s">
        <v>8072</v>
      </c>
    </row>
    <row r="2742" spans="1:1">
      <c r="A2742" t="s">
        <v>1195</v>
      </c>
    </row>
    <row r="2743" spans="1:1">
      <c r="A2743" t="s">
        <v>6269</v>
      </c>
    </row>
    <row r="2744" spans="1:1">
      <c r="A2744" t="s">
        <v>8073</v>
      </c>
    </row>
    <row r="2745" spans="1:1">
      <c r="A2745" t="s">
        <v>1204</v>
      </c>
    </row>
    <row r="2746" spans="1:1">
      <c r="A2746" t="s">
        <v>1108</v>
      </c>
    </row>
    <row r="2747" spans="1:1">
      <c r="A2747" t="s">
        <v>1206</v>
      </c>
    </row>
    <row r="2748" spans="1:1">
      <c r="A2748" t="s">
        <v>1208</v>
      </c>
    </row>
    <row r="2749" spans="1:1">
      <c r="A2749" t="s">
        <v>1129</v>
      </c>
    </row>
    <row r="2750" spans="1:1">
      <c r="A2750" t="s">
        <v>1127</v>
      </c>
    </row>
    <row r="2751" spans="1:1">
      <c r="A2751" t="s">
        <v>1125</v>
      </c>
    </row>
    <row r="2752" spans="1:1">
      <c r="A2752" t="s">
        <v>1123</v>
      </c>
    </row>
    <row r="2753" spans="1:1">
      <c r="A2753" t="s">
        <v>8410</v>
      </c>
    </row>
    <row r="2754" spans="1:1">
      <c r="A2754" t="s">
        <v>1114</v>
      </c>
    </row>
    <row r="2755" spans="1:1">
      <c r="A2755" t="s">
        <v>1135</v>
      </c>
    </row>
    <row r="2756" spans="1:1">
      <c r="A2756" t="s">
        <v>1136</v>
      </c>
    </row>
    <row r="2757" spans="1:1">
      <c r="A2757" t="s">
        <v>1116</v>
      </c>
    </row>
    <row r="2758" spans="1:1">
      <c r="A2758" t="s">
        <v>1112</v>
      </c>
    </row>
    <row r="2759" spans="1:1">
      <c r="A2759" t="s">
        <v>6627</v>
      </c>
    </row>
    <row r="2760" spans="1:1">
      <c r="A2760" t="s">
        <v>6626</v>
      </c>
    </row>
    <row r="2761" spans="1:1">
      <c r="A2761" t="s">
        <v>1133</v>
      </c>
    </row>
    <row r="2762" spans="1:1">
      <c r="A2762" t="s">
        <v>1110</v>
      </c>
    </row>
    <row r="2763" spans="1:1">
      <c r="A2763" t="s">
        <v>6388</v>
      </c>
    </row>
    <row r="2764" spans="1:1">
      <c r="A2764" t="s">
        <v>6387</v>
      </c>
    </row>
    <row r="2765" spans="1:1">
      <c r="A2765" t="s">
        <v>6390</v>
      </c>
    </row>
    <row r="2766" spans="1:1">
      <c r="A2766" t="s">
        <v>6417</v>
      </c>
    </row>
    <row r="2767" spans="1:1">
      <c r="A2767" t="s">
        <v>6416</v>
      </c>
    </row>
    <row r="2768" spans="1:1">
      <c r="A2768" t="s">
        <v>6419</v>
      </c>
    </row>
    <row r="2769" spans="1:1">
      <c r="A2769" t="s">
        <v>1051</v>
      </c>
    </row>
    <row r="2770" spans="1:1">
      <c r="A2770" t="s">
        <v>3657</v>
      </c>
    </row>
    <row r="2771" spans="1:1">
      <c r="A2771" t="s">
        <v>3655</v>
      </c>
    </row>
    <row r="2772" spans="1:1">
      <c r="A2772" t="s">
        <v>3660</v>
      </c>
    </row>
    <row r="2773" spans="1:1">
      <c r="A2773" t="s">
        <v>3658</v>
      </c>
    </row>
    <row r="2774" spans="1:1">
      <c r="A2774" t="s">
        <v>3663</v>
      </c>
    </row>
    <row r="2775" spans="1:1">
      <c r="A2775" t="s">
        <v>3661</v>
      </c>
    </row>
    <row r="2776" spans="1:1">
      <c r="A2776" t="s">
        <v>3775</v>
      </c>
    </row>
    <row r="2777" spans="1:1">
      <c r="A2777" t="s">
        <v>3773</v>
      </c>
    </row>
    <row r="2778" spans="1:1">
      <c r="A2778" t="s">
        <v>3772</v>
      </c>
    </row>
    <row r="2779" spans="1:1">
      <c r="A2779" t="s">
        <v>3770</v>
      </c>
    </row>
    <row r="2780" spans="1:1">
      <c r="A2780" t="s">
        <v>3769</v>
      </c>
    </row>
    <row r="2781" spans="1:1">
      <c r="A2781" t="s">
        <v>3767</v>
      </c>
    </row>
    <row r="2782" spans="1:1">
      <c r="A2782" t="s">
        <v>3766</v>
      </c>
    </row>
    <row r="2783" spans="1:1">
      <c r="A2783" t="s">
        <v>3764</v>
      </c>
    </row>
    <row r="2784" spans="1:1">
      <c r="A2784" t="s">
        <v>3763</v>
      </c>
    </row>
    <row r="2785" spans="1:1">
      <c r="A2785" t="s">
        <v>3761</v>
      </c>
    </row>
    <row r="2786" spans="1:1">
      <c r="A2786" t="s">
        <v>3760</v>
      </c>
    </row>
    <row r="2787" spans="1:1">
      <c r="A2787" t="s">
        <v>3758</v>
      </c>
    </row>
    <row r="2788" spans="1:1">
      <c r="A2788" t="s">
        <v>3757</v>
      </c>
    </row>
    <row r="2789" spans="1:1">
      <c r="A2789" t="s">
        <v>3755</v>
      </c>
    </row>
    <row r="2790" spans="1:1">
      <c r="A2790" t="s">
        <v>3754</v>
      </c>
    </row>
    <row r="2791" spans="1:1">
      <c r="A2791" t="s">
        <v>3752</v>
      </c>
    </row>
    <row r="2792" spans="1:1">
      <c r="A2792" t="s">
        <v>3751</v>
      </c>
    </row>
    <row r="2793" spans="1:1">
      <c r="A2793" t="s">
        <v>7950</v>
      </c>
    </row>
    <row r="2794" spans="1:1">
      <c r="A2794" t="s">
        <v>3749</v>
      </c>
    </row>
    <row r="2795" spans="1:1">
      <c r="A2795" t="s">
        <v>3745</v>
      </c>
    </row>
    <row r="2796" spans="1:1">
      <c r="A2796" t="s">
        <v>3743</v>
      </c>
    </row>
    <row r="2797" spans="1:1">
      <c r="A2797" t="s">
        <v>3742</v>
      </c>
    </row>
    <row r="2798" spans="1:1">
      <c r="A2798" t="s">
        <v>3740</v>
      </c>
    </row>
    <row r="2799" spans="1:1">
      <c r="A2799" t="s">
        <v>3748</v>
      </c>
    </row>
    <row r="2800" spans="1:1">
      <c r="A2800" t="s">
        <v>3746</v>
      </c>
    </row>
    <row r="2801" spans="1:1">
      <c r="A2801" t="s">
        <v>3733</v>
      </c>
    </row>
    <row r="2802" spans="1:1">
      <c r="A2802" t="s">
        <v>3731</v>
      </c>
    </row>
    <row r="2803" spans="1:1">
      <c r="A2803" t="s">
        <v>3736</v>
      </c>
    </row>
    <row r="2804" spans="1:1">
      <c r="A2804" t="s">
        <v>3734</v>
      </c>
    </row>
    <row r="2805" spans="1:1">
      <c r="A2805" t="s">
        <v>3739</v>
      </c>
    </row>
    <row r="2806" spans="1:1">
      <c r="A2806" t="s">
        <v>3737</v>
      </c>
    </row>
    <row r="2807" spans="1:1">
      <c r="A2807" t="s">
        <v>3666</v>
      </c>
    </row>
    <row r="2808" spans="1:1">
      <c r="A2808" t="s">
        <v>3667</v>
      </c>
    </row>
    <row r="2809" spans="1:1">
      <c r="A2809" t="s">
        <v>3664</v>
      </c>
    </row>
    <row r="2810" spans="1:1">
      <c r="A2810" t="s">
        <v>3670</v>
      </c>
    </row>
    <row r="2811" spans="1:1">
      <c r="A2811" t="s">
        <v>3671</v>
      </c>
    </row>
    <row r="2812" spans="1:1">
      <c r="A2812" t="s">
        <v>3668</v>
      </c>
    </row>
    <row r="2813" spans="1:1">
      <c r="A2813" t="s">
        <v>3674</v>
      </c>
    </row>
    <row r="2814" spans="1:1">
      <c r="A2814" t="s">
        <v>3675</v>
      </c>
    </row>
    <row r="2815" spans="1:1">
      <c r="A2815" t="s">
        <v>3672</v>
      </c>
    </row>
    <row r="2816" spans="1:1">
      <c r="A2816" t="s">
        <v>3678</v>
      </c>
    </row>
    <row r="2817" spans="1:1">
      <c r="A2817" t="s">
        <v>3679</v>
      </c>
    </row>
    <row r="2818" spans="1:1">
      <c r="A2818" t="s">
        <v>3676</v>
      </c>
    </row>
    <row r="2819" spans="1:1">
      <c r="A2819" t="s">
        <v>3682</v>
      </c>
    </row>
    <row r="2820" spans="1:1">
      <c r="A2820" t="s">
        <v>3683</v>
      </c>
    </row>
    <row r="2821" spans="1:1">
      <c r="A2821" t="s">
        <v>3680</v>
      </c>
    </row>
    <row r="2822" spans="1:1">
      <c r="A2822" t="s">
        <v>3686</v>
      </c>
    </row>
    <row r="2823" spans="1:1">
      <c r="A2823" t="s">
        <v>3687</v>
      </c>
    </row>
    <row r="2824" spans="1:1">
      <c r="A2824" t="s">
        <v>3684</v>
      </c>
    </row>
    <row r="2825" spans="1:1">
      <c r="A2825" t="s">
        <v>3690</v>
      </c>
    </row>
    <row r="2826" spans="1:1">
      <c r="A2826" t="s">
        <v>3691</v>
      </c>
    </row>
    <row r="2827" spans="1:1">
      <c r="A2827" t="s">
        <v>3688</v>
      </c>
    </row>
    <row r="2828" spans="1:1">
      <c r="A2828" t="s">
        <v>3694</v>
      </c>
    </row>
    <row r="2829" spans="1:1">
      <c r="A2829" t="s">
        <v>3695</v>
      </c>
    </row>
    <row r="2830" spans="1:1">
      <c r="A2830" t="s">
        <v>3692</v>
      </c>
    </row>
    <row r="2831" spans="1:1">
      <c r="A2831" t="s">
        <v>3698</v>
      </c>
    </row>
    <row r="2832" spans="1:1">
      <c r="A2832" t="s">
        <v>3699</v>
      </c>
    </row>
    <row r="2833" spans="1:1">
      <c r="A2833" t="s">
        <v>3696</v>
      </c>
    </row>
    <row r="2834" spans="1:1">
      <c r="A2834" t="s">
        <v>3702</v>
      </c>
    </row>
    <row r="2835" spans="1:1">
      <c r="A2835" t="s">
        <v>3703</v>
      </c>
    </row>
    <row r="2836" spans="1:1">
      <c r="A2836" t="s">
        <v>3700</v>
      </c>
    </row>
    <row r="2837" spans="1:1">
      <c r="A2837" t="s">
        <v>3706</v>
      </c>
    </row>
    <row r="2838" spans="1:1">
      <c r="A2838" t="s">
        <v>3707</v>
      </c>
    </row>
    <row r="2839" spans="1:1">
      <c r="A2839" t="s">
        <v>3704</v>
      </c>
    </row>
    <row r="2840" spans="1:1">
      <c r="A2840" t="s">
        <v>3710</v>
      </c>
    </row>
    <row r="2841" spans="1:1">
      <c r="A2841" t="s">
        <v>3711</v>
      </c>
    </row>
    <row r="2842" spans="1:1">
      <c r="A2842" t="s">
        <v>3708</v>
      </c>
    </row>
    <row r="2843" spans="1:1">
      <c r="A2843" t="s">
        <v>3714</v>
      </c>
    </row>
    <row r="2844" spans="1:1">
      <c r="A2844" t="s">
        <v>3715</v>
      </c>
    </row>
    <row r="2845" spans="1:1">
      <c r="A2845" t="s">
        <v>7520</v>
      </c>
    </row>
    <row r="2846" spans="1:1">
      <c r="A2846" t="s">
        <v>3712</v>
      </c>
    </row>
    <row r="2847" spans="1:1">
      <c r="A2847" t="s">
        <v>3718</v>
      </c>
    </row>
    <row r="2848" spans="1:1">
      <c r="A2848" t="s">
        <v>3719</v>
      </c>
    </row>
    <row r="2849" spans="1:1">
      <c r="A2849" t="s">
        <v>3716</v>
      </c>
    </row>
    <row r="2850" spans="1:1">
      <c r="A2850" t="s">
        <v>3722</v>
      </c>
    </row>
    <row r="2851" spans="1:1">
      <c r="A2851" t="s">
        <v>3723</v>
      </c>
    </row>
    <row r="2852" spans="1:1">
      <c r="A2852" t="s">
        <v>3720</v>
      </c>
    </row>
    <row r="2853" spans="1:1">
      <c r="A2853" t="s">
        <v>3724</v>
      </c>
    </row>
    <row r="2854" spans="1:1">
      <c r="A2854" t="s">
        <v>3725</v>
      </c>
    </row>
    <row r="2855" spans="1:1">
      <c r="A2855" t="s">
        <v>1465</v>
      </c>
    </row>
    <row r="2856" spans="1:1">
      <c r="A2856" t="s">
        <v>3726</v>
      </c>
    </row>
    <row r="2857" spans="1:1">
      <c r="A2857" t="s">
        <v>3727</v>
      </c>
    </row>
    <row r="2858" spans="1:1">
      <c r="A2858" t="s">
        <v>7517</v>
      </c>
    </row>
    <row r="2859" spans="1:1">
      <c r="A2859" t="s">
        <v>1467</v>
      </c>
    </row>
    <row r="2860" spans="1:1">
      <c r="A2860" t="s">
        <v>3728</v>
      </c>
    </row>
    <row r="2861" spans="1:1">
      <c r="A2861" t="s">
        <v>3729</v>
      </c>
    </row>
    <row r="2862" spans="1:1">
      <c r="A2862" t="s">
        <v>1469</v>
      </c>
    </row>
    <row r="2863" spans="1:1">
      <c r="A2863" t="s">
        <v>500</v>
      </c>
    </row>
    <row r="2864" spans="1:1">
      <c r="A2864" t="s">
        <v>7704</v>
      </c>
    </row>
    <row r="2865" spans="1:1">
      <c r="A2865" t="s">
        <v>496</v>
      </c>
    </row>
    <row r="2866" spans="1:1">
      <c r="A2866" t="s">
        <v>3881</v>
      </c>
    </row>
    <row r="2867" spans="1:1">
      <c r="A2867" t="s">
        <v>6338</v>
      </c>
    </row>
    <row r="2868" spans="1:1">
      <c r="A2868" t="s">
        <v>3879</v>
      </c>
    </row>
    <row r="2869" spans="1:1">
      <c r="A2869" t="s">
        <v>3886</v>
      </c>
    </row>
    <row r="2870" spans="1:1">
      <c r="A2870" t="s">
        <v>3882</v>
      </c>
    </row>
    <row r="2871" spans="1:1">
      <c r="A2871" t="s">
        <v>3889</v>
      </c>
    </row>
    <row r="2872" spans="1:1">
      <c r="A2872" t="s">
        <v>3887</v>
      </c>
    </row>
    <row r="2873" spans="1:1">
      <c r="A2873" t="s">
        <v>3851</v>
      </c>
    </row>
    <row r="2874" spans="1:1">
      <c r="A2874" t="s">
        <v>3852</v>
      </c>
    </row>
    <row r="2875" spans="1:1">
      <c r="A2875" t="s">
        <v>1730</v>
      </c>
    </row>
    <row r="2876" spans="1:1">
      <c r="A2876" t="s">
        <v>3853</v>
      </c>
    </row>
    <row r="2877" spans="1:1">
      <c r="A2877" t="s">
        <v>3854</v>
      </c>
    </row>
    <row r="2878" spans="1:1">
      <c r="A2878" t="s">
        <v>3855</v>
      </c>
    </row>
    <row r="2879" spans="1:1">
      <c r="A2879" t="s">
        <v>1732</v>
      </c>
    </row>
    <row r="2880" spans="1:1">
      <c r="A2880" t="s">
        <v>3856</v>
      </c>
    </row>
    <row r="2881" spans="1:1">
      <c r="A2881" t="s">
        <v>3857</v>
      </c>
    </row>
    <row r="2882" spans="1:1">
      <c r="A2882" t="s">
        <v>1734</v>
      </c>
    </row>
    <row r="2883" spans="1:1">
      <c r="A2883" t="s">
        <v>495</v>
      </c>
    </row>
    <row r="2884" spans="1:1">
      <c r="A2884" t="s">
        <v>7708</v>
      </c>
    </row>
    <row r="2885" spans="1:1">
      <c r="A2885" t="s">
        <v>493</v>
      </c>
    </row>
    <row r="2886" spans="1:1">
      <c r="A2886" t="s">
        <v>3872</v>
      </c>
    </row>
    <row r="2887" spans="1:1">
      <c r="A2887" t="s">
        <v>6003</v>
      </c>
    </row>
    <row r="2888" spans="1:1">
      <c r="A2888" t="s">
        <v>3870</v>
      </c>
    </row>
    <row r="2889" spans="1:1">
      <c r="A2889" t="s">
        <v>7624</v>
      </c>
    </row>
    <row r="2890" spans="1:1">
      <c r="A2890" t="s">
        <v>2001</v>
      </c>
    </row>
    <row r="2891" spans="1:1">
      <c r="A2891" t="s">
        <v>7626</v>
      </c>
    </row>
    <row r="2892" spans="1:1">
      <c r="A2892" t="s">
        <v>3878</v>
      </c>
    </row>
    <row r="2893" spans="1:1">
      <c r="A2893" t="s">
        <v>465</v>
      </c>
    </row>
    <row r="2894" spans="1:1">
      <c r="A2894" t="s">
        <v>3876</v>
      </c>
    </row>
    <row r="2895" spans="1:1">
      <c r="A2895" t="s">
        <v>3875</v>
      </c>
    </row>
    <row r="2896" spans="1:1">
      <c r="A2896" t="s">
        <v>3873</v>
      </c>
    </row>
    <row r="2897" spans="1:1">
      <c r="A2897" t="s">
        <v>3869</v>
      </c>
    </row>
    <row r="2898" spans="1:1">
      <c r="A2898" t="s">
        <v>7189</v>
      </c>
    </row>
    <row r="2899" spans="1:1">
      <c r="A2899" t="s">
        <v>3867</v>
      </c>
    </row>
    <row r="2900" spans="1:1">
      <c r="A2900" t="s">
        <v>3866</v>
      </c>
    </row>
    <row r="2901" spans="1:1">
      <c r="A2901" t="s">
        <v>3864</v>
      </c>
    </row>
    <row r="2902" spans="1:1">
      <c r="A2902" t="s">
        <v>3863</v>
      </c>
    </row>
    <row r="2903" spans="1:1">
      <c r="A2903" t="s">
        <v>6768</v>
      </c>
    </row>
    <row r="2904" spans="1:1">
      <c r="A2904" t="s">
        <v>3861</v>
      </c>
    </row>
    <row r="2905" spans="1:1">
      <c r="A2905" t="s">
        <v>3860</v>
      </c>
    </row>
    <row r="2906" spans="1:1">
      <c r="A2906" t="s">
        <v>3858</v>
      </c>
    </row>
    <row r="2907" spans="1:1">
      <c r="A2907" t="s">
        <v>7113</v>
      </c>
    </row>
    <row r="2908" spans="1:1">
      <c r="A2908" t="s">
        <v>5084</v>
      </c>
    </row>
    <row r="2909" spans="1:1">
      <c r="A2909" t="s">
        <v>7115</v>
      </c>
    </row>
    <row r="2910" spans="1:1">
      <c r="A2910" t="s">
        <v>3892</v>
      </c>
    </row>
    <row r="2911" spans="1:1">
      <c r="A2911" t="s">
        <v>6369</v>
      </c>
    </row>
    <row r="2912" spans="1:1">
      <c r="A2912" t="s">
        <v>3890</v>
      </c>
    </row>
    <row r="2913" spans="1:1">
      <c r="A2913" t="s">
        <v>7586</v>
      </c>
    </row>
    <row r="2914" spans="1:1">
      <c r="A2914" t="s">
        <v>7585</v>
      </c>
    </row>
    <row r="2915" spans="1:1">
      <c r="A2915" t="s">
        <v>7629</v>
      </c>
    </row>
    <row r="2916" spans="1:1">
      <c r="A2916" t="s">
        <v>7973</v>
      </c>
    </row>
    <row r="2917" spans="1:1">
      <c r="A2917" t="s">
        <v>7631</v>
      </c>
    </row>
    <row r="2918" spans="1:1">
      <c r="A2918" t="s">
        <v>481</v>
      </c>
    </row>
    <row r="2919" spans="1:1">
      <c r="A2919" t="s">
        <v>482</v>
      </c>
    </row>
    <row r="2920" spans="1:1">
      <c r="A2920" t="s">
        <v>1711</v>
      </c>
    </row>
    <row r="2921" spans="1:1">
      <c r="A2921" t="s">
        <v>3925</v>
      </c>
    </row>
    <row r="2922" spans="1:1">
      <c r="A2922" t="s">
        <v>3926</v>
      </c>
    </row>
    <row r="2923" spans="1:1">
      <c r="A2923" t="s">
        <v>2012</v>
      </c>
    </row>
    <row r="2924" spans="1:1">
      <c r="A2924" t="s">
        <v>3928</v>
      </c>
    </row>
    <row r="2925" spans="1:1">
      <c r="A2925" t="s">
        <v>3929</v>
      </c>
    </row>
    <row r="2926" spans="1:1">
      <c r="A2926" t="s">
        <v>1715</v>
      </c>
    </row>
    <row r="2927" spans="1:1">
      <c r="A2927" t="s">
        <v>1716</v>
      </c>
    </row>
    <row r="2928" spans="1:1">
      <c r="A2928" t="s">
        <v>1713</v>
      </c>
    </row>
    <row r="2929" spans="1:1">
      <c r="A2929" t="s">
        <v>8058</v>
      </c>
    </row>
    <row r="2930" spans="1:1">
      <c r="A2930" t="s">
        <v>3927</v>
      </c>
    </row>
    <row r="2931" spans="1:1">
      <c r="A2931" t="s">
        <v>3919</v>
      </c>
    </row>
    <row r="2932" spans="1:1">
      <c r="A2932" t="s">
        <v>3913</v>
      </c>
    </row>
    <row r="2933" spans="1:1">
      <c r="A2933" t="s">
        <v>3914</v>
      </c>
    </row>
    <row r="2934" spans="1:1">
      <c r="A2934" t="s">
        <v>3911</v>
      </c>
    </row>
    <row r="2935" spans="1:1">
      <c r="A2935" t="s">
        <v>3921</v>
      </c>
    </row>
    <row r="2936" spans="1:1">
      <c r="A2936" t="s">
        <v>3922</v>
      </c>
    </row>
    <row r="2937" spans="1:1">
      <c r="A2937" t="s">
        <v>3923</v>
      </c>
    </row>
    <row r="2938" spans="1:1">
      <c r="A2938" t="s">
        <v>478</v>
      </c>
    </row>
    <row r="2939" spans="1:1">
      <c r="A2939" t="s">
        <v>3938</v>
      </c>
    </row>
    <row r="2940" spans="1:1">
      <c r="A2940" t="s">
        <v>3934</v>
      </c>
    </row>
    <row r="2941" spans="1:1">
      <c r="A2941" t="s">
        <v>3930</v>
      </c>
    </row>
    <row r="2942" spans="1:1">
      <c r="A2942" t="s">
        <v>3936</v>
      </c>
    </row>
    <row r="2943" spans="1:1">
      <c r="A2943" t="s">
        <v>3932</v>
      </c>
    </row>
    <row r="2944" spans="1:1">
      <c r="A2944" t="s">
        <v>479</v>
      </c>
    </row>
    <row r="2945" spans="1:1">
      <c r="A2945" t="s">
        <v>8059</v>
      </c>
    </row>
    <row r="2946" spans="1:1">
      <c r="A2946" t="s">
        <v>6778</v>
      </c>
    </row>
    <row r="2947" spans="1:1">
      <c r="A2947" t="s">
        <v>7438</v>
      </c>
    </row>
    <row r="2948" spans="1:1">
      <c r="A2948" t="s">
        <v>7428</v>
      </c>
    </row>
    <row r="2949" spans="1:1">
      <c r="A2949" t="s">
        <v>7444</v>
      </c>
    </row>
    <row r="2950" spans="1:1">
      <c r="A2950" t="s">
        <v>7434</v>
      </c>
    </row>
    <row r="2951" spans="1:1">
      <c r="A2951" t="s">
        <v>7426</v>
      </c>
    </row>
    <row r="2952" spans="1:1">
      <c r="A2952" t="s">
        <v>7442</v>
      </c>
    </row>
    <row r="2953" spans="1:1">
      <c r="A2953" t="s">
        <v>420</v>
      </c>
    </row>
    <row r="2954" spans="1:1">
      <c r="A2954" t="s">
        <v>428</v>
      </c>
    </row>
    <row r="2955" spans="1:1">
      <c r="A2955" t="s">
        <v>425</v>
      </c>
    </row>
    <row r="2956" spans="1:1">
      <c r="A2956" t="s">
        <v>7546</v>
      </c>
    </row>
    <row r="2957" spans="1:1">
      <c r="A2957" t="s">
        <v>418</v>
      </c>
    </row>
    <row r="2958" spans="1:1">
      <c r="A2958" t="s">
        <v>7774</v>
      </c>
    </row>
    <row r="2959" spans="1:1">
      <c r="A2959" t="s">
        <v>7778</v>
      </c>
    </row>
    <row r="2960" spans="1:1">
      <c r="A2960" t="s">
        <v>4302</v>
      </c>
    </row>
    <row r="2961" spans="1:1">
      <c r="A2961" t="s">
        <v>988</v>
      </c>
    </row>
    <row r="2962" spans="1:1">
      <c r="A2962" t="s">
        <v>990</v>
      </c>
    </row>
    <row r="2963" spans="1:1">
      <c r="A2963" t="s">
        <v>7740</v>
      </c>
    </row>
    <row r="2964" spans="1:1">
      <c r="A2964" t="s">
        <v>4300</v>
      </c>
    </row>
    <row r="2965" spans="1:1">
      <c r="A2965" t="s">
        <v>4301</v>
      </c>
    </row>
    <row r="2966" spans="1:1">
      <c r="A2966" t="s">
        <v>991</v>
      </c>
    </row>
    <row r="2967" spans="1:1">
      <c r="A2967" t="s">
        <v>7743</v>
      </c>
    </row>
    <row r="2968" spans="1:1">
      <c r="A2968" t="s">
        <v>7744</v>
      </c>
    </row>
    <row r="2969" spans="1:1">
      <c r="A2969" t="s">
        <v>1001</v>
      </c>
    </row>
    <row r="2970" spans="1:1">
      <c r="A2970" t="s">
        <v>8165</v>
      </c>
    </row>
    <row r="2971" spans="1:1">
      <c r="A2971" t="s">
        <v>1003</v>
      </c>
    </row>
    <row r="2972" spans="1:1">
      <c r="A2972" t="s">
        <v>7432</v>
      </c>
    </row>
    <row r="2973" spans="1:1">
      <c r="A2973" t="s">
        <v>7440</v>
      </c>
    </row>
    <row r="2974" spans="1:1">
      <c r="A2974" t="s">
        <v>7448</v>
      </c>
    </row>
    <row r="2975" spans="1:1">
      <c r="A2975" t="s">
        <v>7452</v>
      </c>
    </row>
    <row r="2976" spans="1:1">
      <c r="A2976" t="s">
        <v>7430</v>
      </c>
    </row>
    <row r="2977" spans="1:1">
      <c r="A2977" t="s">
        <v>7436</v>
      </c>
    </row>
    <row r="2978" spans="1:1">
      <c r="A2978" t="s">
        <v>7446</v>
      </c>
    </row>
    <row r="2979" spans="1:1">
      <c r="A2979" t="s">
        <v>7450</v>
      </c>
    </row>
    <row r="2980" spans="1:1">
      <c r="A2980" t="s">
        <v>7416</v>
      </c>
    </row>
    <row r="2981" spans="1:1">
      <c r="A2981" t="s">
        <v>7420</v>
      </c>
    </row>
    <row r="2982" spans="1:1">
      <c r="A2982" t="s">
        <v>7424</v>
      </c>
    </row>
    <row r="2983" spans="1:1">
      <c r="A2983" t="s">
        <v>7414</v>
      </c>
    </row>
    <row r="2984" spans="1:1">
      <c r="A2984" t="s">
        <v>7418</v>
      </c>
    </row>
    <row r="2985" spans="1:1">
      <c r="A2985" t="s">
        <v>7422</v>
      </c>
    </row>
    <row r="2986" spans="1:1">
      <c r="A2986" t="s">
        <v>7358</v>
      </c>
    </row>
    <row r="2987" spans="1:1">
      <c r="A2987" t="s">
        <v>4304</v>
      </c>
    </row>
    <row r="2988" spans="1:1">
      <c r="A2988" t="s">
        <v>7780</v>
      </c>
    </row>
    <row r="2989" spans="1:1">
      <c r="A2989" t="s">
        <v>7776</v>
      </c>
    </row>
    <row r="2990" spans="1:1">
      <c r="A2990" t="s">
        <v>4306</v>
      </c>
    </row>
    <row r="2991" spans="1:1">
      <c r="A2991" t="s">
        <v>5605</v>
      </c>
    </row>
    <row r="2992" spans="1:1">
      <c r="A2992" t="s">
        <v>5604</v>
      </c>
    </row>
    <row r="2993" spans="1:1">
      <c r="A2993" t="s">
        <v>7305</v>
      </c>
    </row>
    <row r="2994" spans="1:1">
      <c r="A2994" t="s">
        <v>7311</v>
      </c>
    </row>
    <row r="2995" spans="1:1">
      <c r="A2995" t="s">
        <v>412</v>
      </c>
    </row>
    <row r="2996" spans="1:1">
      <c r="A2996" t="s">
        <v>4753</v>
      </c>
    </row>
    <row r="2997" spans="1:1">
      <c r="A2997" t="s">
        <v>3624</v>
      </c>
    </row>
    <row r="2998" spans="1:1">
      <c r="A2998" t="s">
        <v>3625</v>
      </c>
    </row>
    <row r="2999" spans="1:1">
      <c r="A2999" t="s">
        <v>1811</v>
      </c>
    </row>
    <row r="3000" spans="1:1">
      <c r="A3000" t="s">
        <v>3626</v>
      </c>
    </row>
    <row r="3001" spans="1:1">
      <c r="A3001" t="s">
        <v>3627</v>
      </c>
    </row>
    <row r="3002" spans="1:1">
      <c r="A3002" t="s">
        <v>1809</v>
      </c>
    </row>
    <row r="3003" spans="1:1">
      <c r="A3003" t="s">
        <v>3628</v>
      </c>
    </row>
    <row r="3004" spans="1:1">
      <c r="A3004" t="s">
        <v>4728</v>
      </c>
    </row>
    <row r="3005" spans="1:1">
      <c r="A3005" t="s">
        <v>1807</v>
      </c>
    </row>
    <row r="3006" spans="1:1">
      <c r="A3006" t="s">
        <v>4748</v>
      </c>
    </row>
    <row r="3007" spans="1:1">
      <c r="A3007" t="s">
        <v>4747</v>
      </c>
    </row>
    <row r="3008" spans="1:1">
      <c r="A3008" t="s">
        <v>3641</v>
      </c>
    </row>
    <row r="3009" spans="1:1">
      <c r="A3009" t="s">
        <v>4746</v>
      </c>
    </row>
    <row r="3010" spans="1:1">
      <c r="A3010" t="s">
        <v>4745</v>
      </c>
    </row>
    <row r="3011" spans="1:1">
      <c r="A3011" t="s">
        <v>3643</v>
      </c>
    </row>
    <row r="3012" spans="1:1">
      <c r="A3012" t="s">
        <v>3647</v>
      </c>
    </row>
    <row r="3013" spans="1:1">
      <c r="A3013" t="s">
        <v>3648</v>
      </c>
    </row>
    <row r="3014" spans="1:1">
      <c r="A3014" t="s">
        <v>3645</v>
      </c>
    </row>
    <row r="3015" spans="1:1">
      <c r="A3015" t="s">
        <v>3633</v>
      </c>
    </row>
    <row r="3016" spans="1:1">
      <c r="A3016" t="s">
        <v>3634</v>
      </c>
    </row>
    <row r="3017" spans="1:1">
      <c r="A3017" t="s">
        <v>2222</v>
      </c>
    </row>
    <row r="3018" spans="1:1">
      <c r="A3018" t="s">
        <v>3631</v>
      </c>
    </row>
    <row r="3019" spans="1:1">
      <c r="A3019" t="s">
        <v>3632</v>
      </c>
    </row>
    <row r="3020" spans="1:1">
      <c r="A3020" t="s">
        <v>2224</v>
      </c>
    </row>
    <row r="3021" spans="1:1">
      <c r="A3021" t="s">
        <v>3629</v>
      </c>
    </row>
    <row r="3022" spans="1:1">
      <c r="A3022" t="s">
        <v>3630</v>
      </c>
    </row>
    <row r="3023" spans="1:1">
      <c r="A3023" t="s">
        <v>2226</v>
      </c>
    </row>
    <row r="3024" spans="1:1">
      <c r="A3024" t="s">
        <v>3639</v>
      </c>
    </row>
    <row r="3025" spans="1:1">
      <c r="A3025" t="s">
        <v>3640</v>
      </c>
    </row>
    <row r="3026" spans="1:1">
      <c r="A3026" t="s">
        <v>8416</v>
      </c>
    </row>
    <row r="3027" spans="1:1">
      <c r="A3027" t="s">
        <v>1813</v>
      </c>
    </row>
    <row r="3028" spans="1:1">
      <c r="A3028" t="s">
        <v>3637</v>
      </c>
    </row>
    <row r="3029" spans="1:1">
      <c r="A3029" t="s">
        <v>3638</v>
      </c>
    </row>
    <row r="3030" spans="1:1">
      <c r="A3030" t="s">
        <v>1815</v>
      </c>
    </row>
    <row r="3031" spans="1:1">
      <c r="A3031" t="s">
        <v>3635</v>
      </c>
    </row>
    <row r="3032" spans="1:1">
      <c r="A3032" t="s">
        <v>3636</v>
      </c>
    </row>
    <row r="3033" spans="1:1">
      <c r="A3033" t="s">
        <v>6370</v>
      </c>
    </row>
    <row r="3034" spans="1:1">
      <c r="A3034" t="s">
        <v>1817</v>
      </c>
    </row>
    <row r="3035" spans="1:1">
      <c r="A3035" t="s">
        <v>413</v>
      </c>
    </row>
    <row r="3036" spans="1:1">
      <c r="A3036" t="s">
        <v>414</v>
      </c>
    </row>
    <row r="3037" spans="1:1">
      <c r="A3037" t="s">
        <v>7550</v>
      </c>
    </row>
    <row r="3038" spans="1:1">
      <c r="A3038" t="s">
        <v>7557</v>
      </c>
    </row>
    <row r="3039" spans="1:1">
      <c r="A3039" t="s">
        <v>7558</v>
      </c>
    </row>
    <row r="3040" spans="1:1">
      <c r="A3040" t="s">
        <v>7552</v>
      </c>
    </row>
    <row r="3041" spans="1:1">
      <c r="A3041" t="s">
        <v>7553</v>
      </c>
    </row>
    <row r="3042" spans="1:1">
      <c r="A3042" t="s">
        <v>7554</v>
      </c>
    </row>
    <row r="3043" spans="1:1">
      <c r="A3043" t="s">
        <v>7556</v>
      </c>
    </row>
    <row r="3044" spans="1:1">
      <c r="A3044" t="s">
        <v>10</v>
      </c>
    </row>
    <row r="3045" spans="1:1">
      <c r="A3045" t="s">
        <v>4755</v>
      </c>
    </row>
    <row r="3046" spans="1:1">
      <c r="A3046" t="s">
        <v>915</v>
      </c>
    </row>
    <row r="3047" spans="1:1">
      <c r="A3047" t="s">
        <v>7307</v>
      </c>
    </row>
    <row r="3048" spans="1:1">
      <c r="A3048" t="s">
        <v>4751</v>
      </c>
    </row>
    <row r="3049" spans="1:1">
      <c r="A3049" t="s">
        <v>4749</v>
      </c>
    </row>
    <row r="3050" spans="1:1">
      <c r="A3050" t="s">
        <v>411</v>
      </c>
    </row>
    <row r="3051" spans="1:1">
      <c r="A3051" t="s">
        <v>409</v>
      </c>
    </row>
    <row r="3052" spans="1:1">
      <c r="A3052" t="s">
        <v>7330</v>
      </c>
    </row>
    <row r="3053" spans="1:1">
      <c r="A3053" t="s">
        <v>7334</v>
      </c>
    </row>
    <row r="3054" spans="1:1">
      <c r="A3054" t="s">
        <v>402</v>
      </c>
    </row>
    <row r="3055" spans="1:1">
      <c r="A3055" t="s">
        <v>5103</v>
      </c>
    </row>
    <row r="3056" spans="1:1">
      <c r="A3056" t="s">
        <v>3788</v>
      </c>
    </row>
    <row r="3057" spans="1:1">
      <c r="A3057" t="s">
        <v>3789</v>
      </c>
    </row>
    <row r="3058" spans="1:1">
      <c r="A3058" t="s">
        <v>3780</v>
      </c>
    </row>
    <row r="3059" spans="1:1">
      <c r="A3059" t="s">
        <v>3792</v>
      </c>
    </row>
    <row r="3060" spans="1:1">
      <c r="A3060" t="s">
        <v>3793</v>
      </c>
    </row>
    <row r="3061" spans="1:1">
      <c r="A3061" t="s">
        <v>3784</v>
      </c>
    </row>
    <row r="3062" spans="1:1">
      <c r="A3062" t="s">
        <v>3795</v>
      </c>
    </row>
    <row r="3063" spans="1:1">
      <c r="A3063" t="s">
        <v>3796</v>
      </c>
    </row>
    <row r="3064" spans="1:1">
      <c r="A3064" t="s">
        <v>3786</v>
      </c>
    </row>
    <row r="3065" spans="1:1">
      <c r="A3065" t="s">
        <v>4762</v>
      </c>
    </row>
    <row r="3066" spans="1:1">
      <c r="A3066" t="s">
        <v>4761</v>
      </c>
    </row>
    <row r="3067" spans="1:1">
      <c r="A3067" t="s">
        <v>4767</v>
      </c>
    </row>
    <row r="3068" spans="1:1">
      <c r="A3068" t="s">
        <v>4760</v>
      </c>
    </row>
    <row r="3069" spans="1:1">
      <c r="A3069" t="s">
        <v>4759</v>
      </c>
    </row>
    <row r="3070" spans="1:1">
      <c r="A3070" t="s">
        <v>4765</v>
      </c>
    </row>
    <row r="3071" spans="1:1">
      <c r="A3071" t="s">
        <v>4758</v>
      </c>
    </row>
    <row r="3072" spans="1:1">
      <c r="A3072" t="s">
        <v>4757</v>
      </c>
    </row>
    <row r="3073" spans="1:1">
      <c r="A3073" t="s">
        <v>4763</v>
      </c>
    </row>
    <row r="3074" spans="1:1">
      <c r="A3074" t="s">
        <v>3809</v>
      </c>
    </row>
    <row r="3075" spans="1:1">
      <c r="A3075" t="s">
        <v>3810</v>
      </c>
    </row>
    <row r="3076" spans="1:1">
      <c r="A3076" t="s">
        <v>2237</v>
      </c>
    </row>
    <row r="3077" spans="1:1">
      <c r="A3077" t="s">
        <v>3807</v>
      </c>
    </row>
    <row r="3078" spans="1:1">
      <c r="A3078" t="s">
        <v>3808</v>
      </c>
    </row>
    <row r="3079" spans="1:1">
      <c r="A3079" t="s">
        <v>2251</v>
      </c>
    </row>
    <row r="3080" spans="1:1">
      <c r="A3080" t="s">
        <v>3805</v>
      </c>
    </row>
    <row r="3081" spans="1:1">
      <c r="A3081" t="s">
        <v>3806</v>
      </c>
    </row>
    <row r="3082" spans="1:1">
      <c r="A3082" t="s">
        <v>2255</v>
      </c>
    </row>
    <row r="3083" spans="1:1">
      <c r="A3083" t="s">
        <v>3801</v>
      </c>
    </row>
    <row r="3084" spans="1:1">
      <c r="A3084" t="s">
        <v>3802</v>
      </c>
    </row>
    <row r="3085" spans="1:1">
      <c r="A3085" t="s">
        <v>3797</v>
      </c>
    </row>
    <row r="3086" spans="1:1">
      <c r="A3086" t="s">
        <v>1853</v>
      </c>
    </row>
    <row r="3087" spans="1:1">
      <c r="A3087" t="s">
        <v>1854</v>
      </c>
    </row>
    <row r="3088" spans="1:1">
      <c r="A3088" t="s">
        <v>3799</v>
      </c>
    </row>
    <row r="3089" spans="1:1">
      <c r="A3089" t="s">
        <v>3803</v>
      </c>
    </row>
    <row r="3090" spans="1:1">
      <c r="A3090" t="s">
        <v>3804</v>
      </c>
    </row>
    <row r="3091" spans="1:1">
      <c r="A3091" t="s">
        <v>1821</v>
      </c>
    </row>
    <row r="3092" spans="1:1">
      <c r="A3092" t="s">
        <v>403</v>
      </c>
    </row>
    <row r="3093" spans="1:1">
      <c r="A3093" t="s">
        <v>404</v>
      </c>
    </row>
    <row r="3094" spans="1:1">
      <c r="A3094" t="s">
        <v>3958</v>
      </c>
    </row>
    <row r="3095" spans="1:1">
      <c r="A3095" t="s">
        <v>3966</v>
      </c>
    </row>
    <row r="3096" spans="1:1">
      <c r="A3096" t="s">
        <v>3967</v>
      </c>
    </row>
    <row r="3097" spans="1:1">
      <c r="A3097" t="s">
        <v>3960</v>
      </c>
    </row>
    <row r="3098" spans="1:1">
      <c r="A3098" t="s">
        <v>3964</v>
      </c>
    </row>
    <row r="3099" spans="1:1">
      <c r="A3099" t="s">
        <v>3965</v>
      </c>
    </row>
    <row r="3100" spans="1:1">
      <c r="A3100" t="s">
        <v>3962</v>
      </c>
    </row>
    <row r="3101" spans="1:1">
      <c r="A3101" t="s">
        <v>179</v>
      </c>
    </row>
    <row r="3102" spans="1:1">
      <c r="A3102" t="s">
        <v>7332</v>
      </c>
    </row>
    <row r="3103" spans="1:1">
      <c r="A3103" t="s">
        <v>5101</v>
      </c>
    </row>
    <row r="3104" spans="1:1">
      <c r="A3104" t="s">
        <v>5099</v>
      </c>
    </row>
    <row r="3105" spans="1:1">
      <c r="A3105" t="s">
        <v>398</v>
      </c>
    </row>
    <row r="3106" spans="1:1">
      <c r="A3106" t="s">
        <v>397</v>
      </c>
    </row>
    <row r="3107" spans="1:1">
      <c r="A3107" t="s">
        <v>4452</v>
      </c>
    </row>
    <row r="3108" spans="1:1">
      <c r="A3108" t="s">
        <v>4151</v>
      </c>
    </row>
    <row r="3109" spans="1:1">
      <c r="A3109" t="s">
        <v>4149</v>
      </c>
    </row>
    <row r="3110" spans="1:1">
      <c r="A3110" t="s">
        <v>4148</v>
      </c>
    </row>
    <row r="3111" spans="1:1">
      <c r="A3111" t="s">
        <v>6774</v>
      </c>
    </row>
    <row r="3112" spans="1:1">
      <c r="A3112" t="s">
        <v>4146</v>
      </c>
    </row>
    <row r="3113" spans="1:1">
      <c r="A3113" t="s">
        <v>4145</v>
      </c>
    </row>
    <row r="3114" spans="1:1">
      <c r="A3114" t="s">
        <v>4143</v>
      </c>
    </row>
    <row r="3115" spans="1:1">
      <c r="A3115" t="s">
        <v>4154</v>
      </c>
    </row>
    <row r="3116" spans="1:1">
      <c r="A3116" t="s">
        <v>6007</v>
      </c>
    </row>
    <row r="3117" spans="1:1">
      <c r="A3117" t="s">
        <v>4152</v>
      </c>
    </row>
    <row r="3118" spans="1:1">
      <c r="A3118" t="s">
        <v>4142</v>
      </c>
    </row>
    <row r="3119" spans="1:1">
      <c r="A3119" t="s">
        <v>2007</v>
      </c>
    </row>
    <row r="3120" spans="1:1">
      <c r="A3120" t="s">
        <v>4140</v>
      </c>
    </row>
    <row r="3121" spans="1:1">
      <c r="A3121" t="s">
        <v>4136</v>
      </c>
    </row>
    <row r="3122" spans="1:1">
      <c r="A3122" t="s">
        <v>840</v>
      </c>
    </row>
    <row r="3123" spans="1:1">
      <c r="A3123" t="s">
        <v>4134</v>
      </c>
    </row>
    <row r="3124" spans="1:1">
      <c r="A3124" t="s">
        <v>7678</v>
      </c>
    </row>
    <row r="3125" spans="1:1">
      <c r="A3125" t="s">
        <v>4132</v>
      </c>
    </row>
    <row r="3126" spans="1:1">
      <c r="A3126" t="s">
        <v>4139</v>
      </c>
    </row>
    <row r="3127" spans="1:1">
      <c r="A3127" t="s">
        <v>487</v>
      </c>
    </row>
    <row r="3128" spans="1:1">
      <c r="A3128" t="s">
        <v>4137</v>
      </c>
    </row>
    <row r="3129" spans="1:1">
      <c r="A3129" t="s">
        <v>7499</v>
      </c>
    </row>
    <row r="3130" spans="1:1">
      <c r="A3130" t="s">
        <v>4481</v>
      </c>
    </row>
    <row r="3131" spans="1:1">
      <c r="A3131" t="s">
        <v>4480</v>
      </c>
    </row>
    <row r="3132" spans="1:1">
      <c r="A3132" t="s">
        <v>4576</v>
      </c>
    </row>
    <row r="3133" spans="1:1">
      <c r="A3133" t="s">
        <v>4479</v>
      </c>
    </row>
    <row r="3134" spans="1:1">
      <c r="A3134" t="s">
        <v>4466</v>
      </c>
    </row>
    <row r="3135" spans="1:1">
      <c r="A3135" t="s">
        <v>4570</v>
      </c>
    </row>
    <row r="3136" spans="1:1">
      <c r="A3136" t="s">
        <v>4567</v>
      </c>
    </row>
    <row r="3137" spans="1:1">
      <c r="A3137" t="s">
        <v>4566</v>
      </c>
    </row>
    <row r="3138" spans="1:1">
      <c r="A3138" t="s">
        <v>4568</v>
      </c>
    </row>
    <row r="3139" spans="1:1">
      <c r="A3139" t="s">
        <v>4563</v>
      </c>
    </row>
    <row r="3140" spans="1:1">
      <c r="A3140" t="s">
        <v>4562</v>
      </c>
    </row>
    <row r="3141" spans="1:1">
      <c r="A3141" t="s">
        <v>4564</v>
      </c>
    </row>
    <row r="3142" spans="1:1">
      <c r="A3142" t="s">
        <v>4579</v>
      </c>
    </row>
    <row r="3143" spans="1:1">
      <c r="A3143" t="s">
        <v>4578</v>
      </c>
    </row>
    <row r="3144" spans="1:1">
      <c r="A3144" t="s">
        <v>4580</v>
      </c>
    </row>
    <row r="3145" spans="1:1">
      <c r="A3145" t="s">
        <v>4583</v>
      </c>
    </row>
    <row r="3146" spans="1:1">
      <c r="A3146" t="s">
        <v>4582</v>
      </c>
    </row>
    <row r="3147" spans="1:1">
      <c r="A3147" t="s">
        <v>4584</v>
      </c>
    </row>
    <row r="3148" spans="1:1">
      <c r="A3148" t="s">
        <v>4587</v>
      </c>
    </row>
    <row r="3149" spans="1:1">
      <c r="A3149" t="s">
        <v>4586</v>
      </c>
    </row>
    <row r="3150" spans="1:1">
      <c r="A3150" t="s">
        <v>4588</v>
      </c>
    </row>
    <row r="3151" spans="1:1">
      <c r="A3151" t="s">
        <v>4607</v>
      </c>
    </row>
    <row r="3152" spans="1:1">
      <c r="A3152" t="s">
        <v>4606</v>
      </c>
    </row>
    <row r="3153" spans="1:1">
      <c r="A3153" t="s">
        <v>4608</v>
      </c>
    </row>
    <row r="3154" spans="1:1">
      <c r="A3154" t="s">
        <v>4603</v>
      </c>
    </row>
    <row r="3155" spans="1:1">
      <c r="A3155" t="s">
        <v>4602</v>
      </c>
    </row>
    <row r="3156" spans="1:1">
      <c r="A3156" t="s">
        <v>4604</v>
      </c>
    </row>
    <row r="3157" spans="1:1">
      <c r="A3157" t="s">
        <v>4597</v>
      </c>
    </row>
    <row r="3158" spans="1:1">
      <c r="A3158" t="s">
        <v>4596</v>
      </c>
    </row>
    <row r="3159" spans="1:1">
      <c r="A3159" t="s">
        <v>4598</v>
      </c>
    </row>
    <row r="3160" spans="1:1">
      <c r="A3160" t="s">
        <v>4601</v>
      </c>
    </row>
    <row r="3161" spans="1:1">
      <c r="A3161" t="s">
        <v>4600</v>
      </c>
    </row>
    <row r="3162" spans="1:1">
      <c r="A3162" t="s">
        <v>4572</v>
      </c>
    </row>
    <row r="3163" spans="1:1">
      <c r="A3163" t="s">
        <v>4593</v>
      </c>
    </row>
    <row r="3164" spans="1:1">
      <c r="A3164" t="s">
        <v>4592</v>
      </c>
    </row>
    <row r="3165" spans="1:1">
      <c r="A3165" t="s">
        <v>4594</v>
      </c>
    </row>
    <row r="3166" spans="1:1">
      <c r="A3166" t="s">
        <v>4557</v>
      </c>
    </row>
    <row r="3167" spans="1:1">
      <c r="A3167" t="s">
        <v>4556</v>
      </c>
    </row>
    <row r="3168" spans="1:1">
      <c r="A3168" t="s">
        <v>1440</v>
      </c>
    </row>
    <row r="3169" spans="1:1">
      <c r="A3169" t="s">
        <v>4561</v>
      </c>
    </row>
    <row r="3170" spans="1:1">
      <c r="A3170" t="s">
        <v>4560</v>
      </c>
    </row>
    <row r="3171" spans="1:1">
      <c r="A3171" t="s">
        <v>1433</v>
      </c>
    </row>
    <row r="3172" spans="1:1">
      <c r="A3172" t="s">
        <v>4559</v>
      </c>
    </row>
    <row r="3173" spans="1:1">
      <c r="A3173" t="s">
        <v>4558</v>
      </c>
    </row>
    <row r="3174" spans="1:1">
      <c r="A3174" t="s">
        <v>1435</v>
      </c>
    </row>
    <row r="3175" spans="1:1">
      <c r="A3175" t="s">
        <v>4438</v>
      </c>
    </row>
    <row r="3176" spans="1:1">
      <c r="A3176" t="s">
        <v>4436</v>
      </c>
    </row>
    <row r="3177" spans="1:1">
      <c r="A3177" t="s">
        <v>4434</v>
      </c>
    </row>
    <row r="3178" spans="1:1">
      <c r="A3178" t="s">
        <v>4440</v>
      </c>
    </row>
    <row r="3179" spans="1:1">
      <c r="A3179" t="s">
        <v>5753</v>
      </c>
    </row>
    <row r="3180" spans="1:1">
      <c r="A3180" t="s">
        <v>5754</v>
      </c>
    </row>
    <row r="3181" spans="1:1">
      <c r="A3181" t="s">
        <v>5752</v>
      </c>
    </row>
    <row r="3182" spans="1:1">
      <c r="A3182" t="s">
        <v>5762</v>
      </c>
    </row>
    <row r="3183" spans="1:1">
      <c r="A3183" t="s">
        <v>5763</v>
      </c>
    </row>
    <row r="3184" spans="1:1">
      <c r="A3184" t="s">
        <v>5759</v>
      </c>
    </row>
    <row r="3185" spans="1:1">
      <c r="A3185" t="s">
        <v>5760</v>
      </c>
    </row>
    <row r="3186" spans="1:1">
      <c r="A3186" t="s">
        <v>5756</v>
      </c>
    </row>
    <row r="3187" spans="1:1">
      <c r="A3187" t="s">
        <v>5757</v>
      </c>
    </row>
    <row r="3188" spans="1:1">
      <c r="A3188" t="s">
        <v>4444</v>
      </c>
    </row>
    <row r="3189" spans="1:1">
      <c r="A3189" t="s">
        <v>4448</v>
      </c>
    </row>
    <row r="3190" spans="1:1">
      <c r="A3190" t="s">
        <v>4446</v>
      </c>
    </row>
    <row r="3191" spans="1:1">
      <c r="A3191" t="s">
        <v>4450</v>
      </c>
    </row>
    <row r="3192" spans="1:1">
      <c r="A3192" t="s">
        <v>7840</v>
      </c>
    </row>
    <row r="3193" spans="1:1">
      <c r="A3193" t="s">
        <v>5313</v>
      </c>
    </row>
    <row r="3194" spans="1:1">
      <c r="A3194" t="s">
        <v>5311</v>
      </c>
    </row>
    <row r="3195" spans="1:1">
      <c r="A3195" t="s">
        <v>5457</v>
      </c>
    </row>
    <row r="3196" spans="1:1">
      <c r="A3196" t="s">
        <v>2005</v>
      </c>
    </row>
    <row r="3197" spans="1:1">
      <c r="A3197" t="s">
        <v>5458</v>
      </c>
    </row>
    <row r="3198" spans="1:1">
      <c r="A3198" t="s">
        <v>5319</v>
      </c>
    </row>
    <row r="3199" spans="1:1">
      <c r="A3199" t="s">
        <v>6766</v>
      </c>
    </row>
    <row r="3200" spans="1:1">
      <c r="A3200" t="s">
        <v>5317</v>
      </c>
    </row>
    <row r="3201" spans="1:1">
      <c r="A3201" t="s">
        <v>5449</v>
      </c>
    </row>
    <row r="3202" spans="1:1">
      <c r="A3202" t="s">
        <v>5451</v>
      </c>
    </row>
    <row r="3203" spans="1:1">
      <c r="A3203" t="s">
        <v>7185</v>
      </c>
    </row>
    <row r="3204" spans="1:1">
      <c r="A3204" t="s">
        <v>5452</v>
      </c>
    </row>
    <row r="3205" spans="1:1">
      <c r="A3205" t="s">
        <v>5454</v>
      </c>
    </row>
    <row r="3206" spans="1:1">
      <c r="A3206" t="s">
        <v>6796</v>
      </c>
    </row>
    <row r="3207" spans="1:1">
      <c r="A3207" t="s">
        <v>5455</v>
      </c>
    </row>
    <row r="3208" spans="1:1">
      <c r="A3208" t="s">
        <v>5322</v>
      </c>
    </row>
    <row r="3209" spans="1:1">
      <c r="A3209" t="s">
        <v>5320</v>
      </c>
    </row>
    <row r="3210" spans="1:1">
      <c r="A3210" t="s">
        <v>5325</v>
      </c>
    </row>
    <row r="3211" spans="1:1">
      <c r="A3211" t="s">
        <v>5323</v>
      </c>
    </row>
    <row r="3212" spans="1:1">
      <c r="A3212" t="s">
        <v>5326</v>
      </c>
    </row>
    <row r="3213" spans="1:1">
      <c r="A3213" t="s">
        <v>5327</v>
      </c>
    </row>
    <row r="3214" spans="1:1">
      <c r="A3214" t="s">
        <v>7897</v>
      </c>
    </row>
    <row r="3215" spans="1:1">
      <c r="A3215" t="s">
        <v>5305</v>
      </c>
    </row>
    <row r="3216" spans="1:1">
      <c r="A3216" t="s">
        <v>5310</v>
      </c>
    </row>
    <row r="3217" spans="1:1">
      <c r="A3217" t="s">
        <v>7863</v>
      </c>
    </row>
    <row r="3218" spans="1:1">
      <c r="A3218" t="s">
        <v>895</v>
      </c>
    </row>
    <row r="3219" spans="1:1">
      <c r="A3219" t="s">
        <v>5308</v>
      </c>
    </row>
    <row r="3220" spans="1:1">
      <c r="A3220" t="s">
        <v>5316</v>
      </c>
    </row>
    <row r="3221" spans="1:1">
      <c r="A3221" t="s">
        <v>6794</v>
      </c>
    </row>
    <row r="3222" spans="1:1">
      <c r="A3222" t="s">
        <v>5314</v>
      </c>
    </row>
    <row r="3223" spans="1:1">
      <c r="A3223" t="s">
        <v>5461</v>
      </c>
    </row>
    <row r="3224" spans="1:1">
      <c r="A3224" t="s">
        <v>5460</v>
      </c>
    </row>
    <row r="3225" spans="1:1">
      <c r="A3225" t="s">
        <v>536</v>
      </c>
    </row>
    <row r="3226" spans="1:1">
      <c r="A3226" t="s">
        <v>5462</v>
      </c>
    </row>
    <row r="3227" spans="1:1">
      <c r="A3227" t="s">
        <v>5465</v>
      </c>
    </row>
    <row r="3228" spans="1:1">
      <c r="A3228" t="s">
        <v>5464</v>
      </c>
    </row>
    <row r="3229" spans="1:1">
      <c r="A3229" t="s">
        <v>5988</v>
      </c>
    </row>
    <row r="3230" spans="1:1">
      <c r="A3230" t="s">
        <v>6776</v>
      </c>
    </row>
    <row r="3231" spans="1:1">
      <c r="A3231" t="s">
        <v>5466</v>
      </c>
    </row>
    <row r="3232" spans="1:1">
      <c r="A3232" t="s">
        <v>5469</v>
      </c>
    </row>
    <row r="3233" spans="1:1">
      <c r="A3233" t="s">
        <v>5468</v>
      </c>
    </row>
    <row r="3234" spans="1:1">
      <c r="A3234" t="s">
        <v>5470</v>
      </c>
    </row>
    <row r="3235" spans="1:1">
      <c r="A3235" t="s">
        <v>5259</v>
      </c>
    </row>
    <row r="3236" spans="1:1">
      <c r="A3236" t="s">
        <v>5260</v>
      </c>
    </row>
    <row r="3237" spans="1:1">
      <c r="A3237" t="s">
        <v>5257</v>
      </c>
    </row>
    <row r="3238" spans="1:1">
      <c r="A3238" t="s">
        <v>5473</v>
      </c>
    </row>
    <row r="3239" spans="1:1">
      <c r="A3239" t="s">
        <v>5472</v>
      </c>
    </row>
    <row r="3240" spans="1:1">
      <c r="A3240" t="s">
        <v>1897</v>
      </c>
    </row>
    <row r="3241" spans="1:1">
      <c r="A3241" t="s">
        <v>5475</v>
      </c>
    </row>
    <row r="3242" spans="1:1">
      <c r="A3242" t="s">
        <v>5474</v>
      </c>
    </row>
    <row r="3243" spans="1:1">
      <c r="A3243" t="s">
        <v>5476</v>
      </c>
    </row>
    <row r="3244" spans="1:1">
      <c r="A3244" t="s">
        <v>5479</v>
      </c>
    </row>
    <row r="3245" spans="1:1">
      <c r="A3245" t="s">
        <v>5478</v>
      </c>
    </row>
    <row r="3246" spans="1:1">
      <c r="A3246" t="s">
        <v>5183</v>
      </c>
    </row>
    <row r="3247" spans="1:1">
      <c r="A3247" t="s">
        <v>5295</v>
      </c>
    </row>
    <row r="3248" spans="1:1">
      <c r="A3248" t="s">
        <v>5296</v>
      </c>
    </row>
    <row r="3249" spans="1:1">
      <c r="A3249" t="s">
        <v>5293</v>
      </c>
    </row>
    <row r="3250" spans="1:1">
      <c r="A3250" t="s">
        <v>5303</v>
      </c>
    </row>
    <row r="3251" spans="1:1">
      <c r="A3251" t="s">
        <v>5304</v>
      </c>
    </row>
    <row r="3252" spans="1:1">
      <c r="A3252" t="s">
        <v>5301</v>
      </c>
    </row>
    <row r="3253" spans="1:1">
      <c r="A3253" t="s">
        <v>5299</v>
      </c>
    </row>
    <row r="3254" spans="1:1">
      <c r="A3254" t="s">
        <v>5300</v>
      </c>
    </row>
    <row r="3255" spans="1:1">
      <c r="A3255" t="s">
        <v>5297</v>
      </c>
    </row>
    <row r="3256" spans="1:1">
      <c r="A3256" t="s">
        <v>5275</v>
      </c>
    </row>
    <row r="3257" spans="1:1">
      <c r="A3257" t="s">
        <v>5292</v>
      </c>
    </row>
    <row r="3258" spans="1:1">
      <c r="A3258" t="s">
        <v>5273</v>
      </c>
    </row>
    <row r="3259" spans="1:1">
      <c r="A3259" t="s">
        <v>5271</v>
      </c>
    </row>
    <row r="3260" spans="1:1">
      <c r="A3260" t="s">
        <v>5272</v>
      </c>
    </row>
    <row r="3261" spans="1:1">
      <c r="A3261" t="s">
        <v>5269</v>
      </c>
    </row>
    <row r="3262" spans="1:1">
      <c r="A3262" t="s">
        <v>5267</v>
      </c>
    </row>
    <row r="3263" spans="1:1">
      <c r="A3263" t="s">
        <v>5268</v>
      </c>
    </row>
    <row r="3264" spans="1:1">
      <c r="A3264" t="s">
        <v>5265</v>
      </c>
    </row>
    <row r="3265" spans="1:1">
      <c r="A3265" t="s">
        <v>5290</v>
      </c>
    </row>
    <row r="3266" spans="1:1">
      <c r="A3266" t="s">
        <v>5291</v>
      </c>
    </row>
    <row r="3267" spans="1:1">
      <c r="A3267" t="s">
        <v>7174</v>
      </c>
    </row>
    <row r="3268" spans="1:1">
      <c r="A3268" t="s">
        <v>5288</v>
      </c>
    </row>
    <row r="3269" spans="1:1">
      <c r="A3269" t="s">
        <v>5278</v>
      </c>
    </row>
    <row r="3270" spans="1:1">
      <c r="A3270" t="s">
        <v>5279</v>
      </c>
    </row>
    <row r="3271" spans="1:1">
      <c r="A3271" t="s">
        <v>5276</v>
      </c>
    </row>
    <row r="3272" spans="1:1">
      <c r="A3272" t="s">
        <v>5263</v>
      </c>
    </row>
    <row r="3273" spans="1:1">
      <c r="A3273" t="s">
        <v>5264</v>
      </c>
    </row>
    <row r="3274" spans="1:1">
      <c r="A3274" t="s">
        <v>5261</v>
      </c>
    </row>
    <row r="3275" spans="1:1">
      <c r="A3275" t="s">
        <v>5286</v>
      </c>
    </row>
    <row r="3276" spans="1:1">
      <c r="A3276" t="s">
        <v>5287</v>
      </c>
    </row>
    <row r="3277" spans="1:1">
      <c r="A3277" t="s">
        <v>5284</v>
      </c>
    </row>
    <row r="3278" spans="1:1">
      <c r="A3278" t="s">
        <v>5282</v>
      </c>
    </row>
    <row r="3279" spans="1:1">
      <c r="A3279" t="s">
        <v>5283</v>
      </c>
    </row>
    <row r="3280" spans="1:1">
      <c r="A3280" t="s">
        <v>7893</v>
      </c>
    </row>
    <row r="3281" spans="1:1">
      <c r="A3281" t="s">
        <v>5280</v>
      </c>
    </row>
    <row r="3282" spans="1:1">
      <c r="A3282" t="s">
        <v>4962</v>
      </c>
    </row>
    <row r="3283" spans="1:1">
      <c r="A3283" t="s">
        <v>4966</v>
      </c>
    </row>
    <row r="3284" spans="1:1">
      <c r="A3284" t="s">
        <v>4970</v>
      </c>
    </row>
    <row r="3285" spans="1:1">
      <c r="A3285" t="s">
        <v>4950</v>
      </c>
    </row>
    <row r="3286" spans="1:1">
      <c r="A3286" t="s">
        <v>4954</v>
      </c>
    </row>
    <row r="3287" spans="1:1">
      <c r="A3287" t="s">
        <v>4934</v>
      </c>
    </row>
    <row r="3288" spans="1:1">
      <c r="A3288" t="s">
        <v>4958</v>
      </c>
    </row>
    <row r="3289" spans="1:1">
      <c r="A3289" t="s">
        <v>4946</v>
      </c>
    </row>
    <row r="3290" spans="1:1">
      <c r="A3290" t="s">
        <v>4938</v>
      </c>
    </row>
    <row r="3291" spans="1:1">
      <c r="A3291" t="s">
        <v>4930</v>
      </c>
    </row>
    <row r="3292" spans="1:1">
      <c r="A3292" t="s">
        <v>4942</v>
      </c>
    </row>
    <row r="3293" spans="1:1">
      <c r="A3293" t="s">
        <v>4964</v>
      </c>
    </row>
    <row r="3294" spans="1:1">
      <c r="A3294" t="s">
        <v>4968</v>
      </c>
    </row>
    <row r="3295" spans="1:1">
      <c r="A3295" t="s">
        <v>4972</v>
      </c>
    </row>
    <row r="3296" spans="1:1">
      <c r="A3296" t="s">
        <v>4952</v>
      </c>
    </row>
    <row r="3297" spans="1:1">
      <c r="A3297" t="s">
        <v>4956</v>
      </c>
    </row>
    <row r="3298" spans="1:1">
      <c r="A3298" t="s">
        <v>4936</v>
      </c>
    </row>
    <row r="3299" spans="1:1">
      <c r="A3299" t="s">
        <v>4960</v>
      </c>
    </row>
    <row r="3300" spans="1:1">
      <c r="A3300" t="s">
        <v>4948</v>
      </c>
    </row>
    <row r="3301" spans="1:1">
      <c r="A3301" t="s">
        <v>4940</v>
      </c>
    </row>
    <row r="3302" spans="1:1">
      <c r="A3302" t="s">
        <v>4932</v>
      </c>
    </row>
    <row r="3303" spans="1:1">
      <c r="A3303" t="s">
        <v>4944</v>
      </c>
    </row>
    <row r="3304" spans="1:1">
      <c r="A3304" t="s">
        <v>5051</v>
      </c>
    </row>
    <row r="3305" spans="1:1">
      <c r="A3305" t="s">
        <v>5006</v>
      </c>
    </row>
    <row r="3306" spans="1:1">
      <c r="A3306" t="s">
        <v>5007</v>
      </c>
    </row>
    <row r="3307" spans="1:1">
      <c r="A3307" t="s">
        <v>5009</v>
      </c>
    </row>
    <row r="3308" spans="1:1">
      <c r="A3308" t="s">
        <v>5010</v>
      </c>
    </row>
    <row r="3309" spans="1:1">
      <c r="A3309" t="s">
        <v>5012</v>
      </c>
    </row>
    <row r="3310" spans="1:1">
      <c r="A3310" t="s">
        <v>5013</v>
      </c>
    </row>
    <row r="3311" spans="1:1">
      <c r="A3311" t="s">
        <v>2641</v>
      </c>
    </row>
    <row r="3312" spans="1:1">
      <c r="A3312" t="s">
        <v>2640</v>
      </c>
    </row>
    <row r="3313" spans="1:1">
      <c r="A3313" t="s">
        <v>2642</v>
      </c>
    </row>
    <row r="3314" spans="1:1">
      <c r="A3314" t="s">
        <v>5015</v>
      </c>
    </row>
    <row r="3315" spans="1:1">
      <c r="A3315" t="s">
        <v>5016</v>
      </c>
    </row>
    <row r="3316" spans="1:1">
      <c r="A3316" t="s">
        <v>5019</v>
      </c>
    </row>
    <row r="3317" spans="1:1">
      <c r="A3317" t="s">
        <v>5018</v>
      </c>
    </row>
    <row r="3318" spans="1:1">
      <c r="A3318" t="s">
        <v>5020</v>
      </c>
    </row>
    <row r="3319" spans="1:1">
      <c r="A3319" t="s">
        <v>5025</v>
      </c>
    </row>
    <row r="3320" spans="1:1">
      <c r="A3320" t="s">
        <v>5026</v>
      </c>
    </row>
    <row r="3321" spans="1:1">
      <c r="A3321" t="s">
        <v>5028</v>
      </c>
    </row>
    <row r="3322" spans="1:1">
      <c r="A3322" t="s">
        <v>5029</v>
      </c>
    </row>
    <row r="3323" spans="1:1">
      <c r="A3323" t="s">
        <v>5022</v>
      </c>
    </row>
    <row r="3324" spans="1:1">
      <c r="A3324" t="s">
        <v>5023</v>
      </c>
    </row>
    <row r="3325" spans="1:1">
      <c r="A3325" t="s">
        <v>527</v>
      </c>
    </row>
    <row r="3326" spans="1:1">
      <c r="A3326" t="s">
        <v>5113</v>
      </c>
    </row>
    <row r="3327" spans="1:1">
      <c r="A3327" t="s">
        <v>5117</v>
      </c>
    </row>
    <row r="3328" spans="1:1">
      <c r="A3328" t="s">
        <v>5111</v>
      </c>
    </row>
    <row r="3329" spans="1:1">
      <c r="A3329" t="s">
        <v>5115</v>
      </c>
    </row>
    <row r="3330" spans="1:1">
      <c r="A3330" t="s">
        <v>5119</v>
      </c>
    </row>
    <row r="3331" spans="1:1">
      <c r="A3331" t="s">
        <v>276</v>
      </c>
    </row>
    <row r="3332" spans="1:1">
      <c r="A3332" t="s">
        <v>5093</v>
      </c>
    </row>
    <row r="3333" spans="1:1">
      <c r="A3333" t="s">
        <v>5107</v>
      </c>
    </row>
    <row r="3334" spans="1:1">
      <c r="A3334" t="s">
        <v>5108</v>
      </c>
    </row>
    <row r="3335" spans="1:1">
      <c r="A3335" t="s">
        <v>5105</v>
      </c>
    </row>
    <row r="3336" spans="1:1">
      <c r="A3336" t="s">
        <v>5106</v>
      </c>
    </row>
    <row r="3337" spans="1:1">
      <c r="A3337" t="s">
        <v>7850</v>
      </c>
    </row>
    <row r="3338" spans="1:1">
      <c r="A3338" t="s">
        <v>7851</v>
      </c>
    </row>
    <row r="3339" spans="1:1">
      <c r="A3339" t="s">
        <v>7736</v>
      </c>
    </row>
    <row r="3340" spans="1:1">
      <c r="A3340" t="s">
        <v>7737</v>
      </c>
    </row>
    <row r="3341" spans="1:1">
      <c r="A3341" t="s">
        <v>1872</v>
      </c>
    </row>
    <row r="3342" spans="1:1">
      <c r="A3342" t="s">
        <v>6239</v>
      </c>
    </row>
    <row r="3343" spans="1:1">
      <c r="A3343" t="s">
        <v>6240</v>
      </c>
    </row>
    <row r="3344" spans="1:1">
      <c r="A3344" t="s">
        <v>7852</v>
      </c>
    </row>
    <row r="3345" spans="1:1">
      <c r="A3345" t="s">
        <v>7853</v>
      </c>
    </row>
    <row r="3346" spans="1:1">
      <c r="A3346" t="s">
        <v>5095</v>
      </c>
    </row>
    <row r="3347" spans="1:1">
      <c r="A3347" t="s">
        <v>6238</v>
      </c>
    </row>
    <row r="3348" spans="1:1">
      <c r="A3348" t="s">
        <v>5091</v>
      </c>
    </row>
    <row r="3349" spans="1:1">
      <c r="A3349" t="s">
        <v>5594</v>
      </c>
    </row>
    <row r="3350" spans="1:1">
      <c r="A3350" t="s">
        <v>5593</v>
      </c>
    </row>
    <row r="3351" spans="1:1">
      <c r="A3351" t="s">
        <v>1471</v>
      </c>
    </row>
    <row r="3352" spans="1:1">
      <c r="A3352" t="s">
        <v>5151</v>
      </c>
    </row>
    <row r="3353" spans="1:1">
      <c r="A3353" t="s">
        <v>5490</v>
      </c>
    </row>
    <row r="3354" spans="1:1">
      <c r="A3354" t="s">
        <v>6780</v>
      </c>
    </row>
    <row r="3355" spans="1:1">
      <c r="A3355" t="s">
        <v>5491</v>
      </c>
    </row>
    <row r="3356" spans="1:1">
      <c r="A3356" t="s">
        <v>5550</v>
      </c>
    </row>
    <row r="3357" spans="1:1">
      <c r="A3357" t="s">
        <v>5549</v>
      </c>
    </row>
    <row r="3358" spans="1:1">
      <c r="A3358" t="s">
        <v>7503</v>
      </c>
    </row>
    <row r="3359" spans="1:1">
      <c r="A3359" t="s">
        <v>7616</v>
      </c>
    </row>
    <row r="3360" spans="1:1">
      <c r="A3360" t="s">
        <v>5551</v>
      </c>
    </row>
    <row r="3361" spans="1:1">
      <c r="A3361" t="s">
        <v>7236</v>
      </c>
    </row>
    <row r="3362" spans="1:1">
      <c r="A3362" t="s">
        <v>7233</v>
      </c>
    </row>
    <row r="3363" spans="1:1">
      <c r="A3363" t="s">
        <v>4917</v>
      </c>
    </row>
    <row r="3364" spans="1:1">
      <c r="A3364" t="s">
        <v>4919</v>
      </c>
    </row>
    <row r="3365" spans="1:1">
      <c r="A3365" t="s">
        <v>4913</v>
      </c>
    </row>
    <row r="3366" spans="1:1">
      <c r="A3366" t="s">
        <v>7669</v>
      </c>
    </row>
    <row r="3367" spans="1:1">
      <c r="A3367" t="s">
        <v>7672</v>
      </c>
    </row>
    <row r="3368" spans="1:1">
      <c r="A3368" t="s">
        <v>7673</v>
      </c>
    </row>
    <row r="3369" spans="1:1">
      <c r="A3369" t="s">
        <v>7671</v>
      </c>
    </row>
    <row r="3370" spans="1:1">
      <c r="A3370" t="s">
        <v>7676</v>
      </c>
    </row>
    <row r="3371" spans="1:1">
      <c r="A3371" t="s">
        <v>7677</v>
      </c>
    </row>
    <row r="3372" spans="1:1">
      <c r="A3372" t="s">
        <v>7675</v>
      </c>
    </row>
    <row r="3373" spans="1:1">
      <c r="A3373" t="s">
        <v>919</v>
      </c>
    </row>
    <row r="3374" spans="1:1">
      <c r="A3374" t="s">
        <v>6373</v>
      </c>
    </row>
    <row r="3375" spans="1:1">
      <c r="A3375" t="s">
        <v>4915</v>
      </c>
    </row>
    <row r="3376" spans="1:1">
      <c r="A3376" t="s">
        <v>4907</v>
      </c>
    </row>
    <row r="3377" spans="1:1">
      <c r="A3377" t="s">
        <v>7235</v>
      </c>
    </row>
    <row r="3378" spans="1:1">
      <c r="A3378" t="s">
        <v>2677</v>
      </c>
    </row>
    <row r="3379" spans="1:1">
      <c r="A3379" t="s">
        <v>4904</v>
      </c>
    </row>
    <row r="3380" spans="1:1">
      <c r="A3380" t="s">
        <v>4906</v>
      </c>
    </row>
    <row r="3381" spans="1:1">
      <c r="A3381" t="s">
        <v>4901</v>
      </c>
    </row>
    <row r="3382" spans="1:1">
      <c r="A3382" t="s">
        <v>7680</v>
      </c>
    </row>
    <row r="3383" spans="1:1">
      <c r="A3383" t="s">
        <v>7683</v>
      </c>
    </row>
    <row r="3384" spans="1:1">
      <c r="A3384" t="s">
        <v>7684</v>
      </c>
    </row>
    <row r="3385" spans="1:1">
      <c r="A3385" t="s">
        <v>7682</v>
      </c>
    </row>
    <row r="3386" spans="1:1">
      <c r="A3386" t="s">
        <v>7687</v>
      </c>
    </row>
    <row r="3387" spans="1:1">
      <c r="A3387" t="s">
        <v>7688</v>
      </c>
    </row>
    <row r="3388" spans="1:1">
      <c r="A3388" t="s">
        <v>7686</v>
      </c>
    </row>
    <row r="3389" spans="1:1">
      <c r="A3389" t="s">
        <v>257</v>
      </c>
    </row>
    <row r="3390" spans="1:1">
      <c r="A3390" t="s">
        <v>4928</v>
      </c>
    </row>
    <row r="3391" spans="1:1">
      <c r="A3391" t="s">
        <v>2675</v>
      </c>
    </row>
    <row r="3392" spans="1:1">
      <c r="A3392" t="s">
        <v>4902</v>
      </c>
    </row>
    <row r="3393" spans="1:1">
      <c r="A3393" t="s">
        <v>4895</v>
      </c>
    </row>
    <row r="3394" spans="1:1">
      <c r="A3394" t="s">
        <v>8377</v>
      </c>
    </row>
    <row r="3395" spans="1:1">
      <c r="A3395" t="s">
        <v>4471</v>
      </c>
    </row>
    <row r="3396" spans="1:1">
      <c r="A3396" t="s">
        <v>7979</v>
      </c>
    </row>
    <row r="3397" spans="1:1">
      <c r="A3397" t="s">
        <v>7282</v>
      </c>
    </row>
    <row r="3398" spans="1:1">
      <c r="A3398" t="s">
        <v>7285</v>
      </c>
    </row>
    <row r="3399" spans="1:1">
      <c r="A3399" t="s">
        <v>7284</v>
      </c>
    </row>
    <row r="3400" spans="1:1">
      <c r="A3400" t="s">
        <v>8080</v>
      </c>
    </row>
    <row r="3401" spans="1:1">
      <c r="A3401" t="s">
        <v>7983</v>
      </c>
    </row>
    <row r="3402" spans="1:1">
      <c r="A3402" t="s">
        <v>5444</v>
      </c>
    </row>
    <row r="3403" spans="1:1">
      <c r="A3403" t="s">
        <v>5678</v>
      </c>
    </row>
    <row r="3404" spans="1:1">
      <c r="A3404" t="s">
        <v>5676</v>
      </c>
    </row>
    <row r="3405" spans="1:1">
      <c r="A3405" t="s">
        <v>4469</v>
      </c>
    </row>
    <row r="3406" spans="1:1">
      <c r="A3406" t="s">
        <v>2282</v>
      </c>
    </row>
    <row r="3407" spans="1:1">
      <c r="A3407" t="s">
        <v>827</v>
      </c>
    </row>
    <row r="3408" spans="1:1">
      <c r="A3408" t="s">
        <v>1308</v>
      </c>
    </row>
    <row r="3409" spans="1:1">
      <c r="A3409" t="s">
        <v>1300</v>
      </c>
    </row>
    <row r="3410" spans="1:1">
      <c r="A3410" t="s">
        <v>7981</v>
      </c>
    </row>
    <row r="3411" spans="1:1">
      <c r="A3411" t="s">
        <v>8082</v>
      </c>
    </row>
    <row r="3412" spans="1:1">
      <c r="A3412" t="s">
        <v>3568</v>
      </c>
    </row>
    <row r="3413" spans="1:1">
      <c r="A3413" t="s">
        <v>6302</v>
      </c>
    </row>
    <row r="3414" spans="1:1">
      <c r="A3414" t="s">
        <v>6301</v>
      </c>
    </row>
    <row r="3415" spans="1:1">
      <c r="A3415" t="s">
        <v>7721</v>
      </c>
    </row>
    <row r="3416" spans="1:1">
      <c r="A3416" t="s">
        <v>7724</v>
      </c>
    </row>
    <row r="3417" spans="1:1">
      <c r="A3417" t="s">
        <v>7725</v>
      </c>
    </row>
    <row r="3418" spans="1:1">
      <c r="A3418" t="s">
        <v>7723</v>
      </c>
    </row>
    <row r="3419" spans="1:1">
      <c r="A3419" t="s">
        <v>7728</v>
      </c>
    </row>
    <row r="3420" spans="1:1">
      <c r="A3420" t="s">
        <v>7729</v>
      </c>
    </row>
    <row r="3421" spans="1:1">
      <c r="A3421" t="s">
        <v>7727</v>
      </c>
    </row>
    <row r="3422" spans="1:1">
      <c r="A3422" t="s">
        <v>5925</v>
      </c>
    </row>
    <row r="3423" spans="1:1">
      <c r="A3423" t="s">
        <v>5924</v>
      </c>
    </row>
    <row r="3424" spans="1:1">
      <c r="A3424" t="s">
        <v>5926</v>
      </c>
    </row>
    <row r="3425" spans="1:1">
      <c r="A3425" t="s">
        <v>5921</v>
      </c>
    </row>
    <row r="3426" spans="1:1">
      <c r="A3426" t="s">
        <v>5920</v>
      </c>
    </row>
    <row r="3427" spans="1:1">
      <c r="A3427" t="s">
        <v>5922</v>
      </c>
    </row>
    <row r="3428" spans="1:1">
      <c r="A3428" t="s">
        <v>5917</v>
      </c>
    </row>
    <row r="3429" spans="1:1">
      <c r="A3429" t="s">
        <v>5916</v>
      </c>
    </row>
    <row r="3430" spans="1:1">
      <c r="A3430" t="s">
        <v>5918</v>
      </c>
    </row>
    <row r="3431" spans="1:1">
      <c r="A3431" t="s">
        <v>5366</v>
      </c>
    </row>
    <row r="3432" spans="1:1">
      <c r="A3432" t="s">
        <v>5389</v>
      </c>
    </row>
    <row r="3433" spans="1:1">
      <c r="A3433" t="s">
        <v>2552</v>
      </c>
    </row>
    <row r="3434" spans="1:1">
      <c r="A3434" t="s">
        <v>5365</v>
      </c>
    </row>
    <row r="3435" spans="1:1">
      <c r="A3435" t="s">
        <v>5387</v>
      </c>
    </row>
    <row r="3436" spans="1:1">
      <c r="A3436" t="s">
        <v>2541</v>
      </c>
    </row>
    <row r="3437" spans="1:1">
      <c r="A3437" t="s">
        <v>5367</v>
      </c>
    </row>
    <row r="3438" spans="1:1">
      <c r="A3438" t="s">
        <v>5390</v>
      </c>
    </row>
    <row r="3439" spans="1:1">
      <c r="A3439" t="s">
        <v>2553</v>
      </c>
    </row>
    <row r="3440" spans="1:1">
      <c r="A3440" t="s">
        <v>1027</v>
      </c>
    </row>
    <row r="3441" spans="1:1">
      <c r="A3441" t="s">
        <v>1029</v>
      </c>
    </row>
    <row r="3442" spans="1:1">
      <c r="A3442" t="s">
        <v>5405</v>
      </c>
    </row>
    <row r="3443" spans="1:1">
      <c r="A3443" t="s">
        <v>939</v>
      </c>
    </row>
    <row r="3444" spans="1:1">
      <c r="A3444" t="s">
        <v>937</v>
      </c>
    </row>
    <row r="3445" spans="1:1">
      <c r="A3445" t="s">
        <v>2434</v>
      </c>
    </row>
    <row r="3446" spans="1:1">
      <c r="A3446" t="s">
        <v>1653</v>
      </c>
    </row>
    <row r="3447" spans="1:1">
      <c r="A3447" t="s">
        <v>940</v>
      </c>
    </row>
    <row r="3448" spans="1:1">
      <c r="A3448" t="s">
        <v>1686</v>
      </c>
    </row>
    <row r="3449" spans="1:1">
      <c r="A3449" t="s">
        <v>2438</v>
      </c>
    </row>
    <row r="3450" spans="1:1">
      <c r="A3450" t="s">
        <v>2588</v>
      </c>
    </row>
    <row r="3451" spans="1:1">
      <c r="A3451" t="s">
        <v>4038</v>
      </c>
    </row>
    <row r="3452" spans="1:1">
      <c r="A3452" t="s">
        <v>2592</v>
      </c>
    </row>
    <row r="3453" spans="1:1">
      <c r="A3453" t="s">
        <v>2590</v>
      </c>
    </row>
    <row r="3454" spans="1:1">
      <c r="A3454" t="s">
        <v>4040</v>
      </c>
    </row>
    <row r="3455" spans="1:1">
      <c r="A3455" t="s">
        <v>4042</v>
      </c>
    </row>
    <row r="3456" spans="1:1">
      <c r="A3456" t="s">
        <v>4044</v>
      </c>
    </row>
    <row r="3457" spans="1:1">
      <c r="A3457" t="s">
        <v>941</v>
      </c>
    </row>
    <row r="3458" spans="1:1">
      <c r="A3458" t="s">
        <v>4046</v>
      </c>
    </row>
    <row r="3459" spans="1:1">
      <c r="A3459" t="s">
        <v>4048</v>
      </c>
    </row>
    <row r="3460" spans="1:1">
      <c r="A3460" t="s">
        <v>6245</v>
      </c>
    </row>
    <row r="3461" spans="1:1">
      <c r="A3461" t="s">
        <v>7109</v>
      </c>
    </row>
    <row r="3462" spans="1:1">
      <c r="A3462" t="s">
        <v>7110</v>
      </c>
    </row>
    <row r="3463" spans="1:1">
      <c r="A3463" t="s">
        <v>7108</v>
      </c>
    </row>
    <row r="3464" spans="1:1">
      <c r="A3464" t="s">
        <v>7107</v>
      </c>
    </row>
    <row r="3465" spans="1:1">
      <c r="A3465" t="s">
        <v>6067</v>
      </c>
    </row>
    <row r="3466" spans="1:1">
      <c r="A3466" t="s">
        <v>7105</v>
      </c>
    </row>
    <row r="3467" spans="1:1">
      <c r="A3467" t="s">
        <v>7106</v>
      </c>
    </row>
    <row r="3468" spans="1:1">
      <c r="A3468" t="s">
        <v>7104</v>
      </c>
    </row>
    <row r="3469" spans="1:1">
      <c r="A3469" t="s">
        <v>943</v>
      </c>
    </row>
    <row r="3470" spans="1:1">
      <c r="A3470" t="s">
        <v>3825</v>
      </c>
    </row>
    <row r="3471" spans="1:1">
      <c r="A3471" t="s">
        <v>4508</v>
      </c>
    </row>
    <row r="3472" spans="1:1">
      <c r="A3472" t="s">
        <v>6521</v>
      </c>
    </row>
    <row r="3473" spans="1:1">
      <c r="A3473" t="s">
        <v>6475</v>
      </c>
    </row>
    <row r="3474" spans="1:1">
      <c r="A3474" t="s">
        <v>5148</v>
      </c>
    </row>
    <row r="3475" spans="1:1">
      <c r="A3475" t="s">
        <v>2470</v>
      </c>
    </row>
    <row r="3476" spans="1:1">
      <c r="A3476" t="s">
        <v>4169</v>
      </c>
    </row>
    <row r="3477" spans="1:1">
      <c r="A3477" t="s">
        <v>2472</v>
      </c>
    </row>
    <row r="3478" spans="1:1">
      <c r="A3478" t="s">
        <v>2653</v>
      </c>
    </row>
    <row r="3479" spans="1:1">
      <c r="A3479" t="s">
        <v>3605</v>
      </c>
    </row>
    <row r="3480" spans="1:1">
      <c r="A3480" t="s">
        <v>365</v>
      </c>
    </row>
    <row r="3481" spans="1:1">
      <c r="A3481" t="s">
        <v>272</v>
      </c>
    </row>
    <row r="3482" spans="1:1">
      <c r="A3482" t="s">
        <v>3565</v>
      </c>
    </row>
    <row r="3483" spans="1:1">
      <c r="A3483" t="s">
        <v>4164</v>
      </c>
    </row>
    <row r="3484" spans="1:1">
      <c r="A3484" t="s">
        <v>4163</v>
      </c>
    </row>
    <row r="3485" spans="1:1">
      <c r="A3485" t="s">
        <v>2648</v>
      </c>
    </row>
    <row r="3486" spans="1:1">
      <c r="A3486" t="s">
        <v>2647</v>
      </c>
    </row>
    <row r="3487" spans="1:1">
      <c r="A3487" t="s">
        <v>361</v>
      </c>
    </row>
    <row r="3488" spans="1:1">
      <c r="A3488" t="s">
        <v>360</v>
      </c>
    </row>
    <row r="3489" spans="1:1">
      <c r="A3489" t="s">
        <v>3560</v>
      </c>
    </row>
    <row r="3490" spans="1:1">
      <c r="A3490" t="s">
        <v>3559</v>
      </c>
    </row>
    <row r="3491" spans="1:1">
      <c r="A3491" t="s">
        <v>4168</v>
      </c>
    </row>
    <row r="3492" spans="1:1">
      <c r="A3492" t="s">
        <v>2652</v>
      </c>
    </row>
    <row r="3493" spans="1:1">
      <c r="A3493" t="s">
        <v>3564</v>
      </c>
    </row>
    <row r="3494" spans="1:1">
      <c r="A3494" t="s">
        <v>4166</v>
      </c>
    </row>
    <row r="3495" spans="1:1">
      <c r="A3495" t="s">
        <v>4165</v>
      </c>
    </row>
    <row r="3496" spans="1:1">
      <c r="A3496" t="s">
        <v>2650</v>
      </c>
    </row>
    <row r="3497" spans="1:1">
      <c r="A3497" t="s">
        <v>2649</v>
      </c>
    </row>
    <row r="3498" spans="1:1">
      <c r="A3498" t="s">
        <v>363</v>
      </c>
    </row>
    <row r="3499" spans="1:1">
      <c r="A3499" t="s">
        <v>362</v>
      </c>
    </row>
    <row r="3500" spans="1:1">
      <c r="A3500" t="s">
        <v>3562</v>
      </c>
    </row>
    <row r="3501" spans="1:1">
      <c r="A3501" t="s">
        <v>3561</v>
      </c>
    </row>
    <row r="3502" spans="1:1">
      <c r="A3502" t="s">
        <v>4167</v>
      </c>
    </row>
    <row r="3503" spans="1:1">
      <c r="A3503" t="s">
        <v>2651</v>
      </c>
    </row>
    <row r="3504" spans="1:1">
      <c r="A3504" t="s">
        <v>364</v>
      </c>
    </row>
    <row r="3505" spans="1:1">
      <c r="A3505" t="s">
        <v>3563</v>
      </c>
    </row>
    <row r="3506" spans="1:1">
      <c r="A3506" t="s">
        <v>4741</v>
      </c>
    </row>
    <row r="3507" spans="1:1">
      <c r="A3507" t="s">
        <v>2533</v>
      </c>
    </row>
    <row r="3508" spans="1:1">
      <c r="A3508" t="s">
        <v>366</v>
      </c>
    </row>
    <row r="3509" spans="1:1">
      <c r="A3509" t="s">
        <v>3569</v>
      </c>
    </row>
    <row r="3510" spans="1:1">
      <c r="A3510" t="s">
        <v>4739</v>
      </c>
    </row>
    <row r="3511" spans="1:1">
      <c r="A3511" t="s">
        <v>2511</v>
      </c>
    </row>
    <row r="3512" spans="1:1">
      <c r="A3512" t="s">
        <v>367</v>
      </c>
    </row>
    <row r="3513" spans="1:1">
      <c r="A3513" t="s">
        <v>3571</v>
      </c>
    </row>
    <row r="3514" spans="1:1">
      <c r="A3514" t="s">
        <v>3916</v>
      </c>
    </row>
    <row r="3515" spans="1:1">
      <c r="A3515" t="s">
        <v>4298</v>
      </c>
    </row>
    <row r="3516" spans="1:1">
      <c r="A3516" t="s">
        <v>4295</v>
      </c>
    </row>
    <row r="3517" spans="1:1">
      <c r="A3517" t="s">
        <v>4328</v>
      </c>
    </row>
    <row r="3518" spans="1:1">
      <c r="A3518" t="s">
        <v>4297</v>
      </c>
    </row>
    <row r="3519" spans="1:1">
      <c r="A3519" t="s">
        <v>5149</v>
      </c>
    </row>
    <row r="3520" spans="1:1">
      <c r="A3520" t="s">
        <v>4506</v>
      </c>
    </row>
    <row r="3521" spans="1:1">
      <c r="A3521" t="s">
        <v>7884</v>
      </c>
    </row>
    <row r="3522" spans="1:1">
      <c r="A3522" t="s">
        <v>8050</v>
      </c>
    </row>
    <row r="3523" spans="1:1">
      <c r="A3523" t="s">
        <v>5438</v>
      </c>
    </row>
    <row r="3524" spans="1:1">
      <c r="A3524" t="s">
        <v>5436</v>
      </c>
    </row>
    <row r="3525" spans="1:1">
      <c r="A3525" t="s">
        <v>5442</v>
      </c>
    </row>
    <row r="3526" spans="1:1">
      <c r="A3526" t="s">
        <v>5440</v>
      </c>
    </row>
    <row r="3527" spans="1:1">
      <c r="A3527" t="s">
        <v>196</v>
      </c>
    </row>
    <row r="3528" spans="1:1">
      <c r="A3528" t="s">
        <v>5134</v>
      </c>
    </row>
    <row r="3529" spans="1:1">
      <c r="A3529" t="s">
        <v>5135</v>
      </c>
    </row>
    <row r="3530" spans="1:1">
      <c r="A3530" t="s">
        <v>192</v>
      </c>
    </row>
    <row r="3531" spans="1:1">
      <c r="A3531" t="s">
        <v>283</v>
      </c>
    </row>
    <row r="3532" spans="1:1">
      <c r="A3532" t="s">
        <v>4104</v>
      </c>
    </row>
    <row r="3533" spans="1:1">
      <c r="A3533" t="s">
        <v>228</v>
      </c>
    </row>
    <row r="3534" spans="1:1">
      <c r="A3534" t="s">
        <v>4261</v>
      </c>
    </row>
    <row r="3535" spans="1:1">
      <c r="A3535" t="s">
        <v>4258</v>
      </c>
    </row>
    <row r="3536" spans="1:1">
      <c r="A3536" t="s">
        <v>4254</v>
      </c>
    </row>
    <row r="3537" spans="1:1">
      <c r="A3537" t="s">
        <v>4253</v>
      </c>
    </row>
    <row r="3538" spans="1:1">
      <c r="A3538" t="s">
        <v>4277</v>
      </c>
    </row>
    <row r="3539" spans="1:1">
      <c r="A3539" t="s">
        <v>2044</v>
      </c>
    </row>
    <row r="3540" spans="1:1">
      <c r="A3540" t="s">
        <v>4228</v>
      </c>
    </row>
    <row r="3541" spans="1:1">
      <c r="A3541" t="s">
        <v>245</v>
      </c>
    </row>
    <row r="3542" spans="1:1">
      <c r="A3542" t="s">
        <v>4252</v>
      </c>
    </row>
    <row r="3543" spans="1:1">
      <c r="A3543" t="s">
        <v>6257</v>
      </c>
    </row>
    <row r="3544" spans="1:1">
      <c r="A3544" t="s">
        <v>1827</v>
      </c>
    </row>
    <row r="3545" spans="1:1">
      <c r="A3545" t="s">
        <v>3819</v>
      </c>
    </row>
    <row r="3546" spans="1:1">
      <c r="A3546" t="s">
        <v>1941</v>
      </c>
    </row>
    <row r="3547" spans="1:1">
      <c r="A3547" t="s">
        <v>3576</v>
      </c>
    </row>
    <row r="3548" spans="1:1">
      <c r="A3548" t="s">
        <v>2432</v>
      </c>
    </row>
    <row r="3549" spans="1:1">
      <c r="A3549" t="s">
        <v>5138</v>
      </c>
    </row>
    <row r="3550" spans="1:1">
      <c r="A3550" t="s">
        <v>5139</v>
      </c>
    </row>
    <row r="3551" spans="1:1">
      <c r="A3551" t="s">
        <v>2433</v>
      </c>
    </row>
    <row r="3552" spans="1:1">
      <c r="A3552" t="s">
        <v>5136</v>
      </c>
    </row>
    <row r="3553" spans="1:1">
      <c r="A3553" t="s">
        <v>5137</v>
      </c>
    </row>
    <row r="3554" spans="1:1">
      <c r="A3554" t="s">
        <v>249</v>
      </c>
    </row>
    <row r="3555" spans="1:1">
      <c r="A3555" t="s">
        <v>4275</v>
      </c>
    </row>
    <row r="3556" spans="1:1">
      <c r="A3556" t="s">
        <v>4276</v>
      </c>
    </row>
    <row r="3557" spans="1:1">
      <c r="A3557" t="s">
        <v>250</v>
      </c>
    </row>
    <row r="3558" spans="1:1">
      <c r="A3558" t="s">
        <v>4273</v>
      </c>
    </row>
    <row r="3559" spans="1:1">
      <c r="A3559" t="s">
        <v>4274</v>
      </c>
    </row>
    <row r="3560" spans="1:1">
      <c r="A3560" t="s">
        <v>248</v>
      </c>
    </row>
    <row r="3561" spans="1:1">
      <c r="A3561" t="s">
        <v>246</v>
      </c>
    </row>
    <row r="3562" spans="1:1">
      <c r="A3562" t="s">
        <v>247</v>
      </c>
    </row>
    <row r="3563" spans="1:1">
      <c r="A3563" t="s">
        <v>5482</v>
      </c>
    </row>
    <row r="3564" spans="1:1">
      <c r="A3564" t="s">
        <v>5484</v>
      </c>
    </row>
    <row r="3565" spans="1:1">
      <c r="A3565" t="s">
        <v>3985</v>
      </c>
    </row>
    <row r="3566" spans="1:1">
      <c r="A3566" t="s">
        <v>4373</v>
      </c>
    </row>
    <row r="3567" spans="1:1">
      <c r="A3567" t="s">
        <v>4400</v>
      </c>
    </row>
    <row r="3568" spans="1:1">
      <c r="A3568" t="s">
        <v>4398</v>
      </c>
    </row>
    <row r="3569" spans="1:1">
      <c r="A3569" t="s">
        <v>5480</v>
      </c>
    </row>
    <row r="3570" spans="1:1">
      <c r="A3570" t="s">
        <v>220</v>
      </c>
    </row>
    <row r="3571" spans="1:1">
      <c r="A3571" t="s">
        <v>221</v>
      </c>
    </row>
    <row r="3572" spans="1:1">
      <c r="A3572" t="s">
        <v>2437</v>
      </c>
    </row>
    <row r="3573" spans="1:1">
      <c r="A3573" t="s">
        <v>3983</v>
      </c>
    </row>
    <row r="3574" spans="1:1">
      <c r="A3574" t="s">
        <v>2435</v>
      </c>
    </row>
    <row r="3575" spans="1:1">
      <c r="A3575" t="s">
        <v>4291</v>
      </c>
    </row>
    <row r="3576" spans="1:1">
      <c r="A3576" t="s">
        <v>2436</v>
      </c>
    </row>
    <row r="3577" spans="1:1">
      <c r="A3577" t="s">
        <v>4289</v>
      </c>
    </row>
    <row r="3578" spans="1:1">
      <c r="A3578" t="s">
        <v>4396</v>
      </c>
    </row>
    <row r="3579" spans="1:1">
      <c r="A3579" t="s">
        <v>6244</v>
      </c>
    </row>
    <row r="3580" spans="1:1">
      <c r="A3580" t="s">
        <v>4612</v>
      </c>
    </row>
    <row r="3581" spans="1:1">
      <c r="A3581" t="s">
        <v>7295</v>
      </c>
    </row>
    <row r="3582" spans="1:1">
      <c r="A3582" t="s">
        <v>4555</v>
      </c>
    </row>
    <row r="3583" spans="1:1">
      <c r="A3583" t="s">
        <v>563</v>
      </c>
    </row>
    <row r="3584" spans="1:1">
      <c r="A3584" t="s">
        <v>565</v>
      </c>
    </row>
    <row r="3585" spans="1:1">
      <c r="A3585" t="s">
        <v>7818</v>
      </c>
    </row>
    <row r="3586" spans="1:1">
      <c r="A3586" t="s">
        <v>4996</v>
      </c>
    </row>
    <row r="3587" spans="1:1">
      <c r="A3587" t="s">
        <v>7820</v>
      </c>
    </row>
    <row r="3588" spans="1:1">
      <c r="A3588" t="s">
        <v>4994</v>
      </c>
    </row>
    <row r="3589" spans="1:1">
      <c r="A3589" t="s">
        <v>4729</v>
      </c>
    </row>
    <row r="3590" spans="1:1">
      <c r="A3590" t="s">
        <v>4992</v>
      </c>
    </row>
    <row r="3591" spans="1:1">
      <c r="A3591" t="s">
        <v>5001</v>
      </c>
    </row>
    <row r="3592" spans="1:1">
      <c r="A3592" t="s">
        <v>5003</v>
      </c>
    </row>
    <row r="3593" spans="1:1">
      <c r="A3593" t="s">
        <v>4050</v>
      </c>
    </row>
    <row r="3594" spans="1:1">
      <c r="A3594" t="s">
        <v>4052</v>
      </c>
    </row>
    <row r="3595" spans="1:1">
      <c r="A3595" t="s">
        <v>2406</v>
      </c>
    </row>
    <row r="3596" spans="1:1">
      <c r="A3596" t="s">
        <v>2407</v>
      </c>
    </row>
    <row r="3597" spans="1:1">
      <c r="A3597" t="s">
        <v>4054</v>
      </c>
    </row>
    <row r="3598" spans="1:1">
      <c r="A3598" t="s">
        <v>7124</v>
      </c>
    </row>
    <row r="3599" spans="1:1">
      <c r="A3599" t="s">
        <v>4056</v>
      </c>
    </row>
    <row r="3600" spans="1:1">
      <c r="A3600" t="s">
        <v>7126</v>
      </c>
    </row>
    <row r="3601" spans="1:1">
      <c r="A3601" t="s">
        <v>4552</v>
      </c>
    </row>
    <row r="3602" spans="1:1">
      <c r="A3602" t="s">
        <v>4610</v>
      </c>
    </row>
    <row r="3603" spans="1:1">
      <c r="A3603" t="s">
        <v>5700</v>
      </c>
    </row>
    <row r="3604" spans="1:1">
      <c r="A3604" t="s">
        <v>5701</v>
      </c>
    </row>
    <row r="3605" spans="1:1">
      <c r="A3605" t="s">
        <v>1007</v>
      </c>
    </row>
    <row r="3606" spans="1:1">
      <c r="A3606" t="s">
        <v>7598</v>
      </c>
    </row>
    <row r="3607" spans="1:1">
      <c r="A3607" t="s">
        <v>7583</v>
      </c>
    </row>
    <row r="3608" spans="1:1">
      <c r="A3608" t="s">
        <v>7848</v>
      </c>
    </row>
    <row r="3609" spans="1:1">
      <c r="A3609" t="s">
        <v>261</v>
      </c>
    </row>
    <row r="3610" spans="1:1">
      <c r="A3610" t="s">
        <v>260</v>
      </c>
    </row>
    <row r="3611" spans="1:1">
      <c r="A3611" t="s">
        <v>7849</v>
      </c>
    </row>
    <row r="3612" spans="1:1">
      <c r="A3612" t="s">
        <v>879</v>
      </c>
    </row>
    <row r="3613" spans="1:1">
      <c r="A3613" t="s">
        <v>4322</v>
      </c>
    </row>
    <row r="3614" spans="1:1">
      <c r="A3614" t="s">
        <v>3895</v>
      </c>
    </row>
    <row r="3615" spans="1:1">
      <c r="A3615" t="s">
        <v>2016</v>
      </c>
    </row>
    <row r="3616" spans="1:1">
      <c r="A3616" t="s">
        <v>2401</v>
      </c>
    </row>
    <row r="3617" spans="1:1">
      <c r="A3617" t="s">
        <v>2402</v>
      </c>
    </row>
    <row r="3618" spans="1:1">
      <c r="A3618" t="s">
        <v>882</v>
      </c>
    </row>
    <row r="3619" spans="1:1">
      <c r="A3619" t="s">
        <v>883</v>
      </c>
    </row>
    <row r="3620" spans="1:1">
      <c r="A3620" t="s">
        <v>5189</v>
      </c>
    </row>
    <row r="3621" spans="1:1">
      <c r="A3621" t="s">
        <v>3897</v>
      </c>
    </row>
    <row r="3622" spans="1:1">
      <c r="A3622" t="s">
        <v>2188</v>
      </c>
    </row>
    <row r="3623" spans="1:1">
      <c r="A3623" t="s">
        <v>884</v>
      </c>
    </row>
    <row r="3624" spans="1:1">
      <c r="A3624" t="s">
        <v>4324</v>
      </c>
    </row>
    <row r="3625" spans="1:1">
      <c r="A3625" t="s">
        <v>4326</v>
      </c>
    </row>
    <row r="3626" spans="1:1">
      <c r="A3626" t="s">
        <v>3553</v>
      </c>
    </row>
    <row r="3627" spans="1:1">
      <c r="A3627" t="s">
        <v>5612</v>
      </c>
    </row>
    <row r="3628" spans="1:1">
      <c r="A3628" t="s">
        <v>6559</v>
      </c>
    </row>
    <row r="3629" spans="1:1">
      <c r="A3629" t="s">
        <v>6111</v>
      </c>
    </row>
    <row r="3630" spans="1:1">
      <c r="A3630" t="s">
        <v>5097</v>
      </c>
    </row>
    <row r="3631" spans="1:1">
      <c r="A3631" t="s">
        <v>2417</v>
      </c>
    </row>
    <row r="3632" spans="1:1">
      <c r="A3632" t="s">
        <v>1981</v>
      </c>
    </row>
    <row r="3633" spans="1:1">
      <c r="A3633" t="s">
        <v>4743</v>
      </c>
    </row>
    <row r="3634" spans="1:1">
      <c r="A3634" t="s">
        <v>4744</v>
      </c>
    </row>
    <row r="3635" spans="1:1">
      <c r="A3635" t="s">
        <v>4501</v>
      </c>
    </row>
    <row r="3636" spans="1:1">
      <c r="A3636" t="s">
        <v>8442</v>
      </c>
    </row>
    <row r="3637" spans="1:1">
      <c r="A3637" t="s">
        <v>4492</v>
      </c>
    </row>
    <row r="3638" spans="1:1">
      <c r="A3638" t="s">
        <v>7151</v>
      </c>
    </row>
    <row r="3639" spans="1:1">
      <c r="A3639" t="s">
        <v>3794</v>
      </c>
    </row>
    <row r="3640" spans="1:1">
      <c r="A3640" t="s">
        <v>24</v>
      </c>
    </row>
    <row r="3641" spans="1:1">
      <c r="A3641" t="s">
        <v>2662</v>
      </c>
    </row>
    <row r="3642" spans="1:1">
      <c r="A3642" t="s">
        <v>4182</v>
      </c>
    </row>
    <row r="3643" spans="1:1">
      <c r="A3643" t="s">
        <v>8444</v>
      </c>
    </row>
    <row r="3644" spans="1:1">
      <c r="A3644" t="s">
        <v>162</v>
      </c>
    </row>
    <row r="3645" spans="1:1">
      <c r="A3645" t="s">
        <v>2673</v>
      </c>
    </row>
    <row r="3646" spans="1:1">
      <c r="A3646" t="s">
        <v>2448</v>
      </c>
    </row>
    <row r="3647" spans="1:1">
      <c r="A3647" t="s">
        <v>2671</v>
      </c>
    </row>
    <row r="3648" spans="1:1">
      <c r="A3648" t="s">
        <v>2079</v>
      </c>
    </row>
    <row r="3649" spans="1:1">
      <c r="A3649" t="s">
        <v>2199</v>
      </c>
    </row>
    <row r="3650" spans="1:1">
      <c r="A3650" t="s">
        <v>7582</v>
      </c>
    </row>
    <row r="3651" spans="1:1">
      <c r="A3651" t="s">
        <v>7594</v>
      </c>
    </row>
    <row r="3652" spans="1:1">
      <c r="A3652" t="s">
        <v>2439</v>
      </c>
    </row>
    <row r="3653" spans="1:1">
      <c r="A3653" t="s">
        <v>3541</v>
      </c>
    </row>
    <row r="3654" spans="1:1">
      <c r="A3654" t="s">
        <v>3539</v>
      </c>
    </row>
    <row r="3655" spans="1:1">
      <c r="A3655" t="s">
        <v>2475</v>
      </c>
    </row>
    <row r="3656" spans="1:1">
      <c r="A3656" t="s">
        <v>2468</v>
      </c>
    </row>
    <row r="3657" spans="1:1">
      <c r="A3657" t="s">
        <v>2464</v>
      </c>
    </row>
    <row r="3658" spans="1:1">
      <c r="A3658" t="s">
        <v>4499</v>
      </c>
    </row>
    <row r="3659" spans="1:1">
      <c r="A3659" t="s">
        <v>4495</v>
      </c>
    </row>
    <row r="3660" spans="1:1">
      <c r="A3660" t="s">
        <v>4490</v>
      </c>
    </row>
    <row r="3661" spans="1:1">
      <c r="A3661" t="s">
        <v>4484</v>
      </c>
    </row>
    <row r="3662" spans="1:1">
      <c r="A3662" t="s">
        <v>4287</v>
      </c>
    </row>
    <row r="3663" spans="1:1">
      <c r="A3663" t="s">
        <v>3545</v>
      </c>
    </row>
    <row r="3664" spans="1:1">
      <c r="A3664" t="s">
        <v>3537</v>
      </c>
    </row>
    <row r="3665" spans="1:1">
      <c r="A3665" t="s">
        <v>4442</v>
      </c>
    </row>
    <row r="3666" spans="1:1">
      <c r="A3666" t="s">
        <v>2466</v>
      </c>
    </row>
    <row r="3667" spans="1:1">
      <c r="A3667" t="s">
        <v>2669</v>
      </c>
    </row>
    <row r="3668" spans="1:1">
      <c r="A3668" t="s">
        <v>1251</v>
      </c>
    </row>
    <row r="3669" spans="1:1">
      <c r="A3669" t="s">
        <v>4497</v>
      </c>
    </row>
    <row r="3670" spans="1:1">
      <c r="A3670" t="s">
        <v>1254</v>
      </c>
    </row>
    <row r="3671" spans="1:1">
      <c r="A3671" t="s">
        <v>4493</v>
      </c>
    </row>
    <row r="3672" spans="1:1">
      <c r="A3672" t="s">
        <v>1256</v>
      </c>
    </row>
    <row r="3673" spans="1:1">
      <c r="A3673" t="s">
        <v>4488</v>
      </c>
    </row>
    <row r="3674" spans="1:1">
      <c r="A3674" t="s">
        <v>1259</v>
      </c>
    </row>
    <row r="3675" spans="1:1">
      <c r="A3675" t="s">
        <v>4482</v>
      </c>
    </row>
    <row r="3676" spans="1:1">
      <c r="A3676" t="s">
        <v>1261</v>
      </c>
    </row>
    <row r="3677" spans="1:1">
      <c r="A3677" t="s">
        <v>4285</v>
      </c>
    </row>
    <row r="3678" spans="1:1">
      <c r="A3678" t="s">
        <v>3543</v>
      </c>
    </row>
    <row r="3679" spans="1:1">
      <c r="A3679" t="s">
        <v>3534</v>
      </c>
    </row>
    <row r="3680" spans="1:1">
      <c r="A3680" t="s">
        <v>4180</v>
      </c>
    </row>
    <row r="3681" spans="1:1">
      <c r="A3681" t="s">
        <v>161</v>
      </c>
    </row>
    <row r="3682" spans="1:1">
      <c r="A3682" t="s">
        <v>2446</v>
      </c>
    </row>
    <row r="3683" spans="1:1">
      <c r="A3683" t="s">
        <v>4339</v>
      </c>
    </row>
    <row r="3684" spans="1:1">
      <c r="A3684" t="s">
        <v>2280</v>
      </c>
    </row>
    <row r="3685" spans="1:1">
      <c r="A3685" t="s">
        <v>2257</v>
      </c>
    </row>
    <row r="3686" spans="1:1">
      <c r="A3686" t="s">
        <v>476</v>
      </c>
    </row>
    <row r="3687" spans="1:1">
      <c r="A3687" t="s">
        <v>1833</v>
      </c>
    </row>
    <row r="3688" spans="1:1">
      <c r="A3688" t="s">
        <v>5331</v>
      </c>
    </row>
    <row r="3689" spans="1:1">
      <c r="A3689" t="s">
        <v>6449</v>
      </c>
    </row>
    <row r="3690" spans="1:1">
      <c r="A3690" t="s">
        <v>5501</v>
      </c>
    </row>
    <row r="3691" spans="1:1">
      <c r="A3691" t="s">
        <v>7928</v>
      </c>
    </row>
    <row r="3692" spans="1:1">
      <c r="A3692" t="s">
        <v>5246</v>
      </c>
    </row>
    <row r="3693" spans="1:1">
      <c r="A3693" t="s">
        <v>439</v>
      </c>
    </row>
    <row r="3694" spans="1:1">
      <c r="A3694" t="s">
        <v>4807</v>
      </c>
    </row>
    <row r="3695" spans="1:1">
      <c r="A3695" t="s">
        <v>6486</v>
      </c>
    </row>
    <row r="3696" spans="1:1">
      <c r="A3696" t="s">
        <v>4706</v>
      </c>
    </row>
    <row r="3697" spans="1:1">
      <c r="A3697" t="s">
        <v>4924</v>
      </c>
    </row>
    <row r="3698" spans="1:1">
      <c r="A3698" t="s">
        <v>4199</v>
      </c>
    </row>
    <row r="3699" spans="1:1">
      <c r="A3699" t="s">
        <v>4712</v>
      </c>
    </row>
    <row r="3700" spans="1:1">
      <c r="A3700" t="s">
        <v>4710</v>
      </c>
    </row>
    <row r="3701" spans="1:1">
      <c r="A3701" t="s">
        <v>4926</v>
      </c>
    </row>
    <row r="3702" spans="1:1">
      <c r="A3702" t="s">
        <v>4201</v>
      </c>
    </row>
    <row r="3703" spans="1:1">
      <c r="A3703" t="s">
        <v>4195</v>
      </c>
    </row>
    <row r="3704" spans="1:1">
      <c r="A3704" t="s">
        <v>4197</v>
      </c>
    </row>
    <row r="3705" spans="1:1">
      <c r="A3705" t="s">
        <v>442</v>
      </c>
    </row>
    <row r="3706" spans="1:1">
      <c r="A3706" t="s">
        <v>7501</v>
      </c>
    </row>
    <row r="3707" spans="1:1">
      <c r="A3707" t="s">
        <v>6520</v>
      </c>
    </row>
    <row r="3708" spans="1:1">
      <c r="A3708" t="s">
        <v>7911</v>
      </c>
    </row>
    <row r="3709" spans="1:1">
      <c r="A3709" t="s">
        <v>6090</v>
      </c>
    </row>
    <row r="3710" spans="1:1">
      <c r="A3710" t="s">
        <v>5506</v>
      </c>
    </row>
    <row r="3711" spans="1:1">
      <c r="A3711" t="s">
        <v>8025</v>
      </c>
    </row>
    <row r="3712" spans="1:1">
      <c r="A3712" t="s">
        <v>457</v>
      </c>
    </row>
    <row r="3713" spans="1:1">
      <c r="A3713" t="s">
        <v>7018</v>
      </c>
    </row>
    <row r="3714" spans="1:1">
      <c r="A3714" t="s">
        <v>7016</v>
      </c>
    </row>
    <row r="3715" spans="1:1">
      <c r="A3715" t="s">
        <v>5250</v>
      </c>
    </row>
    <row r="3716" spans="1:1">
      <c r="A3716" t="s">
        <v>1836</v>
      </c>
    </row>
    <row r="3717" spans="1:1">
      <c r="A3717" t="s">
        <v>1947</v>
      </c>
    </row>
    <row r="3718" spans="1:1">
      <c r="A3718" t="s">
        <v>1948</v>
      </c>
    </row>
    <row r="3719" spans="1:1">
      <c r="A3719" t="s">
        <v>1949</v>
      </c>
    </row>
    <row r="3720" spans="1:1">
      <c r="A3720" t="s">
        <v>540</v>
      </c>
    </row>
    <row r="3721" spans="1:1">
      <c r="A3721" t="s">
        <v>1650</v>
      </c>
    </row>
    <row r="3722" spans="1:1">
      <c r="A3722" t="s">
        <v>1950</v>
      </c>
    </row>
    <row r="3723" spans="1:1">
      <c r="A3723" t="s">
        <v>5638</v>
      </c>
    </row>
    <row r="3724" spans="1:1">
      <c r="A3724" t="s">
        <v>5155</v>
      </c>
    </row>
    <row r="3725" spans="1:1">
      <c r="A3725" t="s">
        <v>1840</v>
      </c>
    </row>
    <row r="3726" spans="1:1">
      <c r="A3726" t="s">
        <v>458</v>
      </c>
    </row>
    <row r="3727" spans="1:1">
      <c r="A3727" t="s">
        <v>4209</v>
      </c>
    </row>
    <row r="3728" spans="1:1">
      <c r="A3728" t="s">
        <v>4811</v>
      </c>
    </row>
    <row r="3729" spans="1:1">
      <c r="A3729" t="s">
        <v>4805</v>
      </c>
    </row>
    <row r="3730" spans="1:1">
      <c r="A3730" t="s">
        <v>288</v>
      </c>
    </row>
    <row r="3731" spans="1:1">
      <c r="A3731" t="s">
        <v>1651</v>
      </c>
    </row>
    <row r="3732" spans="1:1">
      <c r="A3732" t="s">
        <v>4793</v>
      </c>
    </row>
    <row r="3733" spans="1:1">
      <c r="A3733" t="s">
        <v>1955</v>
      </c>
    </row>
    <row r="3734" spans="1:1">
      <c r="A3734" t="s">
        <v>4982</v>
      </c>
    </row>
    <row r="3735" spans="1:1">
      <c r="A3735" t="s">
        <v>7</v>
      </c>
    </row>
    <row r="3736" spans="1:1">
      <c r="A3736" t="s">
        <v>4207</v>
      </c>
    </row>
    <row r="3737" spans="1:1">
      <c r="A3737" t="s">
        <v>4189</v>
      </c>
    </row>
    <row r="3738" spans="1:1">
      <c r="A3738" t="s">
        <v>5233</v>
      </c>
    </row>
    <row r="3739" spans="1:1">
      <c r="A3739" t="s">
        <v>437</v>
      </c>
    </row>
    <row r="3740" spans="1:1">
      <c r="A3740" t="s">
        <v>7710</v>
      </c>
    </row>
    <row r="3741" spans="1:1">
      <c r="A3741" t="s">
        <v>440</v>
      </c>
    </row>
    <row r="3742" spans="1:1">
      <c r="A3742" t="s">
        <v>4809</v>
      </c>
    </row>
    <row r="3743" spans="1:1">
      <c r="A3743" t="s">
        <v>1654</v>
      </c>
    </row>
    <row r="3744" spans="1:1">
      <c r="A3744" t="s">
        <v>5240</v>
      </c>
    </row>
    <row r="3745" spans="1:1">
      <c r="A3745" t="s">
        <v>1694</v>
      </c>
    </row>
    <row r="3746" spans="1:1">
      <c r="A3746" t="s">
        <v>1696</v>
      </c>
    </row>
    <row r="3747" spans="1:1">
      <c r="A3747" t="s">
        <v>210</v>
      </c>
    </row>
    <row r="3748" spans="1:1">
      <c r="A3748" t="s">
        <v>1099</v>
      </c>
    </row>
    <row r="3749" spans="1:1">
      <c r="A3749" t="s">
        <v>7751</v>
      </c>
    </row>
    <row r="3750" spans="1:1">
      <c r="A3750" t="s">
        <v>1096</v>
      </c>
    </row>
    <row r="3751" spans="1:1">
      <c r="A3751" t="s">
        <v>5160</v>
      </c>
    </row>
    <row r="3752" spans="1:1">
      <c r="A3752" t="s">
        <v>1862</v>
      </c>
    </row>
    <row r="3753" spans="1:1">
      <c r="A3753" t="s">
        <v>1864</v>
      </c>
    </row>
    <row r="3754" spans="1:1">
      <c r="A3754" t="s">
        <v>4193</v>
      </c>
    </row>
    <row r="3755" spans="1:1">
      <c r="A3755" t="s">
        <v>7025</v>
      </c>
    </row>
    <row r="3756" spans="1:1">
      <c r="A3756" t="s">
        <v>5564</v>
      </c>
    </row>
    <row r="3757" spans="1:1">
      <c r="A3757" t="s">
        <v>5560</v>
      </c>
    </row>
    <row r="3758" spans="1:1">
      <c r="A3758" t="s">
        <v>5558</v>
      </c>
    </row>
    <row r="3759" spans="1:1">
      <c r="A3759" t="s">
        <v>5557</v>
      </c>
    </row>
    <row r="3760" spans="1:1">
      <c r="A3760" t="s">
        <v>5568</v>
      </c>
    </row>
    <row r="3761" spans="1:1">
      <c r="A3761" t="s">
        <v>5563</v>
      </c>
    </row>
    <row r="3762" spans="1:1">
      <c r="A3762" t="s">
        <v>5567</v>
      </c>
    </row>
    <row r="3763" spans="1:1">
      <c r="A3763" t="s">
        <v>5566</v>
      </c>
    </row>
    <row r="3764" spans="1:1">
      <c r="A3764" t="s">
        <v>5562</v>
      </c>
    </row>
    <row r="3765" spans="1:1">
      <c r="A3765" t="s">
        <v>5565</v>
      </c>
    </row>
    <row r="3766" spans="1:1">
      <c r="A3766" t="s">
        <v>5712</v>
      </c>
    </row>
    <row r="3767" spans="1:1">
      <c r="A3767" t="s">
        <v>5708</v>
      </c>
    </row>
    <row r="3768" spans="1:1">
      <c r="A3768" t="s">
        <v>5706</v>
      </c>
    </row>
    <row r="3769" spans="1:1">
      <c r="A3769" t="s">
        <v>5705</v>
      </c>
    </row>
    <row r="3770" spans="1:1">
      <c r="A3770" t="s">
        <v>5716</v>
      </c>
    </row>
    <row r="3771" spans="1:1">
      <c r="A3771" t="s">
        <v>5711</v>
      </c>
    </row>
    <row r="3772" spans="1:1">
      <c r="A3772" t="s">
        <v>5715</v>
      </c>
    </row>
    <row r="3773" spans="1:1">
      <c r="A3773" t="s">
        <v>5714</v>
      </c>
    </row>
    <row r="3774" spans="1:1">
      <c r="A3774" t="s">
        <v>5710</v>
      </c>
    </row>
    <row r="3775" spans="1:1">
      <c r="A3775" t="s">
        <v>5713</v>
      </c>
    </row>
    <row r="3776" spans="1:1">
      <c r="A3776" t="s">
        <v>7270</v>
      </c>
    </row>
    <row r="3777" spans="1:1">
      <c r="A3777" t="s">
        <v>7274</v>
      </c>
    </row>
    <row r="3778" spans="1:1">
      <c r="A3778" t="s">
        <v>7276</v>
      </c>
    </row>
    <row r="3779" spans="1:1">
      <c r="A3779" t="s">
        <v>7277</v>
      </c>
    </row>
    <row r="3780" spans="1:1">
      <c r="A3780" t="s">
        <v>7266</v>
      </c>
    </row>
    <row r="3781" spans="1:1">
      <c r="A3781" t="s">
        <v>7271</v>
      </c>
    </row>
    <row r="3782" spans="1:1">
      <c r="A3782" t="s">
        <v>7267</v>
      </c>
    </row>
    <row r="3783" spans="1:1">
      <c r="A3783" t="s">
        <v>7268</v>
      </c>
    </row>
    <row r="3784" spans="1:1">
      <c r="A3784" t="s">
        <v>7272</v>
      </c>
    </row>
    <row r="3785" spans="1:1">
      <c r="A3785" t="s">
        <v>7269</v>
      </c>
    </row>
    <row r="3786" spans="1:1">
      <c r="A3786" t="s">
        <v>5513</v>
      </c>
    </row>
    <row r="3787" spans="1:1">
      <c r="A3787" t="s">
        <v>5510</v>
      </c>
    </row>
    <row r="3788" spans="1:1">
      <c r="A3788" t="s">
        <v>5508</v>
      </c>
    </row>
    <row r="3789" spans="1:1">
      <c r="A3789" t="s">
        <v>5507</v>
      </c>
    </row>
    <row r="3790" spans="1:1">
      <c r="A3790" t="s">
        <v>5517</v>
      </c>
    </row>
    <row r="3791" spans="1:1">
      <c r="A3791" t="s">
        <v>1645</v>
      </c>
    </row>
    <row r="3792" spans="1:1">
      <c r="A3792" t="s">
        <v>5516</v>
      </c>
    </row>
    <row r="3793" spans="1:1">
      <c r="A3793" t="s">
        <v>5515</v>
      </c>
    </row>
    <row r="3794" spans="1:1">
      <c r="A3794" t="s">
        <v>5512</v>
      </c>
    </row>
    <row r="3795" spans="1:1">
      <c r="A3795" t="s">
        <v>5514</v>
      </c>
    </row>
    <row r="3796" spans="1:1">
      <c r="A3796" t="s">
        <v>6982</v>
      </c>
    </row>
    <row r="3797" spans="1:1">
      <c r="A3797" t="s">
        <v>6978</v>
      </c>
    </row>
    <row r="3798" spans="1:1">
      <c r="A3798" t="s">
        <v>6976</v>
      </c>
    </row>
    <row r="3799" spans="1:1">
      <c r="A3799" t="s">
        <v>6975</v>
      </c>
    </row>
    <row r="3800" spans="1:1">
      <c r="A3800" t="s">
        <v>6986</v>
      </c>
    </row>
    <row r="3801" spans="1:1">
      <c r="A3801" t="s">
        <v>6981</v>
      </c>
    </row>
    <row r="3802" spans="1:1">
      <c r="A3802" t="s">
        <v>6985</v>
      </c>
    </row>
    <row r="3803" spans="1:1">
      <c r="A3803" t="s">
        <v>6984</v>
      </c>
    </row>
    <row r="3804" spans="1:1">
      <c r="A3804" t="s">
        <v>6980</v>
      </c>
    </row>
    <row r="3805" spans="1:1">
      <c r="A3805" t="s">
        <v>6983</v>
      </c>
    </row>
    <row r="3806" spans="1:1">
      <c r="A3806" t="s">
        <v>7513</v>
      </c>
    </row>
    <row r="3807" spans="1:1">
      <c r="A3807" t="s">
        <v>5581</v>
      </c>
    </row>
    <row r="3808" spans="1:1">
      <c r="A3808" t="s">
        <v>5573</v>
      </c>
    </row>
    <row r="3809" spans="1:1">
      <c r="A3809" t="s">
        <v>5251</v>
      </c>
    </row>
    <row r="3810" spans="1:1">
      <c r="A3810" t="s">
        <v>5569</v>
      </c>
    </row>
    <row r="3811" spans="1:1">
      <c r="A3811" t="s">
        <v>5591</v>
      </c>
    </row>
    <row r="3812" spans="1:1">
      <c r="A3812" t="s">
        <v>5578</v>
      </c>
    </row>
    <row r="3813" spans="1:1">
      <c r="A3813" t="s">
        <v>5589</v>
      </c>
    </row>
    <row r="3814" spans="1:1">
      <c r="A3814" t="s">
        <v>5587</v>
      </c>
    </row>
    <row r="3815" spans="1:1">
      <c r="A3815" t="s">
        <v>5575</v>
      </c>
    </row>
    <row r="3816" spans="1:1">
      <c r="A3816" t="s">
        <v>5585</v>
      </c>
    </row>
    <row r="3817" spans="1:1">
      <c r="A3817" t="s">
        <v>5733</v>
      </c>
    </row>
    <row r="3818" spans="1:1">
      <c r="A3818" t="s">
        <v>5723</v>
      </c>
    </row>
    <row r="3819" spans="1:1">
      <c r="A3819" t="s">
        <v>5719</v>
      </c>
    </row>
    <row r="3820" spans="1:1">
      <c r="A3820" t="s">
        <v>5717</v>
      </c>
    </row>
    <row r="3821" spans="1:1">
      <c r="A3821" t="s">
        <v>5743</v>
      </c>
    </row>
    <row r="3822" spans="1:1">
      <c r="A3822" t="s">
        <v>5730</v>
      </c>
    </row>
    <row r="3823" spans="1:1">
      <c r="A3823" t="s">
        <v>5741</v>
      </c>
    </row>
    <row r="3824" spans="1:1">
      <c r="A3824" t="s">
        <v>5739</v>
      </c>
    </row>
    <row r="3825" spans="1:1">
      <c r="A3825" t="s">
        <v>5727</v>
      </c>
    </row>
    <row r="3826" spans="1:1">
      <c r="A3826" t="s">
        <v>5737</v>
      </c>
    </row>
    <row r="3827" spans="1:1">
      <c r="A3827" t="s">
        <v>7255</v>
      </c>
    </row>
    <row r="3828" spans="1:1">
      <c r="A3828" t="s">
        <v>6097</v>
      </c>
    </row>
    <row r="3829" spans="1:1">
      <c r="A3829" t="s">
        <v>7263</v>
      </c>
    </row>
    <row r="3830" spans="1:1">
      <c r="A3830" t="s">
        <v>7265</v>
      </c>
    </row>
    <row r="3831" spans="1:1">
      <c r="A3831" t="s">
        <v>7247</v>
      </c>
    </row>
    <row r="3832" spans="1:1">
      <c r="A3832" t="s">
        <v>7258</v>
      </c>
    </row>
    <row r="3833" spans="1:1">
      <c r="A3833" t="s">
        <v>6099</v>
      </c>
    </row>
    <row r="3834" spans="1:1">
      <c r="A3834" t="s">
        <v>7249</v>
      </c>
    </row>
    <row r="3835" spans="1:1">
      <c r="A3835" t="s">
        <v>7259</v>
      </c>
    </row>
    <row r="3836" spans="1:1">
      <c r="A3836" t="s">
        <v>7251</v>
      </c>
    </row>
    <row r="3837" spans="1:1">
      <c r="A3837" t="s">
        <v>5530</v>
      </c>
    </row>
    <row r="3838" spans="1:1">
      <c r="A3838" t="s">
        <v>5524</v>
      </c>
    </row>
    <row r="3839" spans="1:1">
      <c r="A3839" t="s">
        <v>5520</v>
      </c>
    </row>
    <row r="3840" spans="1:1">
      <c r="A3840" t="s">
        <v>5518</v>
      </c>
    </row>
    <row r="3841" spans="1:1">
      <c r="A3841" t="s">
        <v>5538</v>
      </c>
    </row>
    <row r="3842" spans="1:1">
      <c r="A3842" t="s">
        <v>1643</v>
      </c>
    </row>
    <row r="3843" spans="1:1">
      <c r="A3843" t="s">
        <v>538</v>
      </c>
    </row>
    <row r="3844" spans="1:1">
      <c r="A3844" t="s">
        <v>5536</v>
      </c>
    </row>
    <row r="3845" spans="1:1">
      <c r="A3845" t="s">
        <v>1644</v>
      </c>
    </row>
    <row r="3846" spans="1:1">
      <c r="A3846" t="s">
        <v>5534</v>
      </c>
    </row>
    <row r="3847" spans="1:1">
      <c r="A3847" t="s">
        <v>6997</v>
      </c>
    </row>
    <row r="3848" spans="1:1">
      <c r="A3848" t="s">
        <v>6972</v>
      </c>
    </row>
    <row r="3849" spans="1:1">
      <c r="A3849" t="s">
        <v>6990</v>
      </c>
    </row>
    <row r="3850" spans="1:1">
      <c r="A3850" t="s">
        <v>6988</v>
      </c>
    </row>
    <row r="3851" spans="1:1">
      <c r="A3851" t="s">
        <v>7005</v>
      </c>
    </row>
    <row r="3852" spans="1:1">
      <c r="A3852" t="s">
        <v>6566</v>
      </c>
    </row>
    <row r="3853" spans="1:1">
      <c r="A3853" t="s">
        <v>7003</v>
      </c>
    </row>
    <row r="3854" spans="1:1">
      <c r="A3854" t="s">
        <v>5177</v>
      </c>
    </row>
    <row r="3855" spans="1:1">
      <c r="A3855" t="s">
        <v>6991</v>
      </c>
    </row>
    <row r="3856" spans="1:1">
      <c r="A3856" t="s">
        <v>7001</v>
      </c>
    </row>
    <row r="3857" spans="1:1">
      <c r="A3857" t="s">
        <v>4731</v>
      </c>
    </row>
    <row r="3858" spans="1:1">
      <c r="A3858" t="s">
        <v>4801</v>
      </c>
    </row>
    <row r="3859" spans="1:1">
      <c r="A3859" t="s">
        <v>5583</v>
      </c>
    </row>
    <row r="3860" spans="1:1">
      <c r="A3860" t="s">
        <v>5579</v>
      </c>
    </row>
    <row r="3861" spans="1:1">
      <c r="A3861" t="s">
        <v>5576</v>
      </c>
    </row>
    <row r="3862" spans="1:1">
      <c r="A3862" t="s">
        <v>5735</v>
      </c>
    </row>
    <row r="3863" spans="1:1">
      <c r="A3863" t="s">
        <v>5731</v>
      </c>
    </row>
    <row r="3864" spans="1:1">
      <c r="A3864" t="s">
        <v>5728</v>
      </c>
    </row>
    <row r="3865" spans="1:1">
      <c r="A3865" t="s">
        <v>7253</v>
      </c>
    </row>
    <row r="3866" spans="1:1">
      <c r="A3866" t="s">
        <v>7257</v>
      </c>
    </row>
    <row r="3867" spans="1:1">
      <c r="A3867" t="s">
        <v>2215</v>
      </c>
    </row>
    <row r="3868" spans="1:1">
      <c r="A3868" t="s">
        <v>5532</v>
      </c>
    </row>
    <row r="3869" spans="1:1">
      <c r="A3869" t="s">
        <v>5528</v>
      </c>
    </row>
    <row r="3870" spans="1:1">
      <c r="A3870" t="s">
        <v>5526</v>
      </c>
    </row>
    <row r="3871" spans="1:1">
      <c r="A3871" t="s">
        <v>6999</v>
      </c>
    </row>
    <row r="3872" spans="1:1">
      <c r="A3872" t="s">
        <v>6995</v>
      </c>
    </row>
    <row r="3873" spans="1:1">
      <c r="A3873" t="s">
        <v>6993</v>
      </c>
    </row>
    <row r="3874" spans="1:1">
      <c r="A3874" t="s">
        <v>449</v>
      </c>
    </row>
    <row r="3875" spans="1:1">
      <c r="A3875" t="s">
        <v>447</v>
      </c>
    </row>
    <row r="3876" spans="1:1">
      <c r="A3876" t="s">
        <v>446</v>
      </c>
    </row>
    <row r="3877" spans="1:1">
      <c r="A3877" t="s">
        <v>448</v>
      </c>
    </row>
    <row r="3878" spans="1:1">
      <c r="A3878" t="s">
        <v>452</v>
      </c>
    </row>
    <row r="3879" spans="1:1">
      <c r="A3879" t="s">
        <v>445</v>
      </c>
    </row>
    <row r="3880" spans="1:1">
      <c r="A3880" t="s">
        <v>453</v>
      </c>
    </row>
    <row r="3881" spans="1:1">
      <c r="A3881" t="s">
        <v>450</v>
      </c>
    </row>
    <row r="3882" spans="1:1">
      <c r="A3882" t="s">
        <v>444</v>
      </c>
    </row>
    <row r="3883" spans="1:1">
      <c r="A3883" t="s">
        <v>451</v>
      </c>
    </row>
    <row r="3884" spans="1:1">
      <c r="A3884" t="s">
        <v>5343</v>
      </c>
    </row>
    <row r="3885" spans="1:1">
      <c r="A3885" t="s">
        <v>5341</v>
      </c>
    </row>
    <row r="3886" spans="1:1">
      <c r="A3886" t="s">
        <v>5339</v>
      </c>
    </row>
    <row r="3887" spans="1:1">
      <c r="A3887" t="s">
        <v>5342</v>
      </c>
    </row>
    <row r="3888" spans="1:1">
      <c r="A3888" t="s">
        <v>5346</v>
      </c>
    </row>
    <row r="3889" spans="1:1">
      <c r="A3889" t="s">
        <v>5338</v>
      </c>
    </row>
    <row r="3890" spans="1:1">
      <c r="A3890" t="s">
        <v>5347</v>
      </c>
    </row>
    <row r="3891" spans="1:1">
      <c r="A3891" t="s">
        <v>5344</v>
      </c>
    </row>
    <row r="3892" spans="1:1">
      <c r="A3892" t="s">
        <v>5337</v>
      </c>
    </row>
    <row r="3893" spans="1:1">
      <c r="A3893" t="s">
        <v>5345</v>
      </c>
    </row>
    <row r="3894" spans="1:1">
      <c r="A3894" t="s">
        <v>6093</v>
      </c>
    </row>
    <row r="3895" spans="1:1">
      <c r="A3895" t="s">
        <v>5698</v>
      </c>
    </row>
    <row r="3896" spans="1:1">
      <c r="A3896" t="s">
        <v>5697</v>
      </c>
    </row>
    <row r="3897" spans="1:1">
      <c r="A3897" t="s">
        <v>5699</v>
      </c>
    </row>
    <row r="3898" spans="1:1">
      <c r="A3898" t="s">
        <v>6094</v>
      </c>
    </row>
    <row r="3899" spans="1:1">
      <c r="A3899" t="s">
        <v>6092</v>
      </c>
    </row>
    <row r="3900" spans="1:1">
      <c r="A3900" t="s">
        <v>6095</v>
      </c>
    </row>
    <row r="3901" spans="1:1">
      <c r="A3901" t="s">
        <v>4797</v>
      </c>
    </row>
    <row r="3902" spans="1:1">
      <c r="A3902" t="s">
        <v>2214</v>
      </c>
    </row>
    <row r="3903" spans="1:1">
      <c r="A3903" t="s">
        <v>4798</v>
      </c>
    </row>
    <row r="3904" spans="1:1">
      <c r="A3904" t="s">
        <v>1636</v>
      </c>
    </row>
    <row r="3905" spans="1:1">
      <c r="A3905" t="s">
        <v>1638</v>
      </c>
    </row>
    <row r="3906" spans="1:1">
      <c r="A3906" t="s">
        <v>1639</v>
      </c>
    </row>
    <row r="3907" spans="1:1">
      <c r="A3907" t="s">
        <v>1637</v>
      </c>
    </row>
    <row r="3908" spans="1:1">
      <c r="A3908" t="s">
        <v>1633</v>
      </c>
    </row>
    <row r="3909" spans="1:1">
      <c r="A3909" t="s">
        <v>1640</v>
      </c>
    </row>
    <row r="3910" spans="1:1">
      <c r="A3910" t="s">
        <v>1632</v>
      </c>
    </row>
    <row r="3911" spans="1:1">
      <c r="A3911" t="s">
        <v>1635</v>
      </c>
    </row>
    <row r="3912" spans="1:1">
      <c r="A3912" t="s">
        <v>1641</v>
      </c>
    </row>
    <row r="3913" spans="1:1">
      <c r="A3913" t="s">
        <v>1634</v>
      </c>
    </row>
    <row r="3914" spans="1:1">
      <c r="A3914" t="s">
        <v>355</v>
      </c>
    </row>
    <row r="3915" spans="1:1">
      <c r="A3915" t="s">
        <v>353</v>
      </c>
    </row>
    <row r="3916" spans="1:1">
      <c r="A3916" t="s">
        <v>352</v>
      </c>
    </row>
    <row r="3917" spans="1:1">
      <c r="A3917" t="s">
        <v>354</v>
      </c>
    </row>
    <row r="3918" spans="1:1">
      <c r="A3918" t="s">
        <v>358</v>
      </c>
    </row>
    <row r="3919" spans="1:1">
      <c r="A3919" t="s">
        <v>351</v>
      </c>
    </row>
    <row r="3920" spans="1:1">
      <c r="A3920" t="s">
        <v>359</v>
      </c>
    </row>
    <row r="3921" spans="1:1">
      <c r="A3921" t="s">
        <v>356</v>
      </c>
    </row>
    <row r="3922" spans="1:1">
      <c r="A3922" t="s">
        <v>350</v>
      </c>
    </row>
    <row r="3923" spans="1:1">
      <c r="A3923" t="s">
        <v>357</v>
      </c>
    </row>
    <row r="3924" spans="1:1">
      <c r="A3924" t="s">
        <v>2139</v>
      </c>
    </row>
    <row r="3925" spans="1:1">
      <c r="A3925" t="s">
        <v>2140</v>
      </c>
    </row>
    <row r="3926" spans="1:1">
      <c r="A3926" t="s">
        <v>2138</v>
      </c>
    </row>
    <row r="3927" spans="1:1">
      <c r="A3927" t="s">
        <v>2137</v>
      </c>
    </row>
    <row r="3928" spans="1:1">
      <c r="A3928" t="s">
        <v>2136</v>
      </c>
    </row>
    <row r="3929" spans="1:1">
      <c r="A3929" t="s">
        <v>438</v>
      </c>
    </row>
    <row r="3930" spans="1:1">
      <c r="A3930" t="s">
        <v>454</v>
      </c>
    </row>
    <row r="3931" spans="1:1">
      <c r="A3931" t="s">
        <v>5335</v>
      </c>
    </row>
    <row r="3932" spans="1:1">
      <c r="A3932" t="s">
        <v>5333</v>
      </c>
    </row>
    <row r="3933" spans="1:1">
      <c r="A3933" t="s">
        <v>7608</v>
      </c>
    </row>
    <row r="3934" spans="1:1">
      <c r="A3934" t="s">
        <v>6022</v>
      </c>
    </row>
    <row r="3935" spans="1:1">
      <c r="A3935" t="s">
        <v>7020</v>
      </c>
    </row>
    <row r="3936" spans="1:1">
      <c r="A3936" t="s">
        <v>4191</v>
      </c>
    </row>
    <row r="3937" spans="1:1">
      <c r="A3937" t="s">
        <v>5043</v>
      </c>
    </row>
    <row r="3938" spans="1:1">
      <c r="A3938" t="s">
        <v>8091</v>
      </c>
    </row>
    <row r="3939" spans="1:1">
      <c r="A3939" t="s">
        <v>7987</v>
      </c>
    </row>
    <row r="3940" spans="1:1">
      <c r="A3940" t="s">
        <v>1648</v>
      </c>
    </row>
    <row r="3941" spans="1:1">
      <c r="A3941" t="s">
        <v>6069</v>
      </c>
    </row>
    <row r="3942" spans="1:1">
      <c r="A3942" t="s">
        <v>6974</v>
      </c>
    </row>
    <row r="3943" spans="1:1">
      <c r="A3943" t="s">
        <v>7610</v>
      </c>
    </row>
    <row r="3944" spans="1:1">
      <c r="A3944" t="s">
        <v>436</v>
      </c>
    </row>
    <row r="3945" spans="1:1">
      <c r="A3945" t="s">
        <v>435</v>
      </c>
    </row>
    <row r="3946" spans="1:1">
      <c r="A3946" t="s">
        <v>8434</v>
      </c>
    </row>
    <row r="3947" spans="1:1">
      <c r="A3947" t="s">
        <v>7649</v>
      </c>
    </row>
    <row r="3948" spans="1:1">
      <c r="A3948" t="s">
        <v>7651</v>
      </c>
    </row>
    <row r="3949" spans="1:1">
      <c r="A3949" t="s">
        <v>8436</v>
      </c>
    </row>
    <row r="3950" spans="1:1">
      <c r="A3950" t="s">
        <v>8438</v>
      </c>
    </row>
    <row r="3951" spans="1:1">
      <c r="A3951" t="s">
        <v>8440</v>
      </c>
    </row>
    <row r="3952" spans="1:1">
      <c r="A3952" t="s">
        <v>5158</v>
      </c>
    </row>
    <row r="3953" spans="1:1">
      <c r="A3953" t="s">
        <v>5502</v>
      </c>
    </row>
    <row r="3954" spans="1:1">
      <c r="A3954" t="s">
        <v>6802</v>
      </c>
    </row>
    <row r="3955" spans="1:1">
      <c r="A3955" t="s">
        <v>7014</v>
      </c>
    </row>
    <row r="3956" spans="1:1">
      <c r="A3956" t="s">
        <v>7012</v>
      </c>
    </row>
    <row r="3957" spans="1:1">
      <c r="A3957" t="s">
        <v>7010</v>
      </c>
    </row>
    <row r="3958" spans="1:1">
      <c r="A3958" t="s">
        <v>7008</v>
      </c>
    </row>
    <row r="3959" spans="1:1">
      <c r="A3959" t="s">
        <v>7006</v>
      </c>
    </row>
    <row r="3960" spans="1:1">
      <c r="A3960" t="s">
        <v>5500</v>
      </c>
    </row>
    <row r="3961" spans="1:1">
      <c r="A3961" t="s">
        <v>7487</v>
      </c>
    </row>
    <row r="3962" spans="1:1">
      <c r="A3962" t="s">
        <v>5928</v>
      </c>
    </row>
    <row r="3963" spans="1:1">
      <c r="A3963" t="s">
        <v>6133</v>
      </c>
    </row>
    <row r="3964" spans="1:1">
      <c r="A3964" t="s">
        <v>8023</v>
      </c>
    </row>
    <row r="3965" spans="1:1">
      <c r="A3965" t="s">
        <v>5545</v>
      </c>
    </row>
    <row r="3966" spans="1:1">
      <c r="A3966" t="s">
        <v>5622</v>
      </c>
    </row>
    <row r="3967" spans="1:1">
      <c r="A3967" t="s">
        <v>7636</v>
      </c>
    </row>
    <row r="3968" spans="1:1">
      <c r="A3968" t="s">
        <v>7635</v>
      </c>
    </row>
    <row r="3969" spans="1:1">
      <c r="A3969" t="s">
        <v>7749</v>
      </c>
    </row>
    <row r="3970" spans="1:1">
      <c r="A3970" t="s">
        <v>7637</v>
      </c>
    </row>
    <row r="3971" spans="1:1">
      <c r="A3971" t="s">
        <v>7027</v>
      </c>
    </row>
    <row r="3972" spans="1:1">
      <c r="A3972" t="s">
        <v>5547</v>
      </c>
    </row>
    <row r="3973" spans="1:1">
      <c r="A3973" t="s">
        <v>7026</v>
      </c>
    </row>
    <row r="3974" spans="1:1">
      <c r="A3974" t="s">
        <v>5544</v>
      </c>
    </row>
    <row r="3975" spans="1:1">
      <c r="A3975" t="s">
        <v>5561</v>
      </c>
    </row>
    <row r="3976" spans="1:1">
      <c r="A3976" t="s">
        <v>5559</v>
      </c>
    </row>
    <row r="3977" spans="1:1">
      <c r="A3977" t="s">
        <v>5709</v>
      </c>
    </row>
    <row r="3978" spans="1:1">
      <c r="A3978" t="s">
        <v>5707</v>
      </c>
    </row>
    <row r="3979" spans="1:1">
      <c r="A3979" t="s">
        <v>7273</v>
      </c>
    </row>
    <row r="3980" spans="1:1">
      <c r="A3980" t="s">
        <v>7275</v>
      </c>
    </row>
    <row r="3981" spans="1:1">
      <c r="A3981" t="s">
        <v>5511</v>
      </c>
    </row>
    <row r="3982" spans="1:1">
      <c r="A3982" t="s">
        <v>5509</v>
      </c>
    </row>
    <row r="3983" spans="1:1">
      <c r="A3983" t="s">
        <v>6979</v>
      </c>
    </row>
    <row r="3984" spans="1:1">
      <c r="A3984" t="s">
        <v>6977</v>
      </c>
    </row>
    <row r="3985" spans="1:1">
      <c r="A3985" t="s">
        <v>5555</v>
      </c>
    </row>
    <row r="3986" spans="1:1">
      <c r="A3986" t="s">
        <v>5571</v>
      </c>
    </row>
    <row r="3987" spans="1:1">
      <c r="A3987" t="s">
        <v>1772</v>
      </c>
    </row>
    <row r="3988" spans="1:1">
      <c r="A3988" t="s">
        <v>1834</v>
      </c>
    </row>
    <row r="3989" spans="1:1">
      <c r="A3989" t="s">
        <v>5725</v>
      </c>
    </row>
    <row r="3990" spans="1:1">
      <c r="A3990" t="s">
        <v>5721</v>
      </c>
    </row>
    <row r="3991" spans="1:1">
      <c r="A3991" t="s">
        <v>5248</v>
      </c>
    </row>
    <row r="3992" spans="1:1">
      <c r="A3992" t="s">
        <v>2100</v>
      </c>
    </row>
    <row r="3993" spans="1:1">
      <c r="A3993" t="s">
        <v>7261</v>
      </c>
    </row>
    <row r="3994" spans="1:1">
      <c r="A3994" t="s">
        <v>4203</v>
      </c>
    </row>
    <row r="3995" spans="1:1">
      <c r="A3995" t="s">
        <v>4922</v>
      </c>
    </row>
    <row r="3996" spans="1:1">
      <c r="A3996" t="s">
        <v>5503</v>
      </c>
    </row>
    <row r="3997" spans="1:1">
      <c r="A3997" t="s">
        <v>5522</v>
      </c>
    </row>
    <row r="3998" spans="1:1">
      <c r="A3998" t="s">
        <v>1628</v>
      </c>
    </row>
    <row r="3999" spans="1:1">
      <c r="A3999" t="s">
        <v>1630</v>
      </c>
    </row>
    <row r="4000" spans="1:1">
      <c r="A4000" t="s">
        <v>5540</v>
      </c>
    </row>
    <row r="4001" spans="1:1">
      <c r="A4001" t="s">
        <v>219</v>
      </c>
    </row>
    <row r="4002" spans="1:1">
      <c r="A4002" t="s">
        <v>4726</v>
      </c>
    </row>
    <row r="4003" spans="1:1">
      <c r="A4003" t="s">
        <v>4724</v>
      </c>
    </row>
    <row r="4004" spans="1:1">
      <c r="A4004" t="s">
        <v>5140</v>
      </c>
    </row>
    <row r="4005" spans="1:1">
      <c r="A4005" t="s">
        <v>5542</v>
      </c>
    </row>
    <row r="4006" spans="1:1">
      <c r="A4006" t="s">
        <v>1774</v>
      </c>
    </row>
    <row r="4007" spans="1:1">
      <c r="A4007" t="s">
        <v>5156</v>
      </c>
    </row>
    <row r="4008" spans="1:1">
      <c r="A4008" t="s">
        <v>4708</v>
      </c>
    </row>
    <row r="4009" spans="1:1">
      <c r="A4009" t="s">
        <v>2102</v>
      </c>
    </row>
    <row r="4010" spans="1:1">
      <c r="A4010" t="s">
        <v>1646</v>
      </c>
    </row>
    <row r="4011" spans="1:1">
      <c r="A4011" t="s">
        <v>1944</v>
      </c>
    </row>
    <row r="4012" spans="1:1">
      <c r="A4012" t="s">
        <v>4720</v>
      </c>
    </row>
    <row r="4013" spans="1:1">
      <c r="A4013" t="s">
        <v>4718</v>
      </c>
    </row>
    <row r="4014" spans="1:1">
      <c r="A4014" t="s">
        <v>4722</v>
      </c>
    </row>
    <row r="4015" spans="1:1">
      <c r="A4015" t="s">
        <v>4799</v>
      </c>
    </row>
    <row r="4016" spans="1:1">
      <c r="A4016" t="s">
        <v>7489</v>
      </c>
    </row>
    <row r="4017" spans="1:1">
      <c r="A4017" t="s">
        <v>6431</v>
      </c>
    </row>
    <row r="4018" spans="1:1">
      <c r="A4018" t="s">
        <v>4920</v>
      </c>
    </row>
    <row r="4019" spans="1:1">
      <c r="A4019" t="s">
        <v>4185</v>
      </c>
    </row>
    <row r="4020" spans="1:1">
      <c r="A4020" t="s">
        <v>2191</v>
      </c>
    </row>
    <row r="4021" spans="1:1">
      <c r="A4021" t="s">
        <v>1678</v>
      </c>
    </row>
    <row r="4022" spans="1:1">
      <c r="A4022" t="s">
        <v>1692</v>
      </c>
    </row>
    <row r="4023" spans="1:1">
      <c r="A4023" t="s">
        <v>1688</v>
      </c>
    </row>
    <row r="4024" spans="1:1">
      <c r="A4024" t="s">
        <v>1690</v>
      </c>
    </row>
    <row r="4025" spans="1:1">
      <c r="A4025" t="s">
        <v>4616</v>
      </c>
    </row>
    <row r="4026" spans="1:1">
      <c r="A4026" t="s">
        <v>4614</v>
      </c>
    </row>
    <row r="4027" spans="1:1">
      <c r="A4027" t="s">
        <v>7379</v>
      </c>
    </row>
    <row r="4028" spans="1:1">
      <c r="A4028" t="s">
        <v>8428</v>
      </c>
    </row>
    <row r="4029" spans="1:1">
      <c r="A4029" t="s">
        <v>7858</v>
      </c>
    </row>
    <row r="4030" spans="1:1">
      <c r="A4030" t="s">
        <v>7022</v>
      </c>
    </row>
    <row r="4031" spans="1:1">
      <c r="A4031" t="s">
        <v>8430</v>
      </c>
    </row>
    <row r="4032" spans="1:1">
      <c r="A4032" t="s">
        <v>7021</v>
      </c>
    </row>
    <row r="4033" spans="1:1">
      <c r="A4033" t="s">
        <v>8182</v>
      </c>
    </row>
    <row r="4034" spans="1:1">
      <c r="A4034" t="s">
        <v>8088</v>
      </c>
    </row>
    <row r="4035" spans="1:1">
      <c r="A4035" t="s">
        <v>7024</v>
      </c>
    </row>
    <row r="4036" spans="1:1">
      <c r="A4036" t="s">
        <v>7023</v>
      </c>
    </row>
    <row r="4037" spans="1:1">
      <c r="A4037" t="s">
        <v>443</v>
      </c>
    </row>
    <row r="4038" spans="1:1">
      <c r="A4038" t="s">
        <v>5332</v>
      </c>
    </row>
    <row r="4039" spans="1:1">
      <c r="A4039" t="s">
        <v>6091</v>
      </c>
    </row>
    <row r="4040" spans="1:1">
      <c r="A4040" t="s">
        <v>1642</v>
      </c>
    </row>
    <row r="4041" spans="1:1">
      <c r="A4041" t="s">
        <v>349</v>
      </c>
    </row>
    <row r="4042" spans="1:1">
      <c r="A4042" t="s">
        <v>6608</v>
      </c>
    </row>
    <row r="4043" spans="1:1">
      <c r="A4043" t="s">
        <v>6380</v>
      </c>
    </row>
    <row r="4044" spans="1:1">
      <c r="A4044" t="s">
        <v>6312</v>
      </c>
    </row>
    <row r="4045" spans="1:1">
      <c r="A4045" t="s">
        <v>7508</v>
      </c>
    </row>
    <row r="4046" spans="1:1">
      <c r="A4046" t="s">
        <v>7542</v>
      </c>
    </row>
    <row r="4047" spans="1:1">
      <c r="A4047" t="s">
        <v>7506</v>
      </c>
    </row>
    <row r="4048" spans="1:1">
      <c r="A4048" t="s">
        <v>5054</v>
      </c>
    </row>
    <row r="4049" spans="1:1">
      <c r="A4049" t="s">
        <v>5058</v>
      </c>
    </row>
    <row r="4050" spans="1:1">
      <c r="A4050" t="s">
        <v>1786</v>
      </c>
    </row>
    <row r="4051" spans="1:1">
      <c r="A4051" t="s">
        <v>5061</v>
      </c>
    </row>
    <row r="4052" spans="1:1">
      <c r="A4052" t="s">
        <v>5056</v>
      </c>
    </row>
    <row r="4053" spans="1:1">
      <c r="A4053" t="s">
        <v>5052</v>
      </c>
    </row>
    <row r="4054" spans="1:1">
      <c r="A4054" t="s">
        <v>6729</v>
      </c>
    </row>
    <row r="4055" spans="1:1">
      <c r="A4055" t="s">
        <v>6444</v>
      </c>
    </row>
    <row r="4056" spans="1:1">
      <c r="A4056" t="s">
        <v>6507</v>
      </c>
    </row>
    <row r="4057" spans="1:1">
      <c r="A4057" t="s">
        <v>6438</v>
      </c>
    </row>
    <row r="4058" spans="1:1">
      <c r="A4058" t="s">
        <v>6348</v>
      </c>
    </row>
    <row r="4059" spans="1:1">
      <c r="A4059" t="s">
        <v>7229</v>
      </c>
    </row>
    <row r="4060" spans="1:1">
      <c r="A4060" t="s">
        <v>330</v>
      </c>
    </row>
    <row r="4061" spans="1:1">
      <c r="A4061" t="s">
        <v>6360</v>
      </c>
    </row>
    <row r="4062" spans="1:1">
      <c r="A4062" t="s">
        <v>290</v>
      </c>
    </row>
    <row r="4063" spans="1:1">
      <c r="A4063" t="s">
        <v>6352</v>
      </c>
    </row>
    <row r="4064" spans="1:1">
      <c r="A4064" t="s">
        <v>6354</v>
      </c>
    </row>
    <row r="4065" spans="1:1">
      <c r="A4065" t="s">
        <v>7700</v>
      </c>
    </row>
    <row r="4066" spans="1:1">
      <c r="A4066" t="s">
        <v>7318</v>
      </c>
    </row>
    <row r="4067" spans="1:1">
      <c r="A4067" t="s">
        <v>7314</v>
      </c>
    </row>
    <row r="4068" spans="1:1">
      <c r="A4068" t="s">
        <v>7510</v>
      </c>
    </row>
    <row r="4069" spans="1:1">
      <c r="A4069" t="s">
        <v>7538</v>
      </c>
    </row>
    <row r="4070" spans="1:1">
      <c r="A4070" t="s">
        <v>7544</v>
      </c>
    </row>
    <row r="4071" spans="1:1">
      <c r="A4071" t="s">
        <v>5999</v>
      </c>
    </row>
    <row r="4072" spans="1:1">
      <c r="A4072" t="s">
        <v>7795</v>
      </c>
    </row>
    <row r="4073" spans="1:1">
      <c r="A4073" t="s">
        <v>6497</v>
      </c>
    </row>
    <row r="4074" spans="1:1">
      <c r="A4074" t="s">
        <v>7580</v>
      </c>
    </row>
    <row r="4075" spans="1:1">
      <c r="A4075" t="s">
        <v>6606</v>
      </c>
    </row>
    <row r="4076" spans="1:1">
      <c r="A4076" t="s">
        <v>8426</v>
      </c>
    </row>
    <row r="4077" spans="1:1">
      <c r="A4077" t="s">
        <v>6273</v>
      </c>
    </row>
    <row r="4078" spans="1:1">
      <c r="A4078" t="s">
        <v>7807</v>
      </c>
    </row>
    <row r="4079" spans="1:1">
      <c r="A4079" t="s">
        <v>6448</v>
      </c>
    </row>
    <row r="4080" spans="1:1">
      <c r="A4080" t="s">
        <v>6442</v>
      </c>
    </row>
    <row r="4081" spans="1:1">
      <c r="A4081" t="s">
        <v>6505</v>
      </c>
    </row>
    <row r="4082" spans="1:1">
      <c r="A4082" t="s">
        <v>7195</v>
      </c>
    </row>
    <row r="4083" spans="1:1">
      <c r="A4083" t="s">
        <v>551</v>
      </c>
    </row>
    <row r="4084" spans="1:1">
      <c r="A4084" t="s">
        <v>329</v>
      </c>
    </row>
    <row r="4085" spans="1:1">
      <c r="A4085" t="s">
        <v>7197</v>
      </c>
    </row>
    <row r="4086" spans="1:1">
      <c r="A4086" t="s">
        <v>327</v>
      </c>
    </row>
    <row r="4087" spans="1:1">
      <c r="A4087" t="s">
        <v>6501</v>
      </c>
    </row>
    <row r="4088" spans="1:1">
      <c r="A4088" t="s">
        <v>5930</v>
      </c>
    </row>
    <row r="4089" spans="1:1">
      <c r="A4089" t="s">
        <v>6610</v>
      </c>
    </row>
    <row r="4090" spans="1:1">
      <c r="A4090" t="s">
        <v>7316</v>
      </c>
    </row>
    <row r="4091" spans="1:1">
      <c r="A4091" t="s">
        <v>2046</v>
      </c>
    </row>
    <row r="4092" spans="1:1">
      <c r="A4092" t="s">
        <v>7320</v>
      </c>
    </row>
    <row r="4093" spans="1:1">
      <c r="A4093" t="s">
        <v>2049</v>
      </c>
    </row>
    <row r="4094" spans="1:1">
      <c r="A4094" t="s">
        <v>7512</v>
      </c>
    </row>
    <row r="4095" spans="1:1">
      <c r="A4095" t="s">
        <v>7540</v>
      </c>
    </row>
    <row r="4096" spans="1:1">
      <c r="A4096" t="s">
        <v>6001</v>
      </c>
    </row>
    <row r="4097" spans="1:1">
      <c r="A4097" t="s">
        <v>1805</v>
      </c>
    </row>
    <row r="4098" spans="1:1">
      <c r="A4098" t="s">
        <v>7793</v>
      </c>
    </row>
    <row r="4099" spans="1:1">
      <c r="A4099" t="s">
        <v>7791</v>
      </c>
    </row>
    <row r="4100" spans="1:1">
      <c r="A4100" t="s">
        <v>7578</v>
      </c>
    </row>
    <row r="4101" spans="1:1">
      <c r="A4101" t="s">
        <v>1791</v>
      </c>
    </row>
    <row r="4102" spans="1:1">
      <c r="A4102" t="s">
        <v>1779</v>
      </c>
    </row>
    <row r="4103" spans="1:1">
      <c r="A4103" t="s">
        <v>1736</v>
      </c>
    </row>
    <row r="4104" spans="1:1">
      <c r="A4104" t="s">
        <v>1728</v>
      </c>
    </row>
    <row r="4105" spans="1:1">
      <c r="A4105" t="s">
        <v>7719</v>
      </c>
    </row>
    <row r="4106" spans="1:1">
      <c r="A4106" t="s">
        <v>2009</v>
      </c>
    </row>
    <row r="4107" spans="1:1">
      <c r="A4107" t="s">
        <v>7932</v>
      </c>
    </row>
    <row r="4108" spans="1:1">
      <c r="A4108" t="s">
        <v>7753</v>
      </c>
    </row>
    <row r="4109" spans="1:1">
      <c r="A4109" t="s">
        <v>7809</v>
      </c>
    </row>
    <row r="4110" spans="1:1">
      <c r="A4110" t="s">
        <v>6727</v>
      </c>
    </row>
    <row r="4111" spans="1:1">
      <c r="A4111" t="s">
        <v>6446</v>
      </c>
    </row>
    <row r="4112" spans="1:1">
      <c r="A4112" t="s">
        <v>6440</v>
      </c>
    </row>
    <row r="4113" spans="1:1">
      <c r="A4113" t="s">
        <v>6509</v>
      </c>
    </row>
    <row r="4114" spans="1:1">
      <c r="A4114" t="s">
        <v>6436</v>
      </c>
    </row>
    <row r="4115" spans="1:1">
      <c r="A4115" t="s">
        <v>7199</v>
      </c>
    </row>
    <row r="4116" spans="1:1">
      <c r="A4116" t="s">
        <v>1928</v>
      </c>
    </row>
    <row r="4117" spans="1:1">
      <c r="A4117" t="s">
        <v>552</v>
      </c>
    </row>
    <row r="4118" spans="1:1">
      <c r="A4118" t="s">
        <v>6561</v>
      </c>
    </row>
    <row r="4119" spans="1:1">
      <c r="A4119" t="s">
        <v>331</v>
      </c>
    </row>
    <row r="4120" spans="1:1">
      <c r="A4120" t="s">
        <v>1930</v>
      </c>
    </row>
    <row r="4121" spans="1:1">
      <c r="A4121" t="s">
        <v>7201</v>
      </c>
    </row>
    <row r="4122" spans="1:1">
      <c r="A4122" t="s">
        <v>1922</v>
      </c>
    </row>
    <row r="4123" spans="1:1">
      <c r="A4123" t="s">
        <v>328</v>
      </c>
    </row>
    <row r="4124" spans="1:1">
      <c r="A4124" t="s">
        <v>6503</v>
      </c>
    </row>
    <row r="4125" spans="1:1">
      <c r="A4125" t="s">
        <v>1924</v>
      </c>
    </row>
    <row r="4126" spans="1:1">
      <c r="A4126" t="s">
        <v>1926</v>
      </c>
    </row>
    <row r="4127" spans="1:1">
      <c r="A4127" t="s">
        <v>1932</v>
      </c>
    </row>
    <row r="4128" spans="1:1">
      <c r="A4128" t="s">
        <v>7572</v>
      </c>
    </row>
    <row r="4129" spans="1:1">
      <c r="A4129" t="s">
        <v>2134</v>
      </c>
    </row>
    <row r="4130" spans="1:1">
      <c r="A4130" t="s">
        <v>6131</v>
      </c>
    </row>
    <row r="4131" spans="1:1">
      <c r="A4131" t="s">
        <v>6259</v>
      </c>
    </row>
    <row r="4132" spans="1:1">
      <c r="A4132" t="s">
        <v>8060</v>
      </c>
    </row>
    <row r="4133" spans="1:1">
      <c r="A4133" t="s">
        <v>256</v>
      </c>
    </row>
    <row r="4134" spans="1:1">
      <c r="A4134" t="s">
        <v>6711</v>
      </c>
    </row>
    <row r="4135" spans="1:1">
      <c r="A4135" t="s">
        <v>255</v>
      </c>
    </row>
    <row r="4136" spans="1:1">
      <c r="A4136" t="s">
        <v>8061</v>
      </c>
    </row>
    <row r="4137" spans="1:1">
      <c r="A4137" t="s">
        <v>6480</v>
      </c>
    </row>
    <row r="4138" spans="1:1">
      <c r="A4138" t="s">
        <v>524</v>
      </c>
    </row>
    <row r="4139" spans="1:1">
      <c r="A4139" t="s">
        <v>525</v>
      </c>
    </row>
    <row r="4140" spans="1:1">
      <c r="A4140" t="s">
        <v>7191</v>
      </c>
    </row>
    <row r="4141" spans="1:1">
      <c r="A4141" t="s">
        <v>7193</v>
      </c>
    </row>
    <row r="4142" spans="1:1">
      <c r="A4142" t="s">
        <v>8432</v>
      </c>
    </row>
    <row r="4143" spans="1:1">
      <c r="A4143" t="s">
        <v>5915</v>
      </c>
    </row>
    <row r="4144" spans="1:1">
      <c r="A4144" t="s">
        <v>6478</v>
      </c>
    </row>
    <row r="4145" spans="1:1">
      <c r="A4145" t="s">
        <v>2600</v>
      </c>
    </row>
    <row r="4146" spans="1:1">
      <c r="A4146" t="s">
        <v>2602</v>
      </c>
    </row>
    <row r="4147" spans="1:1">
      <c r="A4147" t="s">
        <v>2603</v>
      </c>
    </row>
    <row r="4148" spans="1:1">
      <c r="A4148" t="s">
        <v>519</v>
      </c>
    </row>
    <row r="4149" spans="1:1">
      <c r="A4149" t="s">
        <v>516</v>
      </c>
    </row>
    <row r="4150" spans="1:1">
      <c r="A4150" t="s">
        <v>2574</v>
      </c>
    </row>
    <row r="4151" spans="1:1">
      <c r="A4151" t="s">
        <v>2572</v>
      </c>
    </row>
    <row r="4152" spans="1:1">
      <c r="A4152" t="s">
        <v>2570</v>
      </c>
    </row>
    <row r="4153" spans="1:1">
      <c r="A4153" t="s">
        <v>2568</v>
      </c>
    </row>
    <row r="4154" spans="1:1">
      <c r="A4154" t="s">
        <v>509</v>
      </c>
    </row>
    <row r="4155" spans="1:1">
      <c r="A4155" t="s">
        <v>1907</v>
      </c>
    </row>
    <row r="4156" spans="1:1">
      <c r="A4156" t="s">
        <v>2193</v>
      </c>
    </row>
    <row r="4157" spans="1:1">
      <c r="A4157" t="s">
        <v>2566</v>
      </c>
    </row>
    <row r="4158" spans="1:1">
      <c r="A4158" t="s">
        <v>7562</v>
      </c>
    </row>
    <row r="4159" spans="1:1">
      <c r="A4159" t="s">
        <v>1891</v>
      </c>
    </row>
    <row r="4160" spans="1:1">
      <c r="A4160" t="s">
        <v>486</v>
      </c>
    </row>
    <row r="4161" spans="1:1">
      <c r="A4161" t="s">
        <v>1887</v>
      </c>
    </row>
    <row r="4162" spans="1:1">
      <c r="A4162" t="s">
        <v>7565</v>
      </c>
    </row>
    <row r="4163" spans="1:1">
      <c r="A4163" t="s">
        <v>1889</v>
      </c>
    </row>
    <row r="4164" spans="1:1">
      <c r="A4164" t="s">
        <v>2397</v>
      </c>
    </row>
    <row r="4165" spans="1:1">
      <c r="A4165" t="s">
        <v>3532</v>
      </c>
    </row>
    <row r="4166" spans="1:1">
      <c r="A4166" t="s">
        <v>485</v>
      </c>
    </row>
    <row r="4167" spans="1:1">
      <c r="A4167" t="s">
        <v>1895</v>
      </c>
    </row>
    <row r="4168" spans="1:1">
      <c r="A4168" t="s">
        <v>484</v>
      </c>
    </row>
    <row r="4169" spans="1:1">
      <c r="A4169" t="s">
        <v>2513</v>
      </c>
    </row>
    <row r="4170" spans="1:1">
      <c r="A4170" t="s">
        <v>2582</v>
      </c>
    </row>
    <row r="4171" spans="1:1">
      <c r="A4171" t="s">
        <v>2197</v>
      </c>
    </row>
    <row r="4172" spans="1:1">
      <c r="A4172" t="s">
        <v>522</v>
      </c>
    </row>
    <row r="4173" spans="1:1">
      <c r="A4173" t="s">
        <v>518</v>
      </c>
    </row>
    <row r="4174" spans="1:1">
      <c r="A4174" t="s">
        <v>3530</v>
      </c>
    </row>
    <row r="4175" spans="1:1">
      <c r="A4175" t="s">
        <v>3893</v>
      </c>
    </row>
    <row r="4176" spans="1:1">
      <c r="A4176" t="s">
        <v>2564</v>
      </c>
    </row>
    <row r="4177" spans="1:1">
      <c r="A4177" t="s">
        <v>517</v>
      </c>
    </row>
    <row r="4178" spans="1:1">
      <c r="A4178" t="s">
        <v>2545</v>
      </c>
    </row>
    <row r="4179" spans="1:1">
      <c r="A4179" t="s">
        <v>6005</v>
      </c>
    </row>
    <row r="4180" spans="1:1">
      <c r="A4180" t="s">
        <v>1903</v>
      </c>
    </row>
    <row r="4181" spans="1:1">
      <c r="A4181" t="s">
        <v>7231</v>
      </c>
    </row>
    <row r="4182" spans="1:1">
      <c r="A4182" t="s">
        <v>1905</v>
      </c>
    </row>
    <row r="4183" spans="1:1">
      <c r="A4183" t="s">
        <v>3526</v>
      </c>
    </row>
    <row r="4184" spans="1:1">
      <c r="A4184" t="s">
        <v>3524</v>
      </c>
    </row>
    <row r="4185" spans="1:1">
      <c r="A4185" t="s">
        <v>7219</v>
      </c>
    </row>
    <row r="4186" spans="1:1">
      <c r="A4186" t="s">
        <v>7223</v>
      </c>
    </row>
    <row r="4187" spans="1:1">
      <c r="A4187" t="s">
        <v>3579</v>
      </c>
    </row>
    <row r="4188" spans="1:1">
      <c r="A4188" t="s">
        <v>5253</v>
      </c>
    </row>
    <row r="4189" spans="1:1">
      <c r="A4189" t="s">
        <v>5553</v>
      </c>
    </row>
    <row r="4190" spans="1:1">
      <c r="A4190" t="s">
        <v>7239</v>
      </c>
    </row>
    <row r="4191" spans="1:1">
      <c r="A4191" t="s">
        <v>7604</v>
      </c>
    </row>
    <row r="4192" spans="1:1">
      <c r="A4192" t="s">
        <v>7241</v>
      </c>
    </row>
    <row r="4193" spans="1:1">
      <c r="A4193" t="s">
        <v>520</v>
      </c>
    </row>
    <row r="4194" spans="1:1">
      <c r="A4194" t="s">
        <v>515</v>
      </c>
    </row>
    <row r="4195" spans="1:1">
      <c r="A4195" t="s">
        <v>7217</v>
      </c>
    </row>
    <row r="4196" spans="1:1">
      <c r="A4196" t="s">
        <v>7225</v>
      </c>
    </row>
    <row r="4197" spans="1:1">
      <c r="A4197" t="s">
        <v>3528</v>
      </c>
    </row>
    <row r="4198" spans="1:1">
      <c r="A4198" t="s">
        <v>2576</v>
      </c>
    </row>
    <row r="4199" spans="1:1">
      <c r="A4199" t="s">
        <v>1041</v>
      </c>
    </row>
    <row r="4200" spans="1:1">
      <c r="A4200" t="s">
        <v>5036</v>
      </c>
    </row>
    <row r="4201" spans="1:1">
      <c r="A4201" t="s">
        <v>2403</v>
      </c>
    </row>
    <row r="4202" spans="1:1">
      <c r="A4202" t="s">
        <v>7354</v>
      </c>
    </row>
    <row r="4203" spans="1:1">
      <c r="A4203" t="s">
        <v>7356</v>
      </c>
    </row>
    <row r="4204" spans="1:1">
      <c r="A4204" t="s">
        <v>7366</v>
      </c>
    </row>
    <row r="4205" spans="1:1">
      <c r="A4205" t="s">
        <v>7360</v>
      </c>
    </row>
    <row r="4206" spans="1:1">
      <c r="A4206" t="s">
        <v>7364</v>
      </c>
    </row>
    <row r="4207" spans="1:1">
      <c r="A4207" t="s">
        <v>7342</v>
      </c>
    </row>
    <row r="4208" spans="1:1">
      <c r="A4208" t="s">
        <v>7340</v>
      </c>
    </row>
    <row r="4209" spans="1:1">
      <c r="A4209" t="s">
        <v>7362</v>
      </c>
    </row>
    <row r="4210" spans="1:1">
      <c r="A4210" t="s">
        <v>834</v>
      </c>
    </row>
    <row r="4211" spans="1:1">
      <c r="A4211" t="s">
        <v>828</v>
      </c>
    </row>
    <row r="4212" spans="1:1">
      <c r="A4212" t="s">
        <v>7338</v>
      </c>
    </row>
    <row r="4213" spans="1:1">
      <c r="A4213" t="s">
        <v>214</v>
      </c>
    </row>
    <row r="4214" spans="1:1">
      <c r="A4214" t="s">
        <v>7352</v>
      </c>
    </row>
    <row r="4215" spans="1:1">
      <c r="A4215" t="s">
        <v>1014</v>
      </c>
    </row>
    <row r="4216" spans="1:1">
      <c r="A4216" t="s">
        <v>830</v>
      </c>
    </row>
    <row r="4217" spans="1:1">
      <c r="A4217" t="s">
        <v>7344</v>
      </c>
    </row>
    <row r="4218" spans="1:1">
      <c r="A4218" t="s">
        <v>1010</v>
      </c>
    </row>
    <row r="4219" spans="1:1">
      <c r="A4219" t="s">
        <v>2195</v>
      </c>
    </row>
    <row r="4220" spans="1:1">
      <c r="A4220" t="s">
        <v>7289</v>
      </c>
    </row>
    <row r="4221" spans="1:1">
      <c r="A4221" t="s">
        <v>7291</v>
      </c>
    </row>
    <row r="4222" spans="1:1">
      <c r="A4222" t="s">
        <v>7346</v>
      </c>
    </row>
    <row r="4223" spans="1:1">
      <c r="A4223" t="s">
        <v>7815</v>
      </c>
    </row>
    <row r="4224" spans="1:1">
      <c r="A4224" t="s">
        <v>7812</v>
      </c>
    </row>
    <row r="4225" spans="1:1">
      <c r="A4225" t="s">
        <v>7813</v>
      </c>
    </row>
    <row r="4226" spans="1:1">
      <c r="A4226" t="s">
        <v>2509</v>
      </c>
    </row>
    <row r="4227" spans="1:1">
      <c r="A4227" t="s">
        <v>8499</v>
      </c>
    </row>
    <row r="4228" spans="1:1">
      <c r="A4228" t="s">
        <v>3649</v>
      </c>
    </row>
    <row r="4229" spans="1:1">
      <c r="A4229" t="s">
        <v>4618</v>
      </c>
    </row>
    <row r="4230" spans="1:1">
      <c r="A4230" t="s">
        <v>3621</v>
      </c>
    </row>
    <row r="4231" spans="1:1">
      <c r="A4231" t="s">
        <v>4574</v>
      </c>
    </row>
    <row r="4232" spans="1:1">
      <c r="A4232" t="s">
        <v>3776</v>
      </c>
    </row>
    <row r="4233" spans="1:1">
      <c r="A4233" t="s">
        <v>3778</v>
      </c>
    </row>
    <row r="4234" spans="1:1">
      <c r="A4234" t="s">
        <v>4632</v>
      </c>
    </row>
    <row r="4235" spans="1:1">
      <c r="A4235" t="s">
        <v>4630</v>
      </c>
    </row>
    <row r="4236" spans="1:1">
      <c r="A4236" t="s">
        <v>4636</v>
      </c>
    </row>
    <row r="4237" spans="1:1">
      <c r="A4237" t="s">
        <v>4634</v>
      </c>
    </row>
    <row r="4238" spans="1:1">
      <c r="A4238" t="s">
        <v>4628</v>
      </c>
    </row>
    <row r="4239" spans="1:1">
      <c r="A4239" t="s">
        <v>4626</v>
      </c>
    </row>
    <row r="4240" spans="1:1">
      <c r="A4240" t="s">
        <v>5144</v>
      </c>
    </row>
    <row r="4241" spans="1:1">
      <c r="A4241" t="s">
        <v>5142</v>
      </c>
    </row>
    <row r="4242" spans="1:1">
      <c r="A4242" t="s">
        <v>2619</v>
      </c>
    </row>
    <row r="4243" spans="1:1">
      <c r="A4243" t="s">
        <v>3782</v>
      </c>
    </row>
    <row r="4244" spans="1:1">
      <c r="A4244" t="s">
        <v>4622</v>
      </c>
    </row>
    <row r="4245" spans="1:1">
      <c r="A4245" t="s">
        <v>4620</v>
      </c>
    </row>
    <row r="4246" spans="1:1">
      <c r="A4246" t="s">
        <v>3653</v>
      </c>
    </row>
    <row r="4247" spans="1:1">
      <c r="A4247" t="s">
        <v>3651</v>
      </c>
    </row>
    <row r="4248" spans="1:1">
      <c r="A4248" t="s">
        <v>3601</v>
      </c>
    </row>
    <row r="4249" spans="1:1">
      <c r="A4249" t="s">
        <v>4590</v>
      </c>
    </row>
    <row r="4250" spans="1:1">
      <c r="A4250" t="s">
        <v>4638</v>
      </c>
    </row>
    <row r="4251" spans="1:1">
      <c r="A4251" t="s">
        <v>4640</v>
      </c>
    </row>
    <row r="4252" spans="1:1">
      <c r="A4252" t="s">
        <v>4624</v>
      </c>
    </row>
    <row r="4253" spans="1:1">
      <c r="A4253" t="s">
        <v>3817</v>
      </c>
    </row>
    <row r="4254" spans="1:1">
      <c r="A4254" t="s">
        <v>3815</v>
      </c>
    </row>
    <row r="4255" spans="1:1">
      <c r="A4255" t="s">
        <v>7702</v>
      </c>
    </row>
    <row r="4256" spans="1:1">
      <c r="A4256" t="s">
        <v>2021</v>
      </c>
    </row>
    <row r="4257" spans="1:1">
      <c r="A4257" t="s">
        <v>541</v>
      </c>
    </row>
    <row r="4258" spans="1:1">
      <c r="A4258" t="s">
        <v>128</v>
      </c>
    </row>
    <row r="4259" spans="1:1">
      <c r="A4259" t="s">
        <v>6089</v>
      </c>
    </row>
    <row r="4260" spans="1:1">
      <c r="A4260" t="s">
        <v>913</v>
      </c>
    </row>
    <row r="4261" spans="1:1">
      <c r="A4261" t="s">
        <v>181</v>
      </c>
    </row>
    <row r="4262" spans="1:1">
      <c r="A4262" t="s">
        <v>917</v>
      </c>
    </row>
    <row r="4263" spans="1:1">
      <c r="A4263" t="s">
        <v>259</v>
      </c>
    </row>
    <row r="4264" spans="1:1">
      <c r="A4264" t="s">
        <v>2025</v>
      </c>
    </row>
    <row r="4265" spans="1:1">
      <c r="A4265" t="s">
        <v>2028</v>
      </c>
    </row>
    <row r="4266" spans="1:1">
      <c r="A4266" t="s">
        <v>130</v>
      </c>
    </row>
    <row r="4267" spans="1:1">
      <c r="A4267" t="s">
        <v>562</v>
      </c>
    </row>
    <row r="4268" spans="1:1">
      <c r="A4268" t="s">
        <v>5361</v>
      </c>
    </row>
    <row r="4269" spans="1:1">
      <c r="A4269" t="s">
        <v>2023</v>
      </c>
    </row>
    <row r="4270" spans="1:1">
      <c r="A4270" t="s">
        <v>5244</v>
      </c>
    </row>
    <row r="4271" spans="1:1">
      <c r="A4271" t="s">
        <v>5038</v>
      </c>
    </row>
    <row r="4272" spans="1:1">
      <c r="A4272" t="s">
        <v>6024</v>
      </c>
    </row>
    <row r="4273" spans="1:1">
      <c r="A4273" t="s">
        <v>4293</v>
      </c>
    </row>
    <row r="4274" spans="1:1">
      <c r="A4274" t="s">
        <v>408</v>
      </c>
    </row>
    <row r="4275" spans="1:1">
      <c r="A4275" t="s">
        <v>407</v>
      </c>
    </row>
    <row r="4276" spans="1:1">
      <c r="A4276" t="s">
        <v>406</v>
      </c>
    </row>
    <row r="4277" spans="1:1">
      <c r="A4277" t="s">
        <v>401</v>
      </c>
    </row>
    <row r="4278" spans="1:1">
      <c r="A4278" t="s">
        <v>400</v>
      </c>
    </row>
    <row r="4279" spans="1:1">
      <c r="A4279" t="s">
        <v>399</v>
      </c>
    </row>
    <row r="4280" spans="1:1">
      <c r="A4280" t="s">
        <v>4911</v>
      </c>
    </row>
    <row r="4281" spans="1:1">
      <c r="A4281" t="s">
        <v>4909</v>
      </c>
    </row>
    <row r="4282" spans="1:1">
      <c r="A4282" t="s">
        <v>4899</v>
      </c>
    </row>
    <row r="4283" spans="1:1">
      <c r="A4283" t="s">
        <v>4897</v>
      </c>
    </row>
    <row r="4284" spans="1:1">
      <c r="A4284" t="s">
        <v>2981</v>
      </c>
    </row>
    <row r="4285" spans="1:1">
      <c r="A4285" t="s">
        <v>2975</v>
      </c>
    </row>
    <row r="4286" spans="1:1">
      <c r="A4286" t="s">
        <v>2979</v>
      </c>
    </row>
    <row r="4287" spans="1:1">
      <c r="A4287" t="s">
        <v>2977</v>
      </c>
    </row>
    <row r="4288" spans="1:1">
      <c r="A4288" t="s">
        <v>1663</v>
      </c>
    </row>
    <row r="4289" spans="1:1">
      <c r="A4289" t="s">
        <v>2973</v>
      </c>
    </row>
    <row r="4290" spans="1:1">
      <c r="A4290" t="s">
        <v>2967</v>
      </c>
    </row>
    <row r="4291" spans="1:1">
      <c r="A4291" t="s">
        <v>2971</v>
      </c>
    </row>
    <row r="4292" spans="1:1">
      <c r="A4292" t="s">
        <v>2969</v>
      </c>
    </row>
    <row r="4293" spans="1:1">
      <c r="A4293" t="s">
        <v>1687</v>
      </c>
    </row>
    <row r="4294" spans="1:1">
      <c r="A4294" t="s">
        <v>2985</v>
      </c>
    </row>
    <row r="4295" spans="1:1">
      <c r="A4295" t="s">
        <v>952</v>
      </c>
    </row>
    <row r="4296" spans="1:1">
      <c r="A4296" t="s">
        <v>2983</v>
      </c>
    </row>
    <row r="4297" spans="1:1">
      <c r="A4297" t="s">
        <v>1778</v>
      </c>
    </row>
    <row r="4298" spans="1:1">
      <c r="A4298" t="s">
        <v>2989</v>
      </c>
    </row>
    <row r="4299" spans="1:1">
      <c r="A4299" t="s">
        <v>2987</v>
      </c>
    </row>
    <row r="4300" spans="1:1">
      <c r="A4300" t="s">
        <v>1983</v>
      </c>
    </row>
    <row r="4301" spans="1:1">
      <c r="A4301" t="s">
        <v>3462</v>
      </c>
    </row>
    <row r="4302" spans="1:1">
      <c r="A4302" t="s">
        <v>3450</v>
      </c>
    </row>
    <row r="4303" spans="1:1">
      <c r="A4303" t="s">
        <v>3452</v>
      </c>
    </row>
    <row r="4304" spans="1:1">
      <c r="A4304" t="s">
        <v>3459</v>
      </c>
    </row>
    <row r="4305" spans="1:1">
      <c r="A4305" t="s">
        <v>3454</v>
      </c>
    </row>
    <row r="4306" spans="1:1">
      <c r="A4306" t="s">
        <v>3456</v>
      </c>
    </row>
    <row r="4307" spans="1:1">
      <c r="A4307" t="s">
        <v>3447</v>
      </c>
    </row>
    <row r="4308" spans="1:1">
      <c r="A4308" t="s">
        <v>3435</v>
      </c>
    </row>
    <row r="4309" spans="1:1">
      <c r="A4309" t="s">
        <v>3437</v>
      </c>
    </row>
    <row r="4310" spans="1:1">
      <c r="A4310" t="s">
        <v>3444</v>
      </c>
    </row>
    <row r="4311" spans="1:1">
      <c r="A4311" t="s">
        <v>3439</v>
      </c>
    </row>
    <row r="4312" spans="1:1">
      <c r="A4312" t="s">
        <v>3441</v>
      </c>
    </row>
    <row r="4313" spans="1:1">
      <c r="A4313" t="s">
        <v>3433</v>
      </c>
    </row>
    <row r="4314" spans="1:1">
      <c r="A4314" t="s">
        <v>3422</v>
      </c>
    </row>
    <row r="4315" spans="1:1">
      <c r="A4315" t="s">
        <v>3425</v>
      </c>
    </row>
    <row r="4316" spans="1:1">
      <c r="A4316" t="s">
        <v>7560</v>
      </c>
    </row>
    <row r="4317" spans="1:1">
      <c r="A4317" t="s">
        <v>3431</v>
      </c>
    </row>
    <row r="4318" spans="1:1">
      <c r="A4318" t="s">
        <v>3427</v>
      </c>
    </row>
    <row r="4319" spans="1:1">
      <c r="A4319" t="s">
        <v>3429</v>
      </c>
    </row>
    <row r="4320" spans="1:1">
      <c r="A4320" t="s">
        <v>3419</v>
      </c>
    </row>
    <row r="4321" spans="1:1">
      <c r="A4321" t="s">
        <v>3408</v>
      </c>
    </row>
    <row r="4322" spans="1:1">
      <c r="A4322" t="s">
        <v>3410</v>
      </c>
    </row>
    <row r="4323" spans="1:1">
      <c r="A4323" t="s">
        <v>7409</v>
      </c>
    </row>
    <row r="4324" spans="1:1">
      <c r="A4324" t="s">
        <v>3417</v>
      </c>
    </row>
    <row r="4325" spans="1:1">
      <c r="A4325" t="s">
        <v>3413</v>
      </c>
    </row>
    <row r="4326" spans="1:1">
      <c r="A4326" t="s">
        <v>3415</v>
      </c>
    </row>
    <row r="4327" spans="1:1">
      <c r="A4327" t="s">
        <v>3405</v>
      </c>
    </row>
    <row r="4328" spans="1:1">
      <c r="A4328" t="s">
        <v>3393</v>
      </c>
    </row>
    <row r="4329" spans="1:1">
      <c r="A4329" t="s">
        <v>3395</v>
      </c>
    </row>
    <row r="4330" spans="1:1">
      <c r="A4330" t="s">
        <v>3402</v>
      </c>
    </row>
    <row r="4331" spans="1:1">
      <c r="A4331" t="s">
        <v>3397</v>
      </c>
    </row>
    <row r="4332" spans="1:1">
      <c r="A4332" t="s">
        <v>3399</v>
      </c>
    </row>
    <row r="4333" spans="1:1">
      <c r="A4333" t="s">
        <v>3391</v>
      </c>
    </row>
    <row r="4334" spans="1:1">
      <c r="A4334" t="s">
        <v>3380</v>
      </c>
    </row>
    <row r="4335" spans="1:1">
      <c r="A4335" t="s">
        <v>3382</v>
      </c>
    </row>
    <row r="4336" spans="1:1">
      <c r="A4336" t="s">
        <v>3389</v>
      </c>
    </row>
    <row r="4337" spans="1:1">
      <c r="A4337" t="s">
        <v>3384</v>
      </c>
    </row>
    <row r="4338" spans="1:1">
      <c r="A4338" t="s">
        <v>3387</v>
      </c>
    </row>
    <row r="4339" spans="1:1">
      <c r="A4339" t="s">
        <v>3377</v>
      </c>
    </row>
    <row r="4340" spans="1:1">
      <c r="A4340" t="s">
        <v>3365</v>
      </c>
    </row>
    <row r="4341" spans="1:1">
      <c r="A4341" t="s">
        <v>3367</v>
      </c>
    </row>
    <row r="4342" spans="1:1">
      <c r="A4342" t="s">
        <v>3374</v>
      </c>
    </row>
    <row r="4343" spans="1:1">
      <c r="A4343" t="s">
        <v>2726</v>
      </c>
    </row>
    <row r="4344" spans="1:1">
      <c r="A4344" t="s">
        <v>2724</v>
      </c>
    </row>
    <row r="4345" spans="1:1">
      <c r="A4345" t="s">
        <v>2722</v>
      </c>
    </row>
    <row r="4346" spans="1:1">
      <c r="A4346" t="s">
        <v>3369</v>
      </c>
    </row>
    <row r="4347" spans="1:1">
      <c r="A4347" t="s">
        <v>3371</v>
      </c>
    </row>
    <row r="4348" spans="1:1">
      <c r="A4348" t="s">
        <v>3362</v>
      </c>
    </row>
    <row r="4349" spans="1:1">
      <c r="A4349" t="s">
        <v>3352</v>
      </c>
    </row>
    <row r="4350" spans="1:1">
      <c r="A4350" t="s">
        <v>3354</v>
      </c>
    </row>
    <row r="4351" spans="1:1">
      <c r="A4351" t="s">
        <v>3360</v>
      </c>
    </row>
    <row r="4352" spans="1:1">
      <c r="A4352" t="s">
        <v>3356</v>
      </c>
    </row>
    <row r="4353" spans="1:1">
      <c r="A4353" t="s">
        <v>3358</v>
      </c>
    </row>
    <row r="4354" spans="1:1">
      <c r="A4354" t="s">
        <v>3350</v>
      </c>
    </row>
    <row r="4355" spans="1:1">
      <c r="A4355" t="s">
        <v>3340</v>
      </c>
    </row>
    <row r="4356" spans="1:1">
      <c r="A4356" t="s">
        <v>3342</v>
      </c>
    </row>
    <row r="4357" spans="1:1">
      <c r="A4357" t="s">
        <v>3348</v>
      </c>
    </row>
    <row r="4358" spans="1:1">
      <c r="A4358" t="s">
        <v>3344</v>
      </c>
    </row>
    <row r="4359" spans="1:1">
      <c r="A4359" t="s">
        <v>3346</v>
      </c>
    </row>
    <row r="4360" spans="1:1">
      <c r="A4360" t="s">
        <v>3338</v>
      </c>
    </row>
    <row r="4361" spans="1:1">
      <c r="A4361" t="s">
        <v>3328</v>
      </c>
    </row>
    <row r="4362" spans="1:1">
      <c r="A4362" t="s">
        <v>3330</v>
      </c>
    </row>
    <row r="4363" spans="1:1">
      <c r="A4363" t="s">
        <v>3336</v>
      </c>
    </row>
    <row r="4364" spans="1:1">
      <c r="A4364" t="s">
        <v>3332</v>
      </c>
    </row>
    <row r="4365" spans="1:1">
      <c r="A4365" t="s">
        <v>3334</v>
      </c>
    </row>
    <row r="4366" spans="1:1">
      <c r="A4366" t="s">
        <v>3326</v>
      </c>
    </row>
    <row r="4367" spans="1:1">
      <c r="A4367" t="s">
        <v>3315</v>
      </c>
    </row>
    <row r="4368" spans="1:1">
      <c r="A4368" t="s">
        <v>3317</v>
      </c>
    </row>
    <row r="4369" spans="1:1">
      <c r="A4369" t="s">
        <v>3324</v>
      </c>
    </row>
    <row r="4370" spans="1:1">
      <c r="A4370" t="s">
        <v>3319</v>
      </c>
    </row>
    <row r="4371" spans="1:1">
      <c r="A4371" t="s">
        <v>3321</v>
      </c>
    </row>
    <row r="4372" spans="1:1">
      <c r="A4372" t="s">
        <v>3303</v>
      </c>
    </row>
    <row r="4373" spans="1:1">
      <c r="A4373" t="s">
        <v>3306</v>
      </c>
    </row>
    <row r="4374" spans="1:1">
      <c r="A4374" t="s">
        <v>3299</v>
      </c>
    </row>
    <row r="4375" spans="1:1">
      <c r="A4375" t="s">
        <v>3289</v>
      </c>
    </row>
    <row r="4376" spans="1:1">
      <c r="A4376" t="s">
        <v>3287</v>
      </c>
    </row>
    <row r="4377" spans="1:1">
      <c r="A4377" t="s">
        <v>3293</v>
      </c>
    </row>
    <row r="4378" spans="1:1">
      <c r="A4378" t="s">
        <v>3296</v>
      </c>
    </row>
    <row r="4379" spans="1:1">
      <c r="A4379" t="s">
        <v>3290</v>
      </c>
    </row>
    <row r="4380" spans="1:1">
      <c r="A4380" t="s">
        <v>3284</v>
      </c>
    </row>
    <row r="4381" spans="1:1">
      <c r="A4381" t="s">
        <v>3274</v>
      </c>
    </row>
    <row r="4382" spans="1:1">
      <c r="A4382" t="s">
        <v>3272</v>
      </c>
    </row>
    <row r="4383" spans="1:1">
      <c r="A4383" t="s">
        <v>3279</v>
      </c>
    </row>
    <row r="4384" spans="1:1">
      <c r="A4384" t="s">
        <v>3282</v>
      </c>
    </row>
    <row r="4385" spans="1:1">
      <c r="A4385" t="s">
        <v>3276</v>
      </c>
    </row>
    <row r="4386" spans="1:1">
      <c r="A4386" t="s">
        <v>3269</v>
      </c>
    </row>
    <row r="4387" spans="1:1">
      <c r="A4387" t="s">
        <v>3258</v>
      </c>
    </row>
    <row r="4388" spans="1:1">
      <c r="A4388" t="s">
        <v>3256</v>
      </c>
    </row>
    <row r="4389" spans="1:1">
      <c r="A4389" t="s">
        <v>3263</v>
      </c>
    </row>
    <row r="4390" spans="1:1">
      <c r="A4390" t="s">
        <v>3266</v>
      </c>
    </row>
    <row r="4391" spans="1:1">
      <c r="A4391" t="s">
        <v>3260</v>
      </c>
    </row>
    <row r="4392" spans="1:1">
      <c r="A4392" t="s">
        <v>3254</v>
      </c>
    </row>
    <row r="4393" spans="1:1">
      <c r="A4393" t="s">
        <v>3246</v>
      </c>
    </row>
    <row r="4394" spans="1:1">
      <c r="A4394" t="s">
        <v>3244</v>
      </c>
    </row>
    <row r="4395" spans="1:1">
      <c r="A4395" t="s">
        <v>3250</v>
      </c>
    </row>
    <row r="4396" spans="1:1">
      <c r="A4396" t="s">
        <v>2719</v>
      </c>
    </row>
    <row r="4397" spans="1:1">
      <c r="A4397" t="s">
        <v>2717</v>
      </c>
    </row>
    <row r="4398" spans="1:1">
      <c r="A4398" t="s">
        <v>2714</v>
      </c>
    </row>
    <row r="4399" spans="1:1">
      <c r="A4399" t="s">
        <v>3252</v>
      </c>
    </row>
    <row r="4400" spans="1:1">
      <c r="A4400" t="s">
        <v>3248</v>
      </c>
    </row>
    <row r="4401" spans="1:1">
      <c r="A4401" t="s">
        <v>3242</v>
      </c>
    </row>
    <row r="4402" spans="1:1">
      <c r="A4402" t="s">
        <v>3234</v>
      </c>
    </row>
    <row r="4403" spans="1:1">
      <c r="A4403" t="s">
        <v>3231</v>
      </c>
    </row>
    <row r="4404" spans="1:1">
      <c r="A4404" t="s">
        <v>3238</v>
      </c>
    </row>
    <row r="4405" spans="1:1">
      <c r="A4405" t="s">
        <v>2963</v>
      </c>
    </row>
    <row r="4406" spans="1:1">
      <c r="A4406" t="s">
        <v>2961</v>
      </c>
    </row>
    <row r="4407" spans="1:1">
      <c r="A4407" t="s">
        <v>2959</v>
      </c>
    </row>
    <row r="4408" spans="1:1">
      <c r="A4408" t="s">
        <v>3240</v>
      </c>
    </row>
    <row r="4409" spans="1:1">
      <c r="A4409" t="s">
        <v>3236</v>
      </c>
    </row>
    <row r="4410" spans="1:1">
      <c r="A4410" t="s">
        <v>3227</v>
      </c>
    </row>
    <row r="4411" spans="1:1">
      <c r="A4411" t="s">
        <v>3216</v>
      </c>
    </row>
    <row r="4412" spans="1:1">
      <c r="A4412" t="s">
        <v>3214</v>
      </c>
    </row>
    <row r="4413" spans="1:1">
      <c r="A4413" t="s">
        <v>8054</v>
      </c>
    </row>
    <row r="4414" spans="1:1">
      <c r="A4414" t="s">
        <v>3222</v>
      </c>
    </row>
    <row r="4415" spans="1:1">
      <c r="A4415" t="s">
        <v>2711</v>
      </c>
    </row>
    <row r="4416" spans="1:1">
      <c r="A4416" t="s">
        <v>2709</v>
      </c>
    </row>
    <row r="4417" spans="1:1">
      <c r="A4417" t="s">
        <v>4705</v>
      </c>
    </row>
    <row r="4418" spans="1:1">
      <c r="A4418" t="s">
        <v>2707</v>
      </c>
    </row>
    <row r="4419" spans="1:1">
      <c r="A4419" t="s">
        <v>3225</v>
      </c>
    </row>
    <row r="4420" spans="1:1">
      <c r="A4420" t="s">
        <v>3219</v>
      </c>
    </row>
    <row r="4421" spans="1:1">
      <c r="A4421" t="s">
        <v>3212</v>
      </c>
    </row>
    <row r="4422" spans="1:1">
      <c r="A4422" t="s">
        <v>3204</v>
      </c>
    </row>
    <row r="4423" spans="1:1">
      <c r="A4423" t="s">
        <v>3202</v>
      </c>
    </row>
    <row r="4424" spans="1:1">
      <c r="A4424" t="s">
        <v>3208</v>
      </c>
    </row>
    <row r="4425" spans="1:1">
      <c r="A4425" t="s">
        <v>1766</v>
      </c>
    </row>
    <row r="4426" spans="1:1">
      <c r="A4426" t="s">
        <v>1767</v>
      </c>
    </row>
    <row r="4427" spans="1:1">
      <c r="A4427" t="s">
        <v>1765</v>
      </c>
    </row>
    <row r="4428" spans="1:1">
      <c r="A4428" t="s">
        <v>3210</v>
      </c>
    </row>
    <row r="4429" spans="1:1">
      <c r="A4429" t="s">
        <v>3206</v>
      </c>
    </row>
    <row r="4430" spans="1:1">
      <c r="A4430" t="s">
        <v>3200</v>
      </c>
    </row>
    <row r="4431" spans="1:1">
      <c r="A4431" t="s">
        <v>3191</v>
      </c>
    </row>
    <row r="4432" spans="1:1">
      <c r="A4432" t="s">
        <v>3189</v>
      </c>
    </row>
    <row r="4433" spans="1:1">
      <c r="A4433" t="s">
        <v>3196</v>
      </c>
    </row>
    <row r="4434" spans="1:1">
      <c r="A4434" t="s">
        <v>3198</v>
      </c>
    </row>
    <row r="4435" spans="1:1">
      <c r="A4435" t="s">
        <v>3193</v>
      </c>
    </row>
    <row r="4436" spans="1:1">
      <c r="A4436" t="s">
        <v>3187</v>
      </c>
    </row>
    <row r="4437" spans="1:1">
      <c r="A4437" t="s">
        <v>3179</v>
      </c>
    </row>
    <row r="4438" spans="1:1">
      <c r="A4438" t="s">
        <v>3177</v>
      </c>
    </row>
    <row r="4439" spans="1:1">
      <c r="A4439" t="s">
        <v>3183</v>
      </c>
    </row>
    <row r="4440" spans="1:1">
      <c r="A4440" t="s">
        <v>3185</v>
      </c>
    </row>
    <row r="4441" spans="1:1">
      <c r="A4441" t="s">
        <v>3181</v>
      </c>
    </row>
    <row r="4442" spans="1:1">
      <c r="A4442" t="s">
        <v>3174</v>
      </c>
    </row>
    <row r="4443" spans="1:1">
      <c r="A4443" t="s">
        <v>3166</v>
      </c>
    </row>
    <row r="4444" spans="1:1">
      <c r="A4444" t="s">
        <v>3164</v>
      </c>
    </row>
    <row r="4445" spans="1:1">
      <c r="A4445" t="s">
        <v>3170</v>
      </c>
    </row>
    <row r="4446" spans="1:1">
      <c r="A4446" t="s">
        <v>3172</v>
      </c>
    </row>
    <row r="4447" spans="1:1">
      <c r="A4447" t="s">
        <v>3168</v>
      </c>
    </row>
    <row r="4448" spans="1:1">
      <c r="A4448" t="s">
        <v>3162</v>
      </c>
    </row>
    <row r="4449" spans="1:1">
      <c r="A4449" t="s">
        <v>3152</v>
      </c>
    </row>
    <row r="4450" spans="1:1">
      <c r="A4450" t="s">
        <v>3150</v>
      </c>
    </row>
    <row r="4451" spans="1:1">
      <c r="A4451" t="s">
        <v>3156</v>
      </c>
    </row>
    <row r="4452" spans="1:1">
      <c r="A4452" t="s">
        <v>3159</v>
      </c>
    </row>
    <row r="4453" spans="1:1">
      <c r="A4453" t="s">
        <v>3154</v>
      </c>
    </row>
    <row r="4454" spans="1:1">
      <c r="A4454" t="s">
        <v>3146</v>
      </c>
    </row>
    <row r="4455" spans="1:1">
      <c r="A4455" t="s">
        <v>3137</v>
      </c>
    </row>
    <row r="4456" spans="1:1">
      <c r="A4456" t="s">
        <v>3135</v>
      </c>
    </row>
    <row r="4457" spans="1:1">
      <c r="A4457" t="s">
        <v>3141</v>
      </c>
    </row>
    <row r="4458" spans="1:1">
      <c r="A4458" t="s">
        <v>3143</v>
      </c>
    </row>
    <row r="4459" spans="1:1">
      <c r="A4459" t="s">
        <v>3139</v>
      </c>
    </row>
    <row r="4460" spans="1:1">
      <c r="A4460" t="s">
        <v>3132</v>
      </c>
    </row>
    <row r="4461" spans="1:1">
      <c r="A4461" t="s">
        <v>3121</v>
      </c>
    </row>
    <row r="4462" spans="1:1">
      <c r="A4462" t="s">
        <v>3119</v>
      </c>
    </row>
    <row r="4463" spans="1:1">
      <c r="A4463" t="s">
        <v>3127</v>
      </c>
    </row>
    <row r="4464" spans="1:1">
      <c r="A4464" t="s">
        <v>3130</v>
      </c>
    </row>
    <row r="4465" spans="1:1">
      <c r="A4465" t="s">
        <v>3124</v>
      </c>
    </row>
    <row r="4466" spans="1:1">
      <c r="A4466" t="s">
        <v>3117</v>
      </c>
    </row>
    <row r="4467" spans="1:1">
      <c r="A4467" t="s">
        <v>3109</v>
      </c>
    </row>
    <row r="4468" spans="1:1">
      <c r="A4468" t="s">
        <v>3107</v>
      </c>
    </row>
    <row r="4469" spans="1:1">
      <c r="A4469" t="s">
        <v>3113</v>
      </c>
    </row>
    <row r="4470" spans="1:1">
      <c r="A4470" t="s">
        <v>3115</v>
      </c>
    </row>
    <row r="4471" spans="1:1">
      <c r="A4471" t="s">
        <v>3111</v>
      </c>
    </row>
    <row r="4472" spans="1:1">
      <c r="A4472" t="s">
        <v>3105</v>
      </c>
    </row>
    <row r="4473" spans="1:1">
      <c r="A4473" t="s">
        <v>3097</v>
      </c>
    </row>
    <row r="4474" spans="1:1">
      <c r="A4474" t="s">
        <v>3095</v>
      </c>
    </row>
    <row r="4475" spans="1:1">
      <c r="A4475" t="s">
        <v>3101</v>
      </c>
    </row>
    <row r="4476" spans="1:1">
      <c r="A4476" t="s">
        <v>2699</v>
      </c>
    </row>
    <row r="4477" spans="1:1">
      <c r="A4477" t="s">
        <v>2697</v>
      </c>
    </row>
    <row r="4478" spans="1:1">
      <c r="A4478" t="s">
        <v>2695</v>
      </c>
    </row>
    <row r="4479" spans="1:1">
      <c r="A4479" t="s">
        <v>3103</v>
      </c>
    </row>
    <row r="4480" spans="1:1">
      <c r="A4480" t="s">
        <v>3099</v>
      </c>
    </row>
    <row r="4481" spans="1:1">
      <c r="A4481" t="s">
        <v>3078</v>
      </c>
    </row>
    <row r="4482" spans="1:1">
      <c r="A4482" t="s">
        <v>3065</v>
      </c>
    </row>
    <row r="4483" spans="1:1">
      <c r="A4483" t="s">
        <v>3067</v>
      </c>
    </row>
    <row r="4484" spans="1:1">
      <c r="A4484" t="s">
        <v>3074</v>
      </c>
    </row>
    <row r="4485" spans="1:1">
      <c r="A4485" t="s">
        <v>3069</v>
      </c>
    </row>
    <row r="4486" spans="1:1">
      <c r="A4486" t="s">
        <v>3071</v>
      </c>
    </row>
    <row r="4487" spans="1:1">
      <c r="A4487" t="s">
        <v>3063</v>
      </c>
    </row>
    <row r="4488" spans="1:1">
      <c r="A4488" t="s">
        <v>3053</v>
      </c>
    </row>
    <row r="4489" spans="1:1">
      <c r="A4489" t="s">
        <v>3055</v>
      </c>
    </row>
    <row r="4490" spans="1:1">
      <c r="A4490" t="s">
        <v>3061</v>
      </c>
    </row>
    <row r="4491" spans="1:1">
      <c r="A4491" t="s">
        <v>3057</v>
      </c>
    </row>
    <row r="4492" spans="1:1">
      <c r="A4492" t="s">
        <v>3059</v>
      </c>
    </row>
    <row r="4493" spans="1:1">
      <c r="A4493" t="s">
        <v>3050</v>
      </c>
    </row>
    <row r="4494" spans="1:1">
      <c r="A4494" t="s">
        <v>3040</v>
      </c>
    </row>
    <row r="4495" spans="1:1">
      <c r="A4495" t="s">
        <v>3042</v>
      </c>
    </row>
    <row r="4496" spans="1:1">
      <c r="A4496" t="s">
        <v>8116</v>
      </c>
    </row>
    <row r="4497" spans="1:1">
      <c r="A4497" t="s">
        <v>3048</v>
      </c>
    </row>
    <row r="4498" spans="1:1">
      <c r="A4498" t="s">
        <v>3044</v>
      </c>
    </row>
    <row r="4499" spans="1:1">
      <c r="A4499" t="s">
        <v>3046</v>
      </c>
    </row>
    <row r="4500" spans="1:1">
      <c r="A4500" t="s">
        <v>3037</v>
      </c>
    </row>
    <row r="4501" spans="1:1">
      <c r="A4501" t="s">
        <v>3025</v>
      </c>
    </row>
    <row r="4502" spans="1:1">
      <c r="A4502" t="s">
        <v>3027</v>
      </c>
    </row>
    <row r="4503" spans="1:1">
      <c r="A4503" t="s">
        <v>3034</v>
      </c>
    </row>
    <row r="4504" spans="1:1">
      <c r="A4504" t="s">
        <v>3029</v>
      </c>
    </row>
    <row r="4505" spans="1:1">
      <c r="A4505" t="s">
        <v>3031</v>
      </c>
    </row>
    <row r="4506" spans="1:1">
      <c r="A4506" t="s">
        <v>3023</v>
      </c>
    </row>
    <row r="4507" spans="1:1">
      <c r="A4507" t="s">
        <v>3011</v>
      </c>
    </row>
    <row r="4508" spans="1:1">
      <c r="A4508" t="s">
        <v>3014</v>
      </c>
    </row>
    <row r="4509" spans="1:1">
      <c r="A4509" t="s">
        <v>3021</v>
      </c>
    </row>
    <row r="4510" spans="1:1">
      <c r="A4510" t="s">
        <v>3017</v>
      </c>
    </row>
    <row r="4511" spans="1:1">
      <c r="A4511" t="s">
        <v>3019</v>
      </c>
    </row>
    <row r="4512" spans="1:1">
      <c r="A4512" t="s">
        <v>3008</v>
      </c>
    </row>
    <row r="4513" spans="1:1">
      <c r="A4513" t="s">
        <v>2995</v>
      </c>
    </row>
    <row r="4514" spans="1:1">
      <c r="A4514" t="s">
        <v>2997</v>
      </c>
    </row>
    <row r="4515" spans="1:1">
      <c r="A4515" t="s">
        <v>3005</v>
      </c>
    </row>
    <row r="4516" spans="1:1">
      <c r="A4516" t="s">
        <v>2999</v>
      </c>
    </row>
    <row r="4517" spans="1:1">
      <c r="A4517" t="s">
        <v>3002</v>
      </c>
    </row>
    <row r="4518" spans="1:1">
      <c r="A4518" t="s">
        <v>2993</v>
      </c>
    </row>
    <row r="4519" spans="1:1">
      <c r="A4519" t="s">
        <v>2982</v>
      </c>
    </row>
    <row r="4520" spans="1:1">
      <c r="A4520" t="s">
        <v>2984</v>
      </c>
    </row>
    <row r="4521" spans="1:1">
      <c r="A4521" t="s">
        <v>2990</v>
      </c>
    </row>
    <row r="4522" spans="1:1">
      <c r="A4522" t="s">
        <v>2986</v>
      </c>
    </row>
    <row r="4523" spans="1:1">
      <c r="A4523" t="s">
        <v>2988</v>
      </c>
    </row>
    <row r="4524" spans="1:1">
      <c r="A4524" t="s">
        <v>2980</v>
      </c>
    </row>
    <row r="4525" spans="1:1">
      <c r="A4525" t="s">
        <v>2970</v>
      </c>
    </row>
    <row r="4526" spans="1:1">
      <c r="A4526" t="s">
        <v>2972</v>
      </c>
    </row>
    <row r="4527" spans="1:1">
      <c r="A4527" t="s">
        <v>1517</v>
      </c>
    </row>
    <row r="4528" spans="1:1">
      <c r="A4528" t="s">
        <v>2978</v>
      </c>
    </row>
    <row r="4529" spans="1:1">
      <c r="A4529" t="s">
        <v>2974</v>
      </c>
    </row>
    <row r="4530" spans="1:1">
      <c r="A4530" t="s">
        <v>2976</v>
      </c>
    </row>
    <row r="4531" spans="1:1">
      <c r="A4531" t="s">
        <v>7469</v>
      </c>
    </row>
    <row r="4532" spans="1:1">
      <c r="A4532" t="s">
        <v>2968</v>
      </c>
    </row>
    <row r="4533" spans="1:1">
      <c r="A4533" t="s">
        <v>2960</v>
      </c>
    </row>
    <row r="4534" spans="1:1">
      <c r="A4534" t="s">
        <v>2962</v>
      </c>
    </row>
    <row r="4535" spans="1:1">
      <c r="A4535" t="s">
        <v>7454</v>
      </c>
    </row>
    <row r="4536" spans="1:1">
      <c r="A4536" t="s">
        <v>2966</v>
      </c>
    </row>
    <row r="4537" spans="1:1">
      <c r="A4537" t="s">
        <v>2964</v>
      </c>
    </row>
    <row r="4538" spans="1:1">
      <c r="A4538" t="s">
        <v>2965</v>
      </c>
    </row>
    <row r="4539" spans="1:1">
      <c r="A4539" t="s">
        <v>2958</v>
      </c>
    </row>
    <row r="4540" spans="1:1">
      <c r="A4540" t="s">
        <v>2946</v>
      </c>
    </row>
    <row r="4541" spans="1:1">
      <c r="A4541" t="s">
        <v>2949</v>
      </c>
    </row>
    <row r="4542" spans="1:1">
      <c r="A4542" t="s">
        <v>2956</v>
      </c>
    </row>
    <row r="4543" spans="1:1">
      <c r="A4543" t="s">
        <v>2951</v>
      </c>
    </row>
    <row r="4544" spans="1:1">
      <c r="A4544" t="s">
        <v>2954</v>
      </c>
    </row>
    <row r="4545" spans="1:1">
      <c r="A4545" t="s">
        <v>2934</v>
      </c>
    </row>
    <row r="4546" spans="1:1">
      <c r="A4546" t="s">
        <v>2936</v>
      </c>
    </row>
    <row r="4547" spans="1:1">
      <c r="A4547" t="s">
        <v>2928</v>
      </c>
    </row>
    <row r="4548" spans="1:1">
      <c r="A4548" t="s">
        <v>2919</v>
      </c>
    </row>
    <row r="4549" spans="1:1">
      <c r="A4549" t="s">
        <v>2916</v>
      </c>
    </row>
    <row r="4550" spans="1:1">
      <c r="A4550" t="s">
        <v>2924</v>
      </c>
    </row>
    <row r="4551" spans="1:1">
      <c r="A4551" t="s">
        <v>2926</v>
      </c>
    </row>
    <row r="4552" spans="1:1">
      <c r="A4552" t="s">
        <v>2921</v>
      </c>
    </row>
    <row r="4553" spans="1:1">
      <c r="A4553" t="s">
        <v>2912</v>
      </c>
    </row>
    <row r="4554" spans="1:1">
      <c r="A4554" t="s">
        <v>2901</v>
      </c>
    </row>
    <row r="4555" spans="1:1">
      <c r="A4555" t="s">
        <v>2898</v>
      </c>
    </row>
    <row r="4556" spans="1:1">
      <c r="A4556" t="s">
        <v>2907</v>
      </c>
    </row>
    <row r="4557" spans="1:1">
      <c r="A4557" t="s">
        <v>2910</v>
      </c>
    </row>
    <row r="4558" spans="1:1">
      <c r="A4558" t="s">
        <v>2903</v>
      </c>
    </row>
    <row r="4559" spans="1:1">
      <c r="A4559" t="s">
        <v>2894</v>
      </c>
    </row>
    <row r="4560" spans="1:1">
      <c r="A4560" t="s">
        <v>2883</v>
      </c>
    </row>
    <row r="4561" spans="1:1">
      <c r="A4561" t="s">
        <v>2880</v>
      </c>
    </row>
    <row r="4562" spans="1:1">
      <c r="A4562" t="s">
        <v>6835</v>
      </c>
    </row>
    <row r="4563" spans="1:1">
      <c r="A4563" t="s">
        <v>2889</v>
      </c>
    </row>
    <row r="4564" spans="1:1">
      <c r="A4564" t="s">
        <v>2892</v>
      </c>
    </row>
    <row r="4565" spans="1:1">
      <c r="A4565" t="s">
        <v>2885</v>
      </c>
    </row>
    <row r="4566" spans="1:1">
      <c r="A4566" t="s">
        <v>2877</v>
      </c>
    </row>
    <row r="4567" spans="1:1">
      <c r="A4567" t="s">
        <v>2868</v>
      </c>
    </row>
    <row r="4568" spans="1:1">
      <c r="A4568" t="s">
        <v>2865</v>
      </c>
    </row>
    <row r="4569" spans="1:1">
      <c r="A4569" t="s">
        <v>2873</v>
      </c>
    </row>
    <row r="4570" spans="1:1">
      <c r="A4570" t="s">
        <v>3339</v>
      </c>
    </row>
    <row r="4571" spans="1:1">
      <c r="A4571" t="s">
        <v>3313</v>
      </c>
    </row>
    <row r="4572" spans="1:1">
      <c r="A4572" t="s">
        <v>2698</v>
      </c>
    </row>
    <row r="4573" spans="1:1">
      <c r="A4573" t="s">
        <v>2875</v>
      </c>
    </row>
    <row r="4574" spans="1:1">
      <c r="A4574" t="s">
        <v>2870</v>
      </c>
    </row>
    <row r="4575" spans="1:1">
      <c r="A4575" t="s">
        <v>7888</v>
      </c>
    </row>
    <row r="4576" spans="1:1">
      <c r="A4576" t="s">
        <v>2862</v>
      </c>
    </row>
    <row r="4577" spans="1:1">
      <c r="A4577" t="s">
        <v>2853</v>
      </c>
    </row>
    <row r="4578" spans="1:1">
      <c r="A4578" t="s">
        <v>2850</v>
      </c>
    </row>
    <row r="4579" spans="1:1">
      <c r="A4579" t="s">
        <v>7878</v>
      </c>
    </row>
    <row r="4580" spans="1:1">
      <c r="A4580" t="s">
        <v>2858</v>
      </c>
    </row>
    <row r="4581" spans="1:1">
      <c r="A4581" t="s">
        <v>2696</v>
      </c>
    </row>
    <row r="4582" spans="1:1">
      <c r="A4582" t="s">
        <v>3311</v>
      </c>
    </row>
    <row r="4583" spans="1:1">
      <c r="A4583" t="s">
        <v>3309</v>
      </c>
    </row>
    <row r="4584" spans="1:1">
      <c r="A4584" t="s">
        <v>2860</v>
      </c>
    </row>
    <row r="4585" spans="1:1">
      <c r="A4585" t="s">
        <v>2855</v>
      </c>
    </row>
    <row r="4586" spans="1:1">
      <c r="A4586" t="s">
        <v>2847</v>
      </c>
    </row>
    <row r="4587" spans="1:1">
      <c r="A4587" t="s">
        <v>2838</v>
      </c>
    </row>
    <row r="4588" spans="1:1">
      <c r="A4588" t="s">
        <v>2835</v>
      </c>
    </row>
    <row r="4589" spans="1:1">
      <c r="A4589" t="s">
        <v>7568</v>
      </c>
    </row>
    <row r="4590" spans="1:1">
      <c r="A4590" t="s">
        <v>2843</v>
      </c>
    </row>
    <row r="4591" spans="1:1">
      <c r="A4591" t="s">
        <v>1760</v>
      </c>
    </row>
    <row r="4592" spans="1:1">
      <c r="A4592" t="s">
        <v>1761</v>
      </c>
    </row>
    <row r="4593" spans="1:1">
      <c r="A4593" t="s">
        <v>1762</v>
      </c>
    </row>
    <row r="4594" spans="1:1">
      <c r="A4594" t="s">
        <v>2845</v>
      </c>
    </row>
    <row r="4595" spans="1:1">
      <c r="A4595" t="s">
        <v>2840</v>
      </c>
    </row>
    <row r="4596" spans="1:1">
      <c r="A4596" t="s">
        <v>2832</v>
      </c>
    </row>
    <row r="4597" spans="1:1">
      <c r="A4597" t="s">
        <v>2823</v>
      </c>
    </row>
    <row r="4598" spans="1:1">
      <c r="A4598" t="s">
        <v>2820</v>
      </c>
    </row>
    <row r="4599" spans="1:1">
      <c r="A4599" t="s">
        <v>7641</v>
      </c>
    </row>
    <row r="4600" spans="1:1">
      <c r="A4600" t="s">
        <v>2828</v>
      </c>
    </row>
    <row r="4601" spans="1:1">
      <c r="A4601" t="s">
        <v>2939</v>
      </c>
    </row>
    <row r="4602" spans="1:1">
      <c r="A4602" t="s">
        <v>2931</v>
      </c>
    </row>
    <row r="4603" spans="1:1">
      <c r="A4603" t="s">
        <v>2786</v>
      </c>
    </row>
    <row r="4604" spans="1:1">
      <c r="A4604" t="s">
        <v>2830</v>
      </c>
    </row>
    <row r="4605" spans="1:1">
      <c r="A4605" t="s">
        <v>2825</v>
      </c>
    </row>
    <row r="4606" spans="1:1">
      <c r="A4606" t="s">
        <v>2816</v>
      </c>
    </row>
    <row r="4607" spans="1:1">
      <c r="A4607" t="s">
        <v>2805</v>
      </c>
    </row>
    <row r="4608" spans="1:1">
      <c r="A4608" t="s">
        <v>2802</v>
      </c>
    </row>
    <row r="4609" spans="1:1">
      <c r="A4609" t="s">
        <v>2811</v>
      </c>
    </row>
    <row r="4610" spans="1:1">
      <c r="A4610" t="s">
        <v>2814</v>
      </c>
    </row>
    <row r="4611" spans="1:1">
      <c r="A4611" t="s">
        <v>2807</v>
      </c>
    </row>
    <row r="4612" spans="1:1">
      <c r="A4612" t="s">
        <v>2798</v>
      </c>
    </row>
    <row r="4613" spans="1:1">
      <c r="A4613" t="s">
        <v>2787</v>
      </c>
    </row>
    <row r="4614" spans="1:1">
      <c r="A4614" t="s">
        <v>2785</v>
      </c>
    </row>
    <row r="4615" spans="1:1">
      <c r="A4615" t="s">
        <v>7956</v>
      </c>
    </row>
    <row r="4616" spans="1:1">
      <c r="A4616" t="s">
        <v>2793</v>
      </c>
    </row>
    <row r="4617" spans="1:1">
      <c r="A4617" t="s">
        <v>2796</v>
      </c>
    </row>
    <row r="4618" spans="1:1">
      <c r="A4618" t="s">
        <v>2789</v>
      </c>
    </row>
    <row r="4619" spans="1:1">
      <c r="A4619" t="s">
        <v>2781</v>
      </c>
    </row>
    <row r="4620" spans="1:1">
      <c r="A4620" t="s">
        <v>2769</v>
      </c>
    </row>
    <row r="4621" spans="1:1">
      <c r="A4621" t="s">
        <v>2767</v>
      </c>
    </row>
    <row r="4622" spans="1:1">
      <c r="A4622" t="s">
        <v>1799</v>
      </c>
    </row>
    <row r="4623" spans="1:1">
      <c r="A4623" t="s">
        <v>2775</v>
      </c>
    </row>
    <row r="4624" spans="1:1">
      <c r="A4624" t="s">
        <v>2778</v>
      </c>
    </row>
    <row r="4625" spans="1:1">
      <c r="A4625" t="s">
        <v>2772</v>
      </c>
    </row>
    <row r="4626" spans="1:1">
      <c r="A4626" t="s">
        <v>2764</v>
      </c>
    </row>
    <row r="4627" spans="1:1">
      <c r="A4627" t="s">
        <v>2754</v>
      </c>
    </row>
    <row r="4628" spans="1:1">
      <c r="A4628" t="s">
        <v>2752</v>
      </c>
    </row>
    <row r="4629" spans="1:1">
      <c r="A4629" t="s">
        <v>1801</v>
      </c>
    </row>
    <row r="4630" spans="1:1">
      <c r="A4630" t="s">
        <v>2759</v>
      </c>
    </row>
    <row r="4631" spans="1:1">
      <c r="A4631" t="s">
        <v>2761</v>
      </c>
    </row>
    <row r="4632" spans="1:1">
      <c r="A4632" t="s">
        <v>2757</v>
      </c>
    </row>
    <row r="4633" spans="1:1">
      <c r="A4633" t="s">
        <v>2750</v>
      </c>
    </row>
    <row r="4634" spans="1:1">
      <c r="A4634" t="s">
        <v>2739</v>
      </c>
    </row>
    <row r="4635" spans="1:1">
      <c r="A4635" t="s">
        <v>2737</v>
      </c>
    </row>
    <row r="4636" spans="1:1">
      <c r="A4636" t="s">
        <v>2744</v>
      </c>
    </row>
    <row r="4637" spans="1:1">
      <c r="A4637" t="s">
        <v>2747</v>
      </c>
    </row>
    <row r="4638" spans="1:1">
      <c r="A4638" t="s">
        <v>2742</v>
      </c>
    </row>
    <row r="4639" spans="1:1">
      <c r="A4639" t="s">
        <v>2735</v>
      </c>
    </row>
    <row r="4640" spans="1:1">
      <c r="A4640" t="s">
        <v>2725</v>
      </c>
    </row>
    <row r="4641" spans="1:1">
      <c r="A4641" t="s">
        <v>2723</v>
      </c>
    </row>
    <row r="4642" spans="1:1">
      <c r="A4642" t="s">
        <v>1803</v>
      </c>
    </row>
    <row r="4643" spans="1:1">
      <c r="A4643" t="s">
        <v>2729</v>
      </c>
    </row>
    <row r="4644" spans="1:1">
      <c r="A4644" t="s">
        <v>2732</v>
      </c>
    </row>
    <row r="4645" spans="1:1">
      <c r="A4645" t="s">
        <v>2727</v>
      </c>
    </row>
    <row r="4646" spans="1:1">
      <c r="A4646" t="s">
        <v>2720</v>
      </c>
    </row>
    <row r="4647" spans="1:1">
      <c r="A4647" t="s">
        <v>2710</v>
      </c>
    </row>
    <row r="4648" spans="1:1">
      <c r="A4648" t="s">
        <v>2708</v>
      </c>
    </row>
    <row r="4649" spans="1:1">
      <c r="A4649" t="s">
        <v>2715</v>
      </c>
    </row>
    <row r="4650" spans="1:1">
      <c r="A4650" t="s">
        <v>2718</v>
      </c>
    </row>
    <row r="4651" spans="1:1">
      <c r="A4651" t="s">
        <v>2712</v>
      </c>
    </row>
    <row r="4652" spans="1:1">
      <c r="A4652" t="s">
        <v>2705</v>
      </c>
    </row>
    <row r="4653" spans="1:1">
      <c r="A4653" t="s">
        <v>2957</v>
      </c>
    </row>
    <row r="4654" spans="1:1">
      <c r="A4654" t="s">
        <v>2955</v>
      </c>
    </row>
    <row r="4655" spans="1:1">
      <c r="A4655" t="s">
        <v>2702</v>
      </c>
    </row>
    <row r="4656" spans="1:1">
      <c r="A4656" t="s">
        <v>2704</v>
      </c>
    </row>
    <row r="4657" spans="1:1">
      <c r="A4657" t="s">
        <v>2700</v>
      </c>
    </row>
    <row r="4658" spans="1:1">
      <c r="A4658" t="s">
        <v>2952</v>
      </c>
    </row>
    <row r="4659" spans="1:1">
      <c r="A4659" t="s">
        <v>2941</v>
      </c>
    </row>
    <row r="4660" spans="1:1">
      <c r="A4660" t="s">
        <v>2940</v>
      </c>
    </row>
    <row r="4661" spans="1:1">
      <c r="A4661" t="s">
        <v>2947</v>
      </c>
    </row>
    <row r="4662" spans="1:1">
      <c r="A4662" t="s">
        <v>2950</v>
      </c>
    </row>
    <row r="4663" spans="1:1">
      <c r="A4663" t="s">
        <v>2944</v>
      </c>
    </row>
    <row r="4664" spans="1:1">
      <c r="A4664" t="s">
        <v>3175</v>
      </c>
    </row>
    <row r="4665" spans="1:1">
      <c r="A4665" t="s">
        <v>6951</v>
      </c>
    </row>
    <row r="4666" spans="1:1">
      <c r="A4666" t="s">
        <v>5703</v>
      </c>
    </row>
    <row r="4667" spans="1:1">
      <c r="A4667" t="s">
        <v>7574</v>
      </c>
    </row>
    <row r="4668" spans="1:1">
      <c r="A4668" t="s">
        <v>7548</v>
      </c>
    </row>
    <row r="4669" spans="1:1">
      <c r="A4669" t="s">
        <v>7570</v>
      </c>
    </row>
    <row r="4670" spans="1:1">
      <c r="A4670" t="s">
        <v>5907</v>
      </c>
    </row>
    <row r="4671" spans="1:1">
      <c r="A4671" t="s">
        <v>3030</v>
      </c>
    </row>
    <row r="4672" spans="1:1">
      <c r="A4672" t="s">
        <v>6949</v>
      </c>
    </row>
    <row r="4673" spans="1:1">
      <c r="A4673" t="s">
        <v>7383</v>
      </c>
    </row>
    <row r="4674" spans="1:1">
      <c r="A4674" t="s">
        <v>7385</v>
      </c>
    </row>
    <row r="4675" spans="1:1">
      <c r="A4675" t="s">
        <v>7387</v>
      </c>
    </row>
    <row r="4676" spans="1:1">
      <c r="A4676" t="s">
        <v>7389</v>
      </c>
    </row>
    <row r="4677" spans="1:1">
      <c r="A4677" t="s">
        <v>7391</v>
      </c>
    </row>
    <row r="4678" spans="1:1">
      <c r="A4678" t="s">
        <v>7393</v>
      </c>
    </row>
    <row r="4679" spans="1:1">
      <c r="A4679" t="s">
        <v>7399</v>
      </c>
    </row>
    <row r="4680" spans="1:1">
      <c r="A4680" t="s">
        <v>7395</v>
      </c>
    </row>
    <row r="4681" spans="1:1">
      <c r="A4681" t="s">
        <v>7397</v>
      </c>
    </row>
    <row r="4682" spans="1:1">
      <c r="A4682" t="s">
        <v>2126</v>
      </c>
    </row>
    <row r="4683" spans="1:1">
      <c r="A4683" t="s">
        <v>3201</v>
      </c>
    </row>
    <row r="4684" spans="1:1">
      <c r="A4684" t="s">
        <v>3207</v>
      </c>
    </row>
    <row r="4685" spans="1:1">
      <c r="A4685" t="s">
        <v>3205</v>
      </c>
    </row>
    <row r="4686" spans="1:1">
      <c r="A4686" t="s">
        <v>6935</v>
      </c>
    </row>
    <row r="4687" spans="1:1">
      <c r="A4687" t="s">
        <v>3211</v>
      </c>
    </row>
    <row r="4688" spans="1:1">
      <c r="A4688" t="s">
        <v>3203</v>
      </c>
    </row>
    <row r="4689" spans="1:1">
      <c r="A4689" t="s">
        <v>3209</v>
      </c>
    </row>
    <row r="4690" spans="1:1">
      <c r="A4690" t="s">
        <v>3194</v>
      </c>
    </row>
    <row r="4691" spans="1:1">
      <c r="A4691" t="s">
        <v>6937</v>
      </c>
    </row>
    <row r="4692" spans="1:1">
      <c r="A4692" t="s">
        <v>3178</v>
      </c>
    </row>
    <row r="4693" spans="1:1">
      <c r="A4693" t="s">
        <v>3184</v>
      </c>
    </row>
    <row r="4694" spans="1:1">
      <c r="A4694" t="s">
        <v>3182</v>
      </c>
    </row>
    <row r="4695" spans="1:1">
      <c r="A4695" t="s">
        <v>6939</v>
      </c>
    </row>
    <row r="4696" spans="1:1">
      <c r="A4696" t="s">
        <v>3188</v>
      </c>
    </row>
    <row r="4697" spans="1:1">
      <c r="A4697" t="s">
        <v>3180</v>
      </c>
    </row>
    <row r="4698" spans="1:1">
      <c r="A4698" t="s">
        <v>3186</v>
      </c>
    </row>
    <row r="4699" spans="1:1">
      <c r="A4699" t="s">
        <v>3058</v>
      </c>
    </row>
    <row r="4700" spans="1:1">
      <c r="A4700" t="s">
        <v>3064</v>
      </c>
    </row>
    <row r="4701" spans="1:1">
      <c r="A4701" t="s">
        <v>3062</v>
      </c>
    </row>
    <row r="4702" spans="1:1">
      <c r="A4702" t="s">
        <v>6943</v>
      </c>
    </row>
    <row r="4703" spans="1:1">
      <c r="A4703" t="s">
        <v>3068</v>
      </c>
    </row>
    <row r="4704" spans="1:1">
      <c r="A4704" t="s">
        <v>3060</v>
      </c>
    </row>
    <row r="4705" spans="1:1">
      <c r="A4705" t="s">
        <v>3066</v>
      </c>
    </row>
    <row r="4706" spans="1:1">
      <c r="A4706" t="s">
        <v>3051</v>
      </c>
    </row>
    <row r="4707" spans="1:1">
      <c r="A4707" t="s">
        <v>6945</v>
      </c>
    </row>
    <row r="4708" spans="1:1">
      <c r="A4708" t="s">
        <v>3033</v>
      </c>
    </row>
    <row r="4709" spans="1:1">
      <c r="A4709" t="s">
        <v>3041</v>
      </c>
    </row>
    <row r="4710" spans="1:1">
      <c r="A4710" t="s">
        <v>3039</v>
      </c>
    </row>
    <row r="4711" spans="1:1">
      <c r="A4711" t="s">
        <v>6947</v>
      </c>
    </row>
    <row r="4712" spans="1:1">
      <c r="A4712" t="s">
        <v>3045</v>
      </c>
    </row>
    <row r="4713" spans="1:1">
      <c r="A4713" t="s">
        <v>3036</v>
      </c>
    </row>
    <row r="4714" spans="1:1">
      <c r="A4714" t="s">
        <v>3043</v>
      </c>
    </row>
    <row r="4715" spans="1:1">
      <c r="A4715" t="s">
        <v>3247</v>
      </c>
    </row>
    <row r="4716" spans="1:1">
      <c r="A4716" t="s">
        <v>3104</v>
      </c>
    </row>
    <row r="4717" spans="1:1">
      <c r="A4717" t="s">
        <v>3507</v>
      </c>
    </row>
    <row r="4718" spans="1:1">
      <c r="A4718" t="s">
        <v>3515</v>
      </c>
    </row>
    <row r="4719" spans="1:1">
      <c r="A4719" t="s">
        <v>3512</v>
      </c>
    </row>
    <row r="4720" spans="1:1">
      <c r="A4720" t="s">
        <v>6952</v>
      </c>
    </row>
    <row r="4721" spans="1:1">
      <c r="A4721" t="s">
        <v>3521</v>
      </c>
    </row>
    <row r="4722" spans="1:1">
      <c r="A4722" t="s">
        <v>3510</v>
      </c>
    </row>
    <row r="4723" spans="1:1">
      <c r="A4723" t="s">
        <v>3518</v>
      </c>
    </row>
    <row r="4724" spans="1:1">
      <c r="A4724" t="s">
        <v>3499</v>
      </c>
    </row>
    <row r="4725" spans="1:1">
      <c r="A4725" t="s">
        <v>3505</v>
      </c>
    </row>
    <row r="4726" spans="1:1">
      <c r="A4726" t="s">
        <v>6953</v>
      </c>
    </row>
    <row r="4727" spans="1:1">
      <c r="A4727" t="s">
        <v>3503</v>
      </c>
    </row>
    <row r="4728" spans="1:1">
      <c r="A4728" t="s">
        <v>3455</v>
      </c>
    </row>
    <row r="4729" spans="1:1">
      <c r="A4729" t="s">
        <v>6954</v>
      </c>
    </row>
    <row r="4730" spans="1:1">
      <c r="A4730" t="s">
        <v>3453</v>
      </c>
    </row>
    <row r="4731" spans="1:1">
      <c r="A4731" t="s">
        <v>3438</v>
      </c>
    </row>
    <row r="4732" spans="1:1">
      <c r="A4732" t="s">
        <v>3446</v>
      </c>
    </row>
    <row r="4733" spans="1:1">
      <c r="A4733" t="s">
        <v>3443</v>
      </c>
    </row>
    <row r="4734" spans="1:1">
      <c r="A4734" t="s">
        <v>6955</v>
      </c>
    </row>
    <row r="4735" spans="1:1">
      <c r="A4735" t="s">
        <v>3451</v>
      </c>
    </row>
    <row r="4736" spans="1:1">
      <c r="A4736" t="s">
        <v>3440</v>
      </c>
    </row>
    <row r="4737" spans="1:1">
      <c r="A4737" t="s">
        <v>3449</v>
      </c>
    </row>
    <row r="4738" spans="1:1">
      <c r="A4738" t="s">
        <v>3275</v>
      </c>
    </row>
    <row r="4739" spans="1:1">
      <c r="A4739" t="s">
        <v>3283</v>
      </c>
    </row>
    <row r="4740" spans="1:1">
      <c r="A4740" t="s">
        <v>3281</v>
      </c>
    </row>
    <row r="4741" spans="1:1">
      <c r="A4741" t="s">
        <v>3288</v>
      </c>
    </row>
    <row r="4742" spans="1:1">
      <c r="A4742" t="s">
        <v>3278</v>
      </c>
    </row>
    <row r="4743" spans="1:1">
      <c r="A4743" t="s">
        <v>3286</v>
      </c>
    </row>
    <row r="4744" spans="1:1">
      <c r="A4744" t="s">
        <v>3267</v>
      </c>
    </row>
    <row r="4745" spans="1:1">
      <c r="A4745" t="s">
        <v>3249</v>
      </c>
    </row>
    <row r="4746" spans="1:1">
      <c r="A4746" t="s">
        <v>3255</v>
      </c>
    </row>
    <row r="4747" spans="1:1">
      <c r="A4747" t="s">
        <v>3253</v>
      </c>
    </row>
    <row r="4748" spans="1:1">
      <c r="A4748" t="s">
        <v>3259</v>
      </c>
    </row>
    <row r="4749" spans="1:1">
      <c r="A4749" t="s">
        <v>3251</v>
      </c>
    </row>
    <row r="4750" spans="1:1">
      <c r="A4750" t="s">
        <v>3257</v>
      </c>
    </row>
    <row r="4751" spans="1:1">
      <c r="A4751" t="s">
        <v>3265</v>
      </c>
    </row>
    <row r="4752" spans="1:1">
      <c r="A4752" t="s">
        <v>3262</v>
      </c>
    </row>
    <row r="4753" spans="1:1">
      <c r="A4753" t="s">
        <v>3273</v>
      </c>
    </row>
    <row r="4754" spans="1:1">
      <c r="A4754" t="s">
        <v>3271</v>
      </c>
    </row>
    <row r="4755" spans="1:1">
      <c r="A4755" t="s">
        <v>3192</v>
      </c>
    </row>
    <row r="4756" spans="1:1">
      <c r="A4756" t="s">
        <v>3190</v>
      </c>
    </row>
    <row r="4757" spans="1:1">
      <c r="A4757" t="s">
        <v>3199</v>
      </c>
    </row>
    <row r="4758" spans="1:1">
      <c r="A4758" t="s">
        <v>3197</v>
      </c>
    </row>
    <row r="4759" spans="1:1">
      <c r="A4759" t="s">
        <v>3131</v>
      </c>
    </row>
    <row r="4760" spans="1:1">
      <c r="A4760" t="s">
        <v>3138</v>
      </c>
    </row>
    <row r="4761" spans="1:1">
      <c r="A4761" t="s">
        <v>3136</v>
      </c>
    </row>
    <row r="4762" spans="1:1">
      <c r="A4762" t="s">
        <v>3142</v>
      </c>
    </row>
    <row r="4763" spans="1:1">
      <c r="A4763" t="s">
        <v>3134</v>
      </c>
    </row>
    <row r="4764" spans="1:1">
      <c r="A4764" t="s">
        <v>3140</v>
      </c>
    </row>
    <row r="4765" spans="1:1">
      <c r="A4765" t="s">
        <v>3122</v>
      </c>
    </row>
    <row r="4766" spans="1:1">
      <c r="A4766" t="s">
        <v>3106</v>
      </c>
    </row>
    <row r="4767" spans="1:1">
      <c r="A4767" t="s">
        <v>3112</v>
      </c>
    </row>
    <row r="4768" spans="1:1">
      <c r="A4768" t="s">
        <v>3110</v>
      </c>
    </row>
    <row r="4769" spans="1:1">
      <c r="A4769" t="s">
        <v>6941</v>
      </c>
    </row>
    <row r="4770" spans="1:1">
      <c r="A4770" t="s">
        <v>3116</v>
      </c>
    </row>
    <row r="4771" spans="1:1">
      <c r="A4771" t="s">
        <v>3108</v>
      </c>
    </row>
    <row r="4772" spans="1:1">
      <c r="A4772" t="s">
        <v>3114</v>
      </c>
    </row>
    <row r="4773" spans="1:1">
      <c r="A4773" t="s">
        <v>3120</v>
      </c>
    </row>
    <row r="4774" spans="1:1">
      <c r="A4774" t="s">
        <v>3118</v>
      </c>
    </row>
    <row r="4775" spans="1:1">
      <c r="A4775" t="s">
        <v>3129</v>
      </c>
    </row>
    <row r="4776" spans="1:1">
      <c r="A4776" t="s">
        <v>3126</v>
      </c>
    </row>
    <row r="4777" spans="1:1">
      <c r="A4777" t="s">
        <v>3049</v>
      </c>
    </row>
    <row r="4778" spans="1:1">
      <c r="A4778" t="s">
        <v>3047</v>
      </c>
    </row>
    <row r="4779" spans="1:1">
      <c r="A4779" t="s">
        <v>3056</v>
      </c>
    </row>
    <row r="4780" spans="1:1">
      <c r="A4780" t="s">
        <v>3054</v>
      </c>
    </row>
    <row r="4781" spans="1:1">
      <c r="A4781" t="s">
        <v>3392</v>
      </c>
    </row>
    <row r="4782" spans="1:1">
      <c r="A4782" t="s">
        <v>3398</v>
      </c>
    </row>
    <row r="4783" spans="1:1">
      <c r="A4783" t="s">
        <v>3396</v>
      </c>
    </row>
    <row r="4784" spans="1:1">
      <c r="A4784" t="s">
        <v>6956</v>
      </c>
    </row>
    <row r="4785" spans="1:1">
      <c r="A4785" t="s">
        <v>3404</v>
      </c>
    </row>
    <row r="4786" spans="1:1">
      <c r="A4786" t="s">
        <v>3394</v>
      </c>
    </row>
    <row r="4787" spans="1:1">
      <c r="A4787" t="s">
        <v>3401</v>
      </c>
    </row>
    <row r="4788" spans="1:1">
      <c r="A4788" t="s">
        <v>3385</v>
      </c>
    </row>
    <row r="4789" spans="1:1">
      <c r="A4789" t="s">
        <v>3366</v>
      </c>
    </row>
    <row r="4790" spans="1:1">
      <c r="A4790" t="s">
        <v>3373</v>
      </c>
    </row>
    <row r="4791" spans="1:1">
      <c r="A4791" t="s">
        <v>3370</v>
      </c>
    </row>
    <row r="4792" spans="1:1">
      <c r="A4792" t="s">
        <v>1490</v>
      </c>
    </row>
    <row r="4793" spans="1:1">
      <c r="A4793" t="s">
        <v>3379</v>
      </c>
    </row>
    <row r="4794" spans="1:1">
      <c r="A4794" t="s">
        <v>3368</v>
      </c>
    </row>
    <row r="4795" spans="1:1">
      <c r="A4795" t="s">
        <v>3376</v>
      </c>
    </row>
    <row r="4796" spans="1:1">
      <c r="A4796" t="s">
        <v>3363</v>
      </c>
    </row>
    <row r="4797" spans="1:1">
      <c r="A4797" t="s">
        <v>3351</v>
      </c>
    </row>
    <row r="4798" spans="1:1">
      <c r="A4798" t="s">
        <v>3357</v>
      </c>
    </row>
    <row r="4799" spans="1:1">
      <c r="A4799" t="s">
        <v>3355</v>
      </c>
    </row>
    <row r="4800" spans="1:1">
      <c r="A4800" t="s">
        <v>1189</v>
      </c>
    </row>
    <row r="4801" spans="1:1">
      <c r="A4801" t="s">
        <v>3361</v>
      </c>
    </row>
    <row r="4802" spans="1:1">
      <c r="A4802" t="s">
        <v>3353</v>
      </c>
    </row>
    <row r="4803" spans="1:1">
      <c r="A4803" t="s">
        <v>3359</v>
      </c>
    </row>
    <row r="4804" spans="1:1">
      <c r="A4804" t="s">
        <v>3345</v>
      </c>
    </row>
    <row r="4805" spans="1:1">
      <c r="A4805" t="s">
        <v>3163</v>
      </c>
    </row>
    <row r="4806" spans="1:1">
      <c r="A4806" t="s">
        <v>3169</v>
      </c>
    </row>
    <row r="4807" spans="1:1">
      <c r="A4807" t="s">
        <v>3167</v>
      </c>
    </row>
    <row r="4808" spans="1:1">
      <c r="A4808" t="s">
        <v>3173</v>
      </c>
    </row>
    <row r="4809" spans="1:1">
      <c r="A4809" t="s">
        <v>3165</v>
      </c>
    </row>
    <row r="4810" spans="1:1">
      <c r="A4810" t="s">
        <v>3171</v>
      </c>
    </row>
    <row r="4811" spans="1:1">
      <c r="A4811" t="s">
        <v>3235</v>
      </c>
    </row>
    <row r="4812" spans="1:1">
      <c r="A4812" t="s">
        <v>3241</v>
      </c>
    </row>
    <row r="4813" spans="1:1">
      <c r="A4813" t="s">
        <v>3239</v>
      </c>
    </row>
    <row r="4814" spans="1:1">
      <c r="A4814" t="s">
        <v>3245</v>
      </c>
    </row>
    <row r="4815" spans="1:1">
      <c r="A4815" t="s">
        <v>3237</v>
      </c>
    </row>
    <row r="4816" spans="1:1">
      <c r="A4816" t="s">
        <v>3243</v>
      </c>
    </row>
    <row r="4817" spans="1:1">
      <c r="A4817" t="s">
        <v>7381</v>
      </c>
    </row>
    <row r="4818" spans="1:1">
      <c r="A4818" t="s">
        <v>2081</v>
      </c>
    </row>
    <row r="4819" spans="1:1">
      <c r="A4819" t="s">
        <v>7614</v>
      </c>
    </row>
    <row r="4820" spans="1:1">
      <c r="A4820" t="s">
        <v>2201</v>
      </c>
    </row>
    <row r="4821" spans="1:1">
      <c r="A4821" t="s">
        <v>2421</v>
      </c>
    </row>
    <row r="4822" spans="1:1">
      <c r="A4822" t="s">
        <v>3018</v>
      </c>
    </row>
    <row r="4823" spans="1:1">
      <c r="A4823" t="s">
        <v>3024</v>
      </c>
    </row>
    <row r="4824" spans="1:1">
      <c r="A4824" t="s">
        <v>3022</v>
      </c>
    </row>
    <row r="4825" spans="1:1">
      <c r="A4825" t="s">
        <v>3028</v>
      </c>
    </row>
    <row r="4826" spans="1:1">
      <c r="A4826" t="s">
        <v>3020</v>
      </c>
    </row>
    <row r="4827" spans="1:1">
      <c r="A4827" t="s">
        <v>3026</v>
      </c>
    </row>
    <row r="4828" spans="1:1">
      <c r="A4828" t="s">
        <v>3092</v>
      </c>
    </row>
    <row r="4829" spans="1:1">
      <c r="A4829" t="s">
        <v>3098</v>
      </c>
    </row>
    <row r="4830" spans="1:1">
      <c r="A4830" t="s">
        <v>3096</v>
      </c>
    </row>
    <row r="4831" spans="1:1">
      <c r="A4831" t="s">
        <v>3102</v>
      </c>
    </row>
    <row r="4832" spans="1:1">
      <c r="A4832" t="s">
        <v>3094</v>
      </c>
    </row>
    <row r="4833" spans="1:1">
      <c r="A4833" t="s">
        <v>3100</v>
      </c>
    </row>
    <row r="4834" spans="1:1">
      <c r="A4834" t="s">
        <v>5905</v>
      </c>
    </row>
    <row r="4835" spans="1:1">
      <c r="A4835" t="s">
        <v>3480</v>
      </c>
    </row>
    <row r="4836" spans="1:1">
      <c r="A4836" t="s">
        <v>3490</v>
      </c>
    </row>
    <row r="4837" spans="1:1">
      <c r="A4837" t="s">
        <v>3487</v>
      </c>
    </row>
    <row r="4838" spans="1:1">
      <c r="A4838" t="s">
        <v>3495</v>
      </c>
    </row>
    <row r="4839" spans="1:1">
      <c r="A4839" t="s">
        <v>3484</v>
      </c>
    </row>
    <row r="4840" spans="1:1">
      <c r="A4840" t="s">
        <v>3492</v>
      </c>
    </row>
    <row r="4841" spans="1:1">
      <c r="A4841" t="s">
        <v>3464</v>
      </c>
    </row>
    <row r="4842" spans="1:1">
      <c r="A4842" t="s">
        <v>3472</v>
      </c>
    </row>
    <row r="4843" spans="1:1">
      <c r="A4843" t="s">
        <v>3469</v>
      </c>
    </row>
    <row r="4844" spans="1:1">
      <c r="A4844" t="s">
        <v>3477</v>
      </c>
    </row>
    <row r="4845" spans="1:1">
      <c r="A4845" t="s">
        <v>3467</v>
      </c>
    </row>
    <row r="4846" spans="1:1">
      <c r="A4846" t="s">
        <v>3474</v>
      </c>
    </row>
    <row r="4847" spans="1:1">
      <c r="A4847" t="s">
        <v>3461</v>
      </c>
    </row>
    <row r="4848" spans="1:1">
      <c r="A4848" t="s">
        <v>3458</v>
      </c>
    </row>
    <row r="4849" spans="1:1">
      <c r="A4849" t="s">
        <v>3093</v>
      </c>
    </row>
    <row r="4850" spans="1:1">
      <c r="A4850" t="s">
        <v>3083</v>
      </c>
    </row>
    <row r="4851" spans="1:1">
      <c r="A4851" t="s">
        <v>3081</v>
      </c>
    </row>
    <row r="4852" spans="1:1">
      <c r="A4852" t="s">
        <v>3088</v>
      </c>
    </row>
    <row r="4853" spans="1:1">
      <c r="A4853" t="s">
        <v>491</v>
      </c>
    </row>
    <row r="4854" spans="1:1">
      <c r="A4854" t="s">
        <v>3091</v>
      </c>
    </row>
    <row r="4855" spans="1:1">
      <c r="A4855" t="s">
        <v>3085</v>
      </c>
    </row>
    <row r="4856" spans="1:1">
      <c r="A4856" t="s">
        <v>3426</v>
      </c>
    </row>
    <row r="4857" spans="1:1">
      <c r="A4857" t="s">
        <v>3432</v>
      </c>
    </row>
    <row r="4858" spans="1:1">
      <c r="A4858" t="s">
        <v>3430</v>
      </c>
    </row>
    <row r="4859" spans="1:1">
      <c r="A4859" t="s">
        <v>3436</v>
      </c>
    </row>
    <row r="4860" spans="1:1">
      <c r="A4860" t="s">
        <v>3428</v>
      </c>
    </row>
    <row r="4861" spans="1:1">
      <c r="A4861" t="s">
        <v>3434</v>
      </c>
    </row>
    <row r="4862" spans="1:1">
      <c r="A4862" t="s">
        <v>3411</v>
      </c>
    </row>
    <row r="4863" spans="1:1">
      <c r="A4863" t="s">
        <v>3418</v>
      </c>
    </row>
    <row r="4864" spans="1:1">
      <c r="A4864" t="s">
        <v>3416</v>
      </c>
    </row>
    <row r="4865" spans="1:1">
      <c r="A4865" t="s">
        <v>3423</v>
      </c>
    </row>
    <row r="4866" spans="1:1">
      <c r="A4866" t="s">
        <v>3414</v>
      </c>
    </row>
    <row r="4867" spans="1:1">
      <c r="A4867" t="s">
        <v>3420</v>
      </c>
    </row>
    <row r="4868" spans="1:1">
      <c r="A4868" t="s">
        <v>3409</v>
      </c>
    </row>
    <row r="4869" spans="1:1">
      <c r="A4869" t="s">
        <v>3407</v>
      </c>
    </row>
    <row r="4870" spans="1:1">
      <c r="A4870" t="s">
        <v>2937</v>
      </c>
    </row>
    <row r="4871" spans="1:1">
      <c r="A4871" t="s">
        <v>2927</v>
      </c>
    </row>
    <row r="4872" spans="1:1">
      <c r="A4872" t="s">
        <v>2925</v>
      </c>
    </row>
    <row r="4873" spans="1:1">
      <c r="A4873" t="s">
        <v>2932</v>
      </c>
    </row>
    <row r="4874" spans="1:1">
      <c r="A4874" t="s">
        <v>2217</v>
      </c>
    </row>
    <row r="4875" spans="1:1">
      <c r="A4875" t="s">
        <v>2935</v>
      </c>
    </row>
    <row r="4876" spans="1:1">
      <c r="A4876" t="s">
        <v>2929</v>
      </c>
    </row>
    <row r="4877" spans="1:1">
      <c r="A4877" t="s">
        <v>7958</v>
      </c>
    </row>
    <row r="4878" spans="1:1">
      <c r="A4878" t="s">
        <v>2922</v>
      </c>
    </row>
    <row r="4879" spans="1:1">
      <c r="A4879" t="s">
        <v>2911</v>
      </c>
    </row>
    <row r="4880" spans="1:1">
      <c r="A4880" t="s">
        <v>2909</v>
      </c>
    </row>
    <row r="4881" spans="1:1">
      <c r="A4881" t="s">
        <v>2917</v>
      </c>
    </row>
    <row r="4882" spans="1:1">
      <c r="A4882" t="s">
        <v>1202</v>
      </c>
    </row>
    <row r="4883" spans="1:1">
      <c r="A4883" t="s">
        <v>2920</v>
      </c>
    </row>
    <row r="4884" spans="1:1">
      <c r="A4884" t="s">
        <v>2914</v>
      </c>
    </row>
    <row r="4885" spans="1:1">
      <c r="A4885" t="s">
        <v>7954</v>
      </c>
    </row>
    <row r="4886" spans="1:1">
      <c r="A4886" t="s">
        <v>381</v>
      </c>
    </row>
    <row r="4887" spans="1:1">
      <c r="A4887" t="s">
        <v>2405</v>
      </c>
    </row>
    <row r="4888" spans="1:1">
      <c r="A4888" t="s">
        <v>548</v>
      </c>
    </row>
    <row r="4889" spans="1:1">
      <c r="A4889" t="s">
        <v>2413</v>
      </c>
    </row>
    <row r="4890" spans="1:1">
      <c r="A4890" t="s">
        <v>2414</v>
      </c>
    </row>
    <row r="4891" spans="1:1">
      <c r="A4891" t="s">
        <v>2408</v>
      </c>
    </row>
    <row r="4892" spans="1:1">
      <c r="A4892" t="s">
        <v>3148</v>
      </c>
    </row>
    <row r="4893" spans="1:1">
      <c r="A4893" t="s">
        <v>3155</v>
      </c>
    </row>
    <row r="4894" spans="1:1">
      <c r="A4894" t="s">
        <v>3153</v>
      </c>
    </row>
    <row r="4895" spans="1:1">
      <c r="A4895" t="s">
        <v>3160</v>
      </c>
    </row>
    <row r="4896" spans="1:1">
      <c r="A4896" t="s">
        <v>3151</v>
      </c>
    </row>
    <row r="4897" spans="1:1">
      <c r="A4897" t="s">
        <v>3157</v>
      </c>
    </row>
    <row r="4898" spans="1:1">
      <c r="A4898" t="s">
        <v>3147</v>
      </c>
    </row>
    <row r="4899" spans="1:1">
      <c r="A4899" t="s">
        <v>3145</v>
      </c>
    </row>
    <row r="4900" spans="1:1">
      <c r="A4900" t="s">
        <v>3217</v>
      </c>
    </row>
    <row r="4901" spans="1:1">
      <c r="A4901" t="s">
        <v>3226</v>
      </c>
    </row>
    <row r="4902" spans="1:1">
      <c r="A4902" t="s">
        <v>3224</v>
      </c>
    </row>
    <row r="4903" spans="1:1">
      <c r="A4903" t="s">
        <v>3232</v>
      </c>
    </row>
    <row r="4904" spans="1:1">
      <c r="A4904" t="s">
        <v>3221</v>
      </c>
    </row>
    <row r="4905" spans="1:1">
      <c r="A4905" t="s">
        <v>3229</v>
      </c>
    </row>
    <row r="4906" spans="1:1">
      <c r="A4906" t="s">
        <v>3215</v>
      </c>
    </row>
    <row r="4907" spans="1:1">
      <c r="A4907" t="s">
        <v>3213</v>
      </c>
    </row>
    <row r="4908" spans="1:1">
      <c r="A4908" t="s">
        <v>3000</v>
      </c>
    </row>
    <row r="4909" spans="1:1">
      <c r="A4909" t="s">
        <v>3010</v>
      </c>
    </row>
    <row r="4910" spans="1:1">
      <c r="A4910" t="s">
        <v>3007</v>
      </c>
    </row>
    <row r="4911" spans="1:1">
      <c r="A4911" t="s">
        <v>3015</v>
      </c>
    </row>
    <row r="4912" spans="1:1">
      <c r="A4912" t="s">
        <v>3004</v>
      </c>
    </row>
    <row r="4913" spans="1:1">
      <c r="A4913" t="s">
        <v>3012</v>
      </c>
    </row>
    <row r="4914" spans="1:1">
      <c r="A4914" t="s">
        <v>2998</v>
      </c>
    </row>
    <row r="4915" spans="1:1">
      <c r="A4915" t="s">
        <v>2996</v>
      </c>
    </row>
    <row r="4916" spans="1:1">
      <c r="A4916" t="s">
        <v>3076</v>
      </c>
    </row>
    <row r="4917" spans="1:1">
      <c r="A4917" t="s">
        <v>7405</v>
      </c>
    </row>
    <row r="4918" spans="1:1">
      <c r="A4918" t="s">
        <v>3084</v>
      </c>
    </row>
    <row r="4919" spans="1:1">
      <c r="A4919" t="s">
        <v>3082</v>
      </c>
    </row>
    <row r="4920" spans="1:1">
      <c r="A4920" t="s">
        <v>3089</v>
      </c>
    </row>
    <row r="4921" spans="1:1">
      <c r="A4921" t="s">
        <v>3080</v>
      </c>
    </row>
    <row r="4922" spans="1:1">
      <c r="A4922" t="s">
        <v>3086</v>
      </c>
    </row>
    <row r="4923" spans="1:1">
      <c r="A4923" t="s">
        <v>3073</v>
      </c>
    </row>
    <row r="4924" spans="1:1">
      <c r="A4924" t="s">
        <v>3070</v>
      </c>
    </row>
    <row r="4925" spans="1:1">
      <c r="A4925" t="s">
        <v>2905</v>
      </c>
    </row>
    <row r="4926" spans="1:1">
      <c r="A4926" t="s">
        <v>2893</v>
      </c>
    </row>
    <row r="4927" spans="1:1">
      <c r="A4927" t="s">
        <v>2891</v>
      </c>
    </row>
    <row r="4928" spans="1:1">
      <c r="A4928" t="s">
        <v>2899</v>
      </c>
    </row>
    <row r="4929" spans="1:1">
      <c r="A4929" t="s">
        <v>2902</v>
      </c>
    </row>
    <row r="4930" spans="1:1">
      <c r="A4930" t="s">
        <v>2896</v>
      </c>
    </row>
    <row r="4931" spans="1:1">
      <c r="A4931" t="s">
        <v>2887</v>
      </c>
    </row>
    <row r="4932" spans="1:1">
      <c r="A4932" t="s">
        <v>2876</v>
      </c>
    </row>
    <row r="4933" spans="1:1">
      <c r="A4933" t="s">
        <v>2874</v>
      </c>
    </row>
    <row r="4934" spans="1:1">
      <c r="A4934" t="s">
        <v>2881</v>
      </c>
    </row>
    <row r="4935" spans="1:1">
      <c r="A4935" t="s">
        <v>2884</v>
      </c>
    </row>
    <row r="4936" spans="1:1">
      <c r="A4936" t="s">
        <v>2878</v>
      </c>
    </row>
    <row r="4937" spans="1:1">
      <c r="A4937" t="s">
        <v>2871</v>
      </c>
    </row>
    <row r="4938" spans="1:1">
      <c r="A4938" t="s">
        <v>2861</v>
      </c>
    </row>
    <row r="4939" spans="1:1">
      <c r="A4939" t="s">
        <v>2859</v>
      </c>
    </row>
    <row r="4940" spans="1:1">
      <c r="A4940" t="s">
        <v>2866</v>
      </c>
    </row>
    <row r="4941" spans="1:1">
      <c r="A4941" t="s">
        <v>2869</v>
      </c>
    </row>
    <row r="4942" spans="1:1">
      <c r="A4942" t="s">
        <v>2863</v>
      </c>
    </row>
    <row r="4943" spans="1:1">
      <c r="A4943" t="s">
        <v>2856</v>
      </c>
    </row>
    <row r="4944" spans="1:1">
      <c r="A4944" t="s">
        <v>2846</v>
      </c>
    </row>
    <row r="4945" spans="1:1">
      <c r="A4945" t="s">
        <v>2844</v>
      </c>
    </row>
    <row r="4946" spans="1:1">
      <c r="A4946" t="s">
        <v>2851</v>
      </c>
    </row>
    <row r="4947" spans="1:1">
      <c r="A4947" t="s">
        <v>2854</v>
      </c>
    </row>
    <row r="4948" spans="1:1">
      <c r="A4948" t="s">
        <v>2848</v>
      </c>
    </row>
    <row r="4949" spans="1:1">
      <c r="A4949" t="s">
        <v>2841</v>
      </c>
    </row>
    <row r="4950" spans="1:1">
      <c r="A4950" t="s">
        <v>2831</v>
      </c>
    </row>
    <row r="4951" spans="1:1">
      <c r="A4951" t="s">
        <v>2829</v>
      </c>
    </row>
    <row r="4952" spans="1:1">
      <c r="A4952" t="s">
        <v>2836</v>
      </c>
    </row>
    <row r="4953" spans="1:1">
      <c r="A4953" t="s">
        <v>2839</v>
      </c>
    </row>
    <row r="4954" spans="1:1">
      <c r="A4954" t="s">
        <v>2833</v>
      </c>
    </row>
    <row r="4955" spans="1:1">
      <c r="A4955" t="s">
        <v>3383</v>
      </c>
    </row>
    <row r="4956" spans="1:1">
      <c r="A4956" t="s">
        <v>3381</v>
      </c>
    </row>
    <row r="4957" spans="1:1">
      <c r="A4957" t="s">
        <v>3390</v>
      </c>
    </row>
    <row r="4958" spans="1:1">
      <c r="A4958" t="s">
        <v>3388</v>
      </c>
    </row>
    <row r="4959" spans="1:1">
      <c r="A4959" t="s">
        <v>3343</v>
      </c>
    </row>
    <row r="4960" spans="1:1">
      <c r="A4960" t="s">
        <v>3341</v>
      </c>
    </row>
    <row r="4961" spans="1:1">
      <c r="A4961" t="s">
        <v>3349</v>
      </c>
    </row>
    <row r="4962" spans="1:1">
      <c r="A4962" t="s">
        <v>3347</v>
      </c>
    </row>
    <row r="4963" spans="1:1">
      <c r="A4963" t="s">
        <v>2826</v>
      </c>
    </row>
    <row r="4964" spans="1:1">
      <c r="A4964" t="s">
        <v>2815</v>
      </c>
    </row>
    <row r="4965" spans="1:1">
      <c r="A4965" t="s">
        <v>2813</v>
      </c>
    </row>
    <row r="4966" spans="1:1">
      <c r="A4966" t="s">
        <v>2821</v>
      </c>
    </row>
    <row r="4967" spans="1:1">
      <c r="A4967" t="s">
        <v>2824</v>
      </c>
    </row>
    <row r="4968" spans="1:1">
      <c r="A4968" t="s">
        <v>2818</v>
      </c>
    </row>
    <row r="4969" spans="1:1">
      <c r="A4969" t="s">
        <v>2809</v>
      </c>
    </row>
    <row r="4970" spans="1:1">
      <c r="A4970" t="s">
        <v>2797</v>
      </c>
    </row>
    <row r="4971" spans="1:1">
      <c r="A4971" t="s">
        <v>2795</v>
      </c>
    </row>
    <row r="4972" spans="1:1">
      <c r="A4972" t="s">
        <v>2803</v>
      </c>
    </row>
    <row r="4973" spans="1:1">
      <c r="A4973" t="s">
        <v>2806</v>
      </c>
    </row>
    <row r="4974" spans="1:1">
      <c r="A4974" t="s">
        <v>2800</v>
      </c>
    </row>
    <row r="4975" spans="1:1">
      <c r="A4975" t="s">
        <v>2791</v>
      </c>
    </row>
    <row r="4976" spans="1:1">
      <c r="A4976" t="s">
        <v>2777</v>
      </c>
    </row>
    <row r="4977" spans="1:1">
      <c r="A4977" t="s">
        <v>2774</v>
      </c>
    </row>
    <row r="4978" spans="1:1">
      <c r="A4978" t="s">
        <v>2783</v>
      </c>
    </row>
    <row r="4979" spans="1:1">
      <c r="A4979" t="s">
        <v>2788</v>
      </c>
    </row>
    <row r="4980" spans="1:1">
      <c r="A4980" t="s">
        <v>2779</v>
      </c>
    </row>
    <row r="4981" spans="1:1">
      <c r="A4981" t="s">
        <v>2770</v>
      </c>
    </row>
    <row r="4982" spans="1:1">
      <c r="A4982" t="s">
        <v>2760</v>
      </c>
    </row>
    <row r="4983" spans="1:1">
      <c r="A4983" t="s">
        <v>2758</v>
      </c>
    </row>
    <row r="4984" spans="1:1">
      <c r="A4984" t="s">
        <v>7952</v>
      </c>
    </row>
    <row r="4985" spans="1:1">
      <c r="A4985" t="s">
        <v>2765</v>
      </c>
    </row>
    <row r="4986" spans="1:1">
      <c r="A4986" t="s">
        <v>2768</v>
      </c>
    </row>
    <row r="4987" spans="1:1">
      <c r="A4987" t="s">
        <v>2762</v>
      </c>
    </row>
    <row r="4988" spans="1:1">
      <c r="A4988" t="s">
        <v>3327</v>
      </c>
    </row>
    <row r="4989" spans="1:1">
      <c r="A4989" t="s">
        <v>3333</v>
      </c>
    </row>
    <row r="4990" spans="1:1">
      <c r="A4990" t="s">
        <v>3331</v>
      </c>
    </row>
    <row r="4991" spans="1:1">
      <c r="A4991" t="s">
        <v>3337</v>
      </c>
    </row>
    <row r="4992" spans="1:1">
      <c r="A4992" t="s">
        <v>3329</v>
      </c>
    </row>
    <row r="4993" spans="1:1">
      <c r="A4993" t="s">
        <v>3335</v>
      </c>
    </row>
    <row r="4994" spans="1:1">
      <c r="A4994" t="s">
        <v>3325</v>
      </c>
    </row>
    <row r="4995" spans="1:1">
      <c r="A4995" t="s">
        <v>3322</v>
      </c>
    </row>
    <row r="4996" spans="1:1">
      <c r="A4996" t="s">
        <v>3310</v>
      </c>
    </row>
    <row r="4997" spans="1:1">
      <c r="A4997" t="s">
        <v>3316</v>
      </c>
    </row>
    <row r="4998" spans="1:1">
      <c r="A4998" t="s">
        <v>3314</v>
      </c>
    </row>
    <row r="4999" spans="1:1">
      <c r="A4999" t="s">
        <v>6927</v>
      </c>
    </row>
    <row r="5000" spans="1:1">
      <c r="A5000" t="s">
        <v>3320</v>
      </c>
    </row>
    <row r="5001" spans="1:1">
      <c r="A5001" t="s">
        <v>3312</v>
      </c>
    </row>
    <row r="5002" spans="1:1">
      <c r="A5002" t="s">
        <v>3318</v>
      </c>
    </row>
    <row r="5003" spans="1:1">
      <c r="A5003" t="s">
        <v>3297</v>
      </c>
    </row>
    <row r="5004" spans="1:1">
      <c r="A5004" t="s">
        <v>3302</v>
      </c>
    </row>
    <row r="5005" spans="1:1">
      <c r="A5005" t="s">
        <v>3301</v>
      </c>
    </row>
    <row r="5006" spans="1:1">
      <c r="A5006" t="s">
        <v>6929</v>
      </c>
    </row>
    <row r="5007" spans="1:1">
      <c r="A5007" t="s">
        <v>3307</v>
      </c>
    </row>
    <row r="5008" spans="1:1">
      <c r="A5008" t="s">
        <v>3300</v>
      </c>
    </row>
    <row r="5009" spans="1:1">
      <c r="A5009" t="s">
        <v>3304</v>
      </c>
    </row>
    <row r="5010" spans="1:1">
      <c r="A5010" t="s">
        <v>3294</v>
      </c>
    </row>
    <row r="5011" spans="1:1">
      <c r="A5011" t="s">
        <v>6931</v>
      </c>
    </row>
    <row r="5012" spans="1:1">
      <c r="A5012" t="s">
        <v>3291</v>
      </c>
    </row>
    <row r="5013" spans="1:1">
      <c r="A5013" t="s">
        <v>6933</v>
      </c>
    </row>
    <row r="5014" spans="1:1">
      <c r="A5014" t="s">
        <v>2692</v>
      </c>
    </row>
    <row r="5015" spans="1:1">
      <c r="A5015" t="s">
        <v>2694</v>
      </c>
    </row>
    <row r="5016" spans="1:1">
      <c r="A5016" t="s">
        <v>2755</v>
      </c>
    </row>
    <row r="5017" spans="1:1">
      <c r="A5017" t="s">
        <v>2088</v>
      </c>
    </row>
    <row r="5018" spans="1:1">
      <c r="A5018" t="s">
        <v>2743</v>
      </c>
    </row>
    <row r="5019" spans="1:1">
      <c r="A5019" t="s">
        <v>2751</v>
      </c>
    </row>
    <row r="5020" spans="1:1">
      <c r="A5020" t="s">
        <v>6925</v>
      </c>
    </row>
    <row r="5021" spans="1:1">
      <c r="A5021" t="s">
        <v>2748</v>
      </c>
    </row>
    <row r="5022" spans="1:1">
      <c r="A5022" t="s">
        <v>2753</v>
      </c>
    </row>
    <row r="5023" spans="1:1">
      <c r="A5023" t="s">
        <v>2745</v>
      </c>
    </row>
    <row r="5024" spans="1:1">
      <c r="A5024" t="s">
        <v>7639</v>
      </c>
    </row>
    <row r="5025" spans="1:1">
      <c r="A5025" t="s">
        <v>2740</v>
      </c>
    </row>
    <row r="5026" spans="1:1">
      <c r="A5026" t="s">
        <v>2728</v>
      </c>
    </row>
    <row r="5027" spans="1:1">
      <c r="A5027" t="s">
        <v>2736</v>
      </c>
    </row>
    <row r="5028" spans="1:1">
      <c r="A5028" t="s">
        <v>2733</v>
      </c>
    </row>
    <row r="5029" spans="1:1">
      <c r="A5029" t="s">
        <v>2738</v>
      </c>
    </row>
    <row r="5030" spans="1:1">
      <c r="A5030" t="s">
        <v>2730</v>
      </c>
    </row>
    <row r="5031" spans="1:1">
      <c r="A5031" t="s">
        <v>1415</v>
      </c>
    </row>
    <row r="5032" spans="1:1">
      <c r="A5032" t="s">
        <v>6792</v>
      </c>
    </row>
    <row r="5033" spans="1:1">
      <c r="A5033" t="s">
        <v>1417</v>
      </c>
    </row>
    <row r="5034" spans="1:1">
      <c r="A5034" t="s">
        <v>6790</v>
      </c>
    </row>
    <row r="5035" spans="1:1">
      <c r="A5035" t="s">
        <v>1421</v>
      </c>
    </row>
    <row r="5036" spans="1:1">
      <c r="A5036" t="s">
        <v>2128</v>
      </c>
    </row>
    <row r="5037" spans="1:1">
      <c r="A5037" t="s">
        <v>1423</v>
      </c>
    </row>
    <row r="5038" spans="1:1">
      <c r="A5038" t="s">
        <v>2130</v>
      </c>
    </row>
    <row r="5039" spans="1:1">
      <c r="A5039" t="s">
        <v>1121</v>
      </c>
    </row>
    <row r="5040" spans="1:1">
      <c r="A5040" t="s">
        <v>1411</v>
      </c>
    </row>
    <row r="5041" spans="1:1">
      <c r="A5041" t="s">
        <v>1161</v>
      </c>
    </row>
    <row r="5042" spans="1:1">
      <c r="A5042" t="s">
        <v>1177</v>
      </c>
    </row>
    <row r="5043" spans="1:1">
      <c r="A5043" t="s">
        <v>1139</v>
      </c>
    </row>
    <row r="5044" spans="1:1">
      <c r="A5044" t="s">
        <v>1163</v>
      </c>
    </row>
    <row r="5045" spans="1:1">
      <c r="A5045" t="s">
        <v>1179</v>
      </c>
    </row>
    <row r="5046" spans="1:1">
      <c r="A5046" t="s">
        <v>1141</v>
      </c>
    </row>
    <row r="5047" spans="1:1">
      <c r="A5047" t="s">
        <v>1405</v>
      </c>
    </row>
    <row r="5048" spans="1:1">
      <c r="A5048" t="s">
        <v>1407</v>
      </c>
    </row>
    <row r="5049" spans="1:1">
      <c r="A5049" t="s">
        <v>1401</v>
      </c>
    </row>
    <row r="5050" spans="1:1">
      <c r="A5050" t="s">
        <v>1399</v>
      </c>
    </row>
    <row r="5051" spans="1:1">
      <c r="A5051" t="s">
        <v>3485</v>
      </c>
    </row>
    <row r="5052" spans="1:1">
      <c r="A5052" t="s">
        <v>7948</v>
      </c>
    </row>
    <row r="5053" spans="1:1">
      <c r="A5053" t="s">
        <v>6788</v>
      </c>
    </row>
    <row r="5054" spans="1:1">
      <c r="A5054" t="s">
        <v>1413</v>
      </c>
    </row>
    <row r="5055" spans="1:1">
      <c r="A5055" t="s">
        <v>3482</v>
      </c>
    </row>
    <row r="5056" spans="1:1">
      <c r="A5056" t="s">
        <v>1419</v>
      </c>
    </row>
    <row r="5057" spans="1:1">
      <c r="A5057" t="s">
        <v>3473</v>
      </c>
    </row>
    <row r="5058" spans="1:1">
      <c r="A5058" t="s">
        <v>1427</v>
      </c>
    </row>
    <row r="5059" spans="1:1">
      <c r="A5059" t="s">
        <v>3470</v>
      </c>
    </row>
    <row r="5060" spans="1:1">
      <c r="A5060" t="s">
        <v>1151</v>
      </c>
    </row>
    <row r="5061" spans="1:1">
      <c r="A5061" t="s">
        <v>1187</v>
      </c>
    </row>
    <row r="5062" spans="1:1">
      <c r="A5062" t="s">
        <v>1185</v>
      </c>
    </row>
    <row r="5063" spans="1:1">
      <c r="A5063" t="s">
        <v>3506</v>
      </c>
    </row>
    <row r="5064" spans="1:1">
      <c r="A5064" t="s">
        <v>1486</v>
      </c>
    </row>
    <row r="5065" spans="1:1">
      <c r="A5065" t="s">
        <v>1429</v>
      </c>
    </row>
    <row r="5066" spans="1:1">
      <c r="A5066" t="s">
        <v>1409</v>
      </c>
    </row>
    <row r="5067" spans="1:1">
      <c r="A5067" t="s">
        <v>3504</v>
      </c>
    </row>
    <row r="5068" spans="1:1">
      <c r="A5068" t="s">
        <v>1153</v>
      </c>
    </row>
    <row r="5069" spans="1:1">
      <c r="A5069" t="s">
        <v>1171</v>
      </c>
    </row>
    <row r="5070" spans="1:1">
      <c r="A5070" t="s">
        <v>1169</v>
      </c>
    </row>
    <row r="5071" spans="1:1">
      <c r="A5071" t="s">
        <v>3501</v>
      </c>
    </row>
    <row r="5072" spans="1:1">
      <c r="A5072" t="s">
        <v>1488</v>
      </c>
    </row>
    <row r="5073" spans="1:1">
      <c r="A5073" t="s">
        <v>3497</v>
      </c>
    </row>
    <row r="5074" spans="1:1">
      <c r="A5074" t="s">
        <v>1425</v>
      </c>
    </row>
    <row r="5075" spans="1:1">
      <c r="A5075" t="s">
        <v>3494</v>
      </c>
    </row>
    <row r="5076" spans="1:1">
      <c r="A5076" t="s">
        <v>1119</v>
      </c>
    </row>
    <row r="5077" spans="1:1">
      <c r="A5077" t="s">
        <v>3491</v>
      </c>
    </row>
    <row r="5078" spans="1:1">
      <c r="A5078" t="s">
        <v>1143</v>
      </c>
    </row>
    <row r="5079" spans="1:1">
      <c r="A5079" t="s">
        <v>1175</v>
      </c>
    </row>
    <row r="5080" spans="1:1">
      <c r="A5080" t="s">
        <v>1173</v>
      </c>
    </row>
    <row r="5081" spans="1:1">
      <c r="A5081" t="s">
        <v>1137</v>
      </c>
    </row>
    <row r="5082" spans="1:1">
      <c r="A5082" t="s">
        <v>1157</v>
      </c>
    </row>
    <row r="5083" spans="1:1">
      <c r="A5083" t="s">
        <v>1155</v>
      </c>
    </row>
    <row r="5084" spans="1:1">
      <c r="A5084" t="s">
        <v>3522</v>
      </c>
    </row>
    <row r="5085" spans="1:1">
      <c r="A5085" t="s">
        <v>1159</v>
      </c>
    </row>
    <row r="5086" spans="1:1">
      <c r="A5086" t="s">
        <v>1403</v>
      </c>
    </row>
    <row r="5087" spans="1:1">
      <c r="A5087" t="s">
        <v>3519</v>
      </c>
    </row>
    <row r="5088" spans="1:1">
      <c r="A5088" t="s">
        <v>1149</v>
      </c>
    </row>
    <row r="5089" spans="1:1">
      <c r="A5089" t="s">
        <v>1183</v>
      </c>
    </row>
    <row r="5090" spans="1:1">
      <c r="A5090" t="s">
        <v>1181</v>
      </c>
    </row>
    <row r="5091" spans="1:1">
      <c r="A5091" t="s">
        <v>1167</v>
      </c>
    </row>
    <row r="5092" spans="1:1">
      <c r="A5092" t="s">
        <v>1165</v>
      </c>
    </row>
    <row r="5093" spans="1:1">
      <c r="A5093" t="s">
        <v>3513</v>
      </c>
    </row>
    <row r="5094" spans="1:1">
      <c r="A5094" t="s">
        <v>3511</v>
      </c>
    </row>
    <row r="5095" spans="1:1">
      <c r="A5095" t="s">
        <v>3478</v>
      </c>
    </row>
    <row r="5096" spans="1:1">
      <c r="A5096" t="s">
        <v>2942</v>
      </c>
    </row>
    <row r="5097" spans="1:1">
      <c r="A5097" t="s">
        <v>3475</v>
      </c>
    </row>
    <row r="5098" spans="1:1">
      <c r="A5098" t="s">
        <v>3144</v>
      </c>
    </row>
    <row r="5099" spans="1:1">
      <c r="A5099" t="s">
        <v>7401</v>
      </c>
    </row>
    <row r="5100" spans="1:1">
      <c r="A5100" t="s">
        <v>3468</v>
      </c>
    </row>
    <row r="5101" spans="1:1">
      <c r="A5101" t="s">
        <v>2994</v>
      </c>
    </row>
    <row r="5102" spans="1:1">
      <c r="A5102" t="s">
        <v>7403</v>
      </c>
    </row>
    <row r="5103" spans="1:1">
      <c r="A5103" t="s">
        <v>3465</v>
      </c>
    </row>
    <row r="5104" spans="1:1">
      <c r="A5104" t="s">
        <v>2991</v>
      </c>
    </row>
    <row r="5105" spans="1:1">
      <c r="A5105" t="s">
        <v>3488</v>
      </c>
    </row>
    <row r="5106" spans="1:1">
      <c r="A5106" t="s">
        <v>1147</v>
      </c>
    </row>
    <row r="5107" spans="1:1">
      <c r="A5107" t="s">
        <v>3516</v>
      </c>
    </row>
    <row r="5108" spans="1:1">
      <c r="A5108" t="s">
        <v>1357</v>
      </c>
    </row>
    <row r="5109" spans="1:1">
      <c r="A5109" t="s">
        <v>3508</v>
      </c>
    </row>
    <row r="5110" spans="1:1">
      <c r="A5110" t="s">
        <v>4888</v>
      </c>
    </row>
    <row r="5111" spans="1:1">
      <c r="A5111" t="s">
        <v>1876</v>
      </c>
    </row>
    <row r="5112" spans="1:1">
      <c r="A5112" t="s">
        <v>7112</v>
      </c>
    </row>
    <row r="5113" spans="1:1">
      <c r="A5113" t="s">
        <v>2409</v>
      </c>
    </row>
    <row r="5114" spans="1:1">
      <c r="A5114" t="s">
        <v>133</v>
      </c>
    </row>
    <row r="5115" spans="1:1">
      <c r="A5115" t="s">
        <v>553</v>
      </c>
    </row>
    <row r="5116" spans="1:1">
      <c r="A5116" t="s">
        <v>1493</v>
      </c>
    </row>
    <row r="5117" spans="1:1">
      <c r="A5117" t="s">
        <v>1550</v>
      </c>
    </row>
    <row r="5118" spans="1:1">
      <c r="A5118" t="s">
        <v>876</v>
      </c>
    </row>
    <row r="5119" spans="1:1">
      <c r="A5119" t="s">
        <v>1551</v>
      </c>
    </row>
    <row r="5120" spans="1:1">
      <c r="A5120" t="s">
        <v>862</v>
      </c>
    </row>
    <row r="5121" spans="1:1">
      <c r="A5121" t="s">
        <v>1552</v>
      </c>
    </row>
    <row r="5122" spans="1:1">
      <c r="A5122" t="s">
        <v>863</v>
      </c>
    </row>
    <row r="5123" spans="1:1">
      <c r="A5123" t="s">
        <v>1553</v>
      </c>
    </row>
    <row r="5124" spans="1:1">
      <c r="A5124" t="s">
        <v>865</v>
      </c>
    </row>
    <row r="5125" spans="1:1">
      <c r="A5125" t="s">
        <v>1566</v>
      </c>
    </row>
    <row r="5126" spans="1:1">
      <c r="A5126" t="s">
        <v>864</v>
      </c>
    </row>
    <row r="5127" spans="1:1">
      <c r="A5127" t="s">
        <v>1554</v>
      </c>
    </row>
    <row r="5128" spans="1:1">
      <c r="A5128" t="s">
        <v>842</v>
      </c>
    </row>
    <row r="5129" spans="1:1">
      <c r="A5129" t="s">
        <v>1555</v>
      </c>
    </row>
    <row r="5130" spans="1:1">
      <c r="A5130" t="s">
        <v>1494</v>
      </c>
    </row>
    <row r="5131" spans="1:1">
      <c r="A5131" t="s">
        <v>1557</v>
      </c>
    </row>
    <row r="5132" spans="1:1">
      <c r="A5132" t="s">
        <v>1495</v>
      </c>
    </row>
    <row r="5133" spans="1:1">
      <c r="A5133" t="s">
        <v>1558</v>
      </c>
    </row>
    <row r="5134" spans="1:1">
      <c r="A5134" t="s">
        <v>844</v>
      </c>
    </row>
    <row r="5135" spans="1:1">
      <c r="A5135" t="s">
        <v>1567</v>
      </c>
    </row>
    <row r="5136" spans="1:1">
      <c r="A5136" t="s">
        <v>843</v>
      </c>
    </row>
    <row r="5137" spans="1:1">
      <c r="A5137" t="s">
        <v>1556</v>
      </c>
    </row>
    <row r="5138" spans="1:1">
      <c r="A5138" t="s">
        <v>1496</v>
      </c>
    </row>
    <row r="5139" spans="1:1">
      <c r="A5139" t="s">
        <v>1559</v>
      </c>
    </row>
    <row r="5140" spans="1:1">
      <c r="A5140" t="s">
        <v>845</v>
      </c>
    </row>
    <row r="5141" spans="1:1">
      <c r="A5141" t="s">
        <v>1560</v>
      </c>
    </row>
    <row r="5142" spans="1:1">
      <c r="A5142" t="s">
        <v>846</v>
      </c>
    </row>
    <row r="5143" spans="1:1">
      <c r="A5143" t="s">
        <v>1561</v>
      </c>
    </row>
    <row r="5144" spans="1:1">
      <c r="A5144" t="s">
        <v>847</v>
      </c>
    </row>
    <row r="5145" spans="1:1">
      <c r="A5145" t="s">
        <v>1562</v>
      </c>
    </row>
    <row r="5146" spans="1:1">
      <c r="A5146" t="s">
        <v>848</v>
      </c>
    </row>
    <row r="5147" spans="1:1">
      <c r="A5147" t="s">
        <v>1563</v>
      </c>
    </row>
    <row r="5148" spans="1:1">
      <c r="A5148" t="s">
        <v>849</v>
      </c>
    </row>
    <row r="5149" spans="1:1">
      <c r="A5149" t="s">
        <v>1564</v>
      </c>
    </row>
    <row r="5150" spans="1:1">
      <c r="A5150" t="s">
        <v>850</v>
      </c>
    </row>
    <row r="5151" spans="1:1">
      <c r="A5151" t="s">
        <v>1565</v>
      </c>
    </row>
    <row r="5152" spans="1:1">
      <c r="A5152" t="s">
        <v>1492</v>
      </c>
    </row>
    <row r="5153" spans="1:1">
      <c r="A5153" t="s">
        <v>1569</v>
      </c>
    </row>
    <row r="5154" spans="1:1">
      <c r="A5154" t="s">
        <v>1447</v>
      </c>
    </row>
    <row r="5155" spans="1:1">
      <c r="A5155" t="s">
        <v>1445</v>
      </c>
    </row>
    <row r="5156" spans="1:1">
      <c r="A5156" t="s">
        <v>1446</v>
      </c>
    </row>
    <row r="5157" spans="1:1">
      <c r="A5157" t="s">
        <v>1448</v>
      </c>
    </row>
    <row r="5158" spans="1:1">
      <c r="A5158" t="s">
        <v>1449</v>
      </c>
    </row>
    <row r="5159" spans="1:1">
      <c r="A5159" t="s">
        <v>856</v>
      </c>
    </row>
    <row r="5160" spans="1:1">
      <c r="A5160" t="s">
        <v>861</v>
      </c>
    </row>
    <row r="5161" spans="1:1">
      <c r="A5161" t="s">
        <v>1527</v>
      </c>
    </row>
    <row r="5162" spans="1:1">
      <c r="A5162" t="s">
        <v>1528</v>
      </c>
    </row>
    <row r="5163" spans="1:1">
      <c r="A5163" t="s">
        <v>853</v>
      </c>
    </row>
    <row r="5164" spans="1:1">
      <c r="A5164" t="s">
        <v>832</v>
      </c>
    </row>
    <row r="5165" spans="1:1">
      <c r="A5165" t="s">
        <v>1529</v>
      </c>
    </row>
    <row r="5166" spans="1:1">
      <c r="A5166" t="s">
        <v>857</v>
      </c>
    </row>
    <row r="5167" spans="1:1">
      <c r="A5167" t="s">
        <v>858</v>
      </c>
    </row>
    <row r="5168" spans="1:1">
      <c r="A5168" t="s">
        <v>854</v>
      </c>
    </row>
    <row r="5169" spans="1:1">
      <c r="A5169" t="s">
        <v>859</v>
      </c>
    </row>
    <row r="5170" spans="1:1">
      <c r="A5170" t="s">
        <v>860</v>
      </c>
    </row>
    <row r="5171" spans="1:1">
      <c r="A5171" t="s">
        <v>855</v>
      </c>
    </row>
    <row r="5172" spans="1:1">
      <c r="A5172" t="s">
        <v>1568</v>
      </c>
    </row>
    <row r="5173" spans="1:1">
      <c r="A5173" t="s">
        <v>1519</v>
      </c>
    </row>
    <row r="5174" spans="1:1">
      <c r="A5174" t="s">
        <v>1520</v>
      </c>
    </row>
    <row r="5175" spans="1:1">
      <c r="A5175" t="s">
        <v>4</v>
      </c>
    </row>
    <row r="5176" spans="1:1">
      <c r="A5176" t="s">
        <v>286</v>
      </c>
    </row>
    <row r="5177" spans="1:1">
      <c r="A5177" t="s">
        <v>1359</v>
      </c>
    </row>
    <row r="5178" spans="1:1">
      <c r="A5178" t="s">
        <v>1361</v>
      </c>
    </row>
    <row r="5179" spans="1:1">
      <c r="A5179" t="s">
        <v>1362</v>
      </c>
    </row>
    <row r="5180" spans="1:1">
      <c r="A5180" t="s">
        <v>1363</v>
      </c>
    </row>
    <row r="5181" spans="1:1">
      <c r="A5181" t="s">
        <v>1376</v>
      </c>
    </row>
    <row r="5182" spans="1:1">
      <c r="A5182" t="s">
        <v>1364</v>
      </c>
    </row>
    <row r="5183" spans="1:1">
      <c r="A5183" t="s">
        <v>1365</v>
      </c>
    </row>
    <row r="5184" spans="1:1">
      <c r="A5184" t="s">
        <v>1367</v>
      </c>
    </row>
    <row r="5185" spans="1:1">
      <c r="A5185" t="s">
        <v>1368</v>
      </c>
    </row>
    <row r="5186" spans="1:1">
      <c r="A5186" t="s">
        <v>1377</v>
      </c>
    </row>
    <row r="5187" spans="1:1">
      <c r="A5187" t="s">
        <v>1366</v>
      </c>
    </row>
    <row r="5188" spans="1:1">
      <c r="A5188" t="s">
        <v>1369</v>
      </c>
    </row>
    <row r="5189" spans="1:1">
      <c r="A5189" t="s">
        <v>1370</v>
      </c>
    </row>
    <row r="5190" spans="1:1">
      <c r="A5190" t="s">
        <v>1371</v>
      </c>
    </row>
    <row r="5191" spans="1:1">
      <c r="A5191" t="s">
        <v>1372</v>
      </c>
    </row>
    <row r="5192" spans="1:1">
      <c r="A5192" t="s">
        <v>1373</v>
      </c>
    </row>
    <row r="5193" spans="1:1">
      <c r="A5193" t="s">
        <v>1374</v>
      </c>
    </row>
    <row r="5194" spans="1:1">
      <c r="A5194" t="s">
        <v>1375</v>
      </c>
    </row>
    <row r="5195" spans="1:1">
      <c r="A5195" t="s">
        <v>1497</v>
      </c>
    </row>
    <row r="5196" spans="1:1">
      <c r="A5196" t="s">
        <v>1498</v>
      </c>
    </row>
    <row r="5197" spans="1:1">
      <c r="A5197" t="s">
        <v>1499</v>
      </c>
    </row>
    <row r="5198" spans="1:1">
      <c r="A5198" t="s">
        <v>1500</v>
      </c>
    </row>
    <row r="5199" spans="1:1">
      <c r="A5199" t="s">
        <v>1501</v>
      </c>
    </row>
    <row r="5200" spans="1:1">
      <c r="A5200" t="s">
        <v>1502</v>
      </c>
    </row>
    <row r="5201" spans="1:1">
      <c r="A5201" t="s">
        <v>1504</v>
      </c>
    </row>
    <row r="5202" spans="1:1">
      <c r="A5202" t="s">
        <v>1505</v>
      </c>
    </row>
    <row r="5203" spans="1:1">
      <c r="A5203" t="s">
        <v>1513</v>
      </c>
    </row>
    <row r="5204" spans="1:1">
      <c r="A5204" t="s">
        <v>1514</v>
      </c>
    </row>
    <row r="5205" spans="1:1">
      <c r="A5205" t="s">
        <v>1515</v>
      </c>
    </row>
    <row r="5206" spans="1:1">
      <c r="A5206" t="s">
        <v>1516</v>
      </c>
    </row>
    <row r="5207" spans="1:1">
      <c r="A5207" t="s">
        <v>1503</v>
      </c>
    </row>
    <row r="5208" spans="1:1">
      <c r="A5208" t="s">
        <v>1506</v>
      </c>
    </row>
    <row r="5209" spans="1:1">
      <c r="A5209" t="s">
        <v>1507</v>
      </c>
    </row>
    <row r="5210" spans="1:1">
      <c r="A5210" t="s">
        <v>1508</v>
      </c>
    </row>
    <row r="5211" spans="1:1">
      <c r="A5211" t="s">
        <v>1509</v>
      </c>
    </row>
    <row r="5212" spans="1:1">
      <c r="A5212" t="s">
        <v>1510</v>
      </c>
    </row>
    <row r="5213" spans="1:1">
      <c r="A5213" t="s">
        <v>1530</v>
      </c>
    </row>
    <row r="5214" spans="1:1">
      <c r="A5214" t="s">
        <v>1531</v>
      </c>
    </row>
    <row r="5215" spans="1:1">
      <c r="A5215" t="s">
        <v>1532</v>
      </c>
    </row>
    <row r="5216" spans="1:1">
      <c r="A5216" t="s">
        <v>1533</v>
      </c>
    </row>
    <row r="5217" spans="1:1">
      <c r="A5217" t="s">
        <v>1548</v>
      </c>
    </row>
    <row r="5218" spans="1:1">
      <c r="A5218" t="s">
        <v>1534</v>
      </c>
    </row>
    <row r="5219" spans="1:1">
      <c r="A5219" t="s">
        <v>1535</v>
      </c>
    </row>
    <row r="5220" spans="1:1">
      <c r="A5220" t="s">
        <v>1537</v>
      </c>
    </row>
    <row r="5221" spans="1:1">
      <c r="A5221" t="s">
        <v>1538</v>
      </c>
    </row>
    <row r="5222" spans="1:1">
      <c r="A5222" t="s">
        <v>1549</v>
      </c>
    </row>
    <row r="5223" spans="1:1">
      <c r="A5223" t="s">
        <v>1536</v>
      </c>
    </row>
    <row r="5224" spans="1:1">
      <c r="A5224" t="s">
        <v>1539</v>
      </c>
    </row>
    <row r="5225" spans="1:1">
      <c r="A5225" t="s">
        <v>1540</v>
      </c>
    </row>
    <row r="5226" spans="1:1">
      <c r="A5226" t="s">
        <v>1541</v>
      </c>
    </row>
    <row r="5227" spans="1:1">
      <c r="A5227" t="s">
        <v>1542</v>
      </c>
    </row>
    <row r="5228" spans="1:1">
      <c r="A5228" t="s">
        <v>1543</v>
      </c>
    </row>
    <row r="5229" spans="1:1">
      <c r="A5229" t="s">
        <v>1544</v>
      </c>
    </row>
    <row r="5230" spans="1:1">
      <c r="A5230" t="s">
        <v>1545</v>
      </c>
    </row>
    <row r="5231" spans="1:1">
      <c r="A5231" t="s">
        <v>1521</v>
      </c>
    </row>
    <row r="5232" spans="1:1">
      <c r="A5232" t="s">
        <v>1522</v>
      </c>
    </row>
    <row r="5233" spans="1:1">
      <c r="A5233" t="s">
        <v>1523</v>
      </c>
    </row>
    <row r="5234" spans="1:1">
      <c r="A5234" t="s">
        <v>1524</v>
      </c>
    </row>
    <row r="5235" spans="1:1">
      <c r="A5235" t="s">
        <v>1871</v>
      </c>
    </row>
    <row r="5236" spans="1:1">
      <c r="A5236" t="s">
        <v>1378</v>
      </c>
    </row>
    <row r="5237" spans="1:1">
      <c r="A5237" t="s">
        <v>1379</v>
      </c>
    </row>
    <row r="5238" spans="1:1">
      <c r="A5238" t="s">
        <v>1380</v>
      </c>
    </row>
    <row r="5239" spans="1:1">
      <c r="A5239" t="s">
        <v>1381</v>
      </c>
    </row>
    <row r="5240" spans="1:1">
      <c r="A5240" t="s">
        <v>1394</v>
      </c>
    </row>
    <row r="5241" spans="1:1">
      <c r="A5241" t="s">
        <v>1382</v>
      </c>
    </row>
    <row r="5242" spans="1:1">
      <c r="A5242" t="s">
        <v>1383</v>
      </c>
    </row>
    <row r="5243" spans="1:1">
      <c r="A5243" t="s">
        <v>1385</v>
      </c>
    </row>
    <row r="5244" spans="1:1">
      <c r="A5244" t="s">
        <v>1386</v>
      </c>
    </row>
    <row r="5245" spans="1:1">
      <c r="A5245" t="s">
        <v>1395</v>
      </c>
    </row>
    <row r="5246" spans="1:1">
      <c r="A5246" t="s">
        <v>1384</v>
      </c>
    </row>
    <row r="5247" spans="1:1">
      <c r="A5247" t="s">
        <v>1387</v>
      </c>
    </row>
    <row r="5248" spans="1:1">
      <c r="A5248" t="s">
        <v>1388</v>
      </c>
    </row>
    <row r="5249" spans="1:1">
      <c r="A5249" t="s">
        <v>1389</v>
      </c>
    </row>
    <row r="5250" spans="1:1">
      <c r="A5250" t="s">
        <v>1390</v>
      </c>
    </row>
    <row r="5251" spans="1:1">
      <c r="A5251" t="s">
        <v>1391</v>
      </c>
    </row>
    <row r="5252" spans="1:1">
      <c r="A5252" t="s">
        <v>1392</v>
      </c>
    </row>
    <row r="5253" spans="1:1">
      <c r="A5253" t="s">
        <v>1393</v>
      </c>
    </row>
    <row r="5254" spans="1:1">
      <c r="A5254" t="s">
        <v>1511</v>
      </c>
    </row>
    <row r="5255" spans="1:1">
      <c r="A5255" t="s">
        <v>1512</v>
      </c>
    </row>
    <row r="5256" spans="1:1">
      <c r="A5256" t="s">
        <v>1546</v>
      </c>
    </row>
    <row r="5257" spans="1:1">
      <c r="A5257" t="s">
        <v>1547</v>
      </c>
    </row>
    <row r="5258" spans="1:1">
      <c r="A5258" t="s">
        <v>1525</v>
      </c>
    </row>
    <row r="5259" spans="1:1">
      <c r="A5259" t="s">
        <v>1526</v>
      </c>
    </row>
    <row r="5260" spans="1:1">
      <c r="A5260" t="s">
        <v>1396</v>
      </c>
    </row>
    <row r="5261" spans="1:1">
      <c r="A5261" t="s">
        <v>1398</v>
      </c>
    </row>
    <row r="5262" spans="1:1">
      <c r="A5262" t="s">
        <v>1823</v>
      </c>
    </row>
    <row r="5263" spans="1:1">
      <c r="A5263" t="s">
        <v>2142</v>
      </c>
    </row>
    <row r="5264" spans="1:1">
      <c r="A5264" t="s">
        <v>6204</v>
      </c>
    </row>
    <row r="5265" spans="1:1">
      <c r="A5265" t="s">
        <v>33</v>
      </c>
    </row>
    <row r="5266" spans="1:1">
      <c r="A5266" t="s">
        <v>1223</v>
      </c>
    </row>
    <row r="5267" spans="1:1">
      <c r="A5267" s="5" t="s">
        <v>1222</v>
      </c>
    </row>
    <row r="5268" spans="1:1">
      <c r="A5268" t="s">
        <v>2318</v>
      </c>
    </row>
    <row r="5269" spans="1:1">
      <c r="A5269" t="s">
        <v>1224</v>
      </c>
    </row>
    <row r="5270" spans="1:1">
      <c r="A5270" t="s">
        <v>1893</v>
      </c>
    </row>
    <row r="5271" spans="1:1">
      <c r="A5271" t="s">
        <v>3843</v>
      </c>
    </row>
    <row r="5272" spans="1:1">
      <c r="A5272" t="s">
        <v>1826</v>
      </c>
    </row>
    <row r="5273" spans="1:1">
      <c r="A5273" t="s">
        <v>5089</v>
      </c>
    </row>
    <row r="5274" spans="1:1">
      <c r="A5274" t="s">
        <v>2205</v>
      </c>
    </row>
    <row r="5275" spans="1:1">
      <c r="A5275" t="s">
        <v>1218</v>
      </c>
    </row>
    <row r="5276" spans="1:1">
      <c r="A5276" t="s">
        <v>1219</v>
      </c>
    </row>
    <row r="5277" spans="1:1">
      <c r="A5277" t="s">
        <v>1220</v>
      </c>
    </row>
    <row r="5278" spans="1:1">
      <c r="A5278" t="s">
        <v>1221</v>
      </c>
    </row>
    <row r="5279" spans="1:1">
      <c r="A5279" t="s">
        <v>2375</v>
      </c>
    </row>
    <row r="5280" spans="1:1">
      <c r="A5280" t="s">
        <v>568</v>
      </c>
    </row>
    <row r="5281" spans="1:1">
      <c r="A5281" t="s">
        <v>2207</v>
      </c>
    </row>
    <row r="5282" spans="1:1">
      <c r="A5282" t="s">
        <v>2419</v>
      </c>
    </row>
    <row r="5283" spans="1:1">
      <c r="A5283" t="s">
        <v>2027</v>
      </c>
    </row>
    <row r="5284" spans="1:1">
      <c r="A5284" t="s">
        <v>2204</v>
      </c>
    </row>
    <row r="5285" spans="1:1">
      <c r="A5285" t="s">
        <v>1886</v>
      </c>
    </row>
    <row r="5286" spans="1:1">
      <c r="A5286" t="s">
        <v>2418</v>
      </c>
    </row>
    <row r="5287" spans="1:1">
      <c r="A5287" t="s">
        <v>1214</v>
      </c>
    </row>
    <row r="5288" spans="1:1">
      <c r="A5288" t="s">
        <v>1216</v>
      </c>
    </row>
    <row r="5289" spans="1:1">
      <c r="A5289" t="s">
        <v>1217</v>
      </c>
    </row>
    <row r="5290" spans="1:1">
      <c r="A5290" t="s">
        <v>2420</v>
      </c>
    </row>
    <row r="5291" spans="1:1">
      <c r="A5291" t="s">
        <v>2376</v>
      </c>
    </row>
    <row r="5292" spans="1:1">
      <c r="A5292" t="s">
        <v>2377</v>
      </c>
    </row>
    <row r="5293" spans="1:1">
      <c r="A5293" t="s">
        <v>266</v>
      </c>
    </row>
    <row r="5294" spans="1:1">
      <c r="A5294" t="s">
        <v>570</v>
      </c>
    </row>
    <row r="5295" spans="1:1">
      <c r="A5295" t="s">
        <v>569</v>
      </c>
    </row>
    <row r="5296" spans="1:1">
      <c r="A5296" t="s">
        <v>185</v>
      </c>
    </row>
    <row r="5297" spans="1:1">
      <c r="A5297" t="s">
        <v>2317</v>
      </c>
    </row>
    <row r="5298" spans="1:1">
      <c r="A5298" t="s">
        <v>2206</v>
      </c>
    </row>
    <row r="5299" spans="1:1">
      <c r="A5299" t="s">
        <v>2320</v>
      </c>
    </row>
    <row r="5300" spans="1:1">
      <c r="A5300" t="s">
        <v>1225</v>
      </c>
    </row>
    <row r="5301" spans="1:1">
      <c r="A5301" t="s">
        <v>2374</v>
      </c>
    </row>
    <row r="5302" spans="1:1">
      <c r="A5302" t="s">
        <v>567</v>
      </c>
    </row>
    <row r="5303" spans="1:1">
      <c r="A5303" t="s">
        <v>5610</v>
      </c>
    </row>
    <row r="5304" spans="1:1">
      <c r="A5304" t="s">
        <v>5005</v>
      </c>
    </row>
    <row r="5305" spans="1:1">
      <c r="A5305" t="s">
        <v>5609</v>
      </c>
    </row>
    <row r="5306" spans="1:1">
      <c r="A5306" t="s">
        <v>5608</v>
      </c>
    </row>
    <row r="5307" spans="1:1">
      <c r="A5307" t="s">
        <v>5607</v>
      </c>
    </row>
    <row r="5308" spans="1:1">
      <c r="A5308" t="s">
        <v>5606</v>
      </c>
    </row>
    <row r="5309" spans="1:1">
      <c r="A5309" t="s">
        <v>334</v>
      </c>
    </row>
    <row r="5310" spans="1:1">
      <c r="A5310" t="s">
        <v>333</v>
      </c>
    </row>
    <row r="5311" spans="1:1">
      <c r="A5311" t="s">
        <v>2355</v>
      </c>
    </row>
    <row r="5312" spans="1:1">
      <c r="A5312" t="s">
        <v>2658</v>
      </c>
    </row>
    <row r="5313" spans="1:1">
      <c r="A5313" t="s">
        <v>29</v>
      </c>
    </row>
    <row r="5314" spans="1:1">
      <c r="A5314" t="s">
        <v>27</v>
      </c>
    </row>
    <row r="5315" spans="1:1">
      <c r="A5315" t="s">
        <v>222</v>
      </c>
    </row>
    <row r="5316" spans="1:1">
      <c r="A5316" t="s">
        <v>4308</v>
      </c>
    </row>
    <row r="5317" spans="1:1">
      <c r="A5317" t="s">
        <v>2343</v>
      </c>
    </row>
    <row r="5318" spans="1:1">
      <c r="A5318" t="s">
        <v>1263</v>
      </c>
    </row>
    <row r="5319" spans="1:1">
      <c r="A5319" t="s">
        <v>2454</v>
      </c>
    </row>
    <row r="5320" spans="1:1">
      <c r="A5320" t="s">
        <v>1882</v>
      </c>
    </row>
    <row r="5321" spans="1:1">
      <c r="A5321" t="s">
        <v>2449</v>
      </c>
    </row>
    <row r="5322" spans="1:1">
      <c r="A5322" t="s">
        <v>1884</v>
      </c>
    </row>
    <row r="5323" spans="1:1">
      <c r="A5323" t="s">
        <v>1880</v>
      </c>
    </row>
    <row r="5324" spans="1:1">
      <c r="A5324" t="s">
        <v>2452</v>
      </c>
    </row>
    <row r="5325" spans="1:1">
      <c r="A5325" t="s">
        <v>1878</v>
      </c>
    </row>
    <row r="5326" spans="1:1">
      <c r="A5326" t="s">
        <v>8455</v>
      </c>
    </row>
    <row r="5327" spans="1:1">
      <c r="A5327" t="s">
        <v>90</v>
      </c>
    </row>
    <row r="5328" spans="1:1">
      <c r="A5328" t="s">
        <v>89</v>
      </c>
    </row>
    <row r="5329" spans="1:1">
      <c r="A5329" t="s">
        <v>88</v>
      </c>
    </row>
    <row r="5330" spans="1:1">
      <c r="A5330" t="s">
        <v>87</v>
      </c>
    </row>
    <row r="5331" spans="1:1">
      <c r="A5331" t="s">
        <v>94</v>
      </c>
    </row>
    <row r="5332" spans="1:1">
      <c r="A5332" t="s">
        <v>93</v>
      </c>
    </row>
    <row r="5333" spans="1:1">
      <c r="A5333" t="s">
        <v>92</v>
      </c>
    </row>
    <row r="5334" spans="1:1">
      <c r="A5334" t="s">
        <v>91</v>
      </c>
    </row>
    <row r="5335" spans="1:1">
      <c r="A5335" t="s">
        <v>98</v>
      </c>
    </row>
    <row r="5336" spans="1:1">
      <c r="A5336" t="s">
        <v>97</v>
      </c>
    </row>
    <row r="5337" spans="1:1">
      <c r="A5337" t="s">
        <v>96</v>
      </c>
    </row>
    <row r="5338" spans="1:1">
      <c r="A5338" t="s">
        <v>95</v>
      </c>
    </row>
    <row r="5339" spans="1:1">
      <c r="A5339" t="s">
        <v>100</v>
      </c>
    </row>
    <row r="5340" spans="1:1">
      <c r="A5340" t="s">
        <v>99</v>
      </c>
    </row>
    <row r="5341" spans="1:1">
      <c r="A5341" t="s">
        <v>102</v>
      </c>
    </row>
    <row r="5342" spans="1:1">
      <c r="A5342" t="s">
        <v>101</v>
      </c>
    </row>
    <row r="5343" spans="1:1">
      <c r="A5343" t="s">
        <v>104</v>
      </c>
    </row>
    <row r="5344" spans="1:1">
      <c r="A5344" t="s">
        <v>103</v>
      </c>
    </row>
    <row r="5345" spans="1:1">
      <c r="A5345" t="s">
        <v>106</v>
      </c>
    </row>
    <row r="5346" spans="1:1">
      <c r="A5346" t="s">
        <v>105</v>
      </c>
    </row>
    <row r="5347" spans="1:1">
      <c r="A5347" t="s">
        <v>110</v>
      </c>
    </row>
    <row r="5348" spans="1:1">
      <c r="A5348" t="s">
        <v>109</v>
      </c>
    </row>
    <row r="5349" spans="1:1">
      <c r="A5349" t="s">
        <v>108</v>
      </c>
    </row>
    <row r="5350" spans="1:1">
      <c r="A5350" t="s">
        <v>107</v>
      </c>
    </row>
    <row r="5351" spans="1:1">
      <c r="A5351" t="s">
        <v>114</v>
      </c>
    </row>
    <row r="5352" spans="1:1">
      <c r="A5352" t="s">
        <v>113</v>
      </c>
    </row>
    <row r="5353" spans="1:1">
      <c r="A5353" t="s">
        <v>112</v>
      </c>
    </row>
    <row r="5354" spans="1:1">
      <c r="A5354" t="s">
        <v>111</v>
      </c>
    </row>
    <row r="5355" spans="1:1">
      <c r="A5355" t="s">
        <v>118</v>
      </c>
    </row>
    <row r="5356" spans="1:1">
      <c r="A5356" t="s">
        <v>117</v>
      </c>
    </row>
    <row r="5357" spans="1:1">
      <c r="A5357" t="s">
        <v>116</v>
      </c>
    </row>
    <row r="5358" spans="1:1">
      <c r="A5358" t="s">
        <v>115</v>
      </c>
    </row>
    <row r="5359" spans="1:1">
      <c r="A5359" t="s">
        <v>75</v>
      </c>
    </row>
    <row r="5360" spans="1:1">
      <c r="A5360" t="s">
        <v>76</v>
      </c>
    </row>
    <row r="5361" spans="1:1">
      <c r="A5361" t="s">
        <v>18</v>
      </c>
    </row>
    <row r="5362" spans="1:1">
      <c r="A5362" t="s">
        <v>77</v>
      </c>
    </row>
    <row r="5363" spans="1:1">
      <c r="A5363" t="s">
        <v>78</v>
      </c>
    </row>
    <row r="5364" spans="1:1">
      <c r="A5364" t="s">
        <v>72</v>
      </c>
    </row>
    <row r="5365" spans="1:1">
      <c r="A5365" t="s">
        <v>16</v>
      </c>
    </row>
    <row r="5366" spans="1:1">
      <c r="A5366" t="s">
        <v>71</v>
      </c>
    </row>
    <row r="5367" spans="1:1">
      <c r="A5367" t="s">
        <v>21</v>
      </c>
    </row>
    <row r="5368" spans="1:1">
      <c r="A5368" t="s">
        <v>84</v>
      </c>
    </row>
    <row r="5369" spans="1:1">
      <c r="A5369" t="s">
        <v>83</v>
      </c>
    </row>
    <row r="5370" spans="1:1">
      <c r="A5370" t="s">
        <v>82</v>
      </c>
    </row>
    <row r="5371" spans="1:1">
      <c r="A5371" t="s">
        <v>299</v>
      </c>
    </row>
    <row r="5372" spans="1:1">
      <c r="A5372" t="s">
        <v>80</v>
      </c>
    </row>
    <row r="5373" spans="1:1">
      <c r="A5373" t="s">
        <v>81</v>
      </c>
    </row>
    <row r="5374" spans="1:1">
      <c r="A5374" t="s">
        <v>79</v>
      </c>
    </row>
    <row r="5375" spans="1:1">
      <c r="A5375" t="s">
        <v>74</v>
      </c>
    </row>
    <row r="5376" spans="1:1">
      <c r="A5376" t="s">
        <v>2177</v>
      </c>
    </row>
    <row r="5377" spans="1:1">
      <c r="A5377" t="s">
        <v>86</v>
      </c>
    </row>
    <row r="5378" spans="1:1">
      <c r="A5378" t="s">
        <v>85</v>
      </c>
    </row>
    <row r="5379" spans="1:1">
      <c r="A5379" t="s">
        <v>7367</v>
      </c>
    </row>
    <row r="5380" spans="1:1">
      <c r="A5380" t="s">
        <v>7368</v>
      </c>
    </row>
    <row r="5381" spans="1:1">
      <c r="A5381" t="s">
        <v>70</v>
      </c>
    </row>
    <row r="5382" spans="1:1">
      <c r="A5382" t="s">
        <v>73</v>
      </c>
    </row>
    <row r="5383" spans="1:1">
      <c r="A5383" t="s">
        <v>1838</v>
      </c>
    </row>
    <row r="5384" spans="1:1">
      <c r="A5384" t="s">
        <v>119</v>
      </c>
    </row>
    <row r="5385" spans="1:1">
      <c r="A5385" t="s">
        <v>123</v>
      </c>
    </row>
    <row r="5386" spans="1:1">
      <c r="A5386" t="s">
        <v>127</v>
      </c>
    </row>
    <row r="5387" spans="1:1">
      <c r="A5387" t="s">
        <v>121</v>
      </c>
    </row>
    <row r="5388" spans="1:1">
      <c r="A5388" t="s">
        <v>125</v>
      </c>
    </row>
    <row r="5389" spans="1:1">
      <c r="A5389" t="s">
        <v>122</v>
      </c>
    </row>
    <row r="5390" spans="1:1">
      <c r="A5390" t="s">
        <v>126</v>
      </c>
    </row>
    <row r="5391" spans="1:1">
      <c r="A5391" t="s">
        <v>120</v>
      </c>
    </row>
    <row r="5392" spans="1:1">
      <c r="A5392" t="s">
        <v>124</v>
      </c>
    </row>
    <row r="5393" spans="1:1">
      <c r="A5393" t="s">
        <v>947</v>
      </c>
    </row>
    <row r="5394" spans="1:1">
      <c r="A5394" t="s">
        <v>1145</v>
      </c>
    </row>
    <row r="5395" spans="1:1">
      <c r="A5395" t="s">
        <v>1320</v>
      </c>
    </row>
    <row r="5396" spans="1:1">
      <c r="A5396" t="s">
        <v>8063</v>
      </c>
    </row>
    <row r="5397" spans="1:1">
      <c r="A5397" t="s">
        <v>7309</v>
      </c>
    </row>
    <row r="5398" spans="1:1">
      <c r="A5398" t="s">
        <v>5211</v>
      </c>
    </row>
    <row r="5399" spans="1:1">
      <c r="A5399" t="s">
        <v>1240</v>
      </c>
    </row>
    <row r="5400" spans="1:1">
      <c r="A5400" t="s">
        <v>4343</v>
      </c>
    </row>
    <row r="5401" spans="1:1">
      <c r="A5401" t="s">
        <v>4542</v>
      </c>
    </row>
    <row r="5402" spans="1:1">
      <c r="A5402" t="s">
        <v>6358</v>
      </c>
    </row>
    <row r="5403" spans="1:1">
      <c r="A5403" t="s">
        <v>6199</v>
      </c>
    </row>
    <row r="5404" spans="1:1">
      <c r="A5404" t="s">
        <v>5181</v>
      </c>
    </row>
    <row r="5405" spans="1:1">
      <c r="A5405" t="s">
        <v>6242</v>
      </c>
    </row>
    <row r="5406" spans="1:1">
      <c r="A5406" t="s">
        <v>6306</v>
      </c>
    </row>
    <row r="5407" spans="1:1">
      <c r="A5407" t="s">
        <v>6378</v>
      </c>
    </row>
    <row r="5408" spans="1:1">
      <c r="A5408" t="s">
        <v>7663</v>
      </c>
    </row>
    <row r="5409" spans="1:1">
      <c r="A5409" t="s">
        <v>7735</v>
      </c>
    </row>
    <row r="5410" spans="1:1">
      <c r="A5410" t="s">
        <v>7122</v>
      </c>
    </row>
    <row r="5411" spans="1:1">
      <c r="A5411" t="s">
        <v>886</v>
      </c>
    </row>
    <row r="5412" spans="1:1">
      <c r="A5412" t="s">
        <v>888</v>
      </c>
    </row>
    <row r="5413" spans="1:1">
      <c r="A5413" t="s">
        <v>8056</v>
      </c>
    </row>
    <row r="5414" spans="1:1">
      <c r="A5414" t="s">
        <v>8460</v>
      </c>
    </row>
    <row r="5415" spans="1:1">
      <c r="A5415" t="s">
        <v>8401</v>
      </c>
    </row>
    <row r="5416" spans="1:1">
      <c r="A5416" t="s">
        <v>3573</v>
      </c>
    </row>
    <row r="5417" spans="1:1">
      <c r="A5417" t="s">
        <v>6731</v>
      </c>
    </row>
    <row r="5418" spans="1:1">
      <c r="A5418" t="s">
        <v>3566</v>
      </c>
    </row>
    <row r="5419" spans="1:1">
      <c r="A5419" t="s">
        <v>8403</v>
      </c>
    </row>
    <row r="5420" spans="1:1">
      <c r="A5420" t="s">
        <v>8503</v>
      </c>
    </row>
    <row r="5421" spans="1:1">
      <c r="A5421" t="s">
        <v>8504</v>
      </c>
    </row>
    <row r="5422" spans="1:1">
      <c r="A5422" t="s">
        <v>8511</v>
      </c>
    </row>
    <row r="5423" spans="1:1">
      <c r="A5423" t="s">
        <v>8513</v>
      </c>
    </row>
    <row r="5424" spans="1:1">
      <c r="A5424" t="s">
        <v>8515</v>
      </c>
    </row>
    <row r="5425" spans="1:1">
      <c r="A5425" t="s">
        <v>8517</v>
      </c>
    </row>
    <row r="5426" spans="1:1">
      <c r="A5426" t="s">
        <v>8519</v>
      </c>
    </row>
    <row r="5427" spans="1:1">
      <c r="A5427" t="s">
        <v>8521</v>
      </c>
    </row>
    <row r="5428" spans="1:1">
      <c r="A5428" t="s">
        <v>8523</v>
      </c>
    </row>
    <row r="5429" spans="1:1">
      <c r="A5429" t="s">
        <v>8525</v>
      </c>
    </row>
    <row r="5430" spans="1:1">
      <c r="A5430" t="s">
        <v>8527</v>
      </c>
    </row>
    <row r="5431" spans="1:1">
      <c r="A5431" t="s">
        <v>8529</v>
      </c>
    </row>
    <row r="5432" spans="1:1">
      <c r="A5432" t="s">
        <v>8531</v>
      </c>
    </row>
    <row r="5433" spans="1:1">
      <c r="A5433" t="s">
        <v>8533</v>
      </c>
    </row>
    <row r="5434" spans="1:1">
      <c r="A5434" t="s">
        <v>8534</v>
      </c>
    </row>
    <row r="5435" spans="1:1">
      <c r="A5435" t="s">
        <v>8536</v>
      </c>
    </row>
    <row r="5436" spans="1:1">
      <c r="A5436" t="s">
        <v>8537</v>
      </c>
    </row>
    <row r="5437" spans="1:1">
      <c r="A5437" t="s">
        <v>8539</v>
      </c>
    </row>
    <row r="5438" spans="1:1">
      <c r="A5438" t="s">
        <v>8541</v>
      </c>
    </row>
    <row r="5439" spans="1:1">
      <c r="A5439" t="s">
        <v>8543</v>
      </c>
    </row>
    <row r="5440" spans="1:1">
      <c r="A5440" t="s">
        <v>8544</v>
      </c>
    </row>
    <row r="5441" spans="1:1">
      <c r="A5441" t="s">
        <v>8546</v>
      </c>
    </row>
    <row r="5442" spans="1:1">
      <c r="A5442" t="s">
        <v>8548</v>
      </c>
    </row>
    <row r="5443" spans="1:1">
      <c r="A5443" t="s">
        <v>8549</v>
      </c>
    </row>
    <row r="5444" spans="1:1">
      <c r="A5444" t="s">
        <v>8550</v>
      </c>
    </row>
    <row r="5445" spans="1:1">
      <c r="A5445" t="s">
        <v>8552</v>
      </c>
    </row>
    <row r="5446" spans="1:1">
      <c r="A5446" t="s">
        <v>8554</v>
      </c>
    </row>
    <row r="5447" spans="1:1">
      <c r="A5447" t="s">
        <v>8556</v>
      </c>
    </row>
    <row r="5448" spans="1:1">
      <c r="A5448" t="s">
        <v>8558</v>
      </c>
    </row>
    <row r="5449" spans="1:1">
      <c r="A5449" t="s">
        <v>8561</v>
      </c>
    </row>
    <row r="5450" spans="1:1">
      <c r="A5450" t="s">
        <v>8563</v>
      </c>
    </row>
    <row r="5451" spans="1:1">
      <c r="A5451" t="s">
        <v>8564</v>
      </c>
    </row>
    <row r="5452" spans="1:1">
      <c r="A5452" t="s">
        <v>8565</v>
      </c>
    </row>
    <row r="5453" spans="1:1">
      <c r="A5453" t="s">
        <v>8566</v>
      </c>
    </row>
    <row r="5454" spans="1:1">
      <c r="A5454" t="s">
        <v>8568</v>
      </c>
    </row>
    <row r="5455" spans="1:1">
      <c r="A5455" t="s">
        <v>8570</v>
      </c>
    </row>
    <row r="5456" spans="1:1">
      <c r="A5456" t="s">
        <v>8572</v>
      </c>
    </row>
    <row r="5457" spans="1:1">
      <c r="A5457" t="s">
        <v>8573</v>
      </c>
    </row>
    <row r="5458" spans="1:1">
      <c r="A5458" t="s">
        <v>8575</v>
      </c>
    </row>
    <row r="5459" spans="1:1">
      <c r="A5459" t="s">
        <v>8577</v>
      </c>
    </row>
    <row r="5460" spans="1:1">
      <c r="A5460" t="s">
        <v>8582</v>
      </c>
    </row>
    <row r="5461" spans="1:1">
      <c r="A5461" t="s">
        <v>8586</v>
      </c>
    </row>
    <row r="5462" spans="1:1">
      <c r="A5462" t="s">
        <v>8588</v>
      </c>
    </row>
    <row r="5463" spans="1:1">
      <c r="A5463" t="s">
        <v>8590</v>
      </c>
    </row>
    <row r="5464" spans="1:1">
      <c r="A5464" t="s">
        <v>8592</v>
      </c>
    </row>
    <row r="5465" spans="1:1">
      <c r="A5465" t="s">
        <v>8594</v>
      </c>
    </row>
    <row r="5466" spans="1:1">
      <c r="A5466" t="s">
        <v>8596</v>
      </c>
    </row>
    <row r="5467" spans="1:1">
      <c r="A5467" t="s">
        <v>8598</v>
      </c>
    </row>
    <row r="5468" spans="1:1">
      <c r="A5468" t="s">
        <v>8600</v>
      </c>
    </row>
    <row r="5469" spans="1:1">
      <c r="A5469" t="s">
        <v>8602</v>
      </c>
    </row>
    <row r="5470" spans="1:1">
      <c r="A5470" t="s">
        <v>8604</v>
      </c>
    </row>
    <row r="5471" spans="1:1">
      <c r="A5471" t="s">
        <v>8606</v>
      </c>
    </row>
    <row r="5472" spans="1:1">
      <c r="A5472" t="s">
        <v>8608</v>
      </c>
    </row>
    <row r="5473" spans="1:1">
      <c r="A5473" t="s">
        <v>8610</v>
      </c>
    </row>
    <row r="5474" spans="1:1">
      <c r="A5474" t="s">
        <v>8612</v>
      </c>
    </row>
    <row r="5475" spans="1:1">
      <c r="A5475" t="s">
        <v>8614</v>
      </c>
    </row>
    <row r="5476" spans="1:1">
      <c r="A5476" t="s">
        <v>8616</v>
      </c>
    </row>
    <row r="5477" spans="1:1">
      <c r="A5477" t="s">
        <v>8618</v>
      </c>
    </row>
    <row r="5478" spans="1:1">
      <c r="A5478" t="s">
        <v>8620</v>
      </c>
    </row>
    <row r="5479" spans="1:1">
      <c r="A5479" t="s">
        <v>8622</v>
      </c>
    </row>
    <row r="5480" spans="1:1">
      <c r="A5480" t="s">
        <v>8624</v>
      </c>
    </row>
    <row r="5481" spans="1:1">
      <c r="A5481" t="s">
        <v>8626</v>
      </c>
    </row>
    <row r="5482" spans="1:1">
      <c r="A5482" t="s">
        <v>8628</v>
      </c>
    </row>
    <row r="5483" spans="1:1">
      <c r="A5483" t="s">
        <v>8630</v>
      </c>
    </row>
    <row r="5484" spans="1:1">
      <c r="A5484" t="s">
        <v>8632</v>
      </c>
    </row>
    <row r="5485" spans="1:1">
      <c r="A5485" t="s">
        <v>8634</v>
      </c>
    </row>
    <row r="5486" spans="1:1">
      <c r="A5486" t="s">
        <v>8636</v>
      </c>
    </row>
    <row r="5487" spans="1:1">
      <c r="A5487" t="s">
        <v>8638</v>
      </c>
    </row>
    <row r="5488" spans="1:1">
      <c r="A5488" t="s">
        <v>8640</v>
      </c>
    </row>
    <row r="5489" spans="1:1">
      <c r="A5489" t="s">
        <v>8642</v>
      </c>
    </row>
    <row r="5490" spans="1:1">
      <c r="A5490" t="s">
        <v>8644</v>
      </c>
    </row>
    <row r="5491" spans="1:1">
      <c r="A5491" t="s">
        <v>8646</v>
      </c>
    </row>
    <row r="5492" spans="1:1">
      <c r="A5492" t="s">
        <v>8648</v>
      </c>
    </row>
    <row r="5493" spans="1:1">
      <c r="A5493" t="s">
        <v>8650</v>
      </c>
    </row>
    <row r="5494" spans="1:1">
      <c r="A5494" t="s">
        <v>8652</v>
      </c>
    </row>
    <row r="5495" spans="1:1">
      <c r="A5495" t="s">
        <v>8660</v>
      </c>
    </row>
    <row r="5496" spans="1:1">
      <c r="A5496" t="s">
        <v>8662</v>
      </c>
    </row>
    <row r="5497" spans="1:1">
      <c r="A5497" t="s">
        <v>8666</v>
      </c>
    </row>
    <row r="5498" spans="1:1">
      <c r="A5498" t="s">
        <v>8668</v>
      </c>
    </row>
    <row r="5499" spans="1:1">
      <c r="A5499" t="s">
        <v>8670</v>
      </c>
    </row>
    <row r="5500" spans="1:1">
      <c r="A5500" t="s">
        <v>8672</v>
      </c>
    </row>
    <row r="5501" spans="1:1">
      <c r="A5501" t="s">
        <v>8674</v>
      </c>
    </row>
    <row r="5502" spans="1:1">
      <c r="A5502" t="s">
        <v>8676</v>
      </c>
    </row>
    <row r="5503" spans="1:1">
      <c r="A5503" t="s">
        <v>8678</v>
      </c>
    </row>
    <row r="5504" spans="1:1">
      <c r="A5504" t="s">
        <v>8680</v>
      </c>
    </row>
    <row r="5505" spans="1:1">
      <c r="A5505" t="s">
        <v>8682</v>
      </c>
    </row>
    <row r="5506" spans="1:1">
      <c r="A5506" t="s">
        <v>8684</v>
      </c>
    </row>
    <row r="5507" spans="1:1">
      <c r="A5507" t="s">
        <v>8686</v>
      </c>
    </row>
    <row r="5508" spans="1:1">
      <c r="A5508" t="s">
        <v>8688</v>
      </c>
    </row>
    <row r="5509" spans="1:1">
      <c r="A5509" t="s">
        <v>8690</v>
      </c>
    </row>
    <row r="5510" spans="1:1">
      <c r="A5510" t="s">
        <v>8692</v>
      </c>
    </row>
    <row r="5511" spans="1:1">
      <c r="A5511" t="s">
        <v>8694</v>
      </c>
    </row>
    <row r="5512" spans="1:1">
      <c r="A5512" t="s">
        <v>8698</v>
      </c>
    </row>
    <row r="5513" spans="1:1">
      <c r="A5513" t="s">
        <v>8702</v>
      </c>
    </row>
    <row r="5514" spans="1:1">
      <c r="A5514" t="s">
        <v>8704</v>
      </c>
    </row>
    <row r="5515" spans="1:1">
      <c r="A5515" t="s">
        <v>8706</v>
      </c>
    </row>
    <row r="5516" spans="1:1">
      <c r="A5516" t="s">
        <v>8708</v>
      </c>
    </row>
    <row r="5517" spans="1:1">
      <c r="A5517" t="s">
        <v>8710</v>
      </c>
    </row>
    <row r="5518" spans="1:1">
      <c r="A5518" t="s">
        <v>8712</v>
      </c>
    </row>
    <row r="5519" spans="1:1">
      <c r="A5519" t="s">
        <v>8714</v>
      </c>
    </row>
    <row r="5520" spans="1:1">
      <c r="A5520" t="s">
        <v>8716</v>
      </c>
    </row>
    <row r="5521" spans="1:1">
      <c r="A5521" t="s">
        <v>8718</v>
      </c>
    </row>
    <row r="5522" spans="1:1">
      <c r="A5522" t="s">
        <v>8720</v>
      </c>
    </row>
    <row r="5523" spans="1:1">
      <c r="A5523" t="s">
        <v>8722</v>
      </c>
    </row>
    <row r="5524" spans="1:1">
      <c r="A5524" t="s">
        <v>8724</v>
      </c>
    </row>
    <row r="5525" spans="1:1">
      <c r="A5525" t="s">
        <v>8726</v>
      </c>
    </row>
    <row r="5526" spans="1:1">
      <c r="A5526" t="s">
        <v>8728</v>
      </c>
    </row>
    <row r="5527" spans="1:1">
      <c r="A5527" t="s">
        <v>8730</v>
      </c>
    </row>
    <row r="5528" spans="1:1">
      <c r="A5528" t="s">
        <v>8731</v>
      </c>
    </row>
    <row r="5529" spans="1:1">
      <c r="A5529" t="s">
        <v>8732</v>
      </c>
    </row>
    <row r="5530" spans="1:1">
      <c r="A5530" t="s">
        <v>8736</v>
      </c>
    </row>
    <row r="5531" spans="1:1">
      <c r="A5531" t="s">
        <v>8738</v>
      </c>
    </row>
    <row r="5532" spans="1:1">
      <c r="A5532" t="s">
        <v>8739</v>
      </c>
    </row>
    <row r="5533" spans="1:1">
      <c r="A5533" t="s">
        <v>8740</v>
      </c>
    </row>
    <row r="5534" spans="1:1">
      <c r="A5534" t="s">
        <v>8741</v>
      </c>
    </row>
    <row r="5535" spans="1:1">
      <c r="A5535" t="s">
        <v>8742</v>
      </c>
    </row>
    <row r="5536" spans="1:1">
      <c r="A5536" t="s">
        <v>8743</v>
      </c>
    </row>
    <row r="5537" spans="1:1">
      <c r="A5537" t="s">
        <v>8745</v>
      </c>
    </row>
    <row r="5538" spans="1:1">
      <c r="A5538" t="s">
        <v>8747</v>
      </c>
    </row>
    <row r="5539" spans="1:1">
      <c r="A5539" t="s">
        <v>8749</v>
      </c>
    </row>
    <row r="5540" spans="1:1">
      <c r="A5540" t="s">
        <v>8751</v>
      </c>
    </row>
    <row r="5541" spans="1:1">
      <c r="A5541" t="s">
        <v>8753</v>
      </c>
    </row>
    <row r="5542" spans="1:1">
      <c r="A5542" t="s">
        <v>8755</v>
      </c>
    </row>
    <row r="5543" spans="1:1">
      <c r="A5543" t="s">
        <v>8757</v>
      </c>
    </row>
    <row r="5544" spans="1:1">
      <c r="A5544" t="s">
        <v>8760</v>
      </c>
    </row>
    <row r="5545" spans="1:1">
      <c r="A5545" t="s">
        <v>8762</v>
      </c>
    </row>
    <row r="5546" spans="1:1">
      <c r="A5546" t="s">
        <v>8763</v>
      </c>
    </row>
    <row r="5547" spans="1:1">
      <c r="A5547" t="s">
        <v>8770</v>
      </c>
    </row>
    <row r="5548" spans="1:1">
      <c r="A5548" t="s">
        <v>8775</v>
      </c>
    </row>
    <row r="5549" spans="1:1">
      <c r="A5549" t="s">
        <v>8776</v>
      </c>
    </row>
    <row r="5550" spans="1:1">
      <c r="A5550" t="s">
        <v>8778</v>
      </c>
    </row>
    <row r="5551" spans="1:1">
      <c r="A5551" t="s">
        <v>8780</v>
      </c>
    </row>
    <row r="5552" spans="1:1">
      <c r="A5552" t="s">
        <v>8782</v>
      </c>
    </row>
    <row r="5553" spans="1:1">
      <c r="A5553" t="s">
        <v>8783</v>
      </c>
    </row>
    <row r="5554" spans="1:1">
      <c r="A5554" t="s">
        <v>8785</v>
      </c>
    </row>
    <row r="5555" spans="1:1">
      <c r="A5555" t="s">
        <v>8799</v>
      </c>
    </row>
    <row r="5556" spans="1:1">
      <c r="A5556" t="s">
        <v>8800</v>
      </c>
    </row>
    <row r="5557" spans="1:1">
      <c r="A5557" t="s">
        <v>8802</v>
      </c>
    </row>
    <row r="5558" spans="1:1">
      <c r="A5558" t="s">
        <v>8804</v>
      </c>
    </row>
    <row r="5559" spans="1:1">
      <c r="A5559" t="s">
        <v>8806</v>
      </c>
    </row>
    <row r="5560" spans="1:1">
      <c r="A5560" t="s">
        <v>8808</v>
      </c>
    </row>
    <row r="5561" spans="1:1">
      <c r="A5561" t="s">
        <v>8809</v>
      </c>
    </row>
    <row r="5562" spans="1:1">
      <c r="A5562" t="s">
        <v>8813</v>
      </c>
    </row>
    <row r="5563" spans="1:1">
      <c r="A5563" t="s">
        <v>8816</v>
      </c>
    </row>
    <row r="5564" spans="1:1">
      <c r="A5564" t="s">
        <v>8817</v>
      </c>
    </row>
    <row r="5565" spans="1:1">
      <c r="A5565" t="s">
        <v>8818</v>
      </c>
    </row>
    <row r="5566" spans="1:1">
      <c r="A5566" t="s">
        <v>8819</v>
      </c>
    </row>
    <row r="5567" spans="1:1">
      <c r="A5567" t="s">
        <v>8831</v>
      </c>
    </row>
    <row r="5568" spans="1:1">
      <c r="A5568" t="s">
        <v>8833</v>
      </c>
    </row>
    <row r="5569" spans="1:1">
      <c r="A5569" t="s">
        <v>8835</v>
      </c>
    </row>
    <row r="5570" spans="1:1">
      <c r="A5570" t="s">
        <v>8837</v>
      </c>
    </row>
    <row r="5571" spans="1:1">
      <c r="A5571" t="s">
        <v>8838</v>
      </c>
    </row>
    <row r="5572" spans="1:1">
      <c r="A5572" t="s">
        <v>8842</v>
      </c>
    </row>
    <row r="5573" spans="1:1">
      <c r="A5573" t="s">
        <v>8843</v>
      </c>
    </row>
    <row r="5574" spans="1:1">
      <c r="A5574" t="s">
        <v>8848</v>
      </c>
    </row>
    <row r="5575" spans="1:1">
      <c r="A5575" t="s">
        <v>8849</v>
      </c>
    </row>
    <row r="5576" spans="1:1">
      <c r="A5576" t="s">
        <v>8852</v>
      </c>
    </row>
    <row r="5577" spans="1:1">
      <c r="A5577" t="s">
        <v>8854</v>
      </c>
    </row>
    <row r="5578" spans="1:1">
      <c r="A5578" t="s">
        <v>8858</v>
      </c>
    </row>
    <row r="5579" spans="1:1">
      <c r="A5579" t="s">
        <v>8860</v>
      </c>
    </row>
    <row r="5580" spans="1:1">
      <c r="A5580" t="s">
        <v>8862</v>
      </c>
    </row>
    <row r="5581" spans="1:1">
      <c r="A5581" t="s">
        <v>8864</v>
      </c>
    </row>
    <row r="5582" spans="1:1">
      <c r="A5582" t="s">
        <v>8866</v>
      </c>
    </row>
    <row r="5583" spans="1:1">
      <c r="A5583" t="s">
        <v>8868</v>
      </c>
    </row>
    <row r="5584" spans="1:1">
      <c r="A5584" t="s">
        <v>8870</v>
      </c>
    </row>
    <row r="5585" spans="1:1">
      <c r="A5585" t="s">
        <v>8872</v>
      </c>
    </row>
    <row r="5586" spans="1:1">
      <c r="A5586" t="s">
        <v>8874</v>
      </c>
    </row>
    <row r="5587" spans="1:1">
      <c r="A5587" t="s">
        <v>8876</v>
      </c>
    </row>
    <row r="5588" spans="1:1">
      <c r="A5588" t="s">
        <v>8878</v>
      </c>
    </row>
    <row r="5589" spans="1:1">
      <c r="A5589" t="s">
        <v>8881</v>
      </c>
    </row>
    <row r="5590" spans="1:1">
      <c r="A5590" t="s">
        <v>8883</v>
      </c>
    </row>
    <row r="5591" spans="1:1">
      <c r="A5591" t="s">
        <v>8885</v>
      </c>
    </row>
    <row r="5592" spans="1:1">
      <c r="A5592" t="s">
        <v>8888</v>
      </c>
    </row>
    <row r="5593" spans="1:1">
      <c r="A5593" t="s">
        <v>8890</v>
      </c>
    </row>
    <row r="5594" spans="1:1">
      <c r="A5594" t="s">
        <v>8892</v>
      </c>
    </row>
    <row r="5595" spans="1:1">
      <c r="A5595" t="s">
        <v>8894</v>
      </c>
    </row>
    <row r="5596" spans="1:1">
      <c r="A5596" t="s">
        <v>8896</v>
      </c>
    </row>
    <row r="5597" spans="1:1">
      <c r="A5597" t="s">
        <v>8898</v>
      </c>
    </row>
    <row r="5598" spans="1:1">
      <c r="A5598" t="s">
        <v>8900</v>
      </c>
    </row>
    <row r="5599" spans="1:1">
      <c r="A5599" t="s">
        <v>8903</v>
      </c>
    </row>
    <row r="5600" spans="1:1">
      <c r="A5600" t="s">
        <v>8904</v>
      </c>
    </row>
    <row r="5601" spans="1:1">
      <c r="A5601" t="s">
        <v>8907</v>
      </c>
    </row>
    <row r="5602" spans="1:1">
      <c r="A5602" t="s">
        <v>8909</v>
      </c>
    </row>
    <row r="5603" spans="1:1">
      <c r="A5603" t="s">
        <v>8911</v>
      </c>
    </row>
    <row r="5604" spans="1:1">
      <c r="A5604" t="s">
        <v>8916</v>
      </c>
    </row>
    <row r="5605" spans="1:1">
      <c r="A5605" t="s">
        <v>8919</v>
      </c>
    </row>
    <row r="5606" spans="1:1">
      <c r="A5606" t="s">
        <v>8921</v>
      </c>
    </row>
    <row r="5607" spans="1:1">
      <c r="A5607" t="s">
        <v>8923</v>
      </c>
    </row>
    <row r="5608" spans="1:1">
      <c r="A5608" t="s">
        <v>8926</v>
      </c>
    </row>
    <row r="5609" spans="1:1">
      <c r="A5609" t="s">
        <v>8927</v>
      </c>
    </row>
    <row r="5610" spans="1:1">
      <c r="A5610" t="s">
        <v>8928</v>
      </c>
    </row>
    <row r="5611" spans="1:1">
      <c r="A5611" t="s">
        <v>8929</v>
      </c>
    </row>
    <row r="5612" spans="1:1">
      <c r="A5612" t="s">
        <v>8931</v>
      </c>
    </row>
    <row r="5613" spans="1:1">
      <c r="A5613" t="s">
        <v>8933</v>
      </c>
    </row>
    <row r="5614" spans="1:1">
      <c r="A5614" t="s">
        <v>8956</v>
      </c>
    </row>
    <row r="5615" spans="1:1">
      <c r="A5615" t="s">
        <v>8958</v>
      </c>
    </row>
    <row r="5616" spans="1:1">
      <c r="A5616" t="s">
        <v>8960</v>
      </c>
    </row>
    <row r="5617" spans="1:1">
      <c r="A5617" t="s">
        <v>8964</v>
      </c>
    </row>
    <row r="5618" spans="1:1">
      <c r="A5618" t="s">
        <v>8965</v>
      </c>
    </row>
    <row r="5619" spans="1:1">
      <c r="A5619" t="s">
        <v>8966</v>
      </c>
    </row>
    <row r="5620" spans="1:1">
      <c r="A5620" t="s">
        <v>8968</v>
      </c>
    </row>
    <row r="5621" spans="1:1">
      <c r="A5621" t="s">
        <v>8970</v>
      </c>
    </row>
    <row r="5622" spans="1:1">
      <c r="A5622" t="s">
        <v>8972</v>
      </c>
    </row>
    <row r="5623" spans="1:1">
      <c r="A5623" t="s">
        <v>8982</v>
      </c>
    </row>
    <row r="5624" spans="1:1">
      <c r="A5624" t="s">
        <v>8988</v>
      </c>
    </row>
    <row r="5625" spans="1:1">
      <c r="A5625" t="s">
        <v>8990</v>
      </c>
    </row>
    <row r="5626" spans="1:1">
      <c r="A5626" t="s">
        <v>8992</v>
      </c>
    </row>
    <row r="5627" spans="1:1">
      <c r="A5627" t="s">
        <v>8995</v>
      </c>
    </row>
    <row r="5628" spans="1:1">
      <c r="A5628" t="s">
        <v>8996</v>
      </c>
    </row>
    <row r="5629" spans="1:1">
      <c r="A5629" t="s">
        <v>8997</v>
      </c>
    </row>
    <row r="5630" spans="1:1">
      <c r="A5630" t="s">
        <v>9001</v>
      </c>
    </row>
    <row r="5631" spans="1:1">
      <c r="A5631" t="s">
        <v>9003</v>
      </c>
    </row>
    <row r="5632" spans="1:1">
      <c r="A5632" t="s">
        <v>9005</v>
      </c>
    </row>
    <row r="5633" spans="1:1">
      <c r="A5633" t="s">
        <v>9007</v>
      </c>
    </row>
    <row r="5634" spans="1:1">
      <c r="A5634" t="s">
        <v>9009</v>
      </c>
    </row>
    <row r="5635" spans="1:1">
      <c r="A5635" t="s">
        <v>9010</v>
      </c>
    </row>
    <row r="5636" spans="1:1">
      <c r="A5636" t="s">
        <v>9011</v>
      </c>
    </row>
    <row r="5637" spans="1:1">
      <c r="A5637" t="s">
        <v>9012</v>
      </c>
    </row>
    <row r="5638" spans="1:1">
      <c r="A5638" t="s">
        <v>9013</v>
      </c>
    </row>
    <row r="5639" spans="1:1">
      <c r="A5639" t="s">
        <v>9014</v>
      </c>
    </row>
    <row r="5640" spans="1:1">
      <c r="A5640" t="s">
        <v>9015</v>
      </c>
    </row>
    <row r="5641" spans="1:1">
      <c r="A5641" t="s">
        <v>9016</v>
      </c>
    </row>
    <row r="5642" spans="1:1">
      <c r="A5642" t="s">
        <v>9017</v>
      </c>
    </row>
    <row r="5643" spans="1:1">
      <c r="A5643" t="s">
        <v>9018</v>
      </c>
    </row>
    <row r="5644" spans="1:1">
      <c r="A5644" t="s">
        <v>9019</v>
      </c>
    </row>
    <row r="5645" spans="1:1">
      <c r="A5645" t="s">
        <v>9020</v>
      </c>
    </row>
    <row r="5646" spans="1:1">
      <c r="A5646" t="s">
        <v>9021</v>
      </c>
    </row>
    <row r="5647" spans="1:1">
      <c r="A5647" t="s">
        <v>9022</v>
      </c>
    </row>
    <row r="5648" spans="1:1">
      <c r="A5648" t="s">
        <v>9023</v>
      </c>
    </row>
    <row r="5649" spans="1:1">
      <c r="A5649" t="s">
        <v>9024</v>
      </c>
    </row>
    <row r="5650" spans="1:1">
      <c r="A5650" t="s">
        <v>9025</v>
      </c>
    </row>
    <row r="5651" spans="1:1">
      <c r="A5651" t="s">
        <v>9026</v>
      </c>
    </row>
    <row r="5652" spans="1:1">
      <c r="A5652" t="s">
        <v>9027</v>
      </c>
    </row>
    <row r="5653" spans="1:1">
      <c r="A5653" t="s">
        <v>9028</v>
      </c>
    </row>
    <row r="5654" spans="1:1">
      <c r="A5654" t="s">
        <v>9029</v>
      </c>
    </row>
    <row r="5655" spans="1:1">
      <c r="A5655" t="s">
        <v>9031</v>
      </c>
    </row>
    <row r="5656" spans="1:1">
      <c r="A5656" t="s">
        <v>9033</v>
      </c>
    </row>
    <row r="5657" spans="1:1">
      <c r="A5657" t="s">
        <v>9034</v>
      </c>
    </row>
    <row r="5658" spans="1:1">
      <c r="A5658" t="s">
        <v>9036</v>
      </c>
    </row>
    <row r="5659" spans="1:1">
      <c r="A5659" t="s">
        <v>9037</v>
      </c>
    </row>
    <row r="5660" spans="1:1">
      <c r="A5660" t="s">
        <v>9039</v>
      </c>
    </row>
    <row r="5661" spans="1:1">
      <c r="A5661" t="s">
        <v>9041</v>
      </c>
    </row>
    <row r="5662" spans="1:1">
      <c r="A5662" t="s">
        <v>9043</v>
      </c>
    </row>
    <row r="5663" spans="1:1">
      <c r="A5663" t="s">
        <v>9045</v>
      </c>
    </row>
    <row r="5664" spans="1:1">
      <c r="A5664" t="s">
        <v>9047</v>
      </c>
    </row>
    <row r="5665" spans="1:1">
      <c r="A5665" t="s">
        <v>9049</v>
      </c>
    </row>
    <row r="5666" spans="1:1">
      <c r="A5666" t="s">
        <v>9051</v>
      </c>
    </row>
    <row r="5667" spans="1:1">
      <c r="A5667" t="s">
        <v>9053</v>
      </c>
    </row>
    <row r="5668" spans="1:1">
      <c r="A5668" t="s">
        <v>9055</v>
      </c>
    </row>
    <row r="5669" spans="1:1">
      <c r="A5669" t="s">
        <v>9057</v>
      </c>
    </row>
    <row r="5670" spans="1:1">
      <c r="A5670" t="s">
        <v>9059</v>
      </c>
    </row>
    <row r="5671" spans="1:1">
      <c r="A5671" t="s">
        <v>9061</v>
      </c>
    </row>
    <row r="5672" spans="1:1">
      <c r="A5672" t="s">
        <v>9063</v>
      </c>
    </row>
    <row r="5673" spans="1:1">
      <c r="A5673" t="s">
        <v>9065</v>
      </c>
    </row>
    <row r="5674" spans="1:1">
      <c r="A5674" t="s">
        <v>9067</v>
      </c>
    </row>
    <row r="5675" spans="1:1">
      <c r="A5675" t="s">
        <v>9069</v>
      </c>
    </row>
    <row r="5676" spans="1:1">
      <c r="A5676" t="s">
        <v>9071</v>
      </c>
    </row>
    <row r="5677" spans="1:1">
      <c r="A5677" t="s">
        <v>9073</v>
      </c>
    </row>
    <row r="5678" spans="1:1">
      <c r="A5678" t="s">
        <v>9075</v>
      </c>
    </row>
    <row r="5679" spans="1:1">
      <c r="A5679" t="s">
        <v>9077</v>
      </c>
    </row>
    <row r="5680" spans="1:1">
      <c r="A5680" t="s">
        <v>9079</v>
      </c>
    </row>
    <row r="5681" spans="1:1">
      <c r="A5681" t="s">
        <v>9081</v>
      </c>
    </row>
    <row r="5682" spans="1:1">
      <c r="A5682" t="s">
        <v>9083</v>
      </c>
    </row>
    <row r="5683" spans="1:1">
      <c r="A5683" t="s">
        <v>9084</v>
      </c>
    </row>
    <row r="5684" spans="1:1">
      <c r="A5684" t="s">
        <v>9085</v>
      </c>
    </row>
    <row r="5685" spans="1:1">
      <c r="A5685" t="s">
        <v>9086</v>
      </c>
    </row>
    <row r="5686" spans="1:1">
      <c r="A5686" t="s">
        <v>9087</v>
      </c>
    </row>
    <row r="5687" spans="1:1">
      <c r="A5687" t="s">
        <v>9088</v>
      </c>
    </row>
    <row r="5688" spans="1:1">
      <c r="A5688" t="s">
        <v>9089</v>
      </c>
    </row>
    <row r="5689" spans="1:1">
      <c r="A5689" t="s">
        <v>9090</v>
      </c>
    </row>
    <row r="5690" spans="1:1">
      <c r="A5690" t="s">
        <v>9091</v>
      </c>
    </row>
    <row r="5691" spans="1:1">
      <c r="A5691" t="s">
        <v>9092</v>
      </c>
    </row>
    <row r="5692" spans="1:1">
      <c r="A5692" t="s">
        <v>9093</v>
      </c>
    </row>
    <row r="5693" spans="1:1">
      <c r="A5693" t="s">
        <v>9095</v>
      </c>
    </row>
    <row r="5694" spans="1:1">
      <c r="A5694" t="s">
        <v>9096</v>
      </c>
    </row>
    <row r="5695" spans="1:1">
      <c r="A5695" t="s">
        <v>9097</v>
      </c>
    </row>
    <row r="5696" spans="1:1">
      <c r="A5696" t="s">
        <v>9098</v>
      </c>
    </row>
    <row r="5697" spans="1:1">
      <c r="A5697" t="s">
        <v>9099</v>
      </c>
    </row>
    <row r="5698" spans="1:1">
      <c r="A5698" t="s">
        <v>9100</v>
      </c>
    </row>
    <row r="5699" spans="1:1">
      <c r="A5699" t="s">
        <v>9101</v>
      </c>
    </row>
    <row r="5700" spans="1:1">
      <c r="A5700" t="s">
        <v>9102</v>
      </c>
    </row>
    <row r="5701" spans="1:1">
      <c r="A5701" t="s">
        <v>9103</v>
      </c>
    </row>
    <row r="5702" spans="1:1">
      <c r="A5702" t="s">
        <v>9105</v>
      </c>
    </row>
    <row r="5703" spans="1:1">
      <c r="A5703" t="s">
        <v>9107</v>
      </c>
    </row>
    <row r="5704" spans="1:1">
      <c r="A5704" t="s">
        <v>9109</v>
      </c>
    </row>
    <row r="5705" spans="1:1">
      <c r="A5705" t="s">
        <v>9111</v>
      </c>
    </row>
    <row r="5706" spans="1:1">
      <c r="A5706" t="s">
        <v>9113</v>
      </c>
    </row>
    <row r="5707" spans="1:1">
      <c r="A5707" t="s">
        <v>9115</v>
      </c>
    </row>
    <row r="5708" spans="1:1">
      <c r="A5708" t="s">
        <v>9116</v>
      </c>
    </row>
    <row r="5709" spans="1:1">
      <c r="A5709" t="s">
        <v>9117</v>
      </c>
    </row>
    <row r="5710" spans="1:1">
      <c r="A5710" t="s">
        <v>9118</v>
      </c>
    </row>
    <row r="5711" spans="1:1">
      <c r="A5711" t="s">
        <v>9120</v>
      </c>
    </row>
    <row r="5712" spans="1:1">
      <c r="A5712" t="s">
        <v>9122</v>
      </c>
    </row>
    <row r="5713" spans="1:1">
      <c r="A5713" t="s">
        <v>9123</v>
      </c>
    </row>
    <row r="5714" spans="1:1">
      <c r="A5714" t="s">
        <v>9124</v>
      </c>
    </row>
    <row r="5715" spans="1:1">
      <c r="A5715" t="s">
        <v>9126</v>
      </c>
    </row>
    <row r="5716" spans="1:1">
      <c r="A5716" t="s">
        <v>9128</v>
      </c>
    </row>
    <row r="5717" spans="1:1">
      <c r="A5717" t="s">
        <v>9130</v>
      </c>
    </row>
    <row r="5718" spans="1:1">
      <c r="A5718" t="s">
        <v>9131</v>
      </c>
    </row>
    <row r="5719" spans="1:1">
      <c r="A5719" t="s">
        <v>9133</v>
      </c>
    </row>
    <row r="5720" spans="1:1">
      <c r="A5720" t="s">
        <v>9135</v>
      </c>
    </row>
    <row r="5721" spans="1:1">
      <c r="A5721" t="s">
        <v>9137</v>
      </c>
    </row>
    <row r="5722" spans="1:1">
      <c r="A5722" t="s">
        <v>9139</v>
      </c>
    </row>
    <row r="5723" spans="1:1">
      <c r="A5723" t="s">
        <v>9141</v>
      </c>
    </row>
    <row r="5724" spans="1:1">
      <c r="A5724" t="s">
        <v>9143</v>
      </c>
    </row>
    <row r="5725" spans="1:1">
      <c r="A5725" t="s">
        <v>9145</v>
      </c>
    </row>
    <row r="5726" spans="1:1">
      <c r="A5726" t="s">
        <v>9151</v>
      </c>
    </row>
    <row r="5727" spans="1:1">
      <c r="A5727" t="s">
        <v>9153</v>
      </c>
    </row>
    <row r="5728" spans="1:1">
      <c r="A5728" t="s">
        <v>9155</v>
      </c>
    </row>
    <row r="5729" spans="1:1">
      <c r="A5729" t="s">
        <v>9157</v>
      </c>
    </row>
    <row r="5730" spans="1:1">
      <c r="A5730" t="s">
        <v>9167</v>
      </c>
    </row>
    <row r="5731" spans="1:1">
      <c r="A5731" t="s">
        <v>9169</v>
      </c>
    </row>
    <row r="5732" spans="1:1">
      <c r="A5732" t="s">
        <v>9171</v>
      </c>
    </row>
    <row r="5733" spans="1:1">
      <c r="A5733" t="s">
        <v>9173</v>
      </c>
    </row>
    <row r="5734" spans="1:1">
      <c r="A5734" t="s">
        <v>9182</v>
      </c>
    </row>
    <row r="5735" spans="1:1">
      <c r="A5735" t="s">
        <v>9187</v>
      </c>
    </row>
    <row r="5736" spans="1:1">
      <c r="A5736" t="s">
        <v>9189</v>
      </c>
    </row>
    <row r="5737" spans="1:1">
      <c r="A5737" t="s">
        <v>9192</v>
      </c>
    </row>
    <row r="5738" spans="1:1">
      <c r="A5738" t="s">
        <v>9197</v>
      </c>
    </row>
    <row r="5739" spans="1:1">
      <c r="A5739" t="s">
        <v>9198</v>
      </c>
    </row>
    <row r="5740" spans="1:1">
      <c r="A5740" t="s">
        <v>9199</v>
      </c>
    </row>
    <row r="5741" spans="1:1">
      <c r="A5741" t="s">
        <v>9200</v>
      </c>
    </row>
    <row r="5742" spans="1:1">
      <c r="A5742" t="s">
        <v>9201</v>
      </c>
    </row>
    <row r="5743" spans="1:1">
      <c r="A5743" t="s">
        <v>9203</v>
      </c>
    </row>
    <row r="5744" spans="1:1">
      <c r="A5744" t="s">
        <v>9205</v>
      </c>
    </row>
    <row r="5745" spans="1:1">
      <c r="A5745" t="s">
        <v>9207</v>
      </c>
    </row>
    <row r="5746" spans="1:1">
      <c r="A5746" t="s">
        <v>9211</v>
      </c>
    </row>
    <row r="5747" spans="1:1">
      <c r="A5747" t="s">
        <v>9213</v>
      </c>
    </row>
    <row r="5748" spans="1:1">
      <c r="A5748" t="s">
        <v>9215</v>
      </c>
    </row>
    <row r="5749" spans="1:1">
      <c r="A5749" t="s">
        <v>9216</v>
      </c>
    </row>
    <row r="5750" spans="1:1">
      <c r="A5750" t="s">
        <v>9219</v>
      </c>
    </row>
    <row r="5751" spans="1:1">
      <c r="A5751" t="s">
        <v>9221</v>
      </c>
    </row>
    <row r="5752" spans="1:1">
      <c r="A5752" t="s">
        <v>9223</v>
      </c>
    </row>
    <row r="5753" spans="1:1">
      <c r="A5753" t="s">
        <v>9225</v>
      </c>
    </row>
    <row r="5754" spans="1:1">
      <c r="A5754" t="s">
        <v>9226</v>
      </c>
    </row>
    <row r="5755" spans="1:1">
      <c r="A5755" t="s">
        <v>9227</v>
      </c>
    </row>
    <row r="5756" spans="1:1">
      <c r="A5756" t="s">
        <v>9228</v>
      </c>
    </row>
    <row r="5757" spans="1:1">
      <c r="A5757" t="s">
        <v>9230</v>
      </c>
    </row>
    <row r="5758" spans="1:1">
      <c r="A5758" t="s">
        <v>9232</v>
      </c>
    </row>
    <row r="5759" spans="1:1">
      <c r="A5759" t="s">
        <v>9238</v>
      </c>
    </row>
    <row r="5760" spans="1:1">
      <c r="A5760" t="s">
        <v>9240</v>
      </c>
    </row>
    <row r="5761" spans="1:1">
      <c r="A5761" t="s">
        <v>9241</v>
      </c>
    </row>
    <row r="5762" spans="1:1">
      <c r="A5762" t="s">
        <v>9244</v>
      </c>
    </row>
    <row r="5763" spans="1:1">
      <c r="A5763" t="s">
        <v>9246</v>
      </c>
    </row>
    <row r="5764" spans="1:1">
      <c r="A5764" t="s">
        <v>9248</v>
      </c>
    </row>
    <row r="5765" spans="1:1">
      <c r="A5765" t="s">
        <v>9250</v>
      </c>
    </row>
    <row r="5766" spans="1:1">
      <c r="A5766" t="s">
        <v>9252</v>
      </c>
    </row>
    <row r="5767" spans="1:1">
      <c r="A5767" t="s">
        <v>9254</v>
      </c>
    </row>
    <row r="5768" spans="1:1">
      <c r="A5768" t="s">
        <v>9256</v>
      </c>
    </row>
    <row r="5769" spans="1:1">
      <c r="A5769" t="s">
        <v>9258</v>
      </c>
    </row>
    <row r="5770" spans="1:1">
      <c r="A5770" t="s">
        <v>9260</v>
      </c>
    </row>
    <row r="5771" spans="1:1">
      <c r="A5771" t="s">
        <v>9262</v>
      </c>
    </row>
    <row r="5772" spans="1:1">
      <c r="A5772" t="s">
        <v>9264</v>
      </c>
    </row>
    <row r="5773" spans="1:1">
      <c r="A5773" t="s">
        <v>9266</v>
      </c>
    </row>
    <row r="5774" spans="1:1">
      <c r="A5774" t="s">
        <v>9267</v>
      </c>
    </row>
    <row r="5775" spans="1:1">
      <c r="A5775" t="s">
        <v>9268</v>
      </c>
    </row>
    <row r="5776" spans="1:1">
      <c r="A5776" t="s">
        <v>9270</v>
      </c>
    </row>
    <row r="5777" spans="1:1">
      <c r="A5777" t="s">
        <v>9271</v>
      </c>
    </row>
    <row r="5778" spans="1:1">
      <c r="A5778" t="s">
        <v>9274</v>
      </c>
    </row>
    <row r="5779" spans="1:1">
      <c r="A5779" t="s">
        <v>9275</v>
      </c>
    </row>
    <row r="5780" spans="1:1">
      <c r="A5780" t="s">
        <v>9276</v>
      </c>
    </row>
    <row r="5781" spans="1:1">
      <c r="A5781" t="s">
        <v>9278</v>
      </c>
    </row>
    <row r="5782" spans="1:1">
      <c r="A5782" t="s">
        <v>9280</v>
      </c>
    </row>
    <row r="5783" spans="1:1">
      <c r="A5783" t="s">
        <v>9281</v>
      </c>
    </row>
    <row r="5784" spans="1:1">
      <c r="A5784" t="s">
        <v>9282</v>
      </c>
    </row>
    <row r="5785" spans="1:1">
      <c r="A5785" t="s">
        <v>9283</v>
      </c>
    </row>
    <row r="5786" spans="1:1">
      <c r="A5786" t="s">
        <v>9285</v>
      </c>
    </row>
    <row r="5787" spans="1:1">
      <c r="A5787" t="s">
        <v>9287</v>
      </c>
    </row>
    <row r="5788" spans="1:1">
      <c r="A5788" t="s">
        <v>9288</v>
      </c>
    </row>
    <row r="5789" spans="1:1">
      <c r="A5789" t="s">
        <v>9290</v>
      </c>
    </row>
    <row r="5790" spans="1:1">
      <c r="A5790" t="s">
        <v>9292</v>
      </c>
    </row>
    <row r="5791" spans="1:1">
      <c r="A5791" t="s">
        <v>9294</v>
      </c>
    </row>
    <row r="5792" spans="1:1">
      <c r="A5792" t="s">
        <v>9296</v>
      </c>
    </row>
    <row r="5793" spans="1:1">
      <c r="A5793" t="s">
        <v>9301</v>
      </c>
    </row>
    <row r="5794" spans="1:1">
      <c r="A5794" t="s">
        <v>9304</v>
      </c>
    </row>
    <row r="5795" spans="1:1">
      <c r="A5795" t="s">
        <v>9306</v>
      </c>
    </row>
    <row r="5796" spans="1:1">
      <c r="A5796" t="s">
        <v>9308</v>
      </c>
    </row>
    <row r="5797" spans="1:1">
      <c r="A5797" t="s">
        <v>9315</v>
      </c>
    </row>
    <row r="5798" spans="1:1">
      <c r="A5798" t="s">
        <v>9317</v>
      </c>
    </row>
    <row r="5799" spans="1:1">
      <c r="A5799" t="s">
        <v>9320</v>
      </c>
    </row>
    <row r="5800" spans="1:1">
      <c r="A5800" t="s">
        <v>9322</v>
      </c>
    </row>
    <row r="5801" spans="1:1">
      <c r="A5801" t="s">
        <v>9324</v>
      </c>
    </row>
    <row r="5802" spans="1:1">
      <c r="A5802" t="s">
        <v>9325</v>
      </c>
    </row>
    <row r="5803" spans="1:1">
      <c r="A5803" t="s">
        <v>9327</v>
      </c>
    </row>
    <row r="5804" spans="1:1">
      <c r="A5804" t="s">
        <v>9329</v>
      </c>
    </row>
    <row r="5805" spans="1:1">
      <c r="A5805" t="s">
        <v>9370</v>
      </c>
    </row>
    <row r="5806" spans="1:1">
      <c r="A5806" t="s">
        <v>9372</v>
      </c>
    </row>
    <row r="5807" spans="1:1">
      <c r="A5807" t="s">
        <v>9378</v>
      </c>
    </row>
    <row r="5808" spans="1:1">
      <c r="A5808" t="s">
        <v>9380</v>
      </c>
    </row>
    <row r="5809" spans="1:1">
      <c r="A5809" t="s">
        <v>9382</v>
      </c>
    </row>
    <row r="5810" spans="1:1">
      <c r="A5810" t="s">
        <v>9384</v>
      </c>
    </row>
    <row r="5811" spans="1:1">
      <c r="A5811" t="s">
        <v>9386</v>
      </c>
    </row>
    <row r="5812" spans="1:1">
      <c r="A5812" t="s">
        <v>9388</v>
      </c>
    </row>
    <row r="5813" spans="1:1">
      <c r="A5813" t="s">
        <v>9390</v>
      </c>
    </row>
    <row r="5814" spans="1:1">
      <c r="A5814" t="s">
        <v>9392</v>
      </c>
    </row>
    <row r="5815" spans="1:1">
      <c r="A5815" t="s">
        <v>9394</v>
      </c>
    </row>
    <row r="5816" spans="1:1">
      <c r="A5816" t="s">
        <v>9396</v>
      </c>
    </row>
    <row r="5817" spans="1:1">
      <c r="A5817" t="s">
        <v>9399</v>
      </c>
    </row>
    <row r="5818" spans="1:1">
      <c r="A5818" t="s">
        <v>9402</v>
      </c>
    </row>
    <row r="5819" spans="1:1">
      <c r="A5819" t="s">
        <v>9405</v>
      </c>
    </row>
    <row r="5820" spans="1:1">
      <c r="A5820" t="s">
        <v>9407</v>
      </c>
    </row>
    <row r="5821" spans="1:1">
      <c r="A5821" t="s">
        <v>9411</v>
      </c>
    </row>
    <row r="5822" spans="1:1">
      <c r="A5822" t="s">
        <v>9413</v>
      </c>
    </row>
    <row r="5823" spans="1:1">
      <c r="A5823" t="s">
        <v>9415</v>
      </c>
    </row>
    <row r="5824" spans="1:1">
      <c r="A5824" t="s">
        <v>9417</v>
      </c>
    </row>
    <row r="5825" spans="1:1">
      <c r="A5825" t="s">
        <v>9423</v>
      </c>
    </row>
    <row r="5826" spans="1:1">
      <c r="A5826" t="s">
        <v>9430</v>
      </c>
    </row>
    <row r="5827" spans="1:1">
      <c r="A5827" t="s">
        <v>9432</v>
      </c>
    </row>
    <row r="5828" spans="1:1">
      <c r="A5828" t="s">
        <v>9435</v>
      </c>
    </row>
    <row r="5829" spans="1:1">
      <c r="A5829" t="s">
        <v>9448</v>
      </c>
    </row>
    <row r="5830" spans="1:1">
      <c r="A5830" t="s">
        <v>9450</v>
      </c>
    </row>
    <row r="5831" spans="1:1">
      <c r="A5831" t="s">
        <v>9452</v>
      </c>
    </row>
    <row r="5832" spans="1:1">
      <c r="A5832" t="s">
        <v>9457</v>
      </c>
    </row>
    <row r="5833" spans="1:1">
      <c r="A5833" t="s">
        <v>9459</v>
      </c>
    </row>
    <row r="5834" spans="1:1">
      <c r="A5834" t="s">
        <v>9464</v>
      </c>
    </row>
    <row r="5835" spans="1:1">
      <c r="A5835" t="s">
        <v>9467</v>
      </c>
    </row>
    <row r="5836" spans="1:1">
      <c r="A5836" t="s">
        <v>9488</v>
      </c>
    </row>
    <row r="5837" spans="1:1">
      <c r="A5837" t="s">
        <v>9490</v>
      </c>
    </row>
    <row r="5838" spans="1:1">
      <c r="A5838" t="s">
        <v>9492</v>
      </c>
    </row>
    <row r="5839" spans="1:1">
      <c r="A5839" t="s">
        <v>9494</v>
      </c>
    </row>
    <row r="5840" spans="1:1">
      <c r="A5840" t="s">
        <v>9496</v>
      </c>
    </row>
    <row r="5841" spans="1:1">
      <c r="A5841" t="s">
        <v>9498</v>
      </c>
    </row>
    <row r="5842" spans="1:1">
      <c r="A5842" t="s">
        <v>9500</v>
      </c>
    </row>
    <row r="5843" spans="1:1">
      <c r="A5843" t="s">
        <v>9502</v>
      </c>
    </row>
    <row r="5844" spans="1:1">
      <c r="A5844" t="s">
        <v>9504</v>
      </c>
    </row>
    <row r="5845" spans="1:1">
      <c r="A5845" t="s">
        <v>9506</v>
      </c>
    </row>
    <row r="5846" spans="1:1">
      <c r="A5846" t="s">
        <v>9508</v>
      </c>
    </row>
    <row r="5847" spans="1:1">
      <c r="A5847" t="s">
        <v>9510</v>
      </c>
    </row>
    <row r="5848" spans="1:1">
      <c r="A5848" t="s">
        <v>9512</v>
      </c>
    </row>
    <row r="5849" spans="1:1">
      <c r="A5849" t="s">
        <v>9514</v>
      </c>
    </row>
    <row r="5850" spans="1:1">
      <c r="A5850" t="s">
        <v>9516</v>
      </c>
    </row>
    <row r="5851" spans="1:1">
      <c r="A5851" t="s">
        <v>9518</v>
      </c>
    </row>
    <row r="5852" spans="1:1">
      <c r="A5852" t="s">
        <v>9520</v>
      </c>
    </row>
    <row r="5853" spans="1:1">
      <c r="A5853" t="s">
        <v>9528</v>
      </c>
    </row>
    <row r="5854" spans="1:1">
      <c r="A5854" t="s">
        <v>9532</v>
      </c>
    </row>
    <row r="5855" spans="1:1">
      <c r="A5855" t="s">
        <v>9535</v>
      </c>
    </row>
    <row r="5856" spans="1:1">
      <c r="A5856" t="s">
        <v>9537</v>
      </c>
    </row>
    <row r="5857" spans="1:1">
      <c r="A5857" t="s">
        <v>9539</v>
      </c>
    </row>
    <row r="5858" spans="1:1">
      <c r="A5858" t="s">
        <v>9546</v>
      </c>
    </row>
    <row r="5859" spans="1:1">
      <c r="A5859" t="s">
        <v>9550</v>
      </c>
    </row>
    <row r="5860" spans="1:1">
      <c r="A5860" t="s">
        <v>9552</v>
      </c>
    </row>
    <row r="5861" spans="1:1">
      <c r="A5861" t="s">
        <v>9553</v>
      </c>
    </row>
    <row r="5862" spans="1:1">
      <c r="A5862" t="s">
        <v>9554</v>
      </c>
    </row>
    <row r="5863" spans="1:1">
      <c r="A5863" t="s">
        <v>9568</v>
      </c>
    </row>
    <row r="5864" spans="1:1">
      <c r="A5864" t="s">
        <v>9570</v>
      </c>
    </row>
    <row r="5865" spans="1:1">
      <c r="A5865" t="s">
        <v>9574</v>
      </c>
    </row>
    <row r="5866" spans="1:1">
      <c r="A5866" t="s">
        <v>9577</v>
      </c>
    </row>
    <row r="5867" spans="1:1">
      <c r="A5867" t="s">
        <v>9579</v>
      </c>
    </row>
    <row r="5868" spans="1:1">
      <c r="A5868" t="s">
        <v>9581</v>
      </c>
    </row>
    <row r="5869" spans="1:1">
      <c r="A5869" t="s">
        <v>9584</v>
      </c>
    </row>
    <row r="5870" spans="1:1">
      <c r="A5870" t="s">
        <v>9586</v>
      </c>
    </row>
    <row r="5871" spans="1:1">
      <c r="A5871" t="s">
        <v>9588</v>
      </c>
    </row>
    <row r="5872" spans="1:1">
      <c r="A5872" t="s">
        <v>9590</v>
      </c>
    </row>
    <row r="5873" spans="1:1">
      <c r="A5873" t="s">
        <v>9596</v>
      </c>
    </row>
    <row r="5874" spans="1:1">
      <c r="A5874" t="s">
        <v>9598</v>
      </c>
    </row>
    <row r="5875" spans="1:1">
      <c r="A5875" t="s">
        <v>9601</v>
      </c>
    </row>
    <row r="5876" spans="1:1">
      <c r="A5876" t="s">
        <v>9603</v>
      </c>
    </row>
    <row r="5877" spans="1:1">
      <c r="A5877" t="s">
        <v>9605</v>
      </c>
    </row>
    <row r="5878" spans="1:1">
      <c r="A5878" t="s">
        <v>9607</v>
      </c>
    </row>
    <row r="5879" spans="1:1">
      <c r="A5879" t="s">
        <v>9610</v>
      </c>
    </row>
    <row r="5880" spans="1:1">
      <c r="A5880" t="s">
        <v>9612</v>
      </c>
    </row>
    <row r="5881" spans="1:1">
      <c r="A5881" t="s">
        <v>9614</v>
      </c>
    </row>
    <row r="5882" spans="1:1">
      <c r="A5882" t="s">
        <v>9621</v>
      </c>
    </row>
    <row r="5883" spans="1:1">
      <c r="A5883" t="s">
        <v>9630</v>
      </c>
    </row>
    <row r="5884" spans="1:1">
      <c r="A5884" t="s">
        <v>9632</v>
      </c>
    </row>
    <row r="5885" spans="1:1">
      <c r="A5885" t="s">
        <v>9636</v>
      </c>
    </row>
    <row r="5886" spans="1:1">
      <c r="A5886" t="s">
        <v>9638</v>
      </c>
    </row>
    <row r="5887" spans="1:1">
      <c r="A5887" t="s">
        <v>9640</v>
      </c>
    </row>
    <row r="5888" spans="1:1">
      <c r="A5888" t="s">
        <v>9643</v>
      </c>
    </row>
    <row r="5889" spans="1:1">
      <c r="A5889" t="s">
        <v>9649</v>
      </c>
    </row>
    <row r="5890" spans="1:1">
      <c r="A5890" t="s">
        <v>9651</v>
      </c>
    </row>
    <row r="5891" spans="1:1">
      <c r="A5891" t="s">
        <v>9654</v>
      </c>
    </row>
    <row r="5892" spans="1:1">
      <c r="A5892" t="s">
        <v>9656</v>
      </c>
    </row>
    <row r="5893" spans="1:1">
      <c r="A5893" t="s">
        <v>9658</v>
      </c>
    </row>
    <row r="5894" spans="1:1">
      <c r="A5894" t="s">
        <v>9660</v>
      </c>
    </row>
    <row r="5895" spans="1:1">
      <c r="A5895" t="s">
        <v>9662</v>
      </c>
    </row>
    <row r="5896" spans="1:1">
      <c r="A5896" t="s">
        <v>9675</v>
      </c>
    </row>
    <row r="5897" spans="1:1">
      <c r="A5897" t="s">
        <v>9684</v>
      </c>
    </row>
    <row r="5898" spans="1:1">
      <c r="A5898" t="s">
        <v>9701</v>
      </c>
    </row>
    <row r="5899" spans="1:1">
      <c r="A5899" t="s">
        <v>9703</v>
      </c>
    </row>
    <row r="5900" spans="1:1">
      <c r="A5900" t="s">
        <v>9706</v>
      </c>
    </row>
    <row r="5901" spans="1:1">
      <c r="A5901" t="s">
        <v>9708</v>
      </c>
    </row>
    <row r="5902" spans="1:1">
      <c r="A5902" t="s">
        <v>9711</v>
      </c>
    </row>
    <row r="5903" spans="1:1">
      <c r="A5903" t="s">
        <v>9715</v>
      </c>
    </row>
    <row r="5904" spans="1:1">
      <c r="A5904" t="s">
        <v>9767</v>
      </c>
    </row>
    <row r="5905" spans="1:1">
      <c r="A5905" t="s">
        <v>9769</v>
      </c>
    </row>
    <row r="5906" spans="1:1">
      <c r="A5906" t="s">
        <v>9773</v>
      </c>
    </row>
    <row r="5907" spans="1:1">
      <c r="A5907" t="s">
        <v>9820</v>
      </c>
    </row>
    <row r="5908" spans="1:1">
      <c r="A5908" t="s">
        <v>9822</v>
      </c>
    </row>
    <row r="5909" spans="1:1">
      <c r="A5909" t="s">
        <v>9826</v>
      </c>
    </row>
    <row r="5910" spans="1:1">
      <c r="A5910" t="s">
        <v>9854</v>
      </c>
    </row>
    <row r="5911" spans="1:1">
      <c r="A5911" t="s">
        <v>9866</v>
      </c>
    </row>
    <row r="5912" spans="1:1">
      <c r="A5912" t="s">
        <v>9891</v>
      </c>
    </row>
    <row r="5913" spans="1:1">
      <c r="A5913" t="s">
        <v>9894</v>
      </c>
    </row>
    <row r="5914" spans="1:1">
      <c r="A5914" t="s">
        <v>9897</v>
      </c>
    </row>
    <row r="5915" spans="1:1">
      <c r="A5915" t="s">
        <v>9900</v>
      </c>
    </row>
    <row r="5916" spans="1:1">
      <c r="A5916" t="s">
        <v>9902</v>
      </c>
    </row>
    <row r="5917" spans="1:1">
      <c r="A5917" t="s">
        <v>9906</v>
      </c>
    </row>
    <row r="5918" spans="1:1">
      <c r="A5918" t="s">
        <v>9908</v>
      </c>
    </row>
    <row r="5919" spans="1:1">
      <c r="A5919" t="s">
        <v>9916</v>
      </c>
    </row>
    <row r="5920" spans="1:1">
      <c r="A5920" t="s">
        <v>9918</v>
      </c>
    </row>
    <row r="5921" spans="1:1">
      <c r="A5921" t="s">
        <v>9920</v>
      </c>
    </row>
    <row r="5922" spans="1:1">
      <c r="A5922" t="s">
        <v>9921</v>
      </c>
    </row>
    <row r="5923" spans="1:1">
      <c r="A5923" t="s">
        <v>9923</v>
      </c>
    </row>
    <row r="5924" spans="1:1">
      <c r="A5924" t="s">
        <v>9925</v>
      </c>
    </row>
    <row r="5925" spans="1:1">
      <c r="A5925" t="s">
        <v>9927</v>
      </c>
    </row>
    <row r="5926" spans="1:1">
      <c r="A5926" t="s">
        <v>9929</v>
      </c>
    </row>
    <row r="5927" spans="1:1">
      <c r="A5927" t="s">
        <v>9932</v>
      </c>
    </row>
    <row r="5928" spans="1:1">
      <c r="A5928" t="s">
        <v>9935</v>
      </c>
    </row>
    <row r="5929" spans="1:1">
      <c r="A5929" t="s">
        <v>9977</v>
      </c>
    </row>
    <row r="5930" spans="1:1">
      <c r="A5930" t="s">
        <v>9979</v>
      </c>
    </row>
    <row r="5931" spans="1:1">
      <c r="A5931" t="s">
        <v>9981</v>
      </c>
    </row>
    <row r="5932" spans="1:1">
      <c r="A5932" t="s">
        <v>9983</v>
      </c>
    </row>
    <row r="5933" spans="1:1">
      <c r="A5933" t="s">
        <v>9985</v>
      </c>
    </row>
    <row r="5934" spans="1:1">
      <c r="A5934" t="s">
        <v>9988</v>
      </c>
    </row>
    <row r="5935" spans="1:1">
      <c r="A5935" t="s">
        <v>9990</v>
      </c>
    </row>
    <row r="5936" spans="1:1">
      <c r="A5936" t="s">
        <v>10004</v>
      </c>
    </row>
    <row r="5937" spans="1:1">
      <c r="A5937" t="s">
        <v>10014</v>
      </c>
    </row>
    <row r="5938" spans="1:1">
      <c r="A5938" t="s">
        <v>10028</v>
      </c>
    </row>
    <row r="5939" spans="1:1">
      <c r="A5939" t="s">
        <v>10029</v>
      </c>
    </row>
    <row r="5940" spans="1:1">
      <c r="A5940" t="s">
        <v>10033</v>
      </c>
    </row>
    <row r="5941" spans="1:1">
      <c r="A5941" t="s">
        <v>10035</v>
      </c>
    </row>
    <row r="5942" spans="1:1">
      <c r="A5942" t="s">
        <v>10037</v>
      </c>
    </row>
    <row r="5943" spans="1:1">
      <c r="A5943" t="s">
        <v>10043</v>
      </c>
    </row>
    <row r="5944" spans="1:1">
      <c r="A5944" t="s">
        <v>10046</v>
      </c>
    </row>
    <row r="5945" spans="1:1">
      <c r="A5945" t="s">
        <v>10047</v>
      </c>
    </row>
    <row r="5946" spans="1:1">
      <c r="A5946" t="s">
        <v>10049</v>
      </c>
    </row>
    <row r="5947" spans="1:1">
      <c r="A5947" t="s">
        <v>10051</v>
      </c>
    </row>
    <row r="5948" spans="1:1">
      <c r="A5948" t="s">
        <v>10052</v>
      </c>
    </row>
    <row r="5949" spans="1:1">
      <c r="A5949" t="s">
        <v>10055</v>
      </c>
    </row>
    <row r="5950" spans="1:1">
      <c r="A5950" t="s">
        <v>10057</v>
      </c>
    </row>
    <row r="5951" spans="1:1">
      <c r="A5951" t="s">
        <v>10061</v>
      </c>
    </row>
    <row r="5952" spans="1:1">
      <c r="A5952" t="s">
        <v>10064</v>
      </c>
    </row>
    <row r="5953" spans="1:1">
      <c r="A5953" t="s">
        <v>10066</v>
      </c>
    </row>
    <row r="5954" spans="1:1">
      <c r="A5954" t="s">
        <v>10071</v>
      </c>
    </row>
    <row r="5955" spans="1:1">
      <c r="A5955" t="s">
        <v>10073</v>
      </c>
    </row>
    <row r="5956" spans="1:1">
      <c r="A5956" t="s">
        <v>10075</v>
      </c>
    </row>
    <row r="5957" spans="1:1">
      <c r="A5957" t="s">
        <v>10078</v>
      </c>
    </row>
    <row r="5958" spans="1:1">
      <c r="A5958" t="s">
        <v>10093</v>
      </c>
    </row>
    <row r="5959" spans="1:1">
      <c r="A5959" t="s">
        <v>10096</v>
      </c>
    </row>
    <row r="5960" spans="1:1">
      <c r="A5960" t="s">
        <v>10098</v>
      </c>
    </row>
    <row r="5961" spans="1:1">
      <c r="A5961" t="s">
        <v>10100</v>
      </c>
    </row>
    <row r="5962" spans="1:1">
      <c r="A5962" t="s">
        <v>10102</v>
      </c>
    </row>
    <row r="5963" spans="1:1">
      <c r="A5963" t="s">
        <v>10104</v>
      </c>
    </row>
    <row r="5964" spans="1:1">
      <c r="A5964" t="s">
        <v>10106</v>
      </c>
    </row>
    <row r="5965" spans="1:1">
      <c r="A5965" t="s">
        <v>10108</v>
      </c>
    </row>
    <row r="5966" spans="1:1">
      <c r="A5966" t="s">
        <v>10110</v>
      </c>
    </row>
    <row r="5967" spans="1:1">
      <c r="A5967" t="s">
        <v>10112</v>
      </c>
    </row>
    <row r="5968" spans="1:1">
      <c r="A5968" t="s">
        <v>10114</v>
      </c>
    </row>
    <row r="5969" spans="1:1">
      <c r="A5969" t="s">
        <v>10116</v>
      </c>
    </row>
    <row r="5970" spans="1:1">
      <c r="A5970" t="s">
        <v>10118</v>
      </c>
    </row>
    <row r="5971" spans="1:1">
      <c r="A5971" t="s">
        <v>10120</v>
      </c>
    </row>
    <row r="5972" spans="1:1">
      <c r="A5972" t="s">
        <v>10128</v>
      </c>
    </row>
    <row r="5973" spans="1:1">
      <c r="A5973" t="s">
        <v>10149</v>
      </c>
    </row>
    <row r="5974" spans="1:1">
      <c r="A5974" t="s">
        <v>10157</v>
      </c>
    </row>
    <row r="5975" spans="1:1">
      <c r="A5975" t="s">
        <v>10159</v>
      </c>
    </row>
    <row r="5976" spans="1:1">
      <c r="A5976" t="s">
        <v>10161</v>
      </c>
    </row>
    <row r="5977" spans="1:1">
      <c r="A5977" t="s">
        <v>10163</v>
      </c>
    </row>
    <row r="5978" spans="1:1">
      <c r="A5978" t="s">
        <v>10165</v>
      </c>
    </row>
    <row r="5979" spans="1:1">
      <c r="A5979" t="s">
        <v>10169</v>
      </c>
    </row>
    <row r="5980" spans="1:1">
      <c r="A5980" t="s">
        <v>10171</v>
      </c>
    </row>
    <row r="5981" spans="1:1">
      <c r="A5981" t="s">
        <v>10173</v>
      </c>
    </row>
    <row r="5982" spans="1:1">
      <c r="A5982" t="s">
        <v>10176</v>
      </c>
    </row>
    <row r="5983" spans="1:1">
      <c r="A5983" t="s">
        <v>10178</v>
      </c>
    </row>
    <row r="5984" spans="1:1">
      <c r="A5984" t="s">
        <v>10180</v>
      </c>
    </row>
    <row r="5985" spans="1:1">
      <c r="A5985" t="s">
        <v>10182</v>
      </c>
    </row>
    <row r="5986" spans="1:1">
      <c r="A5986" t="s">
        <v>10184</v>
      </c>
    </row>
    <row r="5987" spans="1:1">
      <c r="A5987" t="s">
        <v>10186</v>
      </c>
    </row>
    <row r="5988" spans="1:1">
      <c r="A5988" t="s">
        <v>10188</v>
      </c>
    </row>
    <row r="5989" spans="1:1">
      <c r="A5989" t="s">
        <v>10190</v>
      </c>
    </row>
    <row r="5990" spans="1:1">
      <c r="A5990" t="s">
        <v>10196</v>
      </c>
    </row>
    <row r="5991" spans="1:1">
      <c r="A5991" t="s">
        <v>10215</v>
      </c>
    </row>
    <row r="5992" spans="1:1">
      <c r="A5992" t="s">
        <v>10217</v>
      </c>
    </row>
    <row r="5993" spans="1:1">
      <c r="A5993" t="s">
        <v>10221</v>
      </c>
    </row>
    <row r="5994" spans="1:1">
      <c r="A5994" t="s">
        <v>10227</v>
      </c>
    </row>
    <row r="5995" spans="1:1">
      <c r="A5995" t="s">
        <v>10235</v>
      </c>
    </row>
    <row r="5996" spans="1:1">
      <c r="A5996" t="s">
        <v>10241</v>
      </c>
    </row>
    <row r="5997" spans="1:1">
      <c r="A5997" t="s">
        <v>10250</v>
      </c>
    </row>
    <row r="5998" spans="1:1">
      <c r="A5998" t="s">
        <v>10261</v>
      </c>
    </row>
    <row r="5999" spans="1:1">
      <c r="A5999" t="s">
        <v>10265</v>
      </c>
    </row>
    <row r="6000" spans="1:1">
      <c r="A6000" t="s">
        <v>10268</v>
      </c>
    </row>
    <row r="6001" spans="1:1">
      <c r="A6001" t="s">
        <v>10271</v>
      </c>
    </row>
    <row r="6002" spans="1:1">
      <c r="A6002" t="s">
        <v>10273</v>
      </c>
    </row>
    <row r="6003" spans="1:1">
      <c r="A6003" t="s">
        <v>10280</v>
      </c>
    </row>
    <row r="6004" spans="1:1">
      <c r="A6004" t="s">
        <v>10301</v>
      </c>
    </row>
    <row r="6005" spans="1:1">
      <c r="A6005" t="s">
        <v>10342</v>
      </c>
    </row>
    <row r="6006" spans="1:1">
      <c r="A6006" t="s">
        <v>10408</v>
      </c>
    </row>
    <row r="6007" spans="1:1">
      <c r="A6007" t="s">
        <v>10409</v>
      </c>
    </row>
    <row r="6008" spans="1:1">
      <c r="A6008" t="s">
        <v>10417</v>
      </c>
    </row>
    <row r="6009" spans="1:1">
      <c r="A6009" t="s">
        <v>10653</v>
      </c>
    </row>
    <row r="6010" spans="1:1">
      <c r="A6010" t="s">
        <v>10656</v>
      </c>
    </row>
    <row r="6011" spans="1:1">
      <c r="A6011" t="s">
        <v>10668</v>
      </c>
    </row>
    <row r="6012" spans="1:1">
      <c r="A6012" t="s">
        <v>10672</v>
      </c>
    </row>
    <row r="6013" spans="1:1">
      <c r="A6013" t="s">
        <v>10682</v>
      </c>
    </row>
    <row r="6014" spans="1:1">
      <c r="A6014" t="s">
        <v>10684</v>
      </c>
    </row>
    <row r="6015" spans="1:1">
      <c r="A6015" t="s">
        <v>10685</v>
      </c>
    </row>
    <row r="6016" spans="1:1">
      <c r="A6016" t="s">
        <v>10688</v>
      </c>
    </row>
    <row r="6017" spans="1:1">
      <c r="A6017" t="s">
        <v>10689</v>
      </c>
    </row>
    <row r="6018" spans="1:1">
      <c r="A6018" t="s">
        <v>10691</v>
      </c>
    </row>
    <row r="6019" spans="1:1">
      <c r="A6019" t="s">
        <v>10693</v>
      </c>
    </row>
    <row r="6020" spans="1:1">
      <c r="A6020" t="s">
        <v>10694</v>
      </c>
    </row>
    <row r="6021" spans="1:1">
      <c r="A6021" t="s">
        <v>10696</v>
      </c>
    </row>
    <row r="6022" spans="1:1">
      <c r="A6022" t="s">
        <v>10700</v>
      </c>
    </row>
    <row r="6023" spans="1:1">
      <c r="A6023" t="s">
        <v>10702</v>
      </c>
    </row>
    <row r="6024" spans="1:1">
      <c r="A6024" t="s">
        <v>10704</v>
      </c>
    </row>
    <row r="6025" spans="1:1">
      <c r="A6025" t="s">
        <v>10706</v>
      </c>
    </row>
    <row r="6026" spans="1:1">
      <c r="A6026" t="s">
        <v>10708</v>
      </c>
    </row>
    <row r="6027" spans="1:1">
      <c r="A6027" t="s">
        <v>10710</v>
      </c>
    </row>
    <row r="6028" spans="1:1">
      <c r="A6028" t="s">
        <v>10712</v>
      </c>
    </row>
    <row r="6029" spans="1:1">
      <c r="A6029" t="s">
        <v>10714</v>
      </c>
    </row>
    <row r="6030" spans="1:1">
      <c r="A6030" t="s">
        <v>10716</v>
      </c>
    </row>
    <row r="6031" spans="1:1">
      <c r="A6031" t="s">
        <v>10718</v>
      </c>
    </row>
    <row r="6032" spans="1:1">
      <c r="A6032" t="s">
        <v>10720</v>
      </c>
    </row>
    <row r="6033" spans="1:1">
      <c r="A6033" t="s">
        <v>10722</v>
      </c>
    </row>
    <row r="6034" spans="1:1">
      <c r="A6034" t="s">
        <v>10724</v>
      </c>
    </row>
    <row r="6035" spans="1:1">
      <c r="A6035" t="s">
        <v>10726</v>
      </c>
    </row>
    <row r="6036" spans="1:1">
      <c r="A6036" t="s">
        <v>10727</v>
      </c>
    </row>
    <row r="6037" spans="1:1">
      <c r="A6037" t="s">
        <v>10731</v>
      </c>
    </row>
    <row r="6038" spans="1:1">
      <c r="A6038" t="s">
        <v>10733</v>
      </c>
    </row>
    <row r="6039" spans="1:1">
      <c r="A6039" t="s">
        <v>10737</v>
      </c>
    </row>
    <row r="6040" spans="1:1">
      <c r="A6040" t="s">
        <v>10739</v>
      </c>
    </row>
    <row r="6041" spans="1:1">
      <c r="A6041" t="s">
        <v>10743</v>
      </c>
    </row>
    <row r="6042" spans="1:1">
      <c r="A6042" t="s">
        <v>10745</v>
      </c>
    </row>
    <row r="6043" spans="1:1">
      <c r="A6043" t="s">
        <v>10747</v>
      </c>
    </row>
    <row r="6044" spans="1:1">
      <c r="A6044" t="s">
        <v>10749</v>
      </c>
    </row>
    <row r="6045" spans="1:1">
      <c r="A6045" t="s">
        <v>10750</v>
      </c>
    </row>
    <row r="6046" spans="1:1">
      <c r="A6046" t="s">
        <v>10751</v>
      </c>
    </row>
    <row r="6047" spans="1:1">
      <c r="A6047" t="s">
        <v>10753</v>
      </c>
    </row>
    <row r="6048" spans="1:1">
      <c r="A6048" t="s">
        <v>10755</v>
      </c>
    </row>
    <row r="6049" spans="1:1">
      <c r="A6049" t="s">
        <v>10757</v>
      </c>
    </row>
    <row r="6050" spans="1:1">
      <c r="A6050" t="s">
        <v>10758</v>
      </c>
    </row>
    <row r="6051" spans="1:1">
      <c r="A6051" t="s">
        <v>10759</v>
      </c>
    </row>
    <row r="6052" spans="1:1">
      <c r="A6052" t="s">
        <v>10760</v>
      </c>
    </row>
    <row r="6053" spans="1:1">
      <c r="A6053" t="s">
        <v>10762</v>
      </c>
    </row>
    <row r="6054" spans="1:1">
      <c r="A6054" t="s">
        <v>10767</v>
      </c>
    </row>
    <row r="6055" spans="1:1">
      <c r="A6055" t="s">
        <v>10768</v>
      </c>
    </row>
    <row r="6056" spans="1:1">
      <c r="A6056" t="s">
        <v>10769</v>
      </c>
    </row>
    <row r="6057" spans="1:1">
      <c r="A6057" t="s">
        <v>10770</v>
      </c>
    </row>
    <row r="6058" spans="1:1">
      <c r="A6058" t="s">
        <v>10771</v>
      </c>
    </row>
    <row r="6059" spans="1:1">
      <c r="A6059" t="s">
        <v>10773</v>
      </c>
    </row>
    <row r="6060" spans="1:1">
      <c r="A6060" t="s">
        <v>10775</v>
      </c>
    </row>
    <row r="6061" spans="1:1">
      <c r="A6061" t="s">
        <v>10776</v>
      </c>
    </row>
    <row r="6062" spans="1:1">
      <c r="A6062" t="s">
        <v>10777</v>
      </c>
    </row>
    <row r="6063" spans="1:1">
      <c r="A6063" t="s">
        <v>10779</v>
      </c>
    </row>
    <row r="6064" spans="1:1">
      <c r="A6064" t="s">
        <v>10780</v>
      </c>
    </row>
    <row r="6065" spans="1:1">
      <c r="A6065" t="s">
        <v>10788</v>
      </c>
    </row>
    <row r="6066" spans="1:1">
      <c r="A6066" t="s">
        <v>10790</v>
      </c>
    </row>
    <row r="6067" spans="1:1">
      <c r="A6067" t="s">
        <v>10806</v>
      </c>
    </row>
    <row r="6068" spans="1:1">
      <c r="A6068" t="s">
        <v>10821</v>
      </c>
    </row>
    <row r="6069" spans="1:1">
      <c r="A6069" t="s">
        <v>10823</v>
      </c>
    </row>
    <row r="6070" spans="1:1">
      <c r="A6070" t="s">
        <v>10828</v>
      </c>
    </row>
    <row r="6071" spans="1:1">
      <c r="A6071" t="s">
        <v>10830</v>
      </c>
    </row>
    <row r="6072" spans="1:1">
      <c r="A6072" t="s">
        <v>10834</v>
      </c>
    </row>
    <row r="6073" spans="1:1">
      <c r="A6073" t="s">
        <v>10843</v>
      </c>
    </row>
    <row r="6074" spans="1:1">
      <c r="A6074" t="s">
        <v>10845</v>
      </c>
    </row>
    <row r="6075" spans="1:1">
      <c r="A6075" t="s">
        <v>10847</v>
      </c>
    </row>
    <row r="6076" spans="1:1">
      <c r="A6076" t="s">
        <v>10849</v>
      </c>
    </row>
    <row r="6077" spans="1:1">
      <c r="A6077" t="s">
        <v>10851</v>
      </c>
    </row>
    <row r="6078" spans="1:1">
      <c r="A6078" t="s">
        <v>10854</v>
      </c>
    </row>
    <row r="6079" spans="1:1">
      <c r="A6079" t="s">
        <v>10855</v>
      </c>
    </row>
    <row r="6080" spans="1:1">
      <c r="A6080" t="s">
        <v>10858</v>
      </c>
    </row>
    <row r="6081" spans="1:1">
      <c r="A6081" t="s">
        <v>10860</v>
      </c>
    </row>
    <row r="6082" spans="1:1">
      <c r="A6082" t="s">
        <v>10862</v>
      </c>
    </row>
    <row r="6083" spans="1:1">
      <c r="A6083" t="s">
        <v>10864</v>
      </c>
    </row>
    <row r="6084" spans="1:1">
      <c r="A6084" t="s">
        <v>10865</v>
      </c>
    </row>
    <row r="6085" spans="1:1">
      <c r="A6085" t="s">
        <v>10867</v>
      </c>
    </row>
    <row r="6086" spans="1:1">
      <c r="A6086" t="s">
        <v>10869</v>
      </c>
    </row>
    <row r="6087" spans="1:1">
      <c r="A6087" t="s">
        <v>10872</v>
      </c>
    </row>
    <row r="6088" spans="1:1">
      <c r="A6088" t="s">
        <v>10874</v>
      </c>
    </row>
    <row r="6089" spans="1:1">
      <c r="A6089" t="s">
        <v>10876</v>
      </c>
    </row>
    <row r="6090" spans="1:1">
      <c r="A6090" t="s">
        <v>10878</v>
      </c>
    </row>
    <row r="6091" spans="1:1">
      <c r="A6091" t="s">
        <v>10881</v>
      </c>
    </row>
    <row r="6092" spans="1:1">
      <c r="A6092" t="s">
        <v>10882</v>
      </c>
    </row>
    <row r="6093" spans="1:1">
      <c r="A6093" t="s">
        <v>10884</v>
      </c>
    </row>
    <row r="6094" spans="1:1">
      <c r="A6094" t="s">
        <v>10885</v>
      </c>
    </row>
    <row r="6095" spans="1:1">
      <c r="A6095" t="s">
        <v>10887</v>
      </c>
    </row>
    <row r="6096" spans="1:1">
      <c r="A6096" t="s">
        <v>10888</v>
      </c>
    </row>
    <row r="6097" spans="1:1">
      <c r="A6097" t="s">
        <v>10890</v>
      </c>
    </row>
    <row r="6098" spans="1:1">
      <c r="A6098" t="s">
        <v>10891</v>
      </c>
    </row>
    <row r="6099" spans="1:1">
      <c r="A6099" t="s">
        <v>10893</v>
      </c>
    </row>
    <row r="6100" spans="1:1">
      <c r="A6100" t="s">
        <v>10894</v>
      </c>
    </row>
    <row r="6101" spans="1:1">
      <c r="A6101" t="s">
        <v>10898</v>
      </c>
    </row>
    <row r="6102" spans="1:1">
      <c r="A6102" t="s">
        <v>10900</v>
      </c>
    </row>
    <row r="6103" spans="1:1">
      <c r="A6103" t="s">
        <v>10902</v>
      </c>
    </row>
    <row r="6104" spans="1:1">
      <c r="A6104" t="s">
        <v>10904</v>
      </c>
    </row>
    <row r="6105" spans="1:1">
      <c r="A6105" t="s">
        <v>10911</v>
      </c>
    </row>
    <row r="6106" spans="1:1">
      <c r="A6106" t="s">
        <v>10913</v>
      </c>
    </row>
    <row r="6107" spans="1:1">
      <c r="A6107" t="s">
        <v>10915</v>
      </c>
    </row>
    <row r="6108" spans="1:1">
      <c r="A6108" t="s">
        <v>10917</v>
      </c>
    </row>
    <row r="6109" spans="1:1">
      <c r="A6109" t="s">
        <v>10919</v>
      </c>
    </row>
    <row r="6110" spans="1:1">
      <c r="A6110" t="s">
        <v>10921</v>
      </c>
    </row>
    <row r="6111" spans="1:1">
      <c r="A6111" t="s">
        <v>10923</v>
      </c>
    </row>
    <row r="6112" spans="1:1">
      <c r="A6112" t="s">
        <v>10925</v>
      </c>
    </row>
    <row r="6113" spans="1:1">
      <c r="A6113" t="s">
        <v>10926</v>
      </c>
    </row>
    <row r="6114" spans="1:1">
      <c r="A6114" t="s">
        <v>10927</v>
      </c>
    </row>
    <row r="6115" spans="1:1">
      <c r="A6115" t="s">
        <v>10928</v>
      </c>
    </row>
    <row r="6116" spans="1:1">
      <c r="A6116" t="s">
        <v>10929</v>
      </c>
    </row>
    <row r="6117" spans="1:1">
      <c r="A6117" t="s">
        <v>10931</v>
      </c>
    </row>
    <row r="6118" spans="1:1">
      <c r="A6118" t="s">
        <v>10933</v>
      </c>
    </row>
    <row r="6119" spans="1:1">
      <c r="A6119" t="s">
        <v>10935</v>
      </c>
    </row>
    <row r="6120" spans="1:1">
      <c r="A6120" t="s">
        <v>10937</v>
      </c>
    </row>
    <row r="6121" spans="1:1">
      <c r="A6121" t="s">
        <v>10939</v>
      </c>
    </row>
    <row r="6122" spans="1:1">
      <c r="A6122" t="s">
        <v>10945</v>
      </c>
    </row>
    <row r="6123" spans="1:1">
      <c r="A6123" t="s">
        <v>10947</v>
      </c>
    </row>
    <row r="6124" spans="1:1">
      <c r="A6124" t="s">
        <v>10949</v>
      </c>
    </row>
    <row r="6125" spans="1:1">
      <c r="A6125" t="s">
        <v>10950</v>
      </c>
    </row>
    <row r="6126" spans="1:1">
      <c r="A6126" t="s">
        <v>10951</v>
      </c>
    </row>
    <row r="6127" spans="1:1">
      <c r="A6127" t="s">
        <v>10954</v>
      </c>
    </row>
    <row r="6128" spans="1:1">
      <c r="A6128" t="s">
        <v>10956</v>
      </c>
    </row>
    <row r="6129" spans="1:1">
      <c r="A6129" t="s">
        <v>10958</v>
      </c>
    </row>
    <row r="6130" spans="1:1">
      <c r="A6130" t="s">
        <v>10960</v>
      </c>
    </row>
    <row r="6131" spans="1:1">
      <c r="A6131" t="s">
        <v>10962</v>
      </c>
    </row>
    <row r="6132" spans="1:1">
      <c r="A6132" t="s">
        <v>10964</v>
      </c>
    </row>
    <row r="6133" spans="1:1">
      <c r="A6133" t="s">
        <v>10967</v>
      </c>
    </row>
    <row r="6134" spans="1:1">
      <c r="A6134" t="s">
        <v>10969</v>
      </c>
    </row>
    <row r="6135" spans="1:1">
      <c r="A6135" t="s">
        <v>10971</v>
      </c>
    </row>
    <row r="6136" spans="1:1">
      <c r="A6136" t="s">
        <v>10973</v>
      </c>
    </row>
    <row r="6137" spans="1:1">
      <c r="A6137" t="s">
        <v>10975</v>
      </c>
    </row>
    <row r="6138" spans="1:1">
      <c r="A6138" t="s">
        <v>10977</v>
      </c>
    </row>
    <row r="6139" spans="1:1">
      <c r="A6139" t="s">
        <v>10979</v>
      </c>
    </row>
    <row r="6140" spans="1:1">
      <c r="A6140" t="s">
        <v>10980</v>
      </c>
    </row>
    <row r="6141" spans="1:1">
      <c r="A6141" t="s">
        <v>10983</v>
      </c>
    </row>
    <row r="6142" spans="1:1">
      <c r="A6142" t="s">
        <v>10988</v>
      </c>
    </row>
    <row r="6143" spans="1:1">
      <c r="A6143" t="s">
        <v>10995</v>
      </c>
    </row>
    <row r="6144" spans="1:1">
      <c r="A6144" t="s">
        <v>10996</v>
      </c>
    </row>
    <row r="6145" spans="1:1">
      <c r="A6145" t="s">
        <v>10998</v>
      </c>
    </row>
    <row r="6146" spans="1:1">
      <c r="A6146" t="s">
        <v>11003</v>
      </c>
    </row>
    <row r="6147" spans="1:1">
      <c r="A6147" t="s">
        <v>11005</v>
      </c>
    </row>
    <row r="6148" spans="1:1">
      <c r="A6148" t="s">
        <v>11007</v>
      </c>
    </row>
    <row r="6149" spans="1:1">
      <c r="A6149" t="s">
        <v>11009</v>
      </c>
    </row>
    <row r="6150" spans="1:1">
      <c r="A6150" t="s">
        <v>11010</v>
      </c>
    </row>
    <row r="6151" spans="1:1">
      <c r="A6151" t="s">
        <v>11012</v>
      </c>
    </row>
    <row r="6152" spans="1:1">
      <c r="A6152" t="s">
        <v>11014</v>
      </c>
    </row>
    <row r="6153" spans="1:1">
      <c r="A6153" t="s">
        <v>11018</v>
      </c>
    </row>
    <row r="6154" spans="1:1">
      <c r="A6154" t="s">
        <v>11021</v>
      </c>
    </row>
    <row r="6155" spans="1:1">
      <c r="A6155" t="s">
        <v>11025</v>
      </c>
    </row>
    <row r="6156" spans="1:1">
      <c r="A6156" t="s">
        <v>11033</v>
      </c>
    </row>
    <row r="6157" spans="1:1">
      <c r="A6157" t="s">
        <v>11034</v>
      </c>
    </row>
    <row r="6158" spans="1:1">
      <c r="A6158" t="s">
        <v>11051</v>
      </c>
    </row>
    <row r="6159" spans="1:1">
      <c r="A6159" t="s">
        <v>11053</v>
      </c>
    </row>
    <row r="6160" spans="1:1">
      <c r="A6160" t="s">
        <v>11055</v>
      </c>
    </row>
    <row r="6161" spans="1:1">
      <c r="A6161" t="s">
        <v>11062</v>
      </c>
    </row>
    <row r="6162" spans="1:1">
      <c r="A6162" t="s">
        <v>11070</v>
      </c>
    </row>
    <row r="6163" spans="1:1">
      <c r="A6163" t="s">
        <v>11073</v>
      </c>
    </row>
    <row r="6164" spans="1:1">
      <c r="A6164" t="s">
        <v>11086</v>
      </c>
    </row>
    <row r="6165" spans="1:1">
      <c r="A6165" t="s">
        <v>11089</v>
      </c>
    </row>
    <row r="6166" spans="1:1">
      <c r="A6166" t="s">
        <v>11090</v>
      </c>
    </row>
    <row r="6167" spans="1:1">
      <c r="A6167" t="s">
        <v>11105</v>
      </c>
    </row>
    <row r="6168" spans="1:1">
      <c r="A6168" t="s">
        <v>11107</v>
      </c>
    </row>
    <row r="6169" spans="1:1">
      <c r="A6169" t="s">
        <v>11112</v>
      </c>
    </row>
    <row r="6170" spans="1:1">
      <c r="A6170" t="s">
        <v>11114</v>
      </c>
    </row>
    <row r="6171" spans="1:1">
      <c r="A6171" t="s">
        <v>11116</v>
      </c>
    </row>
    <row r="6172" spans="1:1">
      <c r="A6172" t="s">
        <v>11117</v>
      </c>
    </row>
    <row r="6173" spans="1:1">
      <c r="A6173" t="s">
        <v>11118</v>
      </c>
    </row>
    <row r="6174" spans="1:1">
      <c r="A6174" t="s">
        <v>11119</v>
      </c>
    </row>
    <row r="6175" spans="1:1">
      <c r="A6175" t="s">
        <v>11120</v>
      </c>
    </row>
    <row r="6176" spans="1:1">
      <c r="A6176" t="s">
        <v>11121</v>
      </c>
    </row>
    <row r="6177" spans="1:1">
      <c r="A6177" t="s">
        <v>11122</v>
      </c>
    </row>
    <row r="6178" spans="1:1">
      <c r="A6178" t="s">
        <v>11123</v>
      </c>
    </row>
    <row r="6179" spans="1:1">
      <c r="A6179" t="s">
        <v>11124</v>
      </c>
    </row>
    <row r="6180" spans="1:1">
      <c r="A6180" t="s">
        <v>11125</v>
      </c>
    </row>
    <row r="6181" spans="1:1">
      <c r="A6181" t="s">
        <v>11126</v>
      </c>
    </row>
    <row r="6182" spans="1:1">
      <c r="A6182" t="s">
        <v>11127</v>
      </c>
    </row>
    <row r="6183" spans="1:1">
      <c r="A6183" t="s">
        <v>11129</v>
      </c>
    </row>
    <row r="6184" spans="1:1">
      <c r="A6184" t="s">
        <v>11131</v>
      </c>
    </row>
    <row r="6185" spans="1:1">
      <c r="A6185" t="s">
        <v>11133</v>
      </c>
    </row>
    <row r="6186" spans="1:1">
      <c r="A6186" t="s">
        <v>11135</v>
      </c>
    </row>
    <row r="6187" spans="1:1">
      <c r="A6187" t="s">
        <v>11143</v>
      </c>
    </row>
    <row r="6188" spans="1:1">
      <c r="A6188" t="s">
        <v>11145</v>
      </c>
    </row>
    <row r="6189" spans="1:1">
      <c r="A6189" t="s">
        <v>11147</v>
      </c>
    </row>
    <row r="6190" spans="1:1">
      <c r="A6190" t="s">
        <v>11149</v>
      </c>
    </row>
    <row r="6191" spans="1:1">
      <c r="A6191" t="s">
        <v>11151</v>
      </c>
    </row>
    <row r="6192" spans="1:1">
      <c r="A6192" t="s">
        <v>11153</v>
      </c>
    </row>
    <row r="6193" spans="1:1">
      <c r="A6193" t="s">
        <v>11155</v>
      </c>
    </row>
    <row r="6194" spans="1:1">
      <c r="A6194" t="s">
        <v>11157</v>
      </c>
    </row>
    <row r="6195" spans="1:1">
      <c r="A6195" t="s">
        <v>11159</v>
      </c>
    </row>
    <row r="6196" spans="1:1">
      <c r="A6196" t="s">
        <v>11161</v>
      </c>
    </row>
    <row r="6197" spans="1:1">
      <c r="A6197" t="s">
        <v>11163</v>
      </c>
    </row>
    <row r="6198" spans="1:1">
      <c r="A6198" t="s">
        <v>11165</v>
      </c>
    </row>
    <row r="6199" spans="1:1">
      <c r="A6199" t="s">
        <v>11167</v>
      </c>
    </row>
    <row r="6200" spans="1:1">
      <c r="A6200" t="s">
        <v>11169</v>
      </c>
    </row>
    <row r="6201" spans="1:1">
      <c r="A6201" t="s">
        <v>11171</v>
      </c>
    </row>
    <row r="6202" spans="1:1">
      <c r="A6202" t="s">
        <v>11174</v>
      </c>
    </row>
    <row r="6203" spans="1:1">
      <c r="A6203" t="s">
        <v>11176</v>
      </c>
    </row>
    <row r="6204" spans="1:1">
      <c r="A6204" t="s">
        <v>11179</v>
      </c>
    </row>
    <row r="6205" spans="1:1">
      <c r="A6205" t="s">
        <v>11180</v>
      </c>
    </row>
    <row r="6206" spans="1:1">
      <c r="A6206" t="s">
        <v>11181</v>
      </c>
    </row>
    <row r="6207" spans="1:1">
      <c r="A6207" t="s">
        <v>11182</v>
      </c>
    </row>
    <row r="6208" spans="1:1">
      <c r="A6208" t="s">
        <v>11183</v>
      </c>
    </row>
    <row r="6209" spans="1:1">
      <c r="A6209" t="s">
        <v>11184</v>
      </c>
    </row>
    <row r="6210" spans="1:1">
      <c r="A6210" t="s">
        <v>11187</v>
      </c>
    </row>
    <row r="6211" spans="1:1">
      <c r="A6211" t="s">
        <v>11190</v>
      </c>
    </row>
    <row r="6212" spans="1:1">
      <c r="A6212" t="s">
        <v>11192</v>
      </c>
    </row>
    <row r="6213" spans="1:1">
      <c r="A6213" t="s">
        <v>11195</v>
      </c>
    </row>
    <row r="6214" spans="1:1">
      <c r="A6214" t="s">
        <v>11197</v>
      </c>
    </row>
    <row r="6215" spans="1:1">
      <c r="A6215" t="s">
        <v>11199</v>
      </c>
    </row>
    <row r="6216" spans="1:1">
      <c r="A6216" t="s">
        <v>11201</v>
      </c>
    </row>
    <row r="6217" spans="1:1">
      <c r="A6217" t="s">
        <v>11203</v>
      </c>
    </row>
    <row r="6218" spans="1:1">
      <c r="A6218" t="s">
        <v>11205</v>
      </c>
    </row>
    <row r="6219" spans="1:1">
      <c r="A6219" t="s">
        <v>11212</v>
      </c>
    </row>
    <row r="6220" spans="1:1">
      <c r="A6220" t="s">
        <v>11215</v>
      </c>
    </row>
    <row r="6221" spans="1:1">
      <c r="A6221" t="s">
        <v>11217</v>
      </c>
    </row>
    <row r="6222" spans="1:1">
      <c r="A6222" t="s">
        <v>11219</v>
      </c>
    </row>
    <row r="6223" spans="1:1">
      <c r="A6223" t="s">
        <v>11221</v>
      </c>
    </row>
    <row r="6224" spans="1:1">
      <c r="A6224" t="s">
        <v>11223</v>
      </c>
    </row>
    <row r="6225" spans="1:1">
      <c r="A6225" t="s">
        <v>11228</v>
      </c>
    </row>
    <row r="6226" spans="1:1">
      <c r="A6226" t="s">
        <v>11230</v>
      </c>
    </row>
    <row r="6227" spans="1:1">
      <c r="A6227" t="s">
        <v>11245</v>
      </c>
    </row>
    <row r="6228" spans="1:1">
      <c r="A6228" t="s">
        <v>11248</v>
      </c>
    </row>
    <row r="6229" spans="1:1">
      <c r="A6229" t="s">
        <v>11250</v>
      </c>
    </row>
    <row r="6230" spans="1:1">
      <c r="A6230" t="s">
        <v>11252</v>
      </c>
    </row>
    <row r="6231" spans="1:1">
      <c r="A6231" t="s">
        <v>11254</v>
      </c>
    </row>
    <row r="6232" spans="1:1">
      <c r="A6232" t="s">
        <v>11256</v>
      </c>
    </row>
    <row r="6233" spans="1:1">
      <c r="A6233" t="s">
        <v>11258</v>
      </c>
    </row>
    <row r="6234" spans="1:1">
      <c r="A6234" t="s">
        <v>11260</v>
      </c>
    </row>
    <row r="6235" spans="1:1">
      <c r="A6235" t="s">
        <v>11264</v>
      </c>
    </row>
    <row r="6236" spans="1:1">
      <c r="A6236">
        <v>207</v>
      </c>
    </row>
    <row r="6237" spans="1:1">
      <c r="A6237" t="s">
        <v>11274</v>
      </c>
    </row>
    <row r="6238" spans="1:1">
      <c r="A6238" t="s">
        <v>11284</v>
      </c>
    </row>
    <row r="6239" spans="1:1">
      <c r="A6239" t="s">
        <v>11295</v>
      </c>
    </row>
    <row r="6240" spans="1:1">
      <c r="A6240" t="s">
        <v>11303</v>
      </c>
    </row>
    <row r="6241" spans="1:1">
      <c r="A6241" t="s">
        <v>11313</v>
      </c>
    </row>
    <row r="6242" spans="1:1">
      <c r="A6242" t="s">
        <v>11315</v>
      </c>
    </row>
    <row r="6243" spans="1:1">
      <c r="A6243" t="s">
        <v>11317</v>
      </c>
    </row>
    <row r="6244" spans="1:1">
      <c r="A6244" t="s">
        <v>11319</v>
      </c>
    </row>
    <row r="6245" spans="1:1">
      <c r="A6245" t="s">
        <v>11324</v>
      </c>
    </row>
    <row r="6246" spans="1:1">
      <c r="A6246" t="s">
        <v>11328</v>
      </c>
    </row>
    <row r="6247" spans="1:1">
      <c r="A6247" t="s">
        <v>11339</v>
      </c>
    </row>
    <row r="6248" spans="1:1">
      <c r="A6248" t="s">
        <v>11341</v>
      </c>
    </row>
    <row r="6249" spans="1:1">
      <c r="A6249" t="s">
        <v>11342</v>
      </c>
    </row>
    <row r="6250" spans="1:1">
      <c r="A6250" t="s">
        <v>11343</v>
      </c>
    </row>
    <row r="6251" spans="1:1">
      <c r="A6251" t="s">
        <v>11353</v>
      </c>
    </row>
    <row r="6252" spans="1:1">
      <c r="A6252" t="s">
        <v>11354</v>
      </c>
    </row>
    <row r="6253" spans="1:1">
      <c r="A6253" t="s">
        <v>11355</v>
      </c>
    </row>
    <row r="6254" spans="1:1">
      <c r="A6254">
        <v>89</v>
      </c>
    </row>
    <row r="6255" spans="1:1">
      <c r="A6255">
        <v>4125</v>
      </c>
    </row>
    <row r="6256" spans="1:1">
      <c r="A6256">
        <v>4178</v>
      </c>
    </row>
    <row r="6257" spans="1:1">
      <c r="A6257">
        <v>39</v>
      </c>
    </row>
    <row r="6258" spans="1:1">
      <c r="A6258" t="s">
        <v>11389</v>
      </c>
    </row>
    <row r="6259" spans="1:1">
      <c r="A6259" t="s">
        <v>11400</v>
      </c>
    </row>
    <row r="6260" spans="1:1">
      <c r="A6260" t="s">
        <v>11401</v>
      </c>
    </row>
    <row r="6261" spans="1:1">
      <c r="A6261" t="s">
        <v>11402</v>
      </c>
    </row>
    <row r="6262" spans="1:1">
      <c r="A6262" t="s">
        <v>11403</v>
      </c>
    </row>
    <row r="6263" spans="1:1">
      <c r="A6263" t="s">
        <v>11405</v>
      </c>
    </row>
    <row r="6264" spans="1:1">
      <c r="A6264" t="s">
        <v>11408</v>
      </c>
    </row>
    <row r="6265" spans="1:1">
      <c r="A6265" t="s">
        <v>11410</v>
      </c>
    </row>
    <row r="6266" spans="1:1">
      <c r="A6266" t="s">
        <v>11411</v>
      </c>
    </row>
    <row r="6267" spans="1:1">
      <c r="A6267" t="s">
        <v>11412</v>
      </c>
    </row>
    <row r="6268" spans="1:1">
      <c r="A6268" t="s">
        <v>11414</v>
      </c>
    </row>
    <row r="6269" spans="1:1">
      <c r="A6269" t="s">
        <v>11417</v>
      </c>
    </row>
    <row r="6270" spans="1:1">
      <c r="A6270" t="s">
        <v>11420</v>
      </c>
    </row>
    <row r="6271" spans="1:1">
      <c r="A6271" t="s">
        <v>11427</v>
      </c>
    </row>
    <row r="6272" spans="1:1">
      <c r="A6272" t="s">
        <v>11429</v>
      </c>
    </row>
    <row r="6273" spans="1:1">
      <c r="A6273" t="s">
        <v>11431</v>
      </c>
    </row>
    <row r="6274" spans="1:1">
      <c r="A6274" t="s">
        <v>11439</v>
      </c>
    </row>
    <row r="6275" spans="1:1">
      <c r="A6275" t="s">
        <v>11443</v>
      </c>
    </row>
    <row r="6276" spans="1:1">
      <c r="A6276" t="s">
        <v>11445</v>
      </c>
    </row>
    <row r="6277" spans="1:1">
      <c r="A6277" t="s">
        <v>11450</v>
      </c>
    </row>
    <row r="6278" spans="1:1">
      <c r="A6278" t="s">
        <v>11453</v>
      </c>
    </row>
    <row r="6279" spans="1:1">
      <c r="A6279" t="s">
        <v>11455</v>
      </c>
    </row>
    <row r="6280" spans="1:1">
      <c r="A6280" t="s">
        <v>11462</v>
      </c>
    </row>
    <row r="6281" spans="1:1">
      <c r="A6281" t="s">
        <v>11464</v>
      </c>
    </row>
    <row r="6282" spans="1:1">
      <c r="A6282" t="s">
        <v>11476</v>
      </c>
    </row>
    <row r="6283" spans="1:1">
      <c r="A6283" t="s">
        <v>11478</v>
      </c>
    </row>
    <row r="6284" spans="1:1">
      <c r="A6284" t="s">
        <v>11480</v>
      </c>
    </row>
    <row r="6285" spans="1:1">
      <c r="A6285" t="s">
        <v>11482</v>
      </c>
    </row>
    <row r="6286" spans="1:1">
      <c r="A6286" t="s">
        <v>11484</v>
      </c>
    </row>
    <row r="6287" spans="1:1">
      <c r="A6287" t="s">
        <v>11486</v>
      </c>
    </row>
    <row r="6288" spans="1:1">
      <c r="A6288" t="s">
        <v>11488</v>
      </c>
    </row>
    <row r="6289" spans="1:1">
      <c r="A6289" t="s">
        <v>11495</v>
      </c>
    </row>
    <row r="6290" spans="1:1">
      <c r="A6290" t="s">
        <v>11498</v>
      </c>
    </row>
    <row r="6291" spans="1:1">
      <c r="A6291" t="s">
        <v>11503</v>
      </c>
    </row>
    <row r="6292" spans="1:1">
      <c r="A6292" t="s">
        <v>11509</v>
      </c>
    </row>
    <row r="6293" spans="1:1">
      <c r="A6293" t="s">
        <v>11515</v>
      </c>
    </row>
    <row r="6294" spans="1:1">
      <c r="A6294" t="s">
        <v>11519</v>
      </c>
    </row>
    <row r="6295" spans="1:1">
      <c r="A6295" t="s">
        <v>11522</v>
      </c>
    </row>
    <row r="6296" spans="1:1">
      <c r="A6296" t="s">
        <v>11529</v>
      </c>
    </row>
    <row r="6297" spans="1:1">
      <c r="A6297" t="s">
        <v>11531</v>
      </c>
    </row>
    <row r="6298" spans="1:1">
      <c r="A6298" t="s">
        <v>11533</v>
      </c>
    </row>
    <row r="6299" spans="1:1">
      <c r="A6299" t="s">
        <v>11537</v>
      </c>
    </row>
    <row r="6300" spans="1:1">
      <c r="A6300" t="s">
        <v>11542</v>
      </c>
    </row>
    <row r="6301" spans="1:1">
      <c r="A6301" t="s">
        <v>11640</v>
      </c>
    </row>
    <row r="6302" spans="1:1">
      <c r="A6302" t="s">
        <v>11676</v>
      </c>
    </row>
    <row r="6303" spans="1:1">
      <c r="A6303" t="s">
        <v>11678</v>
      </c>
    </row>
    <row r="6304" spans="1:1">
      <c r="A6304" t="s">
        <v>11691</v>
      </c>
    </row>
    <row r="6305" spans="1:1">
      <c r="A6305" t="s">
        <v>11693</v>
      </c>
    </row>
    <row r="6306" spans="1:1">
      <c r="A6306" t="s">
        <v>11695</v>
      </c>
    </row>
    <row r="6307" spans="1:1">
      <c r="A6307" t="s">
        <v>11697</v>
      </c>
    </row>
    <row r="6308" spans="1:1">
      <c r="A6308" t="s">
        <v>6511</v>
      </c>
    </row>
    <row r="6309" spans="1:1">
      <c r="A6309" t="s">
        <v>6350</v>
      </c>
    </row>
    <row r="6310" spans="1:1">
      <c r="A6310" t="s">
        <v>6513</v>
      </c>
    </row>
    <row r="6311" spans="1:1">
      <c r="A6311" t="s">
        <v>4697</v>
      </c>
    </row>
    <row r="6312" spans="1:1">
      <c r="A6312" t="s">
        <v>11704</v>
      </c>
    </row>
    <row r="6313" spans="1:1">
      <c r="A6313" t="s">
        <v>11706</v>
      </c>
    </row>
    <row r="6314" spans="1:1">
      <c r="A6314" t="s">
        <v>11708</v>
      </c>
    </row>
    <row r="6315" spans="1:1">
      <c r="A6315" t="s">
        <v>11710</v>
      </c>
    </row>
    <row r="6316" spans="1:1">
      <c r="A6316" t="s">
        <v>11712</v>
      </c>
    </row>
    <row r="6317" spans="1:1">
      <c r="A6317" t="s">
        <v>11714</v>
      </c>
    </row>
    <row r="6318" spans="1:1">
      <c r="A6318" t="s">
        <v>11716</v>
      </c>
    </row>
    <row r="6319" spans="1:1">
      <c r="A6319" t="s">
        <v>11718</v>
      </c>
    </row>
    <row r="6320" spans="1:1">
      <c r="A6320" t="s">
        <v>11720</v>
      </c>
    </row>
    <row r="6321" spans="1:1">
      <c r="A6321" t="s">
        <v>11722</v>
      </c>
    </row>
    <row r="6322" spans="1:1">
      <c r="A6322" t="s">
        <v>11724</v>
      </c>
    </row>
    <row r="6323" spans="1:1">
      <c r="A6323" t="s">
        <v>11726</v>
      </c>
    </row>
    <row r="6324" spans="1:1">
      <c r="A6324" t="s">
        <v>11729</v>
      </c>
    </row>
    <row r="6325" spans="1:1">
      <c r="A6325" t="s">
        <v>11731</v>
      </c>
    </row>
    <row r="6326" spans="1:1">
      <c r="A6326" t="s">
        <v>11733</v>
      </c>
    </row>
    <row r="6327" spans="1:1">
      <c r="A6327" t="s">
        <v>11735</v>
      </c>
    </row>
    <row r="6328" spans="1:1">
      <c r="A6328" t="s">
        <v>11737</v>
      </c>
    </row>
    <row r="6329" spans="1:1">
      <c r="A6329" t="s">
        <v>11739</v>
      </c>
    </row>
    <row r="6330" spans="1:1">
      <c r="A6330" t="s">
        <v>11741</v>
      </c>
    </row>
    <row r="6331" spans="1:1">
      <c r="A6331" t="s">
        <v>11743</v>
      </c>
    </row>
    <row r="6332" spans="1:1">
      <c r="A6332" t="s">
        <v>11747</v>
      </c>
    </row>
    <row r="6333" spans="1:1">
      <c r="A6333" t="s">
        <v>11749</v>
      </c>
    </row>
    <row r="6334" spans="1:1">
      <c r="A6334" t="s">
        <v>11751</v>
      </c>
    </row>
    <row r="6335" spans="1:1">
      <c r="A6335" t="s">
        <v>11754</v>
      </c>
    </row>
    <row r="6336" spans="1:1">
      <c r="A6336" t="s">
        <v>11759</v>
      </c>
    </row>
    <row r="6337" spans="1:1">
      <c r="A6337" t="s">
        <v>11761</v>
      </c>
    </row>
    <row r="6338" spans="1:1">
      <c r="A6338" t="s">
        <v>11763</v>
      </c>
    </row>
    <row r="6339" spans="1:1">
      <c r="A6339" t="s">
        <v>11765</v>
      </c>
    </row>
    <row r="6340" spans="1:1">
      <c r="A6340" t="s">
        <v>11767</v>
      </c>
    </row>
    <row r="6341" spans="1:1">
      <c r="A6341" t="s">
        <v>11769</v>
      </c>
    </row>
    <row r="6342" spans="1:1">
      <c r="A6342" t="s">
        <v>11771</v>
      </c>
    </row>
    <row r="6343" spans="1:1">
      <c r="A6343" t="s">
        <v>11773</v>
      </c>
    </row>
    <row r="6344" spans="1:1">
      <c r="A6344" t="s">
        <v>11775</v>
      </c>
    </row>
    <row r="6345" spans="1:1">
      <c r="A6345" t="s">
        <v>11777</v>
      </c>
    </row>
    <row r="6346" spans="1:1">
      <c r="A6346" t="s">
        <v>11780</v>
      </c>
    </row>
    <row r="6347" spans="1:1">
      <c r="A6347" t="s">
        <v>11782</v>
      </c>
    </row>
    <row r="6348" spans="1:1">
      <c r="A6348" t="s">
        <v>11784</v>
      </c>
    </row>
    <row r="6349" spans="1:1">
      <c r="A6349" t="s">
        <v>11786</v>
      </c>
    </row>
    <row r="6350" spans="1:1">
      <c r="A6350" t="s">
        <v>11788</v>
      </c>
    </row>
    <row r="6351" spans="1:1">
      <c r="A6351" t="s">
        <v>11790</v>
      </c>
    </row>
    <row r="6352" spans="1:1">
      <c r="A6352" t="s">
        <v>11792</v>
      </c>
    </row>
    <row r="6353" spans="1:1">
      <c r="A6353" t="s">
        <v>11794</v>
      </c>
    </row>
    <row r="6354" spans="1:1">
      <c r="A6354" t="s">
        <v>11796</v>
      </c>
    </row>
    <row r="6355" spans="1:1">
      <c r="A6355" t="s">
        <v>11798</v>
      </c>
    </row>
    <row r="6356" spans="1:1">
      <c r="A6356" t="s">
        <v>11800</v>
      </c>
    </row>
    <row r="6357" spans="1:1">
      <c r="A6357" t="s">
        <v>11802</v>
      </c>
    </row>
    <row r="6358" spans="1:1">
      <c r="A6358" t="s">
        <v>11804</v>
      </c>
    </row>
    <row r="6359" spans="1:1">
      <c r="A6359" t="s">
        <v>11806</v>
      </c>
    </row>
    <row r="6360" spans="1:1">
      <c r="A6360" t="s">
        <v>11810</v>
      </c>
    </row>
    <row r="6361" spans="1:1">
      <c r="A6361" t="s">
        <v>11812</v>
      </c>
    </row>
    <row r="6362" spans="1:1">
      <c r="A6362" t="s">
        <v>11814</v>
      </c>
    </row>
    <row r="6363" spans="1:1">
      <c r="A6363" t="s">
        <v>11816</v>
      </c>
    </row>
    <row r="6364" spans="1:1">
      <c r="A6364" t="s">
        <v>11818</v>
      </c>
    </row>
    <row r="6365" spans="1:1">
      <c r="A6365" t="s">
        <v>11820</v>
      </c>
    </row>
    <row r="6366" spans="1:1">
      <c r="A6366" t="s">
        <v>11822</v>
      </c>
    </row>
    <row r="6367" spans="1:1">
      <c r="A6367" t="s">
        <v>11831</v>
      </c>
    </row>
    <row r="6368" spans="1:1">
      <c r="A6368" t="s">
        <v>11833</v>
      </c>
    </row>
    <row r="6369" spans="1:1">
      <c r="A6369" t="s">
        <v>11835</v>
      </c>
    </row>
    <row r="6370" spans="1:1">
      <c r="A6370" t="s">
        <v>11836</v>
      </c>
    </row>
    <row r="6371" spans="1:1">
      <c r="A6371" t="s">
        <v>11838</v>
      </c>
    </row>
    <row r="6372" spans="1:1">
      <c r="A6372" t="s">
        <v>11840</v>
      </c>
    </row>
    <row r="6373" spans="1:1">
      <c r="A6373" t="s">
        <v>11842</v>
      </c>
    </row>
    <row r="6374" spans="1:1">
      <c r="A6374" t="s">
        <v>11844</v>
      </c>
    </row>
    <row r="6375" spans="1:1">
      <c r="A6375" t="s">
        <v>11846</v>
      </c>
    </row>
    <row r="6376" spans="1:1">
      <c r="A6376" t="s">
        <v>11848</v>
      </c>
    </row>
    <row r="6377" spans="1:1">
      <c r="A6377" t="s">
        <v>11850</v>
      </c>
    </row>
    <row r="6378" spans="1:1">
      <c r="A6378" t="s">
        <v>11852</v>
      </c>
    </row>
    <row r="6379" spans="1:1">
      <c r="A6379" t="s">
        <v>11853</v>
      </c>
    </row>
    <row r="6380" spans="1:1">
      <c r="A6380" t="s">
        <v>11855</v>
      </c>
    </row>
    <row r="6381" spans="1:1">
      <c r="A6381" t="s">
        <v>11861</v>
      </c>
    </row>
    <row r="6382" spans="1:1">
      <c r="A6382" t="s">
        <v>11863</v>
      </c>
    </row>
    <row r="6383" spans="1:1">
      <c r="A6383" t="s">
        <v>11865</v>
      </c>
    </row>
    <row r="6384" spans="1:1">
      <c r="A6384" t="s">
        <v>11867</v>
      </c>
    </row>
    <row r="6385" spans="1:1">
      <c r="A6385" t="s">
        <v>11869</v>
      </c>
    </row>
    <row r="6386" spans="1:1">
      <c r="A6386" t="s">
        <v>11872</v>
      </c>
    </row>
    <row r="6387" spans="1:1">
      <c r="A6387" t="s">
        <v>11874</v>
      </c>
    </row>
    <row r="6388" spans="1:1">
      <c r="A6388" t="s">
        <v>11876</v>
      </c>
    </row>
    <row r="6389" spans="1:1">
      <c r="A6389" t="s">
        <v>11878</v>
      </c>
    </row>
    <row r="6390" spans="1:1">
      <c r="A6390" t="s">
        <v>11880</v>
      </c>
    </row>
    <row r="6391" spans="1:1">
      <c r="A6391" t="s">
        <v>11882</v>
      </c>
    </row>
    <row r="6392" spans="1:1">
      <c r="A6392" t="s">
        <v>11883</v>
      </c>
    </row>
    <row r="6393" spans="1:1">
      <c r="A6393" t="s">
        <v>11884</v>
      </c>
    </row>
    <row r="6394" spans="1:1">
      <c r="A6394" t="s">
        <v>11886</v>
      </c>
    </row>
    <row r="6395" spans="1:1">
      <c r="A6395" t="s">
        <v>11888</v>
      </c>
    </row>
    <row r="6396" spans="1:1">
      <c r="A6396" t="s">
        <v>11889</v>
      </c>
    </row>
    <row r="6397" spans="1:1">
      <c r="A6397" t="s">
        <v>11890</v>
      </c>
    </row>
    <row r="6398" spans="1:1">
      <c r="A6398" t="s">
        <v>11892</v>
      </c>
    </row>
    <row r="6399" spans="1:1">
      <c r="A6399" t="s">
        <v>11894</v>
      </c>
    </row>
    <row r="6400" spans="1:1">
      <c r="A6400" t="s">
        <v>11896</v>
      </c>
    </row>
    <row r="6401" spans="1:1">
      <c r="A6401" t="s">
        <v>11898</v>
      </c>
    </row>
    <row r="6402" spans="1:1">
      <c r="A6402" t="s">
        <v>11900</v>
      </c>
    </row>
    <row r="6403" spans="1:1">
      <c r="A6403" t="s">
        <v>11902</v>
      </c>
    </row>
    <row r="6404" spans="1:1">
      <c r="A6404" t="s">
        <v>11904</v>
      </c>
    </row>
    <row r="6405" spans="1:1">
      <c r="A6405" t="s">
        <v>11906</v>
      </c>
    </row>
    <row r="6406" spans="1:1">
      <c r="A6406" t="s">
        <v>11908</v>
      </c>
    </row>
    <row r="6407" spans="1:1">
      <c r="A6407" t="s">
        <v>11910</v>
      </c>
    </row>
    <row r="6408" spans="1:1">
      <c r="A6408" t="s">
        <v>11912</v>
      </c>
    </row>
    <row r="6409" spans="1:1">
      <c r="A6409" t="s">
        <v>11914</v>
      </c>
    </row>
    <row r="6410" spans="1:1">
      <c r="A6410" t="s">
        <v>11916</v>
      </c>
    </row>
    <row r="6411" spans="1:1">
      <c r="A6411" t="s">
        <v>11918</v>
      </c>
    </row>
    <row r="6412" spans="1:1">
      <c r="A6412" t="s">
        <v>11920</v>
      </c>
    </row>
    <row r="6413" spans="1:1">
      <c r="A6413" t="s">
        <v>11922</v>
      </c>
    </row>
    <row r="6414" spans="1:1">
      <c r="A6414" t="s">
        <v>11924</v>
      </c>
    </row>
    <row r="6415" spans="1:1">
      <c r="A6415" t="s">
        <v>11926</v>
      </c>
    </row>
    <row r="6416" spans="1:1">
      <c r="A6416" t="s">
        <v>11928</v>
      </c>
    </row>
    <row r="6417" spans="1:1">
      <c r="A6417" t="s">
        <v>11930</v>
      </c>
    </row>
    <row r="6418" spans="1:1">
      <c r="A6418" t="s">
        <v>11932</v>
      </c>
    </row>
    <row r="6419" spans="1:1">
      <c r="A6419" t="s">
        <v>11934</v>
      </c>
    </row>
    <row r="6420" spans="1:1">
      <c r="A6420" t="s">
        <v>11936</v>
      </c>
    </row>
    <row r="6421" spans="1:1">
      <c r="A6421" t="s">
        <v>11938</v>
      </c>
    </row>
    <row r="6422" spans="1:1">
      <c r="A6422" t="s">
        <v>11940</v>
      </c>
    </row>
    <row r="6423" spans="1:1">
      <c r="A6423" t="s">
        <v>11942</v>
      </c>
    </row>
    <row r="6424" spans="1:1">
      <c r="A6424" t="s">
        <v>11944</v>
      </c>
    </row>
    <row r="6425" spans="1:1">
      <c r="A6425" t="s">
        <v>11946</v>
      </c>
    </row>
    <row r="6426" spans="1:1">
      <c r="A6426" t="s">
        <v>11948</v>
      </c>
    </row>
    <row r="6427" spans="1:1">
      <c r="A6427" t="s">
        <v>11950</v>
      </c>
    </row>
    <row r="6428" spans="1:1">
      <c r="A6428" t="s">
        <v>11953</v>
      </c>
    </row>
    <row r="6429" spans="1:1">
      <c r="A6429" t="s">
        <v>11955</v>
      </c>
    </row>
    <row r="6430" spans="1:1">
      <c r="A6430" t="s">
        <v>11957</v>
      </c>
    </row>
    <row r="6431" spans="1:1">
      <c r="A6431" t="s">
        <v>11959</v>
      </c>
    </row>
    <row r="6432" spans="1:1">
      <c r="A6432" t="s">
        <v>11961</v>
      </c>
    </row>
    <row r="6433" spans="1:1">
      <c r="A6433" t="s">
        <v>11963</v>
      </c>
    </row>
    <row r="6434" spans="1:1">
      <c r="A6434" t="s">
        <v>11965</v>
      </c>
    </row>
    <row r="6435" spans="1:1">
      <c r="A6435" t="s">
        <v>11967</v>
      </c>
    </row>
    <row r="6436" spans="1:1">
      <c r="A6436" t="s">
        <v>11969</v>
      </c>
    </row>
    <row r="6437" spans="1:1">
      <c r="A6437" t="s">
        <v>11971</v>
      </c>
    </row>
    <row r="6438" spans="1:1">
      <c r="A6438" t="s">
        <v>11973</v>
      </c>
    </row>
    <row r="6439" spans="1:1">
      <c r="A6439" t="s">
        <v>11975</v>
      </c>
    </row>
    <row r="6440" spans="1:1">
      <c r="A6440" t="s">
        <v>11977</v>
      </c>
    </row>
    <row r="6441" spans="1:1">
      <c r="A6441" t="s">
        <v>11979</v>
      </c>
    </row>
    <row r="6442" spans="1:1">
      <c r="A6442" t="s">
        <v>11982</v>
      </c>
    </row>
    <row r="6443" spans="1:1">
      <c r="A6443" t="s">
        <v>11983</v>
      </c>
    </row>
    <row r="6444" spans="1:1">
      <c r="A6444" t="s">
        <v>11985</v>
      </c>
    </row>
    <row r="6445" spans="1:1">
      <c r="A6445" t="s">
        <v>11992</v>
      </c>
    </row>
    <row r="6446" spans="1:1">
      <c r="A6446" t="s">
        <v>11997</v>
      </c>
    </row>
    <row r="6447" spans="1:1">
      <c r="A6447" t="s">
        <v>12001</v>
      </c>
    </row>
    <row r="6448" spans="1:1">
      <c r="A6448" t="s">
        <v>12003</v>
      </c>
    </row>
    <row r="6449" spans="1:1">
      <c r="A6449" t="s">
        <v>12005</v>
      </c>
    </row>
    <row r="6450" spans="1:1">
      <c r="A6450" t="s">
        <v>12007</v>
      </c>
    </row>
    <row r="6451" spans="1:1">
      <c r="A6451" t="s">
        <v>12009</v>
      </c>
    </row>
    <row r="6452" spans="1:1">
      <c r="A6452" t="s">
        <v>12011</v>
      </c>
    </row>
    <row r="6453" spans="1:1">
      <c r="A6453" t="s">
        <v>12013</v>
      </c>
    </row>
    <row r="6454" spans="1:1">
      <c r="A6454" t="s">
        <v>12015</v>
      </c>
    </row>
    <row r="6455" spans="1:1">
      <c r="A6455" t="s">
        <v>12021</v>
      </c>
    </row>
    <row r="6456" spans="1:1">
      <c r="A6456" t="s">
        <v>12023</v>
      </c>
    </row>
    <row r="6457" spans="1:1">
      <c r="A6457" t="s">
        <v>12025</v>
      </c>
    </row>
    <row r="6458" spans="1:1">
      <c r="A6458" t="s">
        <v>12028</v>
      </c>
    </row>
    <row r="6459" spans="1:1">
      <c r="A6459" t="s">
        <v>12030</v>
      </c>
    </row>
    <row r="6460" spans="1:1">
      <c r="A6460" t="s">
        <v>12032</v>
      </c>
    </row>
    <row r="6461" spans="1:1">
      <c r="A6461" t="s">
        <v>12034</v>
      </c>
    </row>
    <row r="6462" spans="1:1">
      <c r="A6462" t="s">
        <v>12038</v>
      </c>
    </row>
    <row r="6463" spans="1:1">
      <c r="A6463" t="s">
        <v>12040</v>
      </c>
    </row>
    <row r="6464" spans="1:1">
      <c r="A6464" t="s">
        <v>12042</v>
      </c>
    </row>
    <row r="6465" spans="1:1">
      <c r="A6465" t="s">
        <v>12044</v>
      </c>
    </row>
    <row r="6466" spans="1:1">
      <c r="A6466" t="s">
        <v>12046</v>
      </c>
    </row>
    <row r="6467" spans="1:1">
      <c r="A6467" t="s">
        <v>12048</v>
      </c>
    </row>
    <row r="6468" spans="1:1">
      <c r="A6468" t="s">
        <v>12050</v>
      </c>
    </row>
    <row r="6469" spans="1:1">
      <c r="A6469" t="s">
        <v>12052</v>
      </c>
    </row>
    <row r="6470" spans="1:1">
      <c r="A6470" t="s">
        <v>12054</v>
      </c>
    </row>
    <row r="6471" spans="1:1">
      <c r="A6471" t="s">
        <v>12056</v>
      </c>
    </row>
    <row r="6472" spans="1:1">
      <c r="A6472" t="s">
        <v>12059</v>
      </c>
    </row>
    <row r="6473" spans="1:1">
      <c r="A6473" t="s">
        <v>12061</v>
      </c>
    </row>
    <row r="6474" spans="1:1">
      <c r="A6474" t="s">
        <v>12063</v>
      </c>
    </row>
    <row r="6475" spans="1:1">
      <c r="A6475" t="s">
        <v>12065</v>
      </c>
    </row>
    <row r="6476" spans="1:1">
      <c r="A6476" t="s">
        <v>12067</v>
      </c>
    </row>
    <row r="6477" spans="1:1">
      <c r="A6477" t="s">
        <v>12069</v>
      </c>
    </row>
    <row r="6478" spans="1:1">
      <c r="A6478" t="s">
        <v>12071</v>
      </c>
    </row>
    <row r="6479" spans="1:1">
      <c r="A6479" t="s">
        <v>12073</v>
      </c>
    </row>
    <row r="6480" spans="1:1">
      <c r="A6480" t="s">
        <v>12075</v>
      </c>
    </row>
    <row r="6481" spans="1:1">
      <c r="A6481" t="s">
        <v>12077</v>
      </c>
    </row>
    <row r="6482" spans="1:1">
      <c r="A6482" t="s">
        <v>12082</v>
      </c>
    </row>
    <row r="6483" spans="1:1">
      <c r="A6483" t="s">
        <v>12085</v>
      </c>
    </row>
    <row r="6484" spans="1:1">
      <c r="A6484" t="s">
        <v>12089</v>
      </c>
    </row>
    <row r="6485" spans="1:1">
      <c r="A6485" t="s">
        <v>12091</v>
      </c>
    </row>
    <row r="6486" spans="1:1">
      <c r="A6486" t="s">
        <v>12093</v>
      </c>
    </row>
    <row r="6487" spans="1:1">
      <c r="A6487" t="s">
        <v>12097</v>
      </c>
    </row>
    <row r="6488" spans="1:1">
      <c r="A6488" t="s">
        <v>12099</v>
      </c>
    </row>
    <row r="6489" spans="1:1">
      <c r="A6489" t="s">
        <v>12102</v>
      </c>
    </row>
    <row r="6490" spans="1:1">
      <c r="A6490" t="s">
        <v>12105</v>
      </c>
    </row>
    <row r="6491" spans="1:1">
      <c r="A6491" t="s">
        <v>12107</v>
      </c>
    </row>
    <row r="6492" spans="1:1">
      <c r="A6492" t="s">
        <v>12109</v>
      </c>
    </row>
    <row r="6493" spans="1:1">
      <c r="A6493" t="s">
        <v>12111</v>
      </c>
    </row>
    <row r="6494" spans="1:1">
      <c r="A6494" t="s">
        <v>12113</v>
      </c>
    </row>
    <row r="6495" spans="1:1">
      <c r="A6495" t="s">
        <v>12117</v>
      </c>
    </row>
    <row r="6496" spans="1:1">
      <c r="A6496" t="s">
        <v>12120</v>
      </c>
    </row>
    <row r="6497" spans="1:1">
      <c r="A6497" t="s">
        <v>12122</v>
      </c>
    </row>
    <row r="6498" spans="1:1">
      <c r="A6498" t="s">
        <v>12129</v>
      </c>
    </row>
    <row r="6499" spans="1:1">
      <c r="A6499" t="s">
        <v>12131</v>
      </c>
    </row>
    <row r="6500" spans="1:1">
      <c r="A6500" t="s">
        <v>12133</v>
      </c>
    </row>
    <row r="6501" spans="1:1">
      <c r="A6501" t="s">
        <v>12135</v>
      </c>
    </row>
    <row r="6502" spans="1:1">
      <c r="A6502" t="s">
        <v>12137</v>
      </c>
    </row>
    <row r="6503" spans="1:1">
      <c r="A6503" t="s">
        <v>12139</v>
      </c>
    </row>
    <row r="6504" spans="1:1">
      <c r="A6504" t="s">
        <v>12141</v>
      </c>
    </row>
    <row r="6505" spans="1:1">
      <c r="A6505" t="s">
        <v>12143</v>
      </c>
    </row>
    <row r="6506" spans="1:1">
      <c r="A6506" t="s">
        <v>12145</v>
      </c>
    </row>
    <row r="6507" spans="1:1">
      <c r="A6507" t="s">
        <v>12146</v>
      </c>
    </row>
    <row r="6508" spans="1:1">
      <c r="A6508" t="s">
        <v>12149</v>
      </c>
    </row>
    <row r="6509" spans="1:1">
      <c r="A6509" t="s">
        <v>12151</v>
      </c>
    </row>
    <row r="6510" spans="1:1">
      <c r="A6510" t="s">
        <v>12155</v>
      </c>
    </row>
    <row r="6511" spans="1:1">
      <c r="A6511" t="s">
        <v>12157</v>
      </c>
    </row>
    <row r="6512" spans="1:1">
      <c r="A6512" t="s">
        <v>12159</v>
      </c>
    </row>
    <row r="6513" spans="1:1">
      <c r="A6513" t="s">
        <v>12161</v>
      </c>
    </row>
    <row r="6514" spans="1:1">
      <c r="A6514" t="s">
        <v>12162</v>
      </c>
    </row>
    <row r="6515" spans="1:1">
      <c r="A6515" t="s">
        <v>12163</v>
      </c>
    </row>
    <row r="6516" spans="1:1">
      <c r="A6516" t="s">
        <v>12168</v>
      </c>
    </row>
    <row r="6517" spans="1:1">
      <c r="A6517" t="s">
        <v>12171</v>
      </c>
    </row>
    <row r="6518" spans="1:1">
      <c r="A6518" t="s">
        <v>12172</v>
      </c>
    </row>
    <row r="6519" spans="1:1">
      <c r="A6519" t="s">
        <v>12173</v>
      </c>
    </row>
    <row r="6520" spans="1:1">
      <c r="A6520" t="s">
        <v>12175</v>
      </c>
    </row>
    <row r="6521" spans="1:1">
      <c r="A6521" t="s">
        <v>12176</v>
      </c>
    </row>
    <row r="6522" spans="1:1">
      <c r="A6522" t="s">
        <v>12177</v>
      </c>
    </row>
    <row r="6523" spans="1:1">
      <c r="A6523" t="s">
        <v>12183</v>
      </c>
    </row>
    <row r="6524" spans="1:1">
      <c r="A6524" t="s">
        <v>12185</v>
      </c>
    </row>
    <row r="6525" spans="1:1">
      <c r="A6525" t="s">
        <v>12187</v>
      </c>
    </row>
    <row r="6526" spans="1:1">
      <c r="A6526" t="s">
        <v>12189</v>
      </c>
    </row>
    <row r="6527" spans="1:1">
      <c r="A6527" t="s">
        <v>12191</v>
      </c>
    </row>
    <row r="6528" spans="1:1">
      <c r="A6528" t="s">
        <v>12193</v>
      </c>
    </row>
    <row r="6529" spans="1:1">
      <c r="A6529" t="s">
        <v>12195</v>
      </c>
    </row>
    <row r="6530" spans="1:1">
      <c r="A6530" t="s">
        <v>12199</v>
      </c>
    </row>
    <row r="6531" spans="1:1">
      <c r="A6531" t="s">
        <v>12201</v>
      </c>
    </row>
    <row r="6532" spans="1:1">
      <c r="A6532" t="s">
        <v>12203</v>
      </c>
    </row>
    <row r="6533" spans="1:1">
      <c r="A6533" t="s">
        <v>12205</v>
      </c>
    </row>
    <row r="6534" spans="1:1">
      <c r="A6534" t="s">
        <v>12207</v>
      </c>
    </row>
    <row r="6535" spans="1:1">
      <c r="A6535" t="s">
        <v>12211</v>
      </c>
    </row>
    <row r="6536" spans="1:1">
      <c r="A6536" t="s">
        <v>12213</v>
      </c>
    </row>
    <row r="6537" spans="1:1">
      <c r="A6537" t="s">
        <v>12217</v>
      </c>
    </row>
    <row r="6538" spans="1:1">
      <c r="A6538" t="s">
        <v>12219</v>
      </c>
    </row>
    <row r="6539" spans="1:1">
      <c r="A6539" t="s">
        <v>12221</v>
      </c>
    </row>
    <row r="6540" spans="1:1">
      <c r="A6540" t="s">
        <v>12223</v>
      </c>
    </row>
    <row r="6541" spans="1:1">
      <c r="A6541" t="s">
        <v>12225</v>
      </c>
    </row>
    <row r="6542" spans="1:1">
      <c r="A6542" t="s">
        <v>12227</v>
      </c>
    </row>
    <row r="6543" spans="1:1">
      <c r="A6543" t="s">
        <v>12229</v>
      </c>
    </row>
    <row r="6544" spans="1:1">
      <c r="A6544" t="s">
        <v>12231</v>
      </c>
    </row>
    <row r="6545" spans="1:1">
      <c r="A6545" t="s">
        <v>12233</v>
      </c>
    </row>
    <row r="6546" spans="1:1">
      <c r="A6546" t="s">
        <v>12235</v>
      </c>
    </row>
    <row r="6547" spans="1:1">
      <c r="A6547" t="s">
        <v>12244</v>
      </c>
    </row>
    <row r="6548" spans="1:1">
      <c r="A6548" t="s">
        <v>12246</v>
      </c>
    </row>
    <row r="6549" spans="1:1">
      <c r="A6549" t="s">
        <v>12250</v>
      </c>
    </row>
    <row r="6550" spans="1:1">
      <c r="A6550" t="s">
        <v>12255</v>
      </c>
    </row>
    <row r="6551" spans="1:1">
      <c r="A6551" t="s">
        <v>12257</v>
      </c>
    </row>
    <row r="6552" spans="1:1">
      <c r="A6552" t="s">
        <v>12259</v>
      </c>
    </row>
    <row r="6553" spans="1:1">
      <c r="A6553" t="s">
        <v>12261</v>
      </c>
    </row>
    <row r="6554" spans="1:1">
      <c r="A6554" t="s">
        <v>12265</v>
      </c>
    </row>
    <row r="6555" spans="1:1">
      <c r="A6555" t="s">
        <v>12267</v>
      </c>
    </row>
    <row r="6556" spans="1:1">
      <c r="A6556" t="s">
        <v>12269</v>
      </c>
    </row>
    <row r="6557" spans="1:1">
      <c r="A6557" t="s">
        <v>12273</v>
      </c>
    </row>
    <row r="6558" spans="1:1">
      <c r="A6558" t="s">
        <v>12275</v>
      </c>
    </row>
    <row r="6559" spans="1:1">
      <c r="A6559" t="s">
        <v>12277</v>
      </c>
    </row>
    <row r="6560" spans="1:1">
      <c r="A6560" t="s">
        <v>12279</v>
      </c>
    </row>
    <row r="6561" spans="1:1">
      <c r="A6561" t="s">
        <v>12281</v>
      </c>
    </row>
    <row r="6562" spans="1:1">
      <c r="A6562" t="s">
        <v>12283</v>
      </c>
    </row>
    <row r="6563" spans="1:1">
      <c r="A6563" t="s">
        <v>12285</v>
      </c>
    </row>
    <row r="6564" spans="1:1">
      <c r="A6564" t="s">
        <v>12287</v>
      </c>
    </row>
    <row r="6565" spans="1:1">
      <c r="A6565" t="s">
        <v>12289</v>
      </c>
    </row>
    <row r="6566" spans="1:1">
      <c r="A6566" t="s">
        <v>12291</v>
      </c>
    </row>
    <row r="6567" spans="1:1">
      <c r="A6567" t="s">
        <v>12293</v>
      </c>
    </row>
    <row r="6568" spans="1:1">
      <c r="A6568" t="s">
        <v>12295</v>
      </c>
    </row>
    <row r="6569" spans="1:1">
      <c r="A6569" t="s">
        <v>12297</v>
      </c>
    </row>
    <row r="6570" spans="1:1">
      <c r="A6570" t="s">
        <v>12299</v>
      </c>
    </row>
    <row r="6571" spans="1:1">
      <c r="A6571" t="s">
        <v>12301</v>
      </c>
    </row>
    <row r="6572" spans="1:1">
      <c r="A6572" t="s">
        <v>12303</v>
      </c>
    </row>
    <row r="6573" spans="1:1">
      <c r="A6573" t="s">
        <v>12305</v>
      </c>
    </row>
    <row r="6574" spans="1:1">
      <c r="A6574" t="s">
        <v>12307</v>
      </c>
    </row>
    <row r="6575" spans="1:1">
      <c r="A6575" t="s">
        <v>12309</v>
      </c>
    </row>
    <row r="6576" spans="1:1">
      <c r="A6576" t="s">
        <v>12311</v>
      </c>
    </row>
    <row r="6577" spans="1:1">
      <c r="A6577" t="s">
        <v>12313</v>
      </c>
    </row>
    <row r="6578" spans="1:1">
      <c r="A6578" t="s">
        <v>12315</v>
      </c>
    </row>
    <row r="6579" spans="1:1">
      <c r="A6579" t="s">
        <v>12318</v>
      </c>
    </row>
    <row r="6580" spans="1:1">
      <c r="A6580" t="s">
        <v>12320</v>
      </c>
    </row>
    <row r="6581" spans="1:1">
      <c r="A6581" t="s">
        <v>12322</v>
      </c>
    </row>
    <row r="6582" spans="1:1">
      <c r="A6582" t="s">
        <v>12326</v>
      </c>
    </row>
    <row r="6583" spans="1:1">
      <c r="A6583" t="s">
        <v>12328</v>
      </c>
    </row>
    <row r="6584" spans="1:1">
      <c r="A6584" t="s">
        <v>12330</v>
      </c>
    </row>
    <row r="6585" spans="1:1">
      <c r="A6585" t="s">
        <v>12412</v>
      </c>
    </row>
    <row r="6586" spans="1:1">
      <c r="A6586" t="s">
        <v>12432</v>
      </c>
    </row>
    <row r="6587" spans="1:1">
      <c r="A6587" t="s">
        <v>12434</v>
      </c>
    </row>
    <row r="6588" spans="1:1">
      <c r="A6588" t="s">
        <v>12436</v>
      </c>
    </row>
    <row r="6589" spans="1:1">
      <c r="A6589" t="s">
        <v>12438</v>
      </c>
    </row>
    <row r="6590" spans="1:1">
      <c r="A6590" t="s">
        <v>12440</v>
      </c>
    </row>
    <row r="6591" spans="1:1">
      <c r="A6591" t="s">
        <v>12446</v>
      </c>
    </row>
    <row r="6592" spans="1:1">
      <c r="A6592" t="s">
        <v>12448</v>
      </c>
    </row>
    <row r="6593" spans="1:1">
      <c r="A6593" t="s">
        <v>12450</v>
      </c>
    </row>
    <row r="6594" spans="1:1">
      <c r="A6594" t="s">
        <v>12452</v>
      </c>
    </row>
    <row r="6595" spans="1:1">
      <c r="A6595" t="s">
        <v>12454</v>
      </c>
    </row>
    <row r="6596" spans="1:1">
      <c r="A6596" t="s">
        <v>12456</v>
      </c>
    </row>
    <row r="6597" spans="1:1">
      <c r="A6597" t="s">
        <v>12460</v>
      </c>
    </row>
    <row r="6598" spans="1:1">
      <c r="A6598" t="s">
        <v>12463</v>
      </c>
    </row>
    <row r="6599" spans="1:1">
      <c r="A6599" t="s">
        <v>12465</v>
      </c>
    </row>
    <row r="6600" spans="1:1">
      <c r="A6600" t="s">
        <v>12469</v>
      </c>
    </row>
    <row r="6601" spans="1:1">
      <c r="A6601" t="s">
        <v>12471</v>
      </c>
    </row>
    <row r="6602" spans="1:1">
      <c r="A6602" t="s">
        <v>12478</v>
      </c>
    </row>
    <row r="6603" spans="1:1">
      <c r="A6603" t="s">
        <v>12503</v>
      </c>
    </row>
    <row r="6604" spans="1:1">
      <c r="A6604" t="s">
        <v>12505</v>
      </c>
    </row>
    <row r="6605" spans="1:1">
      <c r="A6605" t="s">
        <v>12529</v>
      </c>
    </row>
    <row r="6606" spans="1:1">
      <c r="A6606" t="s">
        <v>12532</v>
      </c>
    </row>
    <row r="6607" spans="1:1">
      <c r="A6607" t="s">
        <v>12534</v>
      </c>
    </row>
    <row r="6608" spans="1:1">
      <c r="A6608" t="s">
        <v>12536</v>
      </c>
    </row>
    <row r="6609" spans="1:1">
      <c r="A6609" t="s">
        <v>12538</v>
      </c>
    </row>
    <row r="6610" spans="1:1">
      <c r="A6610" t="s">
        <v>12541</v>
      </c>
    </row>
    <row r="6611" spans="1:1">
      <c r="A6611" t="s">
        <v>12543</v>
      </c>
    </row>
    <row r="6612" spans="1:1">
      <c r="A6612" t="s">
        <v>12545</v>
      </c>
    </row>
    <row r="6613" spans="1:1">
      <c r="A6613" t="s">
        <v>12549</v>
      </c>
    </row>
    <row r="6614" spans="1:1">
      <c r="A6614" t="s">
        <v>12552</v>
      </c>
    </row>
    <row r="6615" spans="1:1">
      <c r="A6615" t="s">
        <v>12554</v>
      </c>
    </row>
    <row r="6616" spans="1:1">
      <c r="A6616" t="s">
        <v>12556</v>
      </c>
    </row>
    <row r="6617" spans="1:1">
      <c r="A6617" t="s">
        <v>12558</v>
      </c>
    </row>
    <row r="6618" spans="1:1">
      <c r="A6618" t="s">
        <v>12560</v>
      </c>
    </row>
    <row r="6619" spans="1:1">
      <c r="A6619" t="s">
        <v>12562</v>
      </c>
    </row>
    <row r="6620" spans="1:1">
      <c r="A6620" t="s">
        <v>12566</v>
      </c>
    </row>
    <row r="6621" spans="1:1">
      <c r="A6621" t="s">
        <v>12568</v>
      </c>
    </row>
    <row r="6622" spans="1:1">
      <c r="A6622" t="s">
        <v>12570</v>
      </c>
    </row>
    <row r="6623" spans="1:1">
      <c r="A6623" t="s">
        <v>12572</v>
      </c>
    </row>
    <row r="6624" spans="1:1">
      <c r="A6624" t="s">
        <v>12576</v>
      </c>
    </row>
    <row r="6625" spans="1:1">
      <c r="A6625" t="s">
        <v>12578</v>
      </c>
    </row>
    <row r="6626" spans="1:1">
      <c r="A6626" t="s">
        <v>12580</v>
      </c>
    </row>
    <row r="6627" spans="1:1">
      <c r="A6627" t="s">
        <v>12588</v>
      </c>
    </row>
    <row r="6628" spans="1:1">
      <c r="A6628" t="s">
        <v>12595</v>
      </c>
    </row>
    <row r="6629" spans="1:1">
      <c r="A6629" t="s">
        <v>12597</v>
      </c>
    </row>
    <row r="6630" spans="1:1">
      <c r="A6630" t="s">
        <v>12599</v>
      </c>
    </row>
    <row r="6631" spans="1:1">
      <c r="A6631" t="s">
        <v>12601</v>
      </c>
    </row>
    <row r="6632" spans="1:1">
      <c r="A6632" t="s">
        <v>12603</v>
      </c>
    </row>
    <row r="6633" spans="1:1">
      <c r="A6633" t="s">
        <v>12605</v>
      </c>
    </row>
    <row r="6634" spans="1:1">
      <c r="A6634" t="s">
        <v>12610</v>
      </c>
    </row>
    <row r="6635" spans="1:1">
      <c r="A6635" t="s">
        <v>12614</v>
      </c>
    </row>
    <row r="6636" spans="1:1">
      <c r="A6636" t="s">
        <v>12616</v>
      </c>
    </row>
    <row r="6637" spans="1:1">
      <c r="A6637" t="s">
        <v>12618</v>
      </c>
    </row>
    <row r="6638" spans="1:1">
      <c r="A6638" t="s">
        <v>12620</v>
      </c>
    </row>
    <row r="6639" spans="1:1">
      <c r="A6639" t="s">
        <v>12622</v>
      </c>
    </row>
    <row r="6640" spans="1:1">
      <c r="A6640" t="s">
        <v>12624</v>
      </c>
    </row>
    <row r="6641" spans="1:1">
      <c r="A6641" t="s">
        <v>12626</v>
      </c>
    </row>
    <row r="6642" spans="1:1">
      <c r="A6642" t="s">
        <v>12629</v>
      </c>
    </row>
    <row r="6643" spans="1:1">
      <c r="A6643" t="s">
        <v>12631</v>
      </c>
    </row>
    <row r="6644" spans="1:1">
      <c r="A6644" t="s">
        <v>12633</v>
      </c>
    </row>
    <row r="6645" spans="1:1">
      <c r="A6645" t="s">
        <v>12635</v>
      </c>
    </row>
    <row r="6646" spans="1:1">
      <c r="A6646" t="s">
        <v>12637</v>
      </c>
    </row>
    <row r="6647" spans="1:1">
      <c r="A6647" t="s">
        <v>12639</v>
      </c>
    </row>
    <row r="6648" spans="1:1">
      <c r="A6648" t="s">
        <v>12641</v>
      </c>
    </row>
    <row r="6649" spans="1:1">
      <c r="A6649" t="s">
        <v>12643</v>
      </c>
    </row>
    <row r="6650" spans="1:1">
      <c r="A6650" t="s">
        <v>12645</v>
      </c>
    </row>
    <row r="6651" spans="1:1">
      <c r="A6651" t="s">
        <v>12647</v>
      </c>
    </row>
    <row r="6652" spans="1:1">
      <c r="A6652" t="s">
        <v>12655</v>
      </c>
    </row>
    <row r="6653" spans="1:1">
      <c r="A6653" t="s">
        <v>12657</v>
      </c>
    </row>
    <row r="6654" spans="1:1">
      <c r="A6654" t="s">
        <v>12659</v>
      </c>
    </row>
    <row r="6655" spans="1:1">
      <c r="A6655" t="s">
        <v>12661</v>
      </c>
    </row>
    <row r="6656" spans="1:1">
      <c r="A6656" t="s">
        <v>12663</v>
      </c>
    </row>
    <row r="6657" spans="1:1">
      <c r="A6657" t="s">
        <v>12665</v>
      </c>
    </row>
    <row r="6658" spans="1:1">
      <c r="A6658" t="s">
        <v>12667</v>
      </c>
    </row>
    <row r="6659" spans="1:1">
      <c r="A6659" t="s">
        <v>12669</v>
      </c>
    </row>
    <row r="6660" spans="1:1">
      <c r="A6660" t="s">
        <v>12671</v>
      </c>
    </row>
    <row r="6661" spans="1:1">
      <c r="A6661" t="s">
        <v>12673</v>
      </c>
    </row>
    <row r="6662" spans="1:1">
      <c r="A6662" t="s">
        <v>12676</v>
      </c>
    </row>
    <row r="6663" spans="1:1">
      <c r="A6663" t="s">
        <v>12678</v>
      </c>
    </row>
    <row r="6664" spans="1:1">
      <c r="A6664" t="s">
        <v>12680</v>
      </c>
    </row>
    <row r="6665" spans="1:1">
      <c r="A6665" t="s">
        <v>12682</v>
      </c>
    </row>
    <row r="6666" spans="1:1">
      <c r="A6666" t="s">
        <v>12684</v>
      </c>
    </row>
    <row r="6667" spans="1:1">
      <c r="A6667" t="s">
        <v>12686</v>
      </c>
    </row>
    <row r="6668" spans="1:1">
      <c r="A6668" t="s">
        <v>12688</v>
      </c>
    </row>
    <row r="6669" spans="1:1">
      <c r="A6669" t="s">
        <v>12690</v>
      </c>
    </row>
    <row r="6670" spans="1:1">
      <c r="A6670" t="s">
        <v>12692</v>
      </c>
    </row>
    <row r="6671" spans="1:1">
      <c r="A6671" t="s">
        <v>12693</v>
      </c>
    </row>
    <row r="6672" spans="1:1">
      <c r="A6672" t="s">
        <v>12694</v>
      </c>
    </row>
    <row r="6673" spans="1:1">
      <c r="A6673" t="s">
        <v>12695</v>
      </c>
    </row>
    <row r="6674" spans="1:1">
      <c r="A6674" t="s">
        <v>12696</v>
      </c>
    </row>
    <row r="6675" spans="1:1">
      <c r="A6675" t="s">
        <v>12697</v>
      </c>
    </row>
    <row r="6676" spans="1:1">
      <c r="A6676" t="s">
        <v>12698</v>
      </c>
    </row>
    <row r="6677" spans="1:1">
      <c r="A6677" t="s">
        <v>12699</v>
      </c>
    </row>
    <row r="6678" spans="1:1">
      <c r="A6678" t="s">
        <v>12700</v>
      </c>
    </row>
    <row r="6679" spans="1:1">
      <c r="A6679" t="s">
        <v>12701</v>
      </c>
    </row>
    <row r="6680" spans="1:1">
      <c r="A6680" t="s">
        <v>12702</v>
      </c>
    </row>
    <row r="6681" spans="1:1">
      <c r="A6681" t="s">
        <v>12703</v>
      </c>
    </row>
    <row r="6682" spans="1:1">
      <c r="A6682" t="s">
        <v>12704</v>
      </c>
    </row>
    <row r="6683" spans="1:1">
      <c r="A6683" t="s">
        <v>12706</v>
      </c>
    </row>
    <row r="6684" spans="1:1">
      <c r="A6684" t="s">
        <v>12708</v>
      </c>
    </row>
    <row r="6685" spans="1:1">
      <c r="A6685" t="s">
        <v>12710</v>
      </c>
    </row>
    <row r="6686" spans="1:1">
      <c r="A6686" t="s">
        <v>12712</v>
      </c>
    </row>
    <row r="6687" spans="1:1">
      <c r="A6687" t="s">
        <v>12714</v>
      </c>
    </row>
    <row r="6688" spans="1:1">
      <c r="A6688" t="s">
        <v>12716</v>
      </c>
    </row>
    <row r="6689" spans="1:1">
      <c r="A6689" t="s">
        <v>12718</v>
      </c>
    </row>
    <row r="6690" spans="1:1">
      <c r="A6690" t="s">
        <v>12720</v>
      </c>
    </row>
    <row r="6691" spans="1:1">
      <c r="A6691" t="s">
        <v>12722</v>
      </c>
    </row>
    <row r="6692" spans="1:1">
      <c r="A6692" t="s">
        <v>12724</v>
      </c>
    </row>
    <row r="6693" spans="1:1">
      <c r="A6693" t="s">
        <v>12726</v>
      </c>
    </row>
    <row r="6694" spans="1:1">
      <c r="A6694" t="s">
        <v>12728</v>
      </c>
    </row>
    <row r="6695" spans="1:1">
      <c r="A6695" t="s">
        <v>12731</v>
      </c>
    </row>
    <row r="6696" spans="1:1">
      <c r="A6696" t="s">
        <v>12733</v>
      </c>
    </row>
    <row r="6697" spans="1:1">
      <c r="A6697" t="s">
        <v>12735</v>
      </c>
    </row>
    <row r="6698" spans="1:1">
      <c r="A6698" t="s">
        <v>12737</v>
      </c>
    </row>
    <row r="6699" spans="1:1">
      <c r="A6699" t="s">
        <v>12739</v>
      </c>
    </row>
    <row r="6700" spans="1:1">
      <c r="A6700" t="s">
        <v>12741</v>
      </c>
    </row>
    <row r="6701" spans="1:1">
      <c r="A6701" t="s">
        <v>12743</v>
      </c>
    </row>
    <row r="6702" spans="1:1">
      <c r="A6702" t="s">
        <v>12745</v>
      </c>
    </row>
    <row r="6703" spans="1:1">
      <c r="A6703" t="s">
        <v>12747</v>
      </c>
    </row>
    <row r="6704" spans="1:1">
      <c r="A6704" t="s">
        <v>12749</v>
      </c>
    </row>
    <row r="6705" spans="1:1">
      <c r="A6705" t="s">
        <v>12751</v>
      </c>
    </row>
    <row r="6706" spans="1:1">
      <c r="A6706" t="s">
        <v>12753</v>
      </c>
    </row>
    <row r="6707" spans="1:1">
      <c r="A6707" t="s">
        <v>12757</v>
      </c>
    </row>
    <row r="6708" spans="1:1">
      <c r="A6708" t="s">
        <v>12759</v>
      </c>
    </row>
    <row r="6709" spans="1:1">
      <c r="A6709" t="s">
        <v>12761</v>
      </c>
    </row>
    <row r="6710" spans="1:1">
      <c r="A6710" t="s">
        <v>12763</v>
      </c>
    </row>
    <row r="6711" spans="1:1">
      <c r="A6711" t="s">
        <v>12765</v>
      </c>
    </row>
    <row r="6712" spans="1:1">
      <c r="A6712" t="s">
        <v>12767</v>
      </c>
    </row>
    <row r="6713" spans="1:1">
      <c r="A6713" t="s">
        <v>12769</v>
      </c>
    </row>
    <row r="6714" spans="1:1">
      <c r="A6714" t="s">
        <v>12771</v>
      </c>
    </row>
    <row r="6715" spans="1:1">
      <c r="A6715" t="s">
        <v>12773</v>
      </c>
    </row>
    <row r="6716" spans="1:1">
      <c r="A6716" t="s">
        <v>12775</v>
      </c>
    </row>
    <row r="6717" spans="1:1">
      <c r="A6717" t="s">
        <v>12779</v>
      </c>
    </row>
    <row r="6718" spans="1:1">
      <c r="A6718" t="s">
        <v>12781</v>
      </c>
    </row>
    <row r="6719" spans="1:1">
      <c r="A6719" t="s">
        <v>12783</v>
      </c>
    </row>
    <row r="6720" spans="1:1">
      <c r="A6720" t="s">
        <v>12785</v>
      </c>
    </row>
    <row r="6721" spans="1:1">
      <c r="A6721" t="s">
        <v>12793</v>
      </c>
    </row>
    <row r="6722" spans="1:1">
      <c r="A6722" t="s">
        <v>12795</v>
      </c>
    </row>
    <row r="6723" spans="1:1">
      <c r="A6723" t="s">
        <v>12797</v>
      </c>
    </row>
    <row r="6724" spans="1:1">
      <c r="A6724" t="s">
        <v>12799</v>
      </c>
    </row>
    <row r="6725" spans="1:1">
      <c r="A6725" t="s">
        <v>12801</v>
      </c>
    </row>
    <row r="6726" spans="1:1">
      <c r="A6726" t="s">
        <v>12803</v>
      </c>
    </row>
    <row r="6727" spans="1:1">
      <c r="A6727" t="s">
        <v>12805</v>
      </c>
    </row>
    <row r="6728" spans="1:1">
      <c r="A6728" t="s">
        <v>12807</v>
      </c>
    </row>
    <row r="6729" spans="1:1">
      <c r="A6729" t="s">
        <v>12809</v>
      </c>
    </row>
    <row r="6730" spans="1:1">
      <c r="A6730" t="s">
        <v>12811</v>
      </c>
    </row>
    <row r="6731" spans="1:1">
      <c r="A6731" t="s">
        <v>12813</v>
      </c>
    </row>
    <row r="6732" spans="1:1">
      <c r="A6732" t="s">
        <v>12817</v>
      </c>
    </row>
    <row r="6733" spans="1:1">
      <c r="A6733" t="s">
        <v>12819</v>
      </c>
    </row>
    <row r="6734" spans="1:1">
      <c r="A6734" t="s">
        <v>12821</v>
      </c>
    </row>
    <row r="6735" spans="1:1">
      <c r="A6735" t="s">
        <v>12823</v>
      </c>
    </row>
    <row r="6736" spans="1:1">
      <c r="A6736" t="s">
        <v>12825</v>
      </c>
    </row>
    <row r="6737" spans="1:1">
      <c r="A6737" t="s">
        <v>12827</v>
      </c>
    </row>
    <row r="6738" spans="1:1">
      <c r="A6738" t="s">
        <v>12829</v>
      </c>
    </row>
    <row r="6739" spans="1:1">
      <c r="A6739" t="s">
        <v>12833</v>
      </c>
    </row>
    <row r="6740" spans="1:1">
      <c r="A6740" t="s">
        <v>12835</v>
      </c>
    </row>
    <row r="6741" spans="1:1">
      <c r="A6741" t="s">
        <v>12837</v>
      </c>
    </row>
    <row r="6742" spans="1:1">
      <c r="A6742" t="s">
        <v>12839</v>
      </c>
    </row>
    <row r="6743" spans="1:1">
      <c r="A6743" t="s">
        <v>12841</v>
      </c>
    </row>
    <row r="6744" spans="1:1">
      <c r="A6744" t="s">
        <v>12843</v>
      </c>
    </row>
    <row r="6745" spans="1:1">
      <c r="A6745" t="s">
        <v>12845</v>
      </c>
    </row>
    <row r="6746" spans="1:1">
      <c r="A6746" t="s">
        <v>12849</v>
      </c>
    </row>
    <row r="6747" spans="1:1">
      <c r="A6747" t="s">
        <v>12851</v>
      </c>
    </row>
    <row r="6748" spans="1:1">
      <c r="A6748" t="s">
        <v>12853</v>
      </c>
    </row>
    <row r="6749" spans="1:1">
      <c r="A6749" t="s">
        <v>12855</v>
      </c>
    </row>
    <row r="6750" spans="1:1">
      <c r="A6750" t="s">
        <v>12857</v>
      </c>
    </row>
    <row r="6751" spans="1:1">
      <c r="A6751" t="s">
        <v>12859</v>
      </c>
    </row>
    <row r="6752" spans="1:1">
      <c r="A6752" t="s">
        <v>12861</v>
      </c>
    </row>
    <row r="6753" spans="1:1">
      <c r="A6753" t="s">
        <v>12863</v>
      </c>
    </row>
    <row r="6754" spans="1:1">
      <c r="A6754" t="s">
        <v>12865</v>
      </c>
    </row>
    <row r="6755" spans="1:1">
      <c r="A6755" t="s">
        <v>12869</v>
      </c>
    </row>
    <row r="6756" spans="1:1">
      <c r="A6756" t="s">
        <v>12873</v>
      </c>
    </row>
    <row r="6757" spans="1:1">
      <c r="A6757" t="s">
        <v>12875</v>
      </c>
    </row>
    <row r="6758" spans="1:1">
      <c r="A6758" t="s">
        <v>12877</v>
      </c>
    </row>
    <row r="6759" spans="1:1">
      <c r="A6759" t="s">
        <v>12879</v>
      </c>
    </row>
    <row r="6760" spans="1:1">
      <c r="A6760" t="s">
        <v>12881</v>
      </c>
    </row>
    <row r="6761" spans="1:1">
      <c r="A6761" t="s">
        <v>12883</v>
      </c>
    </row>
    <row r="6762" spans="1:1">
      <c r="A6762" t="s">
        <v>12885</v>
      </c>
    </row>
    <row r="6763" spans="1:1">
      <c r="A6763" t="s">
        <v>12889</v>
      </c>
    </row>
    <row r="6764" spans="1:1">
      <c r="A6764" t="s">
        <v>12893</v>
      </c>
    </row>
    <row r="6765" spans="1:1">
      <c r="A6765" t="s">
        <v>12895</v>
      </c>
    </row>
    <row r="6766" spans="1:1">
      <c r="A6766" t="s">
        <v>12897</v>
      </c>
    </row>
    <row r="6767" spans="1:1">
      <c r="A6767" t="s">
        <v>12899</v>
      </c>
    </row>
    <row r="6768" spans="1:1">
      <c r="A6768" t="s">
        <v>12901</v>
      </c>
    </row>
    <row r="6769" spans="1:1">
      <c r="A6769" t="s">
        <v>12903</v>
      </c>
    </row>
    <row r="6770" spans="1:1">
      <c r="A6770" t="s">
        <v>12905</v>
      </c>
    </row>
    <row r="6771" spans="1:1">
      <c r="A6771" t="s">
        <v>12909</v>
      </c>
    </row>
    <row r="6772" spans="1:1">
      <c r="A6772" t="s">
        <v>12914</v>
      </c>
    </row>
    <row r="6773" spans="1:1">
      <c r="A6773" t="s">
        <v>12919</v>
      </c>
    </row>
    <row r="6774" spans="1:1">
      <c r="A6774" t="s">
        <v>12921</v>
      </c>
    </row>
    <row r="6775" spans="1:1">
      <c r="A6775" t="s">
        <v>12923</v>
      </c>
    </row>
    <row r="6776" spans="1:1">
      <c r="A6776" t="s">
        <v>12925</v>
      </c>
    </row>
    <row r="6777" spans="1:1">
      <c r="A6777" t="s">
        <v>12927</v>
      </c>
    </row>
    <row r="6778" spans="1:1">
      <c r="A6778" t="s">
        <v>12929</v>
      </c>
    </row>
    <row r="6779" spans="1:1">
      <c r="A6779" t="s">
        <v>12933</v>
      </c>
    </row>
    <row r="6780" spans="1:1">
      <c r="A6780" t="s">
        <v>12935</v>
      </c>
    </row>
    <row r="6781" spans="1:1">
      <c r="A6781" t="s">
        <v>12937</v>
      </c>
    </row>
    <row r="6782" spans="1:1">
      <c r="A6782" t="s">
        <v>12941</v>
      </c>
    </row>
    <row r="6783" spans="1:1">
      <c r="A6783" t="s">
        <v>12943</v>
      </c>
    </row>
    <row r="6784" spans="1:1">
      <c r="A6784" t="s">
        <v>12946</v>
      </c>
    </row>
    <row r="6785" spans="1:1">
      <c r="A6785" t="s">
        <v>12948</v>
      </c>
    </row>
    <row r="6786" spans="1:1">
      <c r="A6786" t="s">
        <v>12952</v>
      </c>
    </row>
    <row r="6787" spans="1:1">
      <c r="A6787" t="s">
        <v>12954</v>
      </c>
    </row>
    <row r="6788" spans="1:1">
      <c r="A6788" t="s">
        <v>12958</v>
      </c>
    </row>
    <row r="6789" spans="1:1">
      <c r="A6789" t="s">
        <v>12962</v>
      </c>
    </row>
    <row r="6790" spans="1:1">
      <c r="A6790" t="s">
        <v>12964</v>
      </c>
    </row>
    <row r="6791" spans="1:1">
      <c r="A6791" t="s">
        <v>12966</v>
      </c>
    </row>
    <row r="6792" spans="1:1">
      <c r="A6792" t="s">
        <v>12968</v>
      </c>
    </row>
    <row r="6793" spans="1:1">
      <c r="A6793" t="s">
        <v>12970</v>
      </c>
    </row>
    <row r="6794" spans="1:1">
      <c r="A6794" t="s">
        <v>12972</v>
      </c>
    </row>
    <row r="6795" spans="1:1">
      <c r="A6795" t="s">
        <v>12974</v>
      </c>
    </row>
    <row r="6796" spans="1:1">
      <c r="A6796" t="s">
        <v>12976</v>
      </c>
    </row>
    <row r="6797" spans="1:1">
      <c r="A6797" t="s">
        <v>12978</v>
      </c>
    </row>
    <row r="6798" spans="1:1">
      <c r="A6798" t="s">
        <v>12980</v>
      </c>
    </row>
    <row r="6799" spans="1:1">
      <c r="A6799" t="s">
        <v>12982</v>
      </c>
    </row>
    <row r="6800" spans="1:1">
      <c r="A6800" t="s">
        <v>12984</v>
      </c>
    </row>
    <row r="6801" spans="1:1">
      <c r="A6801" t="s">
        <v>12993</v>
      </c>
    </row>
    <row r="6802" spans="1:1">
      <c r="A6802" t="s">
        <v>12998</v>
      </c>
    </row>
    <row r="6803" spans="1:1">
      <c r="A6803" t="s">
        <v>13000</v>
      </c>
    </row>
    <row r="6804" spans="1:1">
      <c r="A6804" t="s">
        <v>13002</v>
      </c>
    </row>
    <row r="6805" spans="1:1">
      <c r="A6805" t="s">
        <v>13004</v>
      </c>
    </row>
    <row r="6806" spans="1:1">
      <c r="A6806" t="s">
        <v>13008</v>
      </c>
    </row>
    <row r="6807" spans="1:1">
      <c r="A6807" t="s">
        <v>13010</v>
      </c>
    </row>
    <row r="6808" spans="1:1">
      <c r="A6808" t="s">
        <v>13012</v>
      </c>
    </row>
    <row r="6809" spans="1:1">
      <c r="A6809" t="s">
        <v>13014</v>
      </c>
    </row>
    <row r="6810" spans="1:1">
      <c r="A6810" t="s">
        <v>13016</v>
      </c>
    </row>
    <row r="6811" spans="1:1">
      <c r="A6811" t="s">
        <v>13018</v>
      </c>
    </row>
    <row r="6812" spans="1:1">
      <c r="A6812" t="s">
        <v>13020</v>
      </c>
    </row>
    <row r="6813" spans="1:1">
      <c r="A6813" t="s">
        <v>13022</v>
      </c>
    </row>
    <row r="6814" spans="1:1">
      <c r="A6814" t="s">
        <v>13024</v>
      </c>
    </row>
    <row r="6815" spans="1:1">
      <c r="A6815" t="s">
        <v>13026</v>
      </c>
    </row>
    <row r="6816" spans="1:1">
      <c r="A6816" t="s">
        <v>13027</v>
      </c>
    </row>
    <row r="6817" spans="1:1">
      <c r="A6817" t="s">
        <v>13030</v>
      </c>
    </row>
    <row r="6818" spans="1:1">
      <c r="A6818" t="s">
        <v>13032</v>
      </c>
    </row>
    <row r="6819" spans="1:1">
      <c r="A6819" t="s">
        <v>13034</v>
      </c>
    </row>
    <row r="6820" spans="1:1">
      <c r="A6820" t="s">
        <v>13039</v>
      </c>
    </row>
    <row r="6821" spans="1:1">
      <c r="A6821" t="s">
        <v>13041</v>
      </c>
    </row>
    <row r="6822" spans="1:1">
      <c r="A6822" t="s">
        <v>13043</v>
      </c>
    </row>
    <row r="6823" spans="1:1">
      <c r="A6823" t="s">
        <v>13045</v>
      </c>
    </row>
    <row r="6824" spans="1:1">
      <c r="A6824" t="s">
        <v>13047</v>
      </c>
    </row>
    <row r="6825" spans="1:1">
      <c r="A6825" t="s">
        <v>13049</v>
      </c>
    </row>
    <row r="6826" spans="1:1">
      <c r="A6826" t="s">
        <v>13059</v>
      </c>
    </row>
    <row r="6827" spans="1:1">
      <c r="A6827" t="s">
        <v>13065</v>
      </c>
    </row>
    <row r="6828" spans="1:1">
      <c r="A6828" t="s">
        <v>13067</v>
      </c>
    </row>
    <row r="6829" spans="1:1">
      <c r="A6829" t="s">
        <v>13072</v>
      </c>
    </row>
    <row r="6830" spans="1:1">
      <c r="A6830" t="s">
        <v>13074</v>
      </c>
    </row>
    <row r="6831" spans="1:1">
      <c r="A6831" t="s">
        <v>13077</v>
      </c>
    </row>
    <row r="6832" spans="1:1">
      <c r="A6832" t="s">
        <v>13081</v>
      </c>
    </row>
    <row r="6833" spans="1:1">
      <c r="A6833" t="s">
        <v>13082</v>
      </c>
    </row>
    <row r="6834" spans="1:1">
      <c r="A6834" t="s">
        <v>13083</v>
      </c>
    </row>
    <row r="6835" spans="1:1">
      <c r="A6835" t="s">
        <v>13084</v>
      </c>
    </row>
    <row r="6836" spans="1:1">
      <c r="A6836" t="s">
        <v>13086</v>
      </c>
    </row>
    <row r="6837" spans="1:1">
      <c r="A6837" t="s">
        <v>13087</v>
      </c>
    </row>
    <row r="6838" spans="1:1">
      <c r="A6838" t="s">
        <v>13088</v>
      </c>
    </row>
    <row r="6839" spans="1:1">
      <c r="A6839" t="s">
        <v>13089</v>
      </c>
    </row>
    <row r="6840" spans="1:1">
      <c r="A6840" t="s">
        <v>13090</v>
      </c>
    </row>
    <row r="6841" spans="1:1">
      <c r="A6841" t="s">
        <v>13091</v>
      </c>
    </row>
    <row r="6842" spans="1:1">
      <c r="A6842" t="s">
        <v>13092</v>
      </c>
    </row>
    <row r="6843" spans="1:1">
      <c r="A6843" t="s">
        <v>13093</v>
      </c>
    </row>
    <row r="6844" spans="1:1">
      <c r="A6844" t="s">
        <v>13094</v>
      </c>
    </row>
    <row r="6845" spans="1:1">
      <c r="A6845" t="s">
        <v>13095</v>
      </c>
    </row>
    <row r="6846" spans="1:1">
      <c r="A6846" t="s">
        <v>13096</v>
      </c>
    </row>
    <row r="6847" spans="1:1">
      <c r="A6847" t="s">
        <v>13097</v>
      </c>
    </row>
    <row r="6848" spans="1:1">
      <c r="A6848" t="s">
        <v>13098</v>
      </c>
    </row>
    <row r="6849" spans="1:1">
      <c r="A6849" t="s">
        <v>13099</v>
      </c>
    </row>
    <row r="6850" spans="1:1">
      <c r="A6850" t="s">
        <v>13100</v>
      </c>
    </row>
    <row r="6851" spans="1:1">
      <c r="A6851" t="s">
        <v>13101</v>
      </c>
    </row>
    <row r="6852" spans="1:1">
      <c r="A6852" t="s">
        <v>13102</v>
      </c>
    </row>
    <row r="6853" spans="1:1">
      <c r="A6853" t="s">
        <v>13103</v>
      </c>
    </row>
    <row r="6854" spans="1:1">
      <c r="A6854" t="s">
        <v>13104</v>
      </c>
    </row>
    <row r="6855" spans="1:1">
      <c r="A6855" t="s">
        <v>13105</v>
      </c>
    </row>
    <row r="6856" spans="1:1">
      <c r="A6856" t="s">
        <v>13106</v>
      </c>
    </row>
    <row r="6857" spans="1:1">
      <c r="A6857" t="s">
        <v>13107</v>
      </c>
    </row>
    <row r="6858" spans="1:1">
      <c r="A6858" t="s">
        <v>13108</v>
      </c>
    </row>
    <row r="6859" spans="1:1">
      <c r="A6859" t="s">
        <v>13109</v>
      </c>
    </row>
    <row r="6860" spans="1:1">
      <c r="A6860" t="s">
        <v>13110</v>
      </c>
    </row>
    <row r="6861" spans="1:1">
      <c r="A6861" t="s">
        <v>13111</v>
      </c>
    </row>
    <row r="6862" spans="1:1">
      <c r="A6862" t="s">
        <v>13112</v>
      </c>
    </row>
    <row r="6863" spans="1:1">
      <c r="A6863" t="s">
        <v>13113</v>
      </c>
    </row>
    <row r="6864" spans="1:1">
      <c r="A6864" t="s">
        <v>13114</v>
      </c>
    </row>
    <row r="6865" spans="1:1">
      <c r="A6865" t="s">
        <v>13115</v>
      </c>
    </row>
    <row r="6866" spans="1:1">
      <c r="A6866" t="s">
        <v>13116</v>
      </c>
    </row>
    <row r="6867" spans="1:1">
      <c r="A6867" t="s">
        <v>13117</v>
      </c>
    </row>
    <row r="6868" spans="1:1">
      <c r="A6868" t="s">
        <v>13118</v>
      </c>
    </row>
    <row r="6869" spans="1:1">
      <c r="A6869" t="s">
        <v>13119</v>
      </c>
    </row>
    <row r="6870" spans="1:1">
      <c r="A6870" t="s">
        <v>13120</v>
      </c>
    </row>
    <row r="6871" spans="1:1">
      <c r="A6871" t="s">
        <v>13121</v>
      </c>
    </row>
    <row r="6872" spans="1:1">
      <c r="A6872" t="s">
        <v>13122</v>
      </c>
    </row>
    <row r="6873" spans="1:1">
      <c r="A6873" t="s">
        <v>13123</v>
      </c>
    </row>
    <row r="6874" spans="1:1">
      <c r="A6874" t="s">
        <v>13124</v>
      </c>
    </row>
    <row r="6875" spans="1:1">
      <c r="A6875" t="s">
        <v>13125</v>
      </c>
    </row>
    <row r="6876" spans="1:1">
      <c r="A6876" t="s">
        <v>13126</v>
      </c>
    </row>
    <row r="6877" spans="1:1">
      <c r="A6877" t="s">
        <v>13127</v>
      </c>
    </row>
    <row r="6878" spans="1:1">
      <c r="A6878" t="s">
        <v>13128</v>
      </c>
    </row>
    <row r="6879" spans="1:1">
      <c r="A6879" t="s">
        <v>13129</v>
      </c>
    </row>
    <row r="6880" spans="1:1">
      <c r="A6880" t="s">
        <v>13130</v>
      </c>
    </row>
    <row r="6881" spans="1:1">
      <c r="A6881" t="s">
        <v>13131</v>
      </c>
    </row>
    <row r="6882" spans="1:1">
      <c r="A6882" t="s">
        <v>13132</v>
      </c>
    </row>
    <row r="6883" spans="1:1">
      <c r="A6883" t="s">
        <v>13133</v>
      </c>
    </row>
    <row r="6884" spans="1:1">
      <c r="A6884" t="s">
        <v>13134</v>
      </c>
    </row>
    <row r="6885" spans="1:1">
      <c r="A6885" t="s">
        <v>13135</v>
      </c>
    </row>
    <row r="6886" spans="1:1">
      <c r="A6886" t="s">
        <v>13136</v>
      </c>
    </row>
    <row r="6887" spans="1:1">
      <c r="A6887" t="s">
        <v>13137</v>
      </c>
    </row>
    <row r="6888" spans="1:1">
      <c r="A6888" t="s">
        <v>13138</v>
      </c>
    </row>
    <row r="6889" spans="1:1">
      <c r="A6889" t="s">
        <v>13139</v>
      </c>
    </row>
    <row r="6890" spans="1:1">
      <c r="A6890" t="s">
        <v>13140</v>
      </c>
    </row>
    <row r="6891" spans="1:1">
      <c r="A6891" t="s">
        <v>13141</v>
      </c>
    </row>
    <row r="6892" spans="1:1">
      <c r="A6892" t="s">
        <v>13142</v>
      </c>
    </row>
    <row r="6893" spans="1:1">
      <c r="A6893" t="s">
        <v>13143</v>
      </c>
    </row>
    <row r="6894" spans="1:1">
      <c r="A6894" t="s">
        <v>13144</v>
      </c>
    </row>
    <row r="6895" spans="1:1">
      <c r="A6895" t="s">
        <v>13145</v>
      </c>
    </row>
    <row r="6896" spans="1:1">
      <c r="A6896" t="s">
        <v>13146</v>
      </c>
    </row>
    <row r="6897" spans="1:1">
      <c r="A6897" t="s">
        <v>13147</v>
      </c>
    </row>
    <row r="6898" spans="1:1">
      <c r="A6898" t="s">
        <v>13148</v>
      </c>
    </row>
    <row r="6899" spans="1:1">
      <c r="A6899" t="s">
        <v>13149</v>
      </c>
    </row>
    <row r="6900" spans="1:1">
      <c r="A6900" t="s">
        <v>13150</v>
      </c>
    </row>
    <row r="6901" spans="1:1">
      <c r="A6901" t="s">
        <v>13151</v>
      </c>
    </row>
    <row r="6902" spans="1:1">
      <c r="A6902" t="s">
        <v>13152</v>
      </c>
    </row>
    <row r="6903" spans="1:1">
      <c r="A6903" t="s">
        <v>13153</v>
      </c>
    </row>
    <row r="6904" spans="1:1">
      <c r="A6904" t="s">
        <v>13154</v>
      </c>
    </row>
    <row r="6905" spans="1:1">
      <c r="A6905" t="s">
        <v>13155</v>
      </c>
    </row>
    <row r="6906" spans="1:1">
      <c r="A6906" t="s">
        <v>13156</v>
      </c>
    </row>
    <row r="6907" spans="1:1">
      <c r="A6907" t="s">
        <v>13157</v>
      </c>
    </row>
    <row r="6908" spans="1:1">
      <c r="A6908" t="s">
        <v>13158</v>
      </c>
    </row>
    <row r="6909" spans="1:1">
      <c r="A6909" t="s">
        <v>13159</v>
      </c>
    </row>
    <row r="6910" spans="1:1">
      <c r="A6910" t="s">
        <v>13160</v>
      </c>
    </row>
    <row r="6911" spans="1:1">
      <c r="A6911" t="s">
        <v>13161</v>
      </c>
    </row>
    <row r="6912" spans="1:1">
      <c r="A6912" t="s">
        <v>13162</v>
      </c>
    </row>
    <row r="6913" spans="1:1">
      <c r="A6913" t="s">
        <v>13163</v>
      </c>
    </row>
    <row r="6914" spans="1:1">
      <c r="A6914" t="s">
        <v>13164</v>
      </c>
    </row>
    <row r="6915" spans="1:1">
      <c r="A6915" t="s">
        <v>13165</v>
      </c>
    </row>
    <row r="6916" spans="1:1">
      <c r="A6916" t="s">
        <v>13166</v>
      </c>
    </row>
    <row r="6917" spans="1:1">
      <c r="A6917" t="s">
        <v>13167</v>
      </c>
    </row>
    <row r="6918" spans="1:1">
      <c r="A6918" t="s">
        <v>13168</v>
      </c>
    </row>
    <row r="6919" spans="1:1">
      <c r="A6919" t="s">
        <v>13169</v>
      </c>
    </row>
    <row r="6920" spans="1:1">
      <c r="A6920" t="s">
        <v>13170</v>
      </c>
    </row>
    <row r="6921" spans="1:1">
      <c r="A6921" t="s">
        <v>13171</v>
      </c>
    </row>
    <row r="6922" spans="1:1">
      <c r="A6922" t="s">
        <v>13172</v>
      </c>
    </row>
    <row r="6923" spans="1:1">
      <c r="A6923" t="s">
        <v>13173</v>
      </c>
    </row>
    <row r="6924" spans="1:1">
      <c r="A6924" t="s">
        <v>13174</v>
      </c>
    </row>
    <row r="6925" spans="1:1">
      <c r="A6925" t="s">
        <v>13175</v>
      </c>
    </row>
    <row r="6926" spans="1:1">
      <c r="A6926" t="s">
        <v>13177</v>
      </c>
    </row>
    <row r="6927" spans="1:1">
      <c r="A6927" t="s">
        <v>13178</v>
      </c>
    </row>
    <row r="6928" spans="1:1">
      <c r="A6928" t="s">
        <v>13179</v>
      </c>
    </row>
    <row r="6929" spans="1:1">
      <c r="A6929" t="s">
        <v>13180</v>
      </c>
    </row>
    <row r="6930" spans="1:1">
      <c r="A6930" t="s">
        <v>13181</v>
      </c>
    </row>
    <row r="6931" spans="1:1">
      <c r="A6931" t="s">
        <v>13183</v>
      </c>
    </row>
    <row r="6932" spans="1:1">
      <c r="A6932" t="s">
        <v>13185</v>
      </c>
    </row>
    <row r="6933" spans="1:1">
      <c r="A6933" t="s">
        <v>13187</v>
      </c>
    </row>
    <row r="6934" spans="1:1">
      <c r="A6934" t="s">
        <v>13188</v>
      </c>
    </row>
    <row r="6935" spans="1:1">
      <c r="A6935" t="s">
        <v>13190</v>
      </c>
    </row>
    <row r="6936" spans="1:1">
      <c r="A6936" t="s">
        <v>13192</v>
      </c>
    </row>
    <row r="6937" spans="1:1">
      <c r="A6937" t="s">
        <v>13194</v>
      </c>
    </row>
    <row r="6938" spans="1:1">
      <c r="A6938" t="s">
        <v>13196</v>
      </c>
    </row>
    <row r="6939" spans="1:1">
      <c r="A6939" t="s">
        <v>13200</v>
      </c>
    </row>
    <row r="6940" spans="1:1">
      <c r="A6940" t="s">
        <v>13202</v>
      </c>
    </row>
    <row r="6941" spans="1:1">
      <c r="A6941" t="s">
        <v>13204</v>
      </c>
    </row>
    <row r="6942" spans="1:1">
      <c r="A6942" t="s">
        <v>13207</v>
      </c>
    </row>
    <row r="6943" spans="1:1">
      <c r="A6943" t="s">
        <v>13216</v>
      </c>
    </row>
    <row r="6944" spans="1:1">
      <c r="A6944" t="s">
        <v>13219</v>
      </c>
    </row>
    <row r="6945" spans="1:1">
      <c r="A6945" t="s">
        <v>13221</v>
      </c>
    </row>
    <row r="6946" spans="1:1">
      <c r="A6946" t="s">
        <v>13223</v>
      </c>
    </row>
    <row r="6947" spans="1:1">
      <c r="A6947" t="s">
        <v>13225</v>
      </c>
    </row>
    <row r="6948" spans="1:1">
      <c r="A6948" t="s">
        <v>13228</v>
      </c>
    </row>
    <row r="6949" spans="1:1">
      <c r="A6949" t="s">
        <v>13230</v>
      </c>
    </row>
    <row r="6950" spans="1:1">
      <c r="A6950" t="s">
        <v>13233</v>
      </c>
    </row>
    <row r="6951" spans="1:1">
      <c r="A6951" t="s">
        <v>13235</v>
      </c>
    </row>
    <row r="6952" spans="1:1">
      <c r="A6952" t="s">
        <v>13238</v>
      </c>
    </row>
    <row r="6953" spans="1:1">
      <c r="A6953" t="s">
        <v>13239</v>
      </c>
    </row>
    <row r="6954" spans="1:1">
      <c r="A6954" t="s">
        <v>13241</v>
      </c>
    </row>
    <row r="6955" spans="1:1">
      <c r="A6955" t="s">
        <v>13243</v>
      </c>
    </row>
    <row r="6956" spans="1:1">
      <c r="A6956" t="s">
        <v>13246</v>
      </c>
    </row>
    <row r="6957" spans="1:1">
      <c r="A6957" t="s">
        <v>13250</v>
      </c>
    </row>
    <row r="6958" spans="1:1">
      <c r="A6958" t="s">
        <v>13255</v>
      </c>
    </row>
    <row r="6959" spans="1:1">
      <c r="A6959" t="s">
        <v>13257</v>
      </c>
    </row>
    <row r="6960" spans="1:1">
      <c r="A6960" t="s">
        <v>13259</v>
      </c>
    </row>
    <row r="6961" spans="1:1">
      <c r="A6961" t="s">
        <v>13261</v>
      </c>
    </row>
    <row r="6962" spans="1:1">
      <c r="A6962" t="s">
        <v>13263</v>
      </c>
    </row>
    <row r="6963" spans="1:1">
      <c r="A6963" t="s">
        <v>13265</v>
      </c>
    </row>
    <row r="6964" spans="1:1">
      <c r="A6964" t="s">
        <v>13269</v>
      </c>
    </row>
    <row r="6965" spans="1:1">
      <c r="A6965" t="s">
        <v>13273</v>
      </c>
    </row>
    <row r="6966" spans="1:1">
      <c r="A6966" t="s">
        <v>13275</v>
      </c>
    </row>
    <row r="6967" spans="1:1">
      <c r="A6967" t="s">
        <v>13277</v>
      </c>
    </row>
    <row r="6968" spans="1:1">
      <c r="A6968" t="s">
        <v>13279</v>
      </c>
    </row>
    <row r="6969" spans="1:1">
      <c r="A6969" t="s">
        <v>13281</v>
      </c>
    </row>
    <row r="6970" spans="1:1">
      <c r="A6970" t="s">
        <v>13286</v>
      </c>
    </row>
    <row r="6971" spans="1:1">
      <c r="A6971" t="s">
        <v>13288</v>
      </c>
    </row>
    <row r="6972" spans="1:1">
      <c r="A6972" t="s">
        <v>13294</v>
      </c>
    </row>
    <row r="6973" spans="1:1">
      <c r="A6973" t="s">
        <v>13296</v>
      </c>
    </row>
    <row r="6974" spans="1:1">
      <c r="A6974" t="s">
        <v>13299</v>
      </c>
    </row>
    <row r="6975" spans="1:1">
      <c r="A6975" t="s">
        <v>13300</v>
      </c>
    </row>
    <row r="6976" spans="1:1">
      <c r="A6976" t="s">
        <v>13302</v>
      </c>
    </row>
    <row r="6977" spans="1:1">
      <c r="A6977" t="s">
        <v>13306</v>
      </c>
    </row>
    <row r="6978" spans="1:1">
      <c r="A6978" t="s">
        <v>13309</v>
      </c>
    </row>
    <row r="6979" spans="1:1">
      <c r="A6979" t="s">
        <v>13311</v>
      </c>
    </row>
    <row r="6980" spans="1:1">
      <c r="A6980" t="s">
        <v>13315</v>
      </c>
    </row>
    <row r="6981" spans="1:1">
      <c r="A6981" t="s">
        <v>13317</v>
      </c>
    </row>
    <row r="6982" spans="1:1">
      <c r="A6982" t="s">
        <v>13319</v>
      </c>
    </row>
    <row r="6983" spans="1:1">
      <c r="A6983" t="s">
        <v>13321</v>
      </c>
    </row>
    <row r="6984" spans="1:1">
      <c r="A6984" t="s">
        <v>13329</v>
      </c>
    </row>
    <row r="6985" spans="1:1">
      <c r="A6985" t="s">
        <v>13331</v>
      </c>
    </row>
    <row r="6986" spans="1:1">
      <c r="A6986" t="s">
        <v>13333</v>
      </c>
    </row>
    <row r="6987" spans="1:1">
      <c r="A6987" t="s">
        <v>13335</v>
      </c>
    </row>
    <row r="6988" spans="1:1">
      <c r="A6988" t="s">
        <v>13337</v>
      </c>
    </row>
    <row r="6989" spans="1:1">
      <c r="A6989" t="s">
        <v>13339</v>
      </c>
    </row>
    <row r="6990" spans="1:1">
      <c r="A6990" t="s">
        <v>13343</v>
      </c>
    </row>
    <row r="6991" spans="1:1">
      <c r="A6991" t="s">
        <v>13344</v>
      </c>
    </row>
    <row r="6992" spans="1:1">
      <c r="A6992" t="s">
        <v>13346</v>
      </c>
    </row>
    <row r="6993" spans="1:1">
      <c r="A6993" t="s">
        <v>13348</v>
      </c>
    </row>
    <row r="6994" spans="1:1">
      <c r="A6994" t="s">
        <v>13354</v>
      </c>
    </row>
    <row r="6995" spans="1:1">
      <c r="A6995" t="s">
        <v>13356</v>
      </c>
    </row>
    <row r="6996" spans="1:1">
      <c r="A6996" t="s">
        <v>13358</v>
      </c>
    </row>
    <row r="6997" spans="1:1">
      <c r="A6997" t="s">
        <v>13362</v>
      </c>
    </row>
    <row r="6998" spans="1:1">
      <c r="A6998" t="s">
        <v>13365</v>
      </c>
    </row>
    <row r="6999" spans="1:1">
      <c r="A6999" t="s">
        <v>13367</v>
      </c>
    </row>
    <row r="7000" spans="1:1">
      <c r="A7000" t="s">
        <v>13370</v>
      </c>
    </row>
    <row r="7001" spans="1:1">
      <c r="A7001" t="s">
        <v>13377</v>
      </c>
    </row>
    <row r="7002" spans="1:1">
      <c r="A7002" t="s">
        <v>13380</v>
      </c>
    </row>
    <row r="7003" spans="1:1">
      <c r="A7003" t="s">
        <v>13382</v>
      </c>
    </row>
    <row r="7004" spans="1:1">
      <c r="A7004" t="s">
        <v>13384</v>
      </c>
    </row>
    <row r="7005" spans="1:1">
      <c r="A7005" t="s">
        <v>13387</v>
      </c>
    </row>
    <row r="7006" spans="1:1">
      <c r="A7006" t="s">
        <v>13390</v>
      </c>
    </row>
    <row r="7007" spans="1:1">
      <c r="A7007" t="s">
        <v>13392</v>
      </c>
    </row>
    <row r="7008" spans="1:1">
      <c r="A7008" t="s">
        <v>13394</v>
      </c>
    </row>
    <row r="7009" spans="1:1">
      <c r="A7009" t="s">
        <v>13396</v>
      </c>
    </row>
    <row r="7010" spans="1:1">
      <c r="A7010" t="s">
        <v>13397</v>
      </c>
    </row>
    <row r="7011" spans="1:1">
      <c r="A7011" t="s">
        <v>13398</v>
      </c>
    </row>
    <row r="7012" spans="1:1">
      <c r="A7012" t="s">
        <v>13417</v>
      </c>
    </row>
    <row r="7013" spans="1:1">
      <c r="A7013" t="s">
        <v>13422</v>
      </c>
    </row>
    <row r="7014" spans="1:1">
      <c r="A7014" t="s">
        <v>13424</v>
      </c>
    </row>
    <row r="7015" spans="1:1">
      <c r="A7015" t="s">
        <v>13426</v>
      </c>
    </row>
    <row r="7016" spans="1:1">
      <c r="A7016" t="s">
        <v>13428</v>
      </c>
    </row>
    <row r="7017" spans="1:1">
      <c r="A7017" t="s">
        <v>13435</v>
      </c>
    </row>
    <row r="7018" spans="1:1">
      <c r="A7018" t="s">
        <v>13437</v>
      </c>
    </row>
    <row r="7019" spans="1:1">
      <c r="A7019" t="s">
        <v>13439</v>
      </c>
    </row>
    <row r="7020" spans="1:1">
      <c r="A7020" t="s">
        <v>13452</v>
      </c>
    </row>
    <row r="7021" spans="1:1">
      <c r="A7021" t="s">
        <v>13454</v>
      </c>
    </row>
    <row r="7022" spans="1:1">
      <c r="A7022" t="s">
        <v>13456</v>
      </c>
    </row>
    <row r="7023" spans="1:1">
      <c r="A7023" t="s">
        <v>13458</v>
      </c>
    </row>
    <row r="7024" spans="1:1">
      <c r="A7024" t="s">
        <v>13460</v>
      </c>
    </row>
    <row r="7025" spans="1:1">
      <c r="A7025" t="s">
        <v>13462</v>
      </c>
    </row>
    <row r="7026" spans="1:1">
      <c r="A7026" t="s">
        <v>13463</v>
      </c>
    </row>
    <row r="7027" spans="1:1">
      <c r="A7027" t="s">
        <v>13466</v>
      </c>
    </row>
    <row r="7028" spans="1:1">
      <c r="A7028" t="s">
        <v>13469</v>
      </c>
    </row>
    <row r="7029" spans="1:1">
      <c r="A7029" t="s">
        <v>13471</v>
      </c>
    </row>
    <row r="7030" spans="1:1">
      <c r="A7030" t="s">
        <v>13481</v>
      </c>
    </row>
    <row r="7031" spans="1:1">
      <c r="A7031" t="s">
        <v>13485</v>
      </c>
    </row>
    <row r="7032" spans="1:1">
      <c r="A7032" t="s">
        <v>13487</v>
      </c>
    </row>
    <row r="7033" spans="1:1">
      <c r="A7033" t="s">
        <v>13489</v>
      </c>
    </row>
    <row r="7034" spans="1:1">
      <c r="A7034" t="s">
        <v>13493</v>
      </c>
    </row>
    <row r="7035" spans="1:1">
      <c r="A7035" t="s">
        <v>13495</v>
      </c>
    </row>
    <row r="7036" spans="1:1">
      <c r="A7036" t="s">
        <v>13497</v>
      </c>
    </row>
    <row r="7037" spans="1:1">
      <c r="A7037" t="s">
        <v>13499</v>
      </c>
    </row>
    <row r="7038" spans="1:1">
      <c r="A7038" t="s">
        <v>13504</v>
      </c>
    </row>
    <row r="7039" spans="1:1">
      <c r="A7039" t="s">
        <v>13512</v>
      </c>
    </row>
    <row r="7040" spans="1:1">
      <c r="A7040" t="s">
        <v>13519</v>
      </c>
    </row>
    <row r="7041" spans="1:1">
      <c r="A7041" t="s">
        <v>13521</v>
      </c>
    </row>
    <row r="7042" spans="1:1">
      <c r="A7042" t="s">
        <v>13523</v>
      </c>
    </row>
    <row r="7043" spans="1:1">
      <c r="A7043" t="s">
        <v>13525</v>
      </c>
    </row>
    <row r="7044" spans="1:1">
      <c r="A7044" t="s">
        <v>13527</v>
      </c>
    </row>
    <row r="7045" spans="1:1">
      <c r="A7045" t="s">
        <v>13529</v>
      </c>
    </row>
    <row r="7046" spans="1:1">
      <c r="A7046" t="s">
        <v>13531</v>
      </c>
    </row>
    <row r="7047" spans="1:1">
      <c r="A7047" t="s">
        <v>13537</v>
      </c>
    </row>
    <row r="7048" spans="1:1">
      <c r="A7048" t="s">
        <v>13539</v>
      </c>
    </row>
    <row r="7049" spans="1:1">
      <c r="A7049" t="s">
        <v>13541</v>
      </c>
    </row>
    <row r="7050" spans="1:1">
      <c r="A7050" t="s">
        <v>13553</v>
      </c>
    </row>
    <row r="7051" spans="1:1">
      <c r="A7051" t="s">
        <v>13555</v>
      </c>
    </row>
    <row r="7052" spans="1:1">
      <c r="A7052" t="s">
        <v>13557</v>
      </c>
    </row>
    <row r="7053" spans="1:1">
      <c r="A7053" t="s">
        <v>13559</v>
      </c>
    </row>
    <row r="7054" spans="1:1">
      <c r="A7054" t="s">
        <v>13561</v>
      </c>
    </row>
    <row r="7055" spans="1:1">
      <c r="A7055" t="s">
        <v>13563</v>
      </c>
    </row>
    <row r="7056" spans="1:1">
      <c r="A7056" t="s">
        <v>13565</v>
      </c>
    </row>
    <row r="7057" spans="1:1">
      <c r="A7057" t="s">
        <v>13568</v>
      </c>
    </row>
    <row r="7058" spans="1:1">
      <c r="A7058" t="s">
        <v>13571</v>
      </c>
    </row>
    <row r="7059" spans="1:1">
      <c r="A7059" t="s">
        <v>13573</v>
      </c>
    </row>
    <row r="7060" spans="1:1">
      <c r="A7060" t="s">
        <v>13575</v>
      </c>
    </row>
    <row r="7061" spans="1:1">
      <c r="A7061" t="s">
        <v>13577</v>
      </c>
    </row>
    <row r="7062" spans="1:1">
      <c r="A7062" t="s">
        <v>13580</v>
      </c>
    </row>
    <row r="7063" spans="1:1">
      <c r="A7063" t="s">
        <v>13583</v>
      </c>
    </row>
    <row r="7064" spans="1:1">
      <c r="A7064" t="s">
        <v>13585</v>
      </c>
    </row>
    <row r="7065" spans="1:1">
      <c r="A7065" t="s">
        <v>13587</v>
      </c>
    </row>
    <row r="7066" spans="1:1">
      <c r="A7066" t="s">
        <v>13589</v>
      </c>
    </row>
    <row r="7067" spans="1:1">
      <c r="A7067" t="s">
        <v>13591</v>
      </c>
    </row>
    <row r="7068" spans="1:1">
      <c r="A7068" t="s">
        <v>13593</v>
      </c>
    </row>
    <row r="7069" spans="1:1">
      <c r="A7069" t="s">
        <v>13595</v>
      </c>
    </row>
    <row r="7070" spans="1:1">
      <c r="A7070" t="s">
        <v>13597</v>
      </c>
    </row>
    <row r="7071" spans="1:1">
      <c r="A7071" t="s">
        <v>13599</v>
      </c>
    </row>
    <row r="7072" spans="1:1">
      <c r="A7072" t="s">
        <v>13601</v>
      </c>
    </row>
    <row r="7073" spans="1:1">
      <c r="A7073" t="s">
        <v>13603</v>
      </c>
    </row>
    <row r="7074" spans="1:1">
      <c r="A7074" t="s">
        <v>13605</v>
      </c>
    </row>
    <row r="7075" spans="1:1">
      <c r="A7075" t="s">
        <v>13612</v>
      </c>
    </row>
    <row r="7076" spans="1:1">
      <c r="A7076" t="s">
        <v>13630</v>
      </c>
    </row>
    <row r="7077" spans="1:1">
      <c r="A7077" t="s">
        <v>13632</v>
      </c>
    </row>
    <row r="7078" spans="1:1">
      <c r="A7078" t="s">
        <v>13634</v>
      </c>
    </row>
    <row r="7079" spans="1:1">
      <c r="A7079" t="s">
        <v>13645</v>
      </c>
    </row>
    <row r="7080" spans="1:1">
      <c r="A7080" t="s">
        <v>13649</v>
      </c>
    </row>
    <row r="7081" spans="1:1">
      <c r="A7081" t="s">
        <v>13651</v>
      </c>
    </row>
    <row r="7082" spans="1:1">
      <c r="A7082" t="s">
        <v>13655</v>
      </c>
    </row>
    <row r="7083" spans="1:1">
      <c r="A7083" t="s">
        <v>13657</v>
      </c>
    </row>
    <row r="7084" spans="1:1">
      <c r="A7084" t="s">
        <v>13659</v>
      </c>
    </row>
    <row r="7085" spans="1:1">
      <c r="A7085" t="s">
        <v>13661</v>
      </c>
    </row>
    <row r="7086" spans="1:1">
      <c r="A7086" t="s">
        <v>13663</v>
      </c>
    </row>
    <row r="7087" spans="1:1">
      <c r="A7087" t="s">
        <v>13664</v>
      </c>
    </row>
    <row r="7088" spans="1:1">
      <c r="A7088" t="s">
        <v>13665</v>
      </c>
    </row>
    <row r="7089" spans="1:1">
      <c r="A7089" t="s">
        <v>13667</v>
      </c>
    </row>
    <row r="7090" spans="1:1">
      <c r="A7090" t="s">
        <v>13668</v>
      </c>
    </row>
    <row r="7091" spans="1:1">
      <c r="A7091" t="s">
        <v>13670</v>
      </c>
    </row>
    <row r="7092" spans="1:1">
      <c r="A7092" t="s">
        <v>13672</v>
      </c>
    </row>
    <row r="7093" spans="1:1">
      <c r="A7093" t="s">
        <v>13674</v>
      </c>
    </row>
    <row r="7094" spans="1:1">
      <c r="A7094" t="s">
        <v>13676</v>
      </c>
    </row>
    <row r="7095" spans="1:1">
      <c r="A7095" t="s">
        <v>13678</v>
      </c>
    </row>
    <row r="7096" spans="1:1">
      <c r="A7096" t="s">
        <v>13680</v>
      </c>
    </row>
    <row r="7097" spans="1:1">
      <c r="A7097" t="s">
        <v>13682</v>
      </c>
    </row>
    <row r="7098" spans="1:1">
      <c r="A7098" t="s">
        <v>13687</v>
      </c>
    </row>
    <row r="7099" spans="1:1">
      <c r="A7099" t="s">
        <v>13688</v>
      </c>
    </row>
    <row r="7100" spans="1:1">
      <c r="A7100" t="s">
        <v>13689</v>
      </c>
    </row>
    <row r="7101" spans="1:1">
      <c r="A7101" t="s">
        <v>13691</v>
      </c>
    </row>
    <row r="7102" spans="1:1">
      <c r="A7102" t="s">
        <v>13693</v>
      </c>
    </row>
    <row r="7103" spans="1:1">
      <c r="A7103" t="s">
        <v>13695</v>
      </c>
    </row>
    <row r="7104" spans="1:1">
      <c r="A7104" t="s">
        <v>13697</v>
      </c>
    </row>
    <row r="7105" spans="1:1">
      <c r="A7105" t="s">
        <v>13699</v>
      </c>
    </row>
    <row r="7106" spans="1:1">
      <c r="A7106" t="s">
        <v>13701</v>
      </c>
    </row>
    <row r="7107" spans="1:1">
      <c r="A7107" t="s">
        <v>13704</v>
      </c>
    </row>
    <row r="7108" spans="1:1">
      <c r="A7108" t="s">
        <v>13706</v>
      </c>
    </row>
    <row r="7109" spans="1:1">
      <c r="A7109" t="s">
        <v>13709</v>
      </c>
    </row>
    <row r="7110" spans="1:1">
      <c r="A7110" t="s">
        <v>13711</v>
      </c>
    </row>
    <row r="7111" spans="1:1">
      <c r="A7111" t="s">
        <v>13713</v>
      </c>
    </row>
    <row r="7112" spans="1:1">
      <c r="A7112" t="s">
        <v>13716</v>
      </c>
    </row>
    <row r="7113" spans="1:1">
      <c r="A7113" t="s">
        <v>13724</v>
      </c>
    </row>
    <row r="7114" spans="1:1">
      <c r="A7114" t="s">
        <v>13726</v>
      </c>
    </row>
    <row r="7115" spans="1:1">
      <c r="A7115" t="s">
        <v>13729</v>
      </c>
    </row>
    <row r="7116" spans="1:1">
      <c r="A7116" t="s">
        <v>13733</v>
      </c>
    </row>
    <row r="7117" spans="1:1">
      <c r="A7117" t="s">
        <v>13740</v>
      </c>
    </row>
    <row r="7118" spans="1:1">
      <c r="A7118" t="s">
        <v>13742</v>
      </c>
    </row>
    <row r="7119" spans="1:1">
      <c r="A7119" t="s">
        <v>13744</v>
      </c>
    </row>
    <row r="7120" spans="1:1">
      <c r="A7120" t="s">
        <v>13746</v>
      </c>
    </row>
    <row r="7121" spans="1:1">
      <c r="A7121" t="s">
        <v>13750</v>
      </c>
    </row>
    <row r="7122" spans="1:1">
      <c r="A7122" t="s">
        <v>13754</v>
      </c>
    </row>
    <row r="7123" spans="1:1">
      <c r="A7123" t="s">
        <v>13756</v>
      </c>
    </row>
    <row r="7124" spans="1:1">
      <c r="A7124" t="s">
        <v>13758</v>
      </c>
    </row>
    <row r="7125" spans="1:1">
      <c r="A7125" t="s">
        <v>13763</v>
      </c>
    </row>
    <row r="7126" spans="1:1">
      <c r="A7126" t="s">
        <v>13765</v>
      </c>
    </row>
    <row r="7127" spans="1:1">
      <c r="A7127" t="s">
        <v>13767</v>
      </c>
    </row>
    <row r="7128" spans="1:1">
      <c r="A7128" t="s">
        <v>13769</v>
      </c>
    </row>
    <row r="7129" spans="1:1">
      <c r="A7129" t="s">
        <v>13771</v>
      </c>
    </row>
    <row r="7130" spans="1:1">
      <c r="A7130" t="s">
        <v>13773</v>
      </c>
    </row>
    <row r="7131" spans="1:1">
      <c r="A7131" t="s">
        <v>13775</v>
      </c>
    </row>
    <row r="7132" spans="1:1">
      <c r="A7132" t="s">
        <v>13777</v>
      </c>
    </row>
    <row r="7133" spans="1:1">
      <c r="A7133" t="s">
        <v>13781</v>
      </c>
    </row>
    <row r="7134" spans="1:1">
      <c r="A7134" t="s">
        <v>13783</v>
      </c>
    </row>
    <row r="7135" spans="1:1">
      <c r="A7135" t="s">
        <v>13785</v>
      </c>
    </row>
    <row r="7136" spans="1:1">
      <c r="A7136" t="s">
        <v>13787</v>
      </c>
    </row>
    <row r="7137" spans="1:1">
      <c r="A7137" t="s">
        <v>13789</v>
      </c>
    </row>
    <row r="7138" spans="1:1">
      <c r="A7138" t="s">
        <v>13791</v>
      </c>
    </row>
    <row r="7139" spans="1:1">
      <c r="A7139" t="s">
        <v>13793</v>
      </c>
    </row>
    <row r="7140" spans="1:1">
      <c r="A7140" t="s">
        <v>13798</v>
      </c>
    </row>
    <row r="7141" spans="1:1">
      <c r="A7141" t="s">
        <v>13800</v>
      </c>
    </row>
    <row r="7142" spans="1:1">
      <c r="A7142" t="s">
        <v>13802</v>
      </c>
    </row>
    <row r="7143" spans="1:1">
      <c r="A7143" t="s">
        <v>13804</v>
      </c>
    </row>
    <row r="7144" spans="1:1">
      <c r="A7144" t="s">
        <v>13806</v>
      </c>
    </row>
    <row r="7145" spans="1:1">
      <c r="A7145" t="s">
        <v>13808</v>
      </c>
    </row>
    <row r="7146" spans="1:1">
      <c r="A7146" t="s">
        <v>13810</v>
      </c>
    </row>
    <row r="7147" spans="1:1">
      <c r="A7147" t="s">
        <v>13812</v>
      </c>
    </row>
    <row r="7148" spans="1:1">
      <c r="A7148" t="s">
        <v>13814</v>
      </c>
    </row>
    <row r="7149" spans="1:1">
      <c r="A7149" t="s">
        <v>13816</v>
      </c>
    </row>
    <row r="7150" spans="1:1">
      <c r="A7150" t="s">
        <v>13818</v>
      </c>
    </row>
    <row r="7151" spans="1:1">
      <c r="A7151" t="s">
        <v>13862</v>
      </c>
    </row>
    <row r="7152" spans="1:1">
      <c r="A7152" t="s">
        <v>13864</v>
      </c>
    </row>
    <row r="7153" spans="1:1">
      <c r="A7153" t="s">
        <v>13869</v>
      </c>
    </row>
    <row r="7154" spans="1:1">
      <c r="A7154" t="s">
        <v>13870</v>
      </c>
    </row>
    <row r="7155" spans="1:1">
      <c r="A7155" t="s">
        <v>13905</v>
      </c>
    </row>
    <row r="7156" spans="1:1">
      <c r="A7156" t="s">
        <v>13907</v>
      </c>
    </row>
    <row r="7157" spans="1:1">
      <c r="A7157" t="s">
        <v>13911</v>
      </c>
    </row>
    <row r="7158" spans="1:1">
      <c r="A7158" t="s">
        <v>13913</v>
      </c>
    </row>
    <row r="7159" spans="1:1">
      <c r="A7159" t="s">
        <v>13916</v>
      </c>
    </row>
    <row r="7160" spans="1:1">
      <c r="A7160" t="s">
        <v>13918</v>
      </c>
    </row>
    <row r="7161" spans="1:1">
      <c r="A7161" t="s">
        <v>13920</v>
      </c>
    </row>
    <row r="7162" spans="1:1">
      <c r="A7162" t="s">
        <v>13923</v>
      </c>
    </row>
    <row r="7163" spans="1:1">
      <c r="A7163" t="s">
        <v>13925</v>
      </c>
    </row>
    <row r="7164" spans="1:1">
      <c r="A7164" t="s">
        <v>13927</v>
      </c>
    </row>
    <row r="7165" spans="1:1">
      <c r="A7165" t="s">
        <v>13929</v>
      </c>
    </row>
    <row r="7166" spans="1:1">
      <c r="A7166" t="s">
        <v>13938</v>
      </c>
    </row>
    <row r="7167" spans="1:1">
      <c r="A7167" t="s">
        <v>13940</v>
      </c>
    </row>
    <row r="7168" spans="1:1">
      <c r="A7168" t="s">
        <v>13942</v>
      </c>
    </row>
    <row r="7169" spans="1:1">
      <c r="A7169" t="s">
        <v>13945</v>
      </c>
    </row>
    <row r="7170" spans="1:1">
      <c r="A7170" t="s">
        <v>13947</v>
      </c>
    </row>
    <row r="7171" spans="1:1">
      <c r="A7171" t="s">
        <v>13950</v>
      </c>
    </row>
    <row r="7172" spans="1:1">
      <c r="A7172" t="s">
        <v>14141</v>
      </c>
    </row>
    <row r="7173" spans="1:1">
      <c r="A7173" t="s">
        <v>14158</v>
      </c>
    </row>
    <row r="7174" spans="1:1">
      <c r="A7174" t="s">
        <v>14164</v>
      </c>
    </row>
    <row r="7175" spans="1:1">
      <c r="A7175" t="s">
        <v>14166</v>
      </c>
    </row>
    <row r="7176" spans="1:1">
      <c r="A7176" t="s">
        <v>14168</v>
      </c>
    </row>
    <row r="7177" spans="1:1">
      <c r="A7177" t="s">
        <v>14170</v>
      </c>
    </row>
    <row r="7178" spans="1:1">
      <c r="A7178" t="s">
        <v>14172</v>
      </c>
    </row>
    <row r="7179" spans="1:1">
      <c r="A7179" t="s">
        <v>14188</v>
      </c>
    </row>
    <row r="7180" spans="1:1">
      <c r="A7180" t="s">
        <v>14212</v>
      </c>
    </row>
    <row r="7181" spans="1:1">
      <c r="A7181" t="s">
        <v>14216</v>
      </c>
    </row>
    <row r="7182" spans="1:1">
      <c r="A7182" t="s">
        <v>14223</v>
      </c>
    </row>
    <row r="7183" spans="1:1">
      <c r="A7183" t="s">
        <v>14229</v>
      </c>
    </row>
    <row r="7184" spans="1:1">
      <c r="A7184" t="s">
        <v>14246</v>
      </c>
    </row>
    <row r="7185" spans="1:1">
      <c r="A7185" t="s">
        <v>14248</v>
      </c>
    </row>
    <row r="7186" spans="1:1">
      <c r="A7186" t="s">
        <v>14252</v>
      </c>
    </row>
    <row r="7187" spans="1:1">
      <c r="A7187" t="s">
        <v>14255</v>
      </c>
    </row>
    <row r="7188" spans="1:1">
      <c r="A7188" t="s">
        <v>14257</v>
      </c>
    </row>
    <row r="7189" spans="1:1">
      <c r="A7189" t="s">
        <v>14259</v>
      </c>
    </row>
    <row r="7190" spans="1:1">
      <c r="A7190" t="s">
        <v>14261</v>
      </c>
    </row>
    <row r="7191" spans="1:1">
      <c r="A7191" t="s">
        <v>14263</v>
      </c>
    </row>
    <row r="7192" spans="1:1">
      <c r="A7192" t="s">
        <v>14265</v>
      </c>
    </row>
    <row r="7193" spans="1:1">
      <c r="A7193" t="s">
        <v>14267</v>
      </c>
    </row>
    <row r="7194" spans="1:1">
      <c r="A7194" t="s">
        <v>14269</v>
      </c>
    </row>
    <row r="7195" spans="1:1">
      <c r="A7195" t="s">
        <v>14271</v>
      </c>
    </row>
    <row r="7196" spans="1:1">
      <c r="A7196" t="s">
        <v>14273</v>
      </c>
    </row>
    <row r="7197" spans="1:1">
      <c r="A7197" t="s">
        <v>14275</v>
      </c>
    </row>
    <row r="7198" spans="1:1">
      <c r="A7198" t="s">
        <v>14277</v>
      </c>
    </row>
    <row r="7199" spans="1:1">
      <c r="A7199" t="s">
        <v>14279</v>
      </c>
    </row>
    <row r="7200" spans="1:1">
      <c r="A7200" t="s">
        <v>14281</v>
      </c>
    </row>
    <row r="7201" spans="1:1">
      <c r="A7201" t="s">
        <v>14283</v>
      </c>
    </row>
    <row r="7202" spans="1:1">
      <c r="A7202" t="s">
        <v>14285</v>
      </c>
    </row>
    <row r="7203" spans="1:1">
      <c r="A7203" t="s">
        <v>14287</v>
      </c>
    </row>
    <row r="7204" spans="1:1">
      <c r="A7204" t="s">
        <v>14289</v>
      </c>
    </row>
    <row r="7205" spans="1:1">
      <c r="A7205" t="s">
        <v>14291</v>
      </c>
    </row>
    <row r="7206" spans="1:1">
      <c r="A7206" t="s">
        <v>14293</v>
      </c>
    </row>
    <row r="7207" spans="1:1">
      <c r="A7207" t="s">
        <v>14295</v>
      </c>
    </row>
    <row r="7208" spans="1:1">
      <c r="A7208" t="s">
        <v>14297</v>
      </c>
    </row>
    <row r="7209" spans="1:1">
      <c r="A7209" t="s">
        <v>14299</v>
      </c>
    </row>
    <row r="7210" spans="1:1">
      <c r="A7210" t="s">
        <v>14301</v>
      </c>
    </row>
    <row r="7211" spans="1:1">
      <c r="A7211" t="s">
        <v>14303</v>
      </c>
    </row>
    <row r="7212" spans="1:1">
      <c r="A7212" t="s">
        <v>14305</v>
      </c>
    </row>
    <row r="7213" spans="1:1">
      <c r="A7213" t="s">
        <v>14307</v>
      </c>
    </row>
    <row r="7214" spans="1:1">
      <c r="A7214" t="s">
        <v>14326</v>
      </c>
    </row>
    <row r="7215" spans="1:1">
      <c r="A7215" t="s">
        <v>14358</v>
      </c>
    </row>
    <row r="7216" spans="1:1">
      <c r="A7216" t="s">
        <v>14360</v>
      </c>
    </row>
    <row r="7217" spans="1:1">
      <c r="A7217" t="s">
        <v>14362</v>
      </c>
    </row>
    <row r="7218" spans="1:1">
      <c r="A7218" t="s">
        <v>14364</v>
      </c>
    </row>
    <row r="7219" spans="1:1">
      <c r="A7219" t="s">
        <v>14368</v>
      </c>
    </row>
    <row r="7220" spans="1:1">
      <c r="A7220" t="s">
        <v>14416</v>
      </c>
    </row>
    <row r="7221" spans="1:1">
      <c r="A7221" t="s">
        <v>14417</v>
      </c>
    </row>
    <row r="7222" spans="1:1">
      <c r="A7222" t="s">
        <v>14418</v>
      </c>
    </row>
    <row r="7223" spans="1:1">
      <c r="A7223" t="s">
        <v>14421</v>
      </c>
    </row>
    <row r="7224" spans="1:1">
      <c r="A7224" t="s">
        <v>14454</v>
      </c>
    </row>
    <row r="7225" spans="1:1">
      <c r="A7225" t="s">
        <v>14456</v>
      </c>
    </row>
    <row r="7226" spans="1:1">
      <c r="A7226" t="s">
        <v>14458</v>
      </c>
    </row>
  </sheetData>
  <sortState ref="A2:B7228">
    <sortCondition descending="1" ref="B1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4801"/>
  <sheetViews>
    <sheetView workbookViewId="0">
      <selection sqref="A1:XFD1043745"/>
    </sheetView>
  </sheetViews>
  <sheetFormatPr baseColWidth="10" defaultColWidth="8.85546875" defaultRowHeight="15"/>
  <sheetData>
    <row r="1" spans="1:22">
      <c r="A1" t="s">
        <v>8935</v>
      </c>
      <c r="B1" t="s">
        <v>8936</v>
      </c>
      <c r="C1" t="s">
        <v>8937</v>
      </c>
      <c r="D1" t="s">
        <v>571</v>
      </c>
      <c r="E1" t="s">
        <v>8938</v>
      </c>
      <c r="F1" t="s">
        <v>8939</v>
      </c>
      <c r="G1" t="s">
        <v>8940</v>
      </c>
      <c r="H1" t="s">
        <v>5976</v>
      </c>
      <c r="I1" t="s">
        <v>1</v>
      </c>
      <c r="J1" t="s">
        <v>8941</v>
      </c>
      <c r="K1" t="s">
        <v>8942</v>
      </c>
      <c r="L1" t="s">
        <v>8943</v>
      </c>
      <c r="M1" t="s">
        <v>8944</v>
      </c>
      <c r="N1" t="s">
        <v>8945</v>
      </c>
      <c r="O1" t="s">
        <v>8946</v>
      </c>
      <c r="P1" t="s">
        <v>8947</v>
      </c>
      <c r="Q1" t="s">
        <v>8948</v>
      </c>
      <c r="R1" t="s">
        <v>8949</v>
      </c>
      <c r="S1" t="s">
        <v>8950</v>
      </c>
      <c r="T1" t="s">
        <v>8951</v>
      </c>
      <c r="U1" t="s">
        <v>8952</v>
      </c>
      <c r="V1" t="s">
        <v>8953</v>
      </c>
    </row>
    <row r="2" spans="1:22">
      <c r="B2" s="41">
        <v>43627.000497685185</v>
      </c>
      <c r="C2" s="41">
        <v>43627.000497685185</v>
      </c>
      <c r="D2" t="s">
        <v>906</v>
      </c>
      <c r="E2">
        <v>5</v>
      </c>
      <c r="F2">
        <v>1201</v>
      </c>
      <c r="G2" t="s">
        <v>8954</v>
      </c>
      <c r="H2" t="s">
        <v>905</v>
      </c>
      <c r="I2" t="s">
        <v>8</v>
      </c>
      <c r="L2" t="s">
        <v>14244</v>
      </c>
      <c r="N2" t="s">
        <v>821</v>
      </c>
    </row>
    <row r="3" spans="1:22">
      <c r="B3" s="41">
        <v>43627.001076388886</v>
      </c>
      <c r="C3" s="41">
        <v>43627.001076388886</v>
      </c>
      <c r="D3" t="s">
        <v>906</v>
      </c>
      <c r="E3">
        <v>5</v>
      </c>
      <c r="F3">
        <v>1201</v>
      </c>
      <c r="G3" t="s">
        <v>8954</v>
      </c>
      <c r="H3" t="s">
        <v>905</v>
      </c>
      <c r="I3" t="s">
        <v>8</v>
      </c>
      <c r="L3" t="s">
        <v>14244</v>
      </c>
      <c r="N3" t="s">
        <v>821</v>
      </c>
    </row>
    <row r="4" spans="1:22">
      <c r="B4" s="41">
        <v>43627.001666666663</v>
      </c>
      <c r="C4" s="41">
        <v>43627.001666666663</v>
      </c>
      <c r="D4" t="s">
        <v>906</v>
      </c>
      <c r="E4">
        <v>5</v>
      </c>
      <c r="F4">
        <v>1201</v>
      </c>
      <c r="G4" t="s">
        <v>8954</v>
      </c>
      <c r="H4" t="s">
        <v>905</v>
      </c>
      <c r="I4" t="s">
        <v>8</v>
      </c>
      <c r="L4" t="s">
        <v>14244</v>
      </c>
      <c r="N4" t="s">
        <v>821</v>
      </c>
    </row>
    <row r="5" spans="1:22">
      <c r="B5" s="41">
        <v>43627.002256944441</v>
      </c>
      <c r="C5" s="41">
        <v>43627.002256944441</v>
      </c>
      <c r="D5" t="s">
        <v>906</v>
      </c>
      <c r="E5">
        <v>5</v>
      </c>
      <c r="F5">
        <v>1201</v>
      </c>
      <c r="G5" t="s">
        <v>8954</v>
      </c>
      <c r="H5" t="s">
        <v>905</v>
      </c>
      <c r="I5" t="s">
        <v>8</v>
      </c>
      <c r="L5" t="s">
        <v>14244</v>
      </c>
      <c r="N5" t="s">
        <v>821</v>
      </c>
    </row>
    <row r="6" spans="1:22">
      <c r="B6" s="41">
        <v>43627.002847222226</v>
      </c>
      <c r="C6" s="41">
        <v>43627.002847222226</v>
      </c>
      <c r="D6" t="s">
        <v>906</v>
      </c>
      <c r="E6">
        <v>5</v>
      </c>
      <c r="F6">
        <v>1201</v>
      </c>
      <c r="G6" t="s">
        <v>8954</v>
      </c>
      <c r="H6" t="s">
        <v>905</v>
      </c>
      <c r="I6" t="s">
        <v>8</v>
      </c>
      <c r="L6" t="s">
        <v>14244</v>
      </c>
      <c r="N6" t="s">
        <v>821</v>
      </c>
    </row>
    <row r="7" spans="1:22">
      <c r="B7" s="41">
        <v>43627.003437500003</v>
      </c>
      <c r="C7" s="41">
        <v>43627.003437500003</v>
      </c>
      <c r="D7" t="s">
        <v>906</v>
      </c>
      <c r="E7">
        <v>5</v>
      </c>
      <c r="F7">
        <v>1201</v>
      </c>
      <c r="G7" t="s">
        <v>8954</v>
      </c>
      <c r="H7" t="s">
        <v>905</v>
      </c>
      <c r="I7" t="s">
        <v>8</v>
      </c>
      <c r="L7" t="s">
        <v>14244</v>
      </c>
      <c r="N7" t="s">
        <v>821</v>
      </c>
    </row>
    <row r="8" spans="1:22">
      <c r="B8" s="41">
        <v>43627.004027777781</v>
      </c>
      <c r="C8" s="41">
        <v>43627.004027777781</v>
      </c>
      <c r="D8" t="s">
        <v>906</v>
      </c>
      <c r="E8">
        <v>5</v>
      </c>
      <c r="F8">
        <v>1201</v>
      </c>
      <c r="G8" t="s">
        <v>8954</v>
      </c>
      <c r="H8" t="s">
        <v>905</v>
      </c>
      <c r="I8" t="s">
        <v>8</v>
      </c>
      <c r="L8" t="s">
        <v>14244</v>
      </c>
      <c r="N8" t="s">
        <v>821</v>
      </c>
    </row>
    <row r="9" spans="1:22">
      <c r="B9" s="41">
        <v>43627.004629629628</v>
      </c>
      <c r="C9" s="41">
        <v>43627.004618055558</v>
      </c>
      <c r="D9" t="s">
        <v>906</v>
      </c>
      <c r="E9">
        <v>5</v>
      </c>
      <c r="F9">
        <v>1201</v>
      </c>
      <c r="G9" t="s">
        <v>8954</v>
      </c>
      <c r="H9" t="s">
        <v>905</v>
      </c>
      <c r="I9" t="s">
        <v>8</v>
      </c>
      <c r="L9" t="s">
        <v>14244</v>
      </c>
      <c r="N9" t="s">
        <v>821</v>
      </c>
    </row>
    <row r="10" spans="1:22">
      <c r="B10" s="41">
        <v>43627.004965277774</v>
      </c>
      <c r="C10" s="41">
        <v>43627.004965277774</v>
      </c>
      <c r="D10" t="s">
        <v>14407</v>
      </c>
      <c r="E10">
        <v>4</v>
      </c>
      <c r="F10">
        <v>1101</v>
      </c>
      <c r="G10" t="s">
        <v>8954</v>
      </c>
      <c r="H10" t="s">
        <v>14391</v>
      </c>
      <c r="I10" t="s">
        <v>186</v>
      </c>
      <c r="L10" t="s">
        <v>14392</v>
      </c>
      <c r="N10" t="s">
        <v>825</v>
      </c>
    </row>
    <row r="11" spans="1:22">
      <c r="B11" s="41">
        <v>43627.004965277774</v>
      </c>
      <c r="C11" s="41">
        <v>43627.004965277774</v>
      </c>
      <c r="D11" t="s">
        <v>14408</v>
      </c>
      <c r="E11">
        <v>4</v>
      </c>
      <c r="F11">
        <v>1101</v>
      </c>
      <c r="G11" t="s">
        <v>8954</v>
      </c>
      <c r="H11" t="s">
        <v>14393</v>
      </c>
      <c r="I11" t="s">
        <v>186</v>
      </c>
      <c r="L11" t="s">
        <v>14394</v>
      </c>
      <c r="N11" t="s">
        <v>825</v>
      </c>
    </row>
    <row r="12" spans="1:22">
      <c r="B12" s="41">
        <v>43627.005219907405</v>
      </c>
      <c r="C12" s="41">
        <v>43627.005208333336</v>
      </c>
      <c r="D12" t="s">
        <v>906</v>
      </c>
      <c r="E12">
        <v>5</v>
      </c>
      <c r="F12">
        <v>1201</v>
      </c>
      <c r="G12" t="s">
        <v>8954</v>
      </c>
      <c r="H12" t="s">
        <v>905</v>
      </c>
      <c r="I12" t="s">
        <v>8</v>
      </c>
      <c r="L12" t="s">
        <v>14244</v>
      </c>
      <c r="N12" t="s">
        <v>821</v>
      </c>
    </row>
    <row r="13" spans="1:22">
      <c r="B13" s="41">
        <v>43627.005810185183</v>
      </c>
      <c r="C13" s="41">
        <v>43627.005798611113</v>
      </c>
      <c r="D13" t="s">
        <v>906</v>
      </c>
      <c r="E13">
        <v>5</v>
      </c>
      <c r="F13">
        <v>1201</v>
      </c>
      <c r="G13" t="s">
        <v>8954</v>
      </c>
      <c r="H13" t="s">
        <v>905</v>
      </c>
      <c r="I13" t="s">
        <v>8</v>
      </c>
      <c r="L13" t="s">
        <v>14244</v>
      </c>
      <c r="N13" t="s">
        <v>821</v>
      </c>
    </row>
    <row r="14" spans="1:22">
      <c r="B14" s="41">
        <v>43627.006412037037</v>
      </c>
      <c r="C14" s="41">
        <v>43627.00640046296</v>
      </c>
      <c r="D14" t="s">
        <v>906</v>
      </c>
      <c r="E14">
        <v>5</v>
      </c>
      <c r="F14">
        <v>1201</v>
      </c>
      <c r="G14" t="s">
        <v>8954</v>
      </c>
      <c r="H14" t="s">
        <v>905</v>
      </c>
      <c r="I14" t="s">
        <v>8</v>
      </c>
      <c r="L14" t="s">
        <v>14244</v>
      </c>
      <c r="N14" t="s">
        <v>821</v>
      </c>
    </row>
    <row r="15" spans="1:22">
      <c r="B15" s="41">
        <v>43627.006990740738</v>
      </c>
      <c r="C15" s="41">
        <v>43627.006979166668</v>
      </c>
      <c r="D15" t="s">
        <v>906</v>
      </c>
      <c r="E15">
        <v>5</v>
      </c>
      <c r="F15">
        <v>1201</v>
      </c>
      <c r="G15" t="s">
        <v>8954</v>
      </c>
      <c r="H15" t="s">
        <v>905</v>
      </c>
      <c r="I15" t="s">
        <v>8</v>
      </c>
      <c r="L15" t="s">
        <v>14244</v>
      </c>
      <c r="N15" t="s">
        <v>821</v>
      </c>
    </row>
    <row r="16" spans="1:22">
      <c r="B16" s="41">
        <v>43627.007581018515</v>
      </c>
      <c r="C16" s="41">
        <v>43627.007569444446</v>
      </c>
      <c r="D16" t="s">
        <v>906</v>
      </c>
      <c r="E16">
        <v>5</v>
      </c>
      <c r="F16">
        <v>1201</v>
      </c>
      <c r="G16" t="s">
        <v>8954</v>
      </c>
      <c r="H16" t="s">
        <v>905</v>
      </c>
      <c r="I16" t="s">
        <v>8</v>
      </c>
      <c r="L16" t="s">
        <v>14244</v>
      </c>
      <c r="N16" t="s">
        <v>821</v>
      </c>
    </row>
    <row r="17" spans="2:14">
      <c r="B17" s="41">
        <v>43627.008171296293</v>
      </c>
      <c r="C17" s="41">
        <v>43627.008159722223</v>
      </c>
      <c r="D17" t="s">
        <v>906</v>
      </c>
      <c r="E17">
        <v>5</v>
      </c>
      <c r="F17">
        <v>1201</v>
      </c>
      <c r="G17" t="s">
        <v>8954</v>
      </c>
      <c r="H17" t="s">
        <v>905</v>
      </c>
      <c r="I17" t="s">
        <v>8</v>
      </c>
      <c r="L17" t="s">
        <v>14244</v>
      </c>
      <c r="N17" t="s">
        <v>821</v>
      </c>
    </row>
    <row r="18" spans="2:14">
      <c r="B18" s="41">
        <v>43627.008750000001</v>
      </c>
      <c r="C18" s="41">
        <v>43627.008750000001</v>
      </c>
      <c r="D18" t="s">
        <v>906</v>
      </c>
      <c r="E18">
        <v>5</v>
      </c>
      <c r="F18">
        <v>1201</v>
      </c>
      <c r="G18" t="s">
        <v>8954</v>
      </c>
      <c r="H18" t="s">
        <v>905</v>
      </c>
      <c r="I18" t="s">
        <v>8</v>
      </c>
      <c r="L18" t="s">
        <v>14244</v>
      </c>
      <c r="N18" t="s">
        <v>821</v>
      </c>
    </row>
    <row r="19" spans="2:14">
      <c r="B19" s="41">
        <v>43627.009328703702</v>
      </c>
      <c r="C19" s="41">
        <v>43627.009328703702</v>
      </c>
      <c r="D19" t="s">
        <v>906</v>
      </c>
      <c r="E19">
        <v>5</v>
      </c>
      <c r="F19">
        <v>1201</v>
      </c>
      <c r="G19" t="s">
        <v>8954</v>
      </c>
      <c r="H19" t="s">
        <v>905</v>
      </c>
      <c r="I19" t="s">
        <v>8</v>
      </c>
      <c r="L19" t="s">
        <v>14244</v>
      </c>
      <c r="N19" t="s">
        <v>821</v>
      </c>
    </row>
    <row r="20" spans="2:14">
      <c r="B20" s="41">
        <v>43627.009351851855</v>
      </c>
      <c r="C20" s="41">
        <v>43627.009351851855</v>
      </c>
      <c r="D20" t="s">
        <v>2335</v>
      </c>
      <c r="E20">
        <v>5</v>
      </c>
      <c r="F20">
        <v>1201</v>
      </c>
      <c r="G20" t="s">
        <v>8954</v>
      </c>
      <c r="H20" t="s">
        <v>2334</v>
      </c>
      <c r="I20" t="s">
        <v>13</v>
      </c>
      <c r="L20" t="s">
        <v>14460</v>
      </c>
      <c r="N20" t="s">
        <v>821</v>
      </c>
    </row>
    <row r="21" spans="2:14">
      <c r="B21" s="41">
        <v>43627.009918981479</v>
      </c>
      <c r="C21" s="41">
        <v>43627.009918981479</v>
      </c>
      <c r="D21" t="s">
        <v>906</v>
      </c>
      <c r="E21">
        <v>5</v>
      </c>
      <c r="F21">
        <v>1201</v>
      </c>
      <c r="G21" t="s">
        <v>8954</v>
      </c>
      <c r="H21" t="s">
        <v>905</v>
      </c>
      <c r="I21" t="s">
        <v>8</v>
      </c>
      <c r="L21" t="s">
        <v>14244</v>
      </c>
      <c r="N21" t="s">
        <v>821</v>
      </c>
    </row>
    <row r="22" spans="2:14">
      <c r="B22" s="41">
        <v>43627.01053240741</v>
      </c>
      <c r="C22" s="41">
        <v>43627.01053240741</v>
      </c>
      <c r="D22" t="s">
        <v>14461</v>
      </c>
      <c r="E22">
        <v>4</v>
      </c>
      <c r="F22">
        <v>1101</v>
      </c>
      <c r="G22" t="s">
        <v>8954</v>
      </c>
      <c r="H22" t="s">
        <v>14378</v>
      </c>
      <c r="I22" t="s">
        <v>186</v>
      </c>
      <c r="L22" t="s">
        <v>14379</v>
      </c>
      <c r="N22" t="s">
        <v>825</v>
      </c>
    </row>
    <row r="23" spans="2:14">
      <c r="B23" s="41">
        <v>43627.01053240741</v>
      </c>
      <c r="C23" s="41">
        <v>43627.01054398148</v>
      </c>
      <c r="D23" t="s">
        <v>906</v>
      </c>
      <c r="E23">
        <v>5</v>
      </c>
      <c r="F23">
        <v>1201</v>
      </c>
      <c r="G23" t="s">
        <v>8954</v>
      </c>
      <c r="H23" t="s">
        <v>905</v>
      </c>
      <c r="I23" t="s">
        <v>8</v>
      </c>
      <c r="L23" t="s">
        <v>14244</v>
      </c>
      <c r="N23" t="s">
        <v>821</v>
      </c>
    </row>
    <row r="24" spans="2:14">
      <c r="B24" s="41">
        <v>43627.011122685188</v>
      </c>
      <c r="C24" s="41">
        <v>43627.011122685188</v>
      </c>
      <c r="D24" t="s">
        <v>906</v>
      </c>
      <c r="E24">
        <v>5</v>
      </c>
      <c r="F24">
        <v>1201</v>
      </c>
      <c r="G24" t="s">
        <v>8954</v>
      </c>
      <c r="H24" t="s">
        <v>905</v>
      </c>
      <c r="I24" t="s">
        <v>8</v>
      </c>
      <c r="L24" t="s">
        <v>14244</v>
      </c>
      <c r="N24" t="s">
        <v>821</v>
      </c>
    </row>
    <row r="25" spans="2:14">
      <c r="B25" s="41">
        <v>43627.011701388888</v>
      </c>
      <c r="C25" s="41">
        <v>43627.011701388888</v>
      </c>
      <c r="D25" t="s">
        <v>906</v>
      </c>
      <c r="E25">
        <v>5</v>
      </c>
      <c r="F25">
        <v>1201</v>
      </c>
      <c r="G25" t="s">
        <v>8954</v>
      </c>
      <c r="H25" t="s">
        <v>905</v>
      </c>
      <c r="I25" t="s">
        <v>8</v>
      </c>
      <c r="L25" t="s">
        <v>14244</v>
      </c>
      <c r="N25" t="s">
        <v>821</v>
      </c>
    </row>
    <row r="26" spans="2:14">
      <c r="B26" s="41">
        <v>43627.012291666666</v>
      </c>
      <c r="C26" s="41">
        <v>43627.012291666666</v>
      </c>
      <c r="D26" t="s">
        <v>906</v>
      </c>
      <c r="E26">
        <v>5</v>
      </c>
      <c r="F26">
        <v>1201</v>
      </c>
      <c r="G26" t="s">
        <v>8954</v>
      </c>
      <c r="H26" t="s">
        <v>905</v>
      </c>
      <c r="I26" t="s">
        <v>8</v>
      </c>
      <c r="L26" t="s">
        <v>14244</v>
      </c>
      <c r="N26" t="s">
        <v>821</v>
      </c>
    </row>
    <row r="27" spans="2:14">
      <c r="B27" s="41">
        <v>43627.012870370374</v>
      </c>
      <c r="C27" s="41">
        <v>43627.012870370374</v>
      </c>
      <c r="D27" t="s">
        <v>906</v>
      </c>
      <c r="E27">
        <v>5</v>
      </c>
      <c r="F27">
        <v>1201</v>
      </c>
      <c r="G27" t="s">
        <v>8954</v>
      </c>
      <c r="H27" t="s">
        <v>905</v>
      </c>
      <c r="I27" t="s">
        <v>8</v>
      </c>
      <c r="L27" t="s">
        <v>14244</v>
      </c>
      <c r="N27" t="s">
        <v>821</v>
      </c>
    </row>
    <row r="28" spans="2:14">
      <c r="B28" s="41">
        <v>43627.013402777775</v>
      </c>
      <c r="C28" s="41">
        <v>43627.013402777775</v>
      </c>
      <c r="D28" t="s">
        <v>14462</v>
      </c>
      <c r="E28">
        <v>4</v>
      </c>
      <c r="F28">
        <v>1101</v>
      </c>
      <c r="G28" t="s">
        <v>8954</v>
      </c>
      <c r="H28" t="s">
        <v>14397</v>
      </c>
      <c r="I28" t="s">
        <v>186</v>
      </c>
      <c r="L28" t="s">
        <v>14398</v>
      </c>
      <c r="N28" t="s">
        <v>825</v>
      </c>
    </row>
    <row r="29" spans="2:14">
      <c r="B29" s="41">
        <v>43627.013460648152</v>
      </c>
      <c r="C29" s="41">
        <v>43627.013460648152</v>
      </c>
      <c r="D29" t="s">
        <v>906</v>
      </c>
      <c r="E29">
        <v>5</v>
      </c>
      <c r="F29">
        <v>1201</v>
      </c>
      <c r="G29" t="s">
        <v>8954</v>
      </c>
      <c r="H29" t="s">
        <v>905</v>
      </c>
      <c r="I29" t="s">
        <v>8</v>
      </c>
      <c r="L29" t="s">
        <v>14244</v>
      </c>
      <c r="N29" t="s">
        <v>821</v>
      </c>
    </row>
    <row r="30" spans="2:14">
      <c r="B30" s="41">
        <v>43627.014039351852</v>
      </c>
      <c r="C30" s="41">
        <v>43627.014039351852</v>
      </c>
      <c r="D30" t="s">
        <v>906</v>
      </c>
      <c r="E30">
        <v>5</v>
      </c>
      <c r="F30">
        <v>1201</v>
      </c>
      <c r="G30" t="s">
        <v>8954</v>
      </c>
      <c r="H30" t="s">
        <v>905</v>
      </c>
      <c r="I30" t="s">
        <v>8</v>
      </c>
      <c r="L30" t="s">
        <v>14244</v>
      </c>
      <c r="N30" t="s">
        <v>821</v>
      </c>
    </row>
    <row r="31" spans="2:14">
      <c r="B31" s="41">
        <v>43627.01462962963</v>
      </c>
      <c r="C31" s="41">
        <v>43627.01462962963</v>
      </c>
      <c r="D31" t="s">
        <v>906</v>
      </c>
      <c r="E31">
        <v>5</v>
      </c>
      <c r="F31">
        <v>1201</v>
      </c>
      <c r="G31" t="s">
        <v>8954</v>
      </c>
      <c r="H31" t="s">
        <v>905</v>
      </c>
      <c r="I31" t="s">
        <v>8</v>
      </c>
      <c r="L31" t="s">
        <v>14244</v>
      </c>
      <c r="N31" t="s">
        <v>821</v>
      </c>
    </row>
    <row r="32" spans="2:14">
      <c r="B32" s="41">
        <v>43627.015219907407</v>
      </c>
      <c r="C32" s="41">
        <v>43627.015219907407</v>
      </c>
      <c r="D32" t="s">
        <v>906</v>
      </c>
      <c r="E32">
        <v>5</v>
      </c>
      <c r="F32">
        <v>1201</v>
      </c>
      <c r="G32" t="s">
        <v>8954</v>
      </c>
      <c r="H32" t="s">
        <v>905</v>
      </c>
      <c r="I32" t="s">
        <v>8</v>
      </c>
      <c r="L32" t="s">
        <v>14244</v>
      </c>
      <c r="N32" t="s">
        <v>821</v>
      </c>
    </row>
    <row r="33" spans="2:14">
      <c r="B33" s="41">
        <v>43627.015821759262</v>
      </c>
      <c r="C33" s="41">
        <v>43627.015821759262</v>
      </c>
      <c r="D33" t="s">
        <v>906</v>
      </c>
      <c r="E33">
        <v>5</v>
      </c>
      <c r="F33">
        <v>1201</v>
      </c>
      <c r="G33" t="s">
        <v>8954</v>
      </c>
      <c r="H33" t="s">
        <v>905</v>
      </c>
      <c r="I33" t="s">
        <v>8</v>
      </c>
      <c r="L33" t="s">
        <v>14244</v>
      </c>
      <c r="N33" t="s">
        <v>821</v>
      </c>
    </row>
    <row r="34" spans="2:14">
      <c r="B34" s="41">
        <v>43627.016412037039</v>
      </c>
      <c r="C34" s="41">
        <v>43627.016412037039</v>
      </c>
      <c r="D34" t="s">
        <v>906</v>
      </c>
      <c r="E34">
        <v>5</v>
      </c>
      <c r="F34">
        <v>1201</v>
      </c>
      <c r="G34" t="s">
        <v>8954</v>
      </c>
      <c r="H34" t="s">
        <v>905</v>
      </c>
      <c r="I34" t="s">
        <v>8</v>
      </c>
      <c r="L34" t="s">
        <v>14244</v>
      </c>
      <c r="N34" t="s">
        <v>821</v>
      </c>
    </row>
    <row r="35" spans="2:14">
      <c r="B35" s="41">
        <v>43627.017002314817</v>
      </c>
      <c r="C35" s="41">
        <v>43627.017002314817</v>
      </c>
      <c r="D35" t="s">
        <v>906</v>
      </c>
      <c r="E35">
        <v>5</v>
      </c>
      <c r="F35">
        <v>1201</v>
      </c>
      <c r="G35" t="s">
        <v>8954</v>
      </c>
      <c r="H35" t="s">
        <v>905</v>
      </c>
      <c r="I35" t="s">
        <v>8</v>
      </c>
      <c r="L35" t="s">
        <v>14244</v>
      </c>
      <c r="N35" t="s">
        <v>821</v>
      </c>
    </row>
    <row r="36" spans="2:14">
      <c r="B36" s="41">
        <v>43627.017592592594</v>
      </c>
      <c r="C36" s="41">
        <v>43627.017592592594</v>
      </c>
      <c r="D36" t="s">
        <v>906</v>
      </c>
      <c r="E36">
        <v>5</v>
      </c>
      <c r="F36">
        <v>1201</v>
      </c>
      <c r="G36" t="s">
        <v>8954</v>
      </c>
      <c r="H36" t="s">
        <v>905</v>
      </c>
      <c r="I36" t="s">
        <v>8</v>
      </c>
      <c r="L36" t="s">
        <v>14244</v>
      </c>
      <c r="N36" t="s">
        <v>821</v>
      </c>
    </row>
    <row r="37" spans="2:14">
      <c r="B37" s="41">
        <v>43627.018182870372</v>
      </c>
      <c r="C37" s="41">
        <v>43627.018182870372</v>
      </c>
      <c r="D37" t="s">
        <v>906</v>
      </c>
      <c r="E37">
        <v>5</v>
      </c>
      <c r="F37">
        <v>1201</v>
      </c>
      <c r="G37" t="s">
        <v>8954</v>
      </c>
      <c r="H37" t="s">
        <v>905</v>
      </c>
      <c r="I37" t="s">
        <v>8</v>
      </c>
      <c r="L37" t="s">
        <v>14244</v>
      </c>
      <c r="N37" t="s">
        <v>821</v>
      </c>
    </row>
    <row r="38" spans="2:14">
      <c r="B38" s="41">
        <v>43627.018784722219</v>
      </c>
      <c r="C38" s="41">
        <v>43627.018784722219</v>
      </c>
      <c r="D38" t="s">
        <v>906</v>
      </c>
      <c r="E38">
        <v>5</v>
      </c>
      <c r="F38">
        <v>1201</v>
      </c>
      <c r="G38" t="s">
        <v>8954</v>
      </c>
      <c r="H38" t="s">
        <v>905</v>
      </c>
      <c r="I38" t="s">
        <v>8</v>
      </c>
      <c r="L38" t="s">
        <v>14244</v>
      </c>
      <c r="N38" t="s">
        <v>821</v>
      </c>
    </row>
    <row r="39" spans="2:14">
      <c r="B39" s="41">
        <v>43627.018958333334</v>
      </c>
      <c r="C39" s="41">
        <v>43627.018958333334</v>
      </c>
      <c r="D39" t="s">
        <v>14463</v>
      </c>
      <c r="E39">
        <v>4</v>
      </c>
      <c r="F39">
        <v>1101</v>
      </c>
      <c r="G39" t="s">
        <v>8954</v>
      </c>
      <c r="H39" t="s">
        <v>14376</v>
      </c>
      <c r="I39" t="s">
        <v>186</v>
      </c>
      <c r="L39" t="s">
        <v>14377</v>
      </c>
      <c r="N39" t="s">
        <v>825</v>
      </c>
    </row>
    <row r="40" spans="2:14">
      <c r="B40" s="41">
        <v>43627.018958333334</v>
      </c>
      <c r="C40" s="41">
        <v>43627.018958333334</v>
      </c>
      <c r="D40" t="s">
        <v>14464</v>
      </c>
      <c r="E40">
        <v>4</v>
      </c>
      <c r="F40">
        <v>1101</v>
      </c>
      <c r="G40" t="s">
        <v>8954</v>
      </c>
      <c r="H40" t="s">
        <v>14385</v>
      </c>
      <c r="I40" t="s">
        <v>186</v>
      </c>
      <c r="L40" t="s">
        <v>14386</v>
      </c>
      <c r="N40" t="s">
        <v>825</v>
      </c>
    </row>
    <row r="41" spans="2:14">
      <c r="B41" s="41">
        <v>43627.018958333334</v>
      </c>
      <c r="C41" s="41">
        <v>43627.018958333334</v>
      </c>
      <c r="D41" t="s">
        <v>14465</v>
      </c>
      <c r="E41">
        <v>4</v>
      </c>
      <c r="F41">
        <v>1101</v>
      </c>
      <c r="G41" t="s">
        <v>8954</v>
      </c>
      <c r="H41" t="s">
        <v>14387</v>
      </c>
      <c r="I41" t="s">
        <v>186</v>
      </c>
      <c r="L41" t="s">
        <v>14388</v>
      </c>
      <c r="N41" t="s">
        <v>825</v>
      </c>
    </row>
    <row r="42" spans="2:14">
      <c r="B42" s="41">
        <v>43627.019375000003</v>
      </c>
      <c r="C42" s="41">
        <v>43627.019375000003</v>
      </c>
      <c r="D42" t="s">
        <v>906</v>
      </c>
      <c r="E42">
        <v>5</v>
      </c>
      <c r="F42">
        <v>1201</v>
      </c>
      <c r="G42" t="s">
        <v>8954</v>
      </c>
      <c r="H42" t="s">
        <v>905</v>
      </c>
      <c r="I42" t="s">
        <v>8</v>
      </c>
      <c r="L42" t="s">
        <v>14244</v>
      </c>
      <c r="N42" t="s">
        <v>821</v>
      </c>
    </row>
    <row r="43" spans="2:14">
      <c r="B43" s="41">
        <v>43627.019965277781</v>
      </c>
      <c r="C43" s="41">
        <v>43627.019965277781</v>
      </c>
      <c r="D43" t="s">
        <v>906</v>
      </c>
      <c r="E43">
        <v>5</v>
      </c>
      <c r="F43">
        <v>1201</v>
      </c>
      <c r="G43" t="s">
        <v>8954</v>
      </c>
      <c r="H43" t="s">
        <v>905</v>
      </c>
      <c r="I43" t="s">
        <v>8</v>
      </c>
      <c r="L43" t="s">
        <v>14244</v>
      </c>
      <c r="N43" t="s">
        <v>821</v>
      </c>
    </row>
    <row r="44" spans="2:14">
      <c r="B44" s="41">
        <v>43627.020555555559</v>
      </c>
      <c r="C44" s="41">
        <v>43627.020555555559</v>
      </c>
      <c r="D44" t="s">
        <v>906</v>
      </c>
      <c r="E44">
        <v>5</v>
      </c>
      <c r="F44">
        <v>1201</v>
      </c>
      <c r="G44" t="s">
        <v>8954</v>
      </c>
      <c r="H44" t="s">
        <v>905</v>
      </c>
      <c r="I44" t="s">
        <v>8</v>
      </c>
      <c r="L44" t="s">
        <v>14244</v>
      </c>
      <c r="N44" t="s">
        <v>821</v>
      </c>
    </row>
    <row r="45" spans="2:14">
      <c r="B45" s="41">
        <v>43627.021134259259</v>
      </c>
      <c r="C45" s="41">
        <v>43627.021134259259</v>
      </c>
      <c r="D45" t="s">
        <v>4551</v>
      </c>
      <c r="E45">
        <v>5</v>
      </c>
      <c r="F45">
        <v>1201</v>
      </c>
      <c r="G45" t="s">
        <v>8954</v>
      </c>
      <c r="H45" t="s">
        <v>4550</v>
      </c>
      <c r="I45" t="s">
        <v>8</v>
      </c>
      <c r="L45" t="s">
        <v>14224</v>
      </c>
      <c r="N45" t="s">
        <v>821</v>
      </c>
    </row>
    <row r="46" spans="2:14">
      <c r="B46" s="41">
        <v>43627.021145833336</v>
      </c>
      <c r="C46" s="41">
        <v>43627.021145833336</v>
      </c>
      <c r="D46" t="s">
        <v>906</v>
      </c>
      <c r="E46">
        <v>5</v>
      </c>
      <c r="F46">
        <v>1201</v>
      </c>
      <c r="G46" t="s">
        <v>8954</v>
      </c>
      <c r="H46" t="s">
        <v>905</v>
      </c>
      <c r="I46" t="s">
        <v>8</v>
      </c>
      <c r="L46" t="s">
        <v>14244</v>
      </c>
      <c r="N46" t="s">
        <v>821</v>
      </c>
    </row>
    <row r="47" spans="2:14">
      <c r="B47" s="41">
        <v>43627.021736111114</v>
      </c>
      <c r="C47" s="41">
        <v>43627.021736111114</v>
      </c>
      <c r="D47" t="s">
        <v>906</v>
      </c>
      <c r="E47">
        <v>5</v>
      </c>
      <c r="F47">
        <v>1201</v>
      </c>
      <c r="G47" t="s">
        <v>8954</v>
      </c>
      <c r="H47" t="s">
        <v>905</v>
      </c>
      <c r="I47" t="s">
        <v>8</v>
      </c>
      <c r="L47" t="s">
        <v>14244</v>
      </c>
      <c r="N47" t="s">
        <v>821</v>
      </c>
    </row>
    <row r="48" spans="2:14">
      <c r="B48" s="41">
        <v>43627.021979166668</v>
      </c>
      <c r="C48" s="41">
        <v>43627.021967592591</v>
      </c>
      <c r="D48" t="s">
        <v>14466</v>
      </c>
      <c r="E48">
        <v>5</v>
      </c>
      <c r="F48">
        <v>1101</v>
      </c>
      <c r="G48" t="s">
        <v>8954</v>
      </c>
      <c r="H48" t="s">
        <v>6519</v>
      </c>
      <c r="I48" t="s">
        <v>6</v>
      </c>
      <c r="L48" t="s">
        <v>13542</v>
      </c>
      <c r="N48" t="s">
        <v>821</v>
      </c>
    </row>
    <row r="49" spans="2:14">
      <c r="B49" s="41">
        <v>43627.022326388891</v>
      </c>
      <c r="C49" s="41">
        <v>43627.022349537037</v>
      </c>
      <c r="D49" t="s">
        <v>906</v>
      </c>
      <c r="E49">
        <v>5</v>
      </c>
      <c r="F49">
        <v>1201</v>
      </c>
      <c r="G49" t="s">
        <v>8954</v>
      </c>
      <c r="H49" t="s">
        <v>905</v>
      </c>
      <c r="I49" t="s">
        <v>8</v>
      </c>
      <c r="L49" t="s">
        <v>14244</v>
      </c>
      <c r="N49" t="s">
        <v>821</v>
      </c>
    </row>
    <row r="50" spans="2:14">
      <c r="B50" s="41">
        <v>43627.022916666669</v>
      </c>
      <c r="C50" s="41">
        <v>43627.022916666669</v>
      </c>
      <c r="D50" t="s">
        <v>906</v>
      </c>
      <c r="E50">
        <v>5</v>
      </c>
      <c r="F50">
        <v>1201</v>
      </c>
      <c r="G50" t="s">
        <v>8954</v>
      </c>
      <c r="H50" t="s">
        <v>905</v>
      </c>
      <c r="I50" t="s">
        <v>8</v>
      </c>
      <c r="L50" t="s">
        <v>14244</v>
      </c>
      <c r="N50" t="s">
        <v>821</v>
      </c>
    </row>
    <row r="51" spans="2:14">
      <c r="B51" s="41">
        <v>43627.023530092592</v>
      </c>
      <c r="C51" s="41">
        <v>43627.023530092592</v>
      </c>
      <c r="D51" t="s">
        <v>906</v>
      </c>
      <c r="E51">
        <v>5</v>
      </c>
      <c r="F51">
        <v>1201</v>
      </c>
      <c r="G51" t="s">
        <v>8954</v>
      </c>
      <c r="H51" t="s">
        <v>905</v>
      </c>
      <c r="I51" t="s">
        <v>8</v>
      </c>
      <c r="L51" t="s">
        <v>14244</v>
      </c>
      <c r="N51" t="s">
        <v>821</v>
      </c>
    </row>
    <row r="52" spans="2:14">
      <c r="B52" s="41">
        <v>43627.02412037037</v>
      </c>
      <c r="C52" s="41">
        <v>43627.024108796293</v>
      </c>
      <c r="D52" t="s">
        <v>906</v>
      </c>
      <c r="E52">
        <v>5</v>
      </c>
      <c r="F52">
        <v>1201</v>
      </c>
      <c r="G52" t="s">
        <v>8954</v>
      </c>
      <c r="H52" t="s">
        <v>905</v>
      </c>
      <c r="I52" t="s">
        <v>8</v>
      </c>
      <c r="L52" t="s">
        <v>14244</v>
      </c>
      <c r="N52" t="s">
        <v>821</v>
      </c>
    </row>
    <row r="53" spans="2:14">
      <c r="B53" s="41">
        <v>43627.024722222224</v>
      </c>
      <c r="C53" s="41">
        <v>43627.024710648147</v>
      </c>
      <c r="D53" t="s">
        <v>906</v>
      </c>
      <c r="E53">
        <v>5</v>
      </c>
      <c r="F53">
        <v>1201</v>
      </c>
      <c r="G53" t="s">
        <v>8954</v>
      </c>
      <c r="H53" t="s">
        <v>905</v>
      </c>
      <c r="I53" t="s">
        <v>8</v>
      </c>
      <c r="L53" t="s">
        <v>14244</v>
      </c>
      <c r="N53" t="s">
        <v>821</v>
      </c>
    </row>
    <row r="54" spans="2:14">
      <c r="B54" s="41">
        <v>43627.025104166663</v>
      </c>
      <c r="C54" s="41">
        <v>43627.02511574074</v>
      </c>
      <c r="D54" t="s">
        <v>891</v>
      </c>
      <c r="E54">
        <v>5</v>
      </c>
      <c r="F54">
        <v>1201</v>
      </c>
      <c r="G54" t="s">
        <v>8954</v>
      </c>
      <c r="H54" t="s">
        <v>890</v>
      </c>
      <c r="I54" t="s">
        <v>8</v>
      </c>
      <c r="L54" t="s">
        <v>14241</v>
      </c>
      <c r="N54" t="s">
        <v>821</v>
      </c>
    </row>
    <row r="55" spans="2:14">
      <c r="B55" s="41">
        <v>43627.025300925925</v>
      </c>
      <c r="C55" s="41">
        <v>43627.025289351855</v>
      </c>
      <c r="D55" t="s">
        <v>906</v>
      </c>
      <c r="E55">
        <v>5</v>
      </c>
      <c r="F55">
        <v>1201</v>
      </c>
      <c r="G55" t="s">
        <v>8954</v>
      </c>
      <c r="H55" t="s">
        <v>905</v>
      </c>
      <c r="I55" t="s">
        <v>8</v>
      </c>
      <c r="L55" t="s">
        <v>14244</v>
      </c>
      <c r="N55" t="s">
        <v>821</v>
      </c>
    </row>
    <row r="56" spans="2:14">
      <c r="B56" s="41">
        <v>43627.025891203702</v>
      </c>
      <c r="C56" s="41">
        <v>43627.025879629633</v>
      </c>
      <c r="D56" t="s">
        <v>906</v>
      </c>
      <c r="E56">
        <v>5</v>
      </c>
      <c r="F56">
        <v>1201</v>
      </c>
      <c r="G56" t="s">
        <v>8954</v>
      </c>
      <c r="H56" t="s">
        <v>905</v>
      </c>
      <c r="I56" t="s">
        <v>8</v>
      </c>
      <c r="L56" t="s">
        <v>14244</v>
      </c>
      <c r="N56" t="s">
        <v>821</v>
      </c>
    </row>
    <row r="57" spans="2:14">
      <c r="B57" s="41">
        <v>43627.026458333334</v>
      </c>
      <c r="C57" s="41">
        <v>43627.026446759257</v>
      </c>
      <c r="D57" t="s">
        <v>4368</v>
      </c>
      <c r="E57">
        <v>5</v>
      </c>
      <c r="F57">
        <v>1201</v>
      </c>
      <c r="G57" t="s">
        <v>8954</v>
      </c>
      <c r="H57" t="s">
        <v>4367</v>
      </c>
      <c r="I57" t="s">
        <v>8</v>
      </c>
      <c r="L57" t="s">
        <v>14227</v>
      </c>
      <c r="N57" t="s">
        <v>821</v>
      </c>
    </row>
    <row r="58" spans="2:14">
      <c r="B58" s="41">
        <v>43627.026469907411</v>
      </c>
      <c r="C58" s="41">
        <v>43627.026458333334</v>
      </c>
      <c r="D58" t="s">
        <v>906</v>
      </c>
      <c r="E58">
        <v>5</v>
      </c>
      <c r="F58">
        <v>1201</v>
      </c>
      <c r="G58" t="s">
        <v>8954</v>
      </c>
      <c r="H58" t="s">
        <v>905</v>
      </c>
      <c r="I58" t="s">
        <v>8</v>
      </c>
      <c r="L58" t="s">
        <v>14244</v>
      </c>
      <c r="N58" t="s">
        <v>821</v>
      </c>
    </row>
    <row r="59" spans="2:14">
      <c r="B59" s="41">
        <v>43627.027060185188</v>
      </c>
      <c r="C59" s="41">
        <v>43627.027048611111</v>
      </c>
      <c r="D59" t="s">
        <v>906</v>
      </c>
      <c r="E59">
        <v>5</v>
      </c>
      <c r="F59">
        <v>1201</v>
      </c>
      <c r="G59" t="s">
        <v>8954</v>
      </c>
      <c r="H59" t="s">
        <v>905</v>
      </c>
      <c r="I59" t="s">
        <v>8</v>
      </c>
      <c r="L59" t="s">
        <v>14244</v>
      </c>
      <c r="N59" t="s">
        <v>821</v>
      </c>
    </row>
    <row r="60" spans="2:14">
      <c r="B60" s="41">
        <v>43627.027083333334</v>
      </c>
      <c r="C60" s="41">
        <v>43627.027071759258</v>
      </c>
      <c r="D60" t="s">
        <v>10986</v>
      </c>
      <c r="E60">
        <v>5</v>
      </c>
      <c r="F60">
        <v>1101</v>
      </c>
      <c r="G60" t="s">
        <v>8954</v>
      </c>
      <c r="H60" t="s">
        <v>6519</v>
      </c>
      <c r="I60" t="s">
        <v>6</v>
      </c>
      <c r="L60" t="s">
        <v>13542</v>
      </c>
      <c r="N60" t="s">
        <v>821</v>
      </c>
    </row>
    <row r="61" spans="2:14">
      <c r="B61" s="41">
        <v>43627.027650462966</v>
      </c>
      <c r="C61" s="41">
        <v>43627.027638888889</v>
      </c>
      <c r="D61" t="s">
        <v>906</v>
      </c>
      <c r="E61">
        <v>5</v>
      </c>
      <c r="F61">
        <v>1201</v>
      </c>
      <c r="G61" t="s">
        <v>8954</v>
      </c>
      <c r="H61" t="s">
        <v>905</v>
      </c>
      <c r="I61" t="s">
        <v>8</v>
      </c>
      <c r="L61" t="s">
        <v>14244</v>
      </c>
      <c r="N61" t="s">
        <v>821</v>
      </c>
    </row>
    <row r="62" spans="2:14">
      <c r="B62" s="41">
        <v>43627.028229166666</v>
      </c>
      <c r="C62" s="41">
        <v>43627.028217592589</v>
      </c>
      <c r="D62" t="s">
        <v>906</v>
      </c>
      <c r="E62">
        <v>5</v>
      </c>
      <c r="F62">
        <v>1201</v>
      </c>
      <c r="G62" t="s">
        <v>8954</v>
      </c>
      <c r="H62" t="s">
        <v>905</v>
      </c>
      <c r="I62" t="s">
        <v>8</v>
      </c>
      <c r="L62" t="s">
        <v>14244</v>
      </c>
      <c r="N62" t="s">
        <v>821</v>
      </c>
    </row>
    <row r="63" spans="2:14">
      <c r="B63" s="41">
        <v>43627.028831018521</v>
      </c>
      <c r="C63" s="41">
        <v>43627.028831018521</v>
      </c>
      <c r="D63" t="s">
        <v>906</v>
      </c>
      <c r="E63">
        <v>5</v>
      </c>
      <c r="F63">
        <v>1201</v>
      </c>
      <c r="G63" t="s">
        <v>8954</v>
      </c>
      <c r="H63" t="s">
        <v>905</v>
      </c>
      <c r="I63" t="s">
        <v>8</v>
      </c>
      <c r="L63" t="s">
        <v>14244</v>
      </c>
      <c r="N63" t="s">
        <v>821</v>
      </c>
    </row>
    <row r="64" spans="2:14">
      <c r="B64" s="41">
        <v>43627.029421296298</v>
      </c>
      <c r="C64" s="41">
        <v>43627.029421296298</v>
      </c>
      <c r="D64" t="s">
        <v>906</v>
      </c>
      <c r="E64">
        <v>5</v>
      </c>
      <c r="F64">
        <v>1201</v>
      </c>
      <c r="G64" t="s">
        <v>8954</v>
      </c>
      <c r="H64" t="s">
        <v>905</v>
      </c>
      <c r="I64" t="s">
        <v>8</v>
      </c>
      <c r="L64" t="s">
        <v>14244</v>
      </c>
      <c r="N64" t="s">
        <v>821</v>
      </c>
    </row>
    <row r="65" spans="2:20">
      <c r="B65" s="41">
        <v>43627.03</v>
      </c>
      <c r="C65" s="41">
        <v>43627.03</v>
      </c>
      <c r="D65" t="s">
        <v>14467</v>
      </c>
      <c r="E65">
        <v>4</v>
      </c>
      <c r="F65">
        <v>1101</v>
      </c>
      <c r="G65" t="s">
        <v>8954</v>
      </c>
      <c r="H65" t="s">
        <v>14391</v>
      </c>
      <c r="I65" t="s">
        <v>186</v>
      </c>
      <c r="L65" t="s">
        <v>14392</v>
      </c>
      <c r="N65" t="s">
        <v>825</v>
      </c>
    </row>
    <row r="66" spans="2:20">
      <c r="B66" s="41">
        <v>43627.03</v>
      </c>
      <c r="C66" s="41">
        <v>43627.03</v>
      </c>
      <c r="D66" t="s">
        <v>14468</v>
      </c>
      <c r="E66">
        <v>4</v>
      </c>
      <c r="F66">
        <v>1101</v>
      </c>
      <c r="G66" t="s">
        <v>8954</v>
      </c>
      <c r="H66" t="s">
        <v>14393</v>
      </c>
      <c r="I66" t="s">
        <v>186</v>
      </c>
      <c r="L66" t="s">
        <v>14394</v>
      </c>
      <c r="N66" t="s">
        <v>825</v>
      </c>
    </row>
    <row r="67" spans="2:20">
      <c r="B67" s="41">
        <v>43627.03</v>
      </c>
      <c r="C67" s="41">
        <v>43627.03</v>
      </c>
      <c r="D67" t="s">
        <v>14469</v>
      </c>
      <c r="E67">
        <v>4</v>
      </c>
      <c r="F67">
        <v>1101</v>
      </c>
      <c r="G67" t="s">
        <v>8954</v>
      </c>
      <c r="H67" t="s">
        <v>14395</v>
      </c>
      <c r="I67" t="s">
        <v>186</v>
      </c>
      <c r="L67" t="s">
        <v>14396</v>
      </c>
      <c r="N67" t="s">
        <v>825</v>
      </c>
    </row>
    <row r="68" spans="2:20">
      <c r="B68" s="41">
        <v>43627.03</v>
      </c>
      <c r="C68" s="41">
        <v>43627.03</v>
      </c>
      <c r="D68" t="s">
        <v>14470</v>
      </c>
      <c r="E68">
        <v>4</v>
      </c>
      <c r="F68">
        <v>1101</v>
      </c>
      <c r="G68" t="s">
        <v>8954</v>
      </c>
      <c r="H68" t="s">
        <v>14397</v>
      </c>
      <c r="I68" t="s">
        <v>186</v>
      </c>
      <c r="L68" t="s">
        <v>14398</v>
      </c>
      <c r="N68" t="s">
        <v>825</v>
      </c>
    </row>
    <row r="69" spans="2:20">
      <c r="B69" s="41">
        <v>43627.03</v>
      </c>
      <c r="C69" s="41">
        <v>43627.03</v>
      </c>
      <c r="D69" t="s">
        <v>14471</v>
      </c>
      <c r="E69">
        <v>4</v>
      </c>
      <c r="F69">
        <v>1101</v>
      </c>
      <c r="G69" t="s">
        <v>8954</v>
      </c>
      <c r="H69" t="s">
        <v>14412</v>
      </c>
      <c r="I69" t="s">
        <v>186</v>
      </c>
      <c r="L69" t="s">
        <v>14413</v>
      </c>
      <c r="N69" t="s">
        <v>825</v>
      </c>
    </row>
    <row r="70" spans="2:20">
      <c r="B70" s="41">
        <v>43627.030011574076</v>
      </c>
      <c r="C70" s="41">
        <v>43627.030011574076</v>
      </c>
      <c r="D70" t="s">
        <v>906</v>
      </c>
      <c r="E70">
        <v>5</v>
      </c>
      <c r="F70">
        <v>1201</v>
      </c>
      <c r="G70" t="s">
        <v>8954</v>
      </c>
      <c r="H70" t="s">
        <v>905</v>
      </c>
      <c r="I70" t="s">
        <v>8</v>
      </c>
      <c r="L70" t="s">
        <v>14244</v>
      </c>
      <c r="N70" t="s">
        <v>821</v>
      </c>
    </row>
    <row r="71" spans="2:20">
      <c r="B71" s="41">
        <v>43627.030358796299</v>
      </c>
      <c r="C71" s="41">
        <v>43627.030358796299</v>
      </c>
      <c r="D71" t="s">
        <v>3604</v>
      </c>
      <c r="E71">
        <v>5</v>
      </c>
      <c r="F71">
        <v>1201</v>
      </c>
      <c r="G71" t="s">
        <v>8954</v>
      </c>
      <c r="H71" t="s">
        <v>294</v>
      </c>
      <c r="I71" t="s">
        <v>63</v>
      </c>
      <c r="L71" t="s">
        <v>14472</v>
      </c>
      <c r="N71" t="s">
        <v>821</v>
      </c>
      <c r="T71" t="s">
        <v>14154</v>
      </c>
    </row>
    <row r="72" spans="2:20">
      <c r="B72" s="41">
        <v>43627.030601851853</v>
      </c>
      <c r="C72" s="41">
        <v>43627.030601851853</v>
      </c>
      <c r="D72" t="s">
        <v>3604</v>
      </c>
      <c r="E72">
        <v>5</v>
      </c>
      <c r="F72">
        <v>1201</v>
      </c>
      <c r="G72" t="s">
        <v>8954</v>
      </c>
      <c r="H72" t="s">
        <v>294</v>
      </c>
      <c r="I72" t="s">
        <v>63</v>
      </c>
      <c r="L72" t="s">
        <v>14472</v>
      </c>
      <c r="N72" t="s">
        <v>821</v>
      </c>
      <c r="T72" t="s">
        <v>14154</v>
      </c>
    </row>
    <row r="73" spans="2:20">
      <c r="B73" s="41">
        <v>43627.030624999999</v>
      </c>
      <c r="C73" s="41">
        <v>43627.030624999999</v>
      </c>
      <c r="D73" t="s">
        <v>906</v>
      </c>
      <c r="E73">
        <v>5</v>
      </c>
      <c r="F73">
        <v>1201</v>
      </c>
      <c r="G73" t="s">
        <v>8954</v>
      </c>
      <c r="H73" t="s">
        <v>905</v>
      </c>
      <c r="I73" t="s">
        <v>8</v>
      </c>
      <c r="L73" t="s">
        <v>14244</v>
      </c>
      <c r="N73" t="s">
        <v>821</v>
      </c>
    </row>
    <row r="74" spans="2:20">
      <c r="B74" s="41">
        <v>43627.030624999999</v>
      </c>
      <c r="C74" s="41">
        <v>43627.030624999999</v>
      </c>
      <c r="D74" t="s">
        <v>3604</v>
      </c>
      <c r="E74">
        <v>5</v>
      </c>
      <c r="F74">
        <v>1201</v>
      </c>
      <c r="G74" t="s">
        <v>8954</v>
      </c>
      <c r="H74" t="s">
        <v>294</v>
      </c>
      <c r="I74" t="s">
        <v>63</v>
      </c>
      <c r="L74" t="s">
        <v>14472</v>
      </c>
      <c r="N74" t="s">
        <v>821</v>
      </c>
      <c r="T74" t="s">
        <v>14154</v>
      </c>
    </row>
    <row r="75" spans="2:20">
      <c r="B75" s="41">
        <v>43627.030891203707</v>
      </c>
      <c r="C75" s="41">
        <v>43627.030891203707</v>
      </c>
      <c r="D75" t="s">
        <v>3604</v>
      </c>
      <c r="E75">
        <v>5</v>
      </c>
      <c r="F75">
        <v>1201</v>
      </c>
      <c r="G75" t="s">
        <v>8954</v>
      </c>
      <c r="H75" t="s">
        <v>294</v>
      </c>
      <c r="I75" t="s">
        <v>63</v>
      </c>
      <c r="L75" t="s">
        <v>14472</v>
      </c>
      <c r="N75" t="s">
        <v>821</v>
      </c>
      <c r="T75" t="s">
        <v>14154</v>
      </c>
    </row>
    <row r="76" spans="2:20">
      <c r="B76" s="41">
        <v>43627.030995370369</v>
      </c>
      <c r="C76" s="41">
        <v>43627.030995370369</v>
      </c>
      <c r="D76" t="s">
        <v>3604</v>
      </c>
      <c r="E76">
        <v>5</v>
      </c>
      <c r="F76">
        <v>1201</v>
      </c>
      <c r="G76" t="s">
        <v>8954</v>
      </c>
      <c r="H76" t="s">
        <v>294</v>
      </c>
      <c r="I76" t="s">
        <v>63</v>
      </c>
      <c r="L76" t="s">
        <v>14472</v>
      </c>
      <c r="N76" t="s">
        <v>821</v>
      </c>
      <c r="T76" t="s">
        <v>14154</v>
      </c>
    </row>
    <row r="77" spans="2:20">
      <c r="B77" s="41">
        <v>43627.031076388892</v>
      </c>
      <c r="C77" s="41">
        <v>43627.031076388892</v>
      </c>
      <c r="D77" t="s">
        <v>10986</v>
      </c>
      <c r="E77">
        <v>5</v>
      </c>
      <c r="F77">
        <v>1101</v>
      </c>
      <c r="G77" t="s">
        <v>8954</v>
      </c>
      <c r="H77" t="s">
        <v>6519</v>
      </c>
      <c r="I77" t="s">
        <v>6</v>
      </c>
      <c r="L77" t="s">
        <v>13542</v>
      </c>
      <c r="N77" t="s">
        <v>821</v>
      </c>
    </row>
    <row r="78" spans="2:20">
      <c r="B78" s="41">
        <v>43627.031226851854</v>
      </c>
      <c r="C78" s="41">
        <v>43627.031226851854</v>
      </c>
      <c r="D78" t="s">
        <v>906</v>
      </c>
      <c r="E78">
        <v>5</v>
      </c>
      <c r="F78">
        <v>1201</v>
      </c>
      <c r="G78" t="s">
        <v>8954</v>
      </c>
      <c r="H78" t="s">
        <v>905</v>
      </c>
      <c r="I78" t="s">
        <v>8</v>
      </c>
      <c r="L78" t="s">
        <v>14244</v>
      </c>
      <c r="N78" t="s">
        <v>821</v>
      </c>
    </row>
    <row r="79" spans="2:20">
      <c r="B79" s="41">
        <v>43627.031817129631</v>
      </c>
      <c r="C79" s="41">
        <v>43627.031817129631</v>
      </c>
      <c r="D79" t="s">
        <v>906</v>
      </c>
      <c r="E79">
        <v>5</v>
      </c>
      <c r="F79">
        <v>1201</v>
      </c>
      <c r="G79" t="s">
        <v>8954</v>
      </c>
      <c r="H79" t="s">
        <v>905</v>
      </c>
      <c r="I79" t="s">
        <v>8</v>
      </c>
      <c r="L79" t="s">
        <v>14244</v>
      </c>
      <c r="N79" t="s">
        <v>821</v>
      </c>
    </row>
    <row r="80" spans="2:20">
      <c r="B80" s="41">
        <v>43627.032407407409</v>
      </c>
      <c r="C80" s="41">
        <v>43627.032407407409</v>
      </c>
      <c r="D80" t="s">
        <v>906</v>
      </c>
      <c r="E80">
        <v>5</v>
      </c>
      <c r="F80">
        <v>1201</v>
      </c>
      <c r="G80" t="s">
        <v>8954</v>
      </c>
      <c r="H80" t="s">
        <v>905</v>
      </c>
      <c r="I80" t="s">
        <v>8</v>
      </c>
      <c r="L80" t="s">
        <v>14244</v>
      </c>
      <c r="N80" t="s">
        <v>821</v>
      </c>
    </row>
    <row r="81" spans="2:14">
      <c r="B81" s="41">
        <v>43627.032777777778</v>
      </c>
      <c r="C81" s="41">
        <v>43627.032777777778</v>
      </c>
      <c r="D81" t="s">
        <v>14473</v>
      </c>
      <c r="E81">
        <v>4</v>
      </c>
      <c r="F81">
        <v>1101</v>
      </c>
      <c r="G81" t="s">
        <v>8954</v>
      </c>
      <c r="H81" t="s">
        <v>14370</v>
      </c>
      <c r="I81" t="s">
        <v>186</v>
      </c>
      <c r="L81" t="s">
        <v>14371</v>
      </c>
      <c r="N81" t="s">
        <v>825</v>
      </c>
    </row>
    <row r="82" spans="2:14">
      <c r="B82" s="41">
        <v>43627.032777777778</v>
      </c>
      <c r="C82" s="41">
        <v>43627.032777777778</v>
      </c>
      <c r="D82" t="s">
        <v>14474</v>
      </c>
      <c r="E82">
        <v>4</v>
      </c>
      <c r="F82">
        <v>1101</v>
      </c>
      <c r="G82" t="s">
        <v>8954</v>
      </c>
      <c r="H82" t="s">
        <v>14401</v>
      </c>
      <c r="I82" t="s">
        <v>186</v>
      </c>
      <c r="L82" t="s">
        <v>14402</v>
      </c>
      <c r="N82" t="s">
        <v>825</v>
      </c>
    </row>
    <row r="83" spans="2:14">
      <c r="B83" s="41">
        <v>43627.032777777778</v>
      </c>
      <c r="C83" s="41">
        <v>43627.032777777778</v>
      </c>
      <c r="D83" t="s">
        <v>14423</v>
      </c>
      <c r="E83">
        <v>4</v>
      </c>
      <c r="F83">
        <v>1101</v>
      </c>
      <c r="G83" t="s">
        <v>8954</v>
      </c>
      <c r="H83" t="s">
        <v>14372</v>
      </c>
      <c r="I83" t="s">
        <v>186</v>
      </c>
      <c r="L83" t="s">
        <v>14373</v>
      </c>
      <c r="N83" t="s">
        <v>825</v>
      </c>
    </row>
    <row r="84" spans="2:14">
      <c r="B84" s="41">
        <v>43627.032777777778</v>
      </c>
      <c r="C84" s="41">
        <v>43627.032777777778</v>
      </c>
      <c r="D84" t="s">
        <v>14475</v>
      </c>
      <c r="E84">
        <v>4</v>
      </c>
      <c r="F84">
        <v>1101</v>
      </c>
      <c r="G84" t="s">
        <v>8954</v>
      </c>
      <c r="H84" t="s">
        <v>14403</v>
      </c>
      <c r="I84" t="s">
        <v>186</v>
      </c>
      <c r="L84" t="s">
        <v>14404</v>
      </c>
      <c r="N84" t="s">
        <v>825</v>
      </c>
    </row>
    <row r="85" spans="2:14">
      <c r="B85" s="41">
        <v>43627.032777777778</v>
      </c>
      <c r="C85" s="41">
        <v>43627.032777777778</v>
      </c>
      <c r="D85" t="s">
        <v>14476</v>
      </c>
      <c r="E85">
        <v>4</v>
      </c>
      <c r="F85">
        <v>1101</v>
      </c>
      <c r="G85" t="s">
        <v>8954</v>
      </c>
      <c r="H85" t="s">
        <v>14405</v>
      </c>
      <c r="I85" t="s">
        <v>186</v>
      </c>
      <c r="L85" t="s">
        <v>14406</v>
      </c>
      <c r="N85" t="s">
        <v>825</v>
      </c>
    </row>
    <row r="86" spans="2:14">
      <c r="B86" s="41">
        <v>43627.032777777778</v>
      </c>
      <c r="C86" s="41">
        <v>43627.032777777778</v>
      </c>
      <c r="D86" t="s">
        <v>14424</v>
      </c>
      <c r="E86">
        <v>4</v>
      </c>
      <c r="F86">
        <v>1101</v>
      </c>
      <c r="G86" t="s">
        <v>8954</v>
      </c>
      <c r="H86" t="s">
        <v>14374</v>
      </c>
      <c r="I86" t="s">
        <v>186</v>
      </c>
      <c r="L86" t="s">
        <v>14375</v>
      </c>
      <c r="N86" t="s">
        <v>825</v>
      </c>
    </row>
    <row r="87" spans="2:14">
      <c r="B87" s="41">
        <v>43627.033009259256</v>
      </c>
      <c r="C87" s="41">
        <v>43627.033009259256</v>
      </c>
      <c r="D87" t="s">
        <v>906</v>
      </c>
      <c r="E87">
        <v>5</v>
      </c>
      <c r="F87">
        <v>1201</v>
      </c>
      <c r="G87" t="s">
        <v>8954</v>
      </c>
      <c r="H87" t="s">
        <v>905</v>
      </c>
      <c r="I87" t="s">
        <v>8</v>
      </c>
      <c r="L87" t="s">
        <v>14244</v>
      </c>
      <c r="N87" t="s">
        <v>821</v>
      </c>
    </row>
    <row r="88" spans="2:14">
      <c r="B88" s="41">
        <v>43627.033599537041</v>
      </c>
      <c r="C88" s="41">
        <v>43627.033599537041</v>
      </c>
      <c r="D88" t="s">
        <v>906</v>
      </c>
      <c r="E88">
        <v>5</v>
      </c>
      <c r="F88">
        <v>1201</v>
      </c>
      <c r="G88" t="s">
        <v>8954</v>
      </c>
      <c r="H88" t="s">
        <v>905</v>
      </c>
      <c r="I88" t="s">
        <v>8</v>
      </c>
      <c r="L88" t="s">
        <v>14244</v>
      </c>
      <c r="N88" t="s">
        <v>821</v>
      </c>
    </row>
    <row r="89" spans="2:14">
      <c r="B89" s="41">
        <v>43627.034178240741</v>
      </c>
      <c r="C89" s="41">
        <v>43627.034178240741</v>
      </c>
      <c r="D89" t="s">
        <v>906</v>
      </c>
      <c r="E89">
        <v>5</v>
      </c>
      <c r="F89">
        <v>1201</v>
      </c>
      <c r="G89" t="s">
        <v>8954</v>
      </c>
      <c r="H89" t="s">
        <v>905</v>
      </c>
      <c r="I89" t="s">
        <v>8</v>
      </c>
      <c r="L89" t="s">
        <v>14244</v>
      </c>
      <c r="N89" t="s">
        <v>821</v>
      </c>
    </row>
    <row r="90" spans="2:14">
      <c r="B90" s="41">
        <v>43627.034768518519</v>
      </c>
      <c r="C90" s="41">
        <v>43627.034768518519</v>
      </c>
      <c r="D90" t="s">
        <v>906</v>
      </c>
      <c r="E90">
        <v>5</v>
      </c>
      <c r="F90">
        <v>1201</v>
      </c>
      <c r="G90" t="s">
        <v>8954</v>
      </c>
      <c r="H90" t="s">
        <v>905</v>
      </c>
      <c r="I90" t="s">
        <v>8</v>
      </c>
      <c r="L90" t="s">
        <v>14244</v>
      </c>
      <c r="N90" t="s">
        <v>821</v>
      </c>
    </row>
    <row r="91" spans="2:14">
      <c r="B91" s="41">
        <v>43627.035358796296</v>
      </c>
      <c r="C91" s="41">
        <v>43627.035358796296</v>
      </c>
      <c r="D91" t="s">
        <v>906</v>
      </c>
      <c r="E91">
        <v>5</v>
      </c>
      <c r="F91">
        <v>1201</v>
      </c>
      <c r="G91" t="s">
        <v>8954</v>
      </c>
      <c r="H91" t="s">
        <v>905</v>
      </c>
      <c r="I91" t="s">
        <v>8</v>
      </c>
      <c r="L91" t="s">
        <v>14244</v>
      </c>
      <c r="N91" t="s">
        <v>821</v>
      </c>
    </row>
    <row r="92" spans="2:14">
      <c r="B92" s="41">
        <v>43627.035567129627</v>
      </c>
      <c r="C92" s="41">
        <v>43627.035567129627</v>
      </c>
      <c r="D92" t="s">
        <v>14477</v>
      </c>
      <c r="E92">
        <v>4</v>
      </c>
      <c r="F92">
        <v>1101</v>
      </c>
      <c r="G92" t="s">
        <v>8954</v>
      </c>
      <c r="H92" t="s">
        <v>14376</v>
      </c>
      <c r="I92" t="s">
        <v>186</v>
      </c>
      <c r="L92" t="s">
        <v>14377</v>
      </c>
      <c r="N92" t="s">
        <v>825</v>
      </c>
    </row>
    <row r="93" spans="2:14">
      <c r="B93" s="41">
        <v>43627.035567129627</v>
      </c>
      <c r="C93" s="41">
        <v>43627.035567129627</v>
      </c>
      <c r="D93" t="s">
        <v>14478</v>
      </c>
      <c r="E93">
        <v>4</v>
      </c>
      <c r="F93">
        <v>1101</v>
      </c>
      <c r="G93" t="s">
        <v>8954</v>
      </c>
      <c r="H93" t="s">
        <v>14385</v>
      </c>
      <c r="I93" t="s">
        <v>186</v>
      </c>
      <c r="L93" t="s">
        <v>14386</v>
      </c>
      <c r="N93" t="s">
        <v>825</v>
      </c>
    </row>
    <row r="94" spans="2:14">
      <c r="B94" s="41">
        <v>43627.035567129627</v>
      </c>
      <c r="C94" s="41">
        <v>43627.035567129627</v>
      </c>
      <c r="D94" t="s">
        <v>14479</v>
      </c>
      <c r="E94">
        <v>4</v>
      </c>
      <c r="F94">
        <v>1101</v>
      </c>
      <c r="G94" t="s">
        <v>8954</v>
      </c>
      <c r="H94" t="s">
        <v>14387</v>
      </c>
      <c r="I94" t="s">
        <v>186</v>
      </c>
      <c r="L94" t="s">
        <v>14388</v>
      </c>
      <c r="N94" t="s">
        <v>825</v>
      </c>
    </row>
    <row r="95" spans="2:14">
      <c r="B95" s="41">
        <v>43627.035949074074</v>
      </c>
      <c r="C95" s="41">
        <v>43627.035949074074</v>
      </c>
      <c r="D95" t="s">
        <v>906</v>
      </c>
      <c r="E95">
        <v>5</v>
      </c>
      <c r="F95">
        <v>1201</v>
      </c>
      <c r="G95" t="s">
        <v>8954</v>
      </c>
      <c r="H95" t="s">
        <v>905</v>
      </c>
      <c r="I95" t="s">
        <v>8</v>
      </c>
      <c r="L95" t="s">
        <v>14244</v>
      </c>
      <c r="N95" t="s">
        <v>821</v>
      </c>
    </row>
    <row r="96" spans="2:14">
      <c r="B96" s="41">
        <v>43627.036539351851</v>
      </c>
      <c r="C96" s="41">
        <v>43627.036539351851</v>
      </c>
      <c r="D96" t="s">
        <v>906</v>
      </c>
      <c r="E96">
        <v>5</v>
      </c>
      <c r="F96">
        <v>1201</v>
      </c>
      <c r="G96" t="s">
        <v>8954</v>
      </c>
      <c r="H96" t="s">
        <v>905</v>
      </c>
      <c r="I96" t="s">
        <v>8</v>
      </c>
      <c r="L96" t="s">
        <v>14244</v>
      </c>
      <c r="N96" t="s">
        <v>821</v>
      </c>
    </row>
    <row r="97" spans="2:14">
      <c r="B97" s="41">
        <v>43627.037129629629</v>
      </c>
      <c r="C97" s="41">
        <v>43627.037129629629</v>
      </c>
      <c r="D97" t="s">
        <v>906</v>
      </c>
      <c r="E97">
        <v>5</v>
      </c>
      <c r="F97">
        <v>1201</v>
      </c>
      <c r="G97" t="s">
        <v>8954</v>
      </c>
      <c r="H97" t="s">
        <v>905</v>
      </c>
      <c r="I97" t="s">
        <v>8</v>
      </c>
      <c r="L97" t="s">
        <v>14244</v>
      </c>
      <c r="N97" t="s">
        <v>821</v>
      </c>
    </row>
    <row r="98" spans="2:14">
      <c r="B98" s="41">
        <v>43627.037731481483</v>
      </c>
      <c r="C98" s="41">
        <v>43627.037731481483</v>
      </c>
      <c r="D98" t="s">
        <v>906</v>
      </c>
      <c r="E98">
        <v>5</v>
      </c>
      <c r="F98">
        <v>1201</v>
      </c>
      <c r="G98" t="s">
        <v>8954</v>
      </c>
      <c r="H98" t="s">
        <v>905</v>
      </c>
      <c r="I98" t="s">
        <v>8</v>
      </c>
      <c r="L98" t="s">
        <v>14244</v>
      </c>
      <c r="N98" t="s">
        <v>821</v>
      </c>
    </row>
    <row r="99" spans="2:14">
      <c r="B99" s="41">
        <v>43627.03833333333</v>
      </c>
      <c r="C99" s="41">
        <v>43627.03833333333</v>
      </c>
      <c r="D99" t="s">
        <v>906</v>
      </c>
      <c r="E99">
        <v>5</v>
      </c>
      <c r="F99">
        <v>1201</v>
      </c>
      <c r="G99" t="s">
        <v>8954</v>
      </c>
      <c r="H99" t="s">
        <v>905</v>
      </c>
      <c r="I99" t="s">
        <v>8</v>
      </c>
      <c r="L99" t="s">
        <v>14244</v>
      </c>
      <c r="N99" t="s">
        <v>821</v>
      </c>
    </row>
    <row r="100" spans="2:14">
      <c r="B100" s="41">
        <v>43627.038923611108</v>
      </c>
      <c r="C100" s="41">
        <v>43627.038923611108</v>
      </c>
      <c r="D100" t="s">
        <v>906</v>
      </c>
      <c r="E100">
        <v>5</v>
      </c>
      <c r="F100">
        <v>1201</v>
      </c>
      <c r="G100" t="s">
        <v>8954</v>
      </c>
      <c r="H100" t="s">
        <v>905</v>
      </c>
      <c r="I100" t="s">
        <v>8</v>
      </c>
      <c r="L100" t="s">
        <v>14244</v>
      </c>
      <c r="N100" t="s">
        <v>821</v>
      </c>
    </row>
    <row r="101" spans="2:14">
      <c r="B101" s="41">
        <v>43627.039513888885</v>
      </c>
      <c r="C101" s="41">
        <v>43627.039513888885</v>
      </c>
      <c r="D101" t="s">
        <v>906</v>
      </c>
      <c r="E101">
        <v>5</v>
      </c>
      <c r="F101">
        <v>1201</v>
      </c>
      <c r="G101" t="s">
        <v>8954</v>
      </c>
      <c r="H101" t="s">
        <v>905</v>
      </c>
      <c r="I101" t="s">
        <v>8</v>
      </c>
      <c r="L101" t="s">
        <v>14244</v>
      </c>
      <c r="N101" t="s">
        <v>821</v>
      </c>
    </row>
    <row r="102" spans="2:14">
      <c r="B102" s="41">
        <v>43627.04010416667</v>
      </c>
      <c r="C102" s="41">
        <v>43627.04010416667</v>
      </c>
      <c r="D102" t="s">
        <v>906</v>
      </c>
      <c r="E102">
        <v>5</v>
      </c>
      <c r="F102">
        <v>1201</v>
      </c>
      <c r="G102" t="s">
        <v>8954</v>
      </c>
      <c r="H102" t="s">
        <v>905</v>
      </c>
      <c r="I102" t="s">
        <v>8</v>
      </c>
      <c r="L102" t="s">
        <v>14244</v>
      </c>
      <c r="N102" t="s">
        <v>821</v>
      </c>
    </row>
    <row r="103" spans="2:14">
      <c r="B103" s="41">
        <v>43627.040682870371</v>
      </c>
      <c r="C103" s="41">
        <v>43627.040682870371</v>
      </c>
      <c r="D103" t="s">
        <v>906</v>
      </c>
      <c r="E103">
        <v>5</v>
      </c>
      <c r="F103">
        <v>1201</v>
      </c>
      <c r="G103" t="s">
        <v>8954</v>
      </c>
      <c r="H103" t="s">
        <v>905</v>
      </c>
      <c r="I103" t="s">
        <v>8</v>
      </c>
      <c r="L103" t="s">
        <v>14244</v>
      </c>
      <c r="N103" t="s">
        <v>821</v>
      </c>
    </row>
    <row r="104" spans="2:14">
      <c r="B104" s="41">
        <v>43627.041261574072</v>
      </c>
      <c r="C104" s="41">
        <v>43627.041261574072</v>
      </c>
      <c r="D104" t="s">
        <v>906</v>
      </c>
      <c r="E104">
        <v>5</v>
      </c>
      <c r="F104">
        <v>1201</v>
      </c>
      <c r="G104" t="s">
        <v>8954</v>
      </c>
      <c r="H104" t="s">
        <v>905</v>
      </c>
      <c r="I104" t="s">
        <v>8</v>
      </c>
      <c r="L104" t="s">
        <v>14244</v>
      </c>
      <c r="N104" t="s">
        <v>821</v>
      </c>
    </row>
    <row r="105" spans="2:14">
      <c r="B105" s="41">
        <v>43627.041863425926</v>
      </c>
      <c r="C105" s="41">
        <v>43627.041863425926</v>
      </c>
      <c r="D105" t="s">
        <v>906</v>
      </c>
      <c r="E105">
        <v>5</v>
      </c>
      <c r="F105">
        <v>1201</v>
      </c>
      <c r="G105" t="s">
        <v>8954</v>
      </c>
      <c r="H105" t="s">
        <v>905</v>
      </c>
      <c r="I105" t="s">
        <v>8</v>
      </c>
      <c r="L105" t="s">
        <v>14244</v>
      </c>
      <c r="N105" t="s">
        <v>821</v>
      </c>
    </row>
    <row r="106" spans="2:14">
      <c r="B106" s="41">
        <v>43627.042442129627</v>
      </c>
      <c r="C106" s="41">
        <v>43627.042442129627</v>
      </c>
      <c r="D106" t="s">
        <v>906</v>
      </c>
      <c r="E106">
        <v>5</v>
      </c>
      <c r="F106">
        <v>1201</v>
      </c>
      <c r="G106" t="s">
        <v>8954</v>
      </c>
      <c r="H106" t="s">
        <v>905</v>
      </c>
      <c r="I106" t="s">
        <v>8</v>
      </c>
      <c r="L106" t="s">
        <v>14244</v>
      </c>
      <c r="N106" t="s">
        <v>821</v>
      </c>
    </row>
    <row r="107" spans="2:14">
      <c r="B107" s="41">
        <v>43627.043020833335</v>
      </c>
      <c r="C107" s="41">
        <v>43627.043020833335</v>
      </c>
      <c r="D107" t="s">
        <v>906</v>
      </c>
      <c r="E107">
        <v>5</v>
      </c>
      <c r="F107">
        <v>1201</v>
      </c>
      <c r="G107" t="s">
        <v>8954</v>
      </c>
      <c r="H107" t="s">
        <v>905</v>
      </c>
      <c r="I107" t="s">
        <v>8</v>
      </c>
      <c r="L107" t="s">
        <v>14244</v>
      </c>
      <c r="N107" t="s">
        <v>821</v>
      </c>
    </row>
    <row r="108" spans="2:14">
      <c r="B108" s="41">
        <v>43627.043634259258</v>
      </c>
      <c r="C108" s="41">
        <v>43627.043622685182</v>
      </c>
      <c r="D108" t="s">
        <v>906</v>
      </c>
      <c r="E108">
        <v>5</v>
      </c>
      <c r="F108">
        <v>1201</v>
      </c>
      <c r="G108" t="s">
        <v>8954</v>
      </c>
      <c r="H108" t="s">
        <v>905</v>
      </c>
      <c r="I108" t="s">
        <v>8</v>
      </c>
      <c r="L108" t="s">
        <v>14244</v>
      </c>
      <c r="N108" t="s">
        <v>821</v>
      </c>
    </row>
    <row r="109" spans="2:14">
      <c r="B109" s="41">
        <v>43627.044212962966</v>
      </c>
      <c r="C109" s="41">
        <v>43627.04420138889</v>
      </c>
      <c r="D109" t="s">
        <v>906</v>
      </c>
      <c r="E109">
        <v>5</v>
      </c>
      <c r="F109">
        <v>1201</v>
      </c>
      <c r="G109" t="s">
        <v>8954</v>
      </c>
      <c r="H109" t="s">
        <v>905</v>
      </c>
      <c r="I109" t="s">
        <v>8</v>
      </c>
      <c r="L109" t="s">
        <v>14244</v>
      </c>
      <c r="N109" t="s">
        <v>821</v>
      </c>
    </row>
    <row r="110" spans="2:14">
      <c r="B110" s="41">
        <v>43627.044803240744</v>
      </c>
      <c r="C110" s="41">
        <v>43627.044791666667</v>
      </c>
      <c r="D110" t="s">
        <v>906</v>
      </c>
      <c r="E110">
        <v>5</v>
      </c>
      <c r="F110">
        <v>1201</v>
      </c>
      <c r="G110" t="s">
        <v>8954</v>
      </c>
      <c r="H110" t="s">
        <v>905</v>
      </c>
      <c r="I110" t="s">
        <v>8</v>
      </c>
      <c r="L110" t="s">
        <v>14244</v>
      </c>
      <c r="N110" t="s">
        <v>821</v>
      </c>
    </row>
    <row r="111" spans="2:14">
      <c r="B111" s="41">
        <v>43627.045405092591</v>
      </c>
      <c r="C111" s="41">
        <v>43627.045393518521</v>
      </c>
      <c r="D111" t="s">
        <v>906</v>
      </c>
      <c r="E111">
        <v>5</v>
      </c>
      <c r="F111">
        <v>1201</v>
      </c>
      <c r="G111" t="s">
        <v>8954</v>
      </c>
      <c r="H111" t="s">
        <v>905</v>
      </c>
      <c r="I111" t="s">
        <v>8</v>
      </c>
      <c r="L111" t="s">
        <v>14244</v>
      </c>
      <c r="N111" t="s">
        <v>821</v>
      </c>
    </row>
    <row r="112" spans="2:14">
      <c r="B112" s="41">
        <v>43627.046006944445</v>
      </c>
      <c r="C112" s="41">
        <v>43627.045995370368</v>
      </c>
      <c r="D112" t="s">
        <v>906</v>
      </c>
      <c r="E112">
        <v>5</v>
      </c>
      <c r="F112">
        <v>1201</v>
      </c>
      <c r="G112" t="s">
        <v>8954</v>
      </c>
      <c r="H112" t="s">
        <v>905</v>
      </c>
      <c r="I112" t="s">
        <v>8</v>
      </c>
      <c r="L112" t="s">
        <v>14244</v>
      </c>
      <c r="N112" t="s">
        <v>821</v>
      </c>
    </row>
    <row r="113" spans="2:14">
      <c r="B113" s="41">
        <v>43627.0466087963</v>
      </c>
      <c r="C113" s="41">
        <v>43627.046597222223</v>
      </c>
      <c r="D113" t="s">
        <v>906</v>
      </c>
      <c r="E113">
        <v>5</v>
      </c>
      <c r="F113">
        <v>1201</v>
      </c>
      <c r="G113" t="s">
        <v>8954</v>
      </c>
      <c r="H113" t="s">
        <v>905</v>
      </c>
      <c r="I113" t="s">
        <v>8</v>
      </c>
      <c r="L113" t="s">
        <v>14244</v>
      </c>
      <c r="N113" t="s">
        <v>821</v>
      </c>
    </row>
    <row r="114" spans="2:14">
      <c r="B114" s="41">
        <v>43627.0466087963</v>
      </c>
      <c r="C114" s="41">
        <v>43627.0466087963</v>
      </c>
      <c r="D114" t="s">
        <v>14480</v>
      </c>
      <c r="E114">
        <v>4</v>
      </c>
      <c r="F114">
        <v>1101</v>
      </c>
      <c r="G114" t="s">
        <v>8954</v>
      </c>
      <c r="H114" t="s">
        <v>14391</v>
      </c>
      <c r="I114" t="s">
        <v>186</v>
      </c>
      <c r="L114" t="s">
        <v>14392</v>
      </c>
      <c r="N114" t="s">
        <v>825</v>
      </c>
    </row>
    <row r="115" spans="2:14">
      <c r="B115" s="41">
        <v>43627.0466087963</v>
      </c>
      <c r="C115" s="41">
        <v>43627.0466087963</v>
      </c>
      <c r="D115" t="s">
        <v>14481</v>
      </c>
      <c r="E115">
        <v>4</v>
      </c>
      <c r="F115">
        <v>1101</v>
      </c>
      <c r="G115" t="s">
        <v>8954</v>
      </c>
      <c r="H115" t="s">
        <v>14393</v>
      </c>
      <c r="I115" t="s">
        <v>186</v>
      </c>
      <c r="L115" t="s">
        <v>14394</v>
      </c>
      <c r="N115" t="s">
        <v>825</v>
      </c>
    </row>
    <row r="116" spans="2:14">
      <c r="B116" s="41">
        <v>43627.0466087963</v>
      </c>
      <c r="C116" s="41">
        <v>43627.0466087963</v>
      </c>
      <c r="D116" t="s">
        <v>14482</v>
      </c>
      <c r="E116">
        <v>4</v>
      </c>
      <c r="F116">
        <v>1101</v>
      </c>
      <c r="G116" t="s">
        <v>8954</v>
      </c>
      <c r="H116" t="s">
        <v>14395</v>
      </c>
      <c r="I116" t="s">
        <v>186</v>
      </c>
      <c r="L116" t="s">
        <v>14396</v>
      </c>
      <c r="N116" t="s">
        <v>825</v>
      </c>
    </row>
    <row r="117" spans="2:14">
      <c r="B117" s="41">
        <v>43627.0466087963</v>
      </c>
      <c r="C117" s="41">
        <v>43627.0466087963</v>
      </c>
      <c r="D117" t="s">
        <v>14483</v>
      </c>
      <c r="E117">
        <v>4</v>
      </c>
      <c r="F117">
        <v>1101</v>
      </c>
      <c r="G117" t="s">
        <v>8954</v>
      </c>
      <c r="H117" t="s">
        <v>14397</v>
      </c>
      <c r="I117" t="s">
        <v>186</v>
      </c>
      <c r="L117" t="s">
        <v>14398</v>
      </c>
      <c r="N117" t="s">
        <v>825</v>
      </c>
    </row>
    <row r="118" spans="2:14">
      <c r="B118" s="41">
        <v>43627.0466087963</v>
      </c>
      <c r="C118" s="41">
        <v>43627.0466087963</v>
      </c>
      <c r="D118" t="s">
        <v>14484</v>
      </c>
      <c r="E118">
        <v>4</v>
      </c>
      <c r="F118">
        <v>1101</v>
      </c>
      <c r="G118" t="s">
        <v>8954</v>
      </c>
      <c r="H118" t="s">
        <v>14412</v>
      </c>
      <c r="I118" t="s">
        <v>186</v>
      </c>
      <c r="L118" t="s">
        <v>14413</v>
      </c>
      <c r="N118" t="s">
        <v>825</v>
      </c>
    </row>
    <row r="119" spans="2:14">
      <c r="B119" s="41">
        <v>43627.047199074077</v>
      </c>
      <c r="C119" s="41">
        <v>43627.0471875</v>
      </c>
      <c r="D119" t="s">
        <v>906</v>
      </c>
      <c r="E119">
        <v>5</v>
      </c>
      <c r="F119">
        <v>1201</v>
      </c>
      <c r="G119" t="s">
        <v>8954</v>
      </c>
      <c r="H119" t="s">
        <v>905</v>
      </c>
      <c r="I119" t="s">
        <v>8</v>
      </c>
      <c r="L119" t="s">
        <v>14244</v>
      </c>
      <c r="N119" t="s">
        <v>821</v>
      </c>
    </row>
    <row r="120" spans="2:14">
      <c r="B120" s="41">
        <v>43627.047789351855</v>
      </c>
      <c r="C120" s="41">
        <v>43627.047777777778</v>
      </c>
      <c r="D120" t="s">
        <v>906</v>
      </c>
      <c r="E120">
        <v>5</v>
      </c>
      <c r="F120">
        <v>1201</v>
      </c>
      <c r="G120" t="s">
        <v>8954</v>
      </c>
      <c r="H120" t="s">
        <v>905</v>
      </c>
      <c r="I120" t="s">
        <v>8</v>
      </c>
      <c r="L120" t="s">
        <v>14244</v>
      </c>
      <c r="N120" t="s">
        <v>821</v>
      </c>
    </row>
    <row r="121" spans="2:14">
      <c r="B121" s="41">
        <v>43627.048182870371</v>
      </c>
      <c r="C121" s="41">
        <v>43627.048182870371</v>
      </c>
      <c r="D121" t="s">
        <v>891</v>
      </c>
      <c r="E121">
        <v>5</v>
      </c>
      <c r="F121">
        <v>1201</v>
      </c>
      <c r="G121" t="s">
        <v>8954</v>
      </c>
      <c r="H121" t="s">
        <v>890</v>
      </c>
      <c r="I121" t="s">
        <v>8</v>
      </c>
      <c r="L121" t="s">
        <v>14241</v>
      </c>
      <c r="N121" t="s">
        <v>821</v>
      </c>
    </row>
    <row r="122" spans="2:14">
      <c r="B122" s="41">
        <v>43627.048379629632</v>
      </c>
      <c r="C122" s="41">
        <v>43627.048379629632</v>
      </c>
      <c r="D122" t="s">
        <v>906</v>
      </c>
      <c r="E122">
        <v>5</v>
      </c>
      <c r="F122">
        <v>1201</v>
      </c>
      <c r="G122" t="s">
        <v>8954</v>
      </c>
      <c r="H122" t="s">
        <v>905</v>
      </c>
      <c r="I122" t="s">
        <v>8</v>
      </c>
      <c r="L122" t="s">
        <v>14244</v>
      </c>
      <c r="N122" t="s">
        <v>821</v>
      </c>
    </row>
    <row r="123" spans="2:14">
      <c r="B123" s="41">
        <v>43627.04896990741</v>
      </c>
      <c r="C123" s="41">
        <v>43627.04896990741</v>
      </c>
      <c r="D123" t="s">
        <v>906</v>
      </c>
      <c r="E123">
        <v>5</v>
      </c>
      <c r="F123">
        <v>1201</v>
      </c>
      <c r="G123" t="s">
        <v>8954</v>
      </c>
      <c r="H123" t="s">
        <v>905</v>
      </c>
      <c r="I123" t="s">
        <v>8</v>
      </c>
      <c r="L123" t="s">
        <v>14244</v>
      </c>
      <c r="N123" t="s">
        <v>821</v>
      </c>
    </row>
    <row r="124" spans="2:14">
      <c r="B124" s="41">
        <v>43627.049560185187</v>
      </c>
      <c r="C124" s="41">
        <v>43627.049560185187</v>
      </c>
      <c r="D124" t="s">
        <v>906</v>
      </c>
      <c r="E124">
        <v>5</v>
      </c>
      <c r="F124">
        <v>1201</v>
      </c>
      <c r="G124" t="s">
        <v>8954</v>
      </c>
      <c r="H124" t="s">
        <v>905</v>
      </c>
      <c r="I124" t="s">
        <v>8</v>
      </c>
      <c r="L124" t="s">
        <v>14244</v>
      </c>
      <c r="N124" t="s">
        <v>821</v>
      </c>
    </row>
    <row r="125" spans="2:14">
      <c r="B125" s="41">
        <v>43627.050150462965</v>
      </c>
      <c r="C125" s="41">
        <v>43627.050150462965</v>
      </c>
      <c r="D125" t="s">
        <v>906</v>
      </c>
      <c r="E125">
        <v>5</v>
      </c>
      <c r="F125">
        <v>1201</v>
      </c>
      <c r="G125" t="s">
        <v>8954</v>
      </c>
      <c r="H125" t="s">
        <v>905</v>
      </c>
      <c r="I125" t="s">
        <v>8</v>
      </c>
      <c r="L125" t="s">
        <v>14244</v>
      </c>
      <c r="N125" t="s">
        <v>821</v>
      </c>
    </row>
    <row r="126" spans="2:14">
      <c r="B126" s="41">
        <v>43627.050763888888</v>
      </c>
      <c r="C126" s="41">
        <v>43627.050763888888</v>
      </c>
      <c r="D126" t="s">
        <v>906</v>
      </c>
      <c r="E126">
        <v>5</v>
      </c>
      <c r="F126">
        <v>1201</v>
      </c>
      <c r="G126" t="s">
        <v>8954</v>
      </c>
      <c r="H126" t="s">
        <v>905</v>
      </c>
      <c r="I126" t="s">
        <v>8</v>
      </c>
      <c r="L126" t="s">
        <v>14244</v>
      </c>
      <c r="N126" t="s">
        <v>821</v>
      </c>
    </row>
    <row r="127" spans="2:14">
      <c r="B127" s="41">
        <v>43627.051354166666</v>
      </c>
      <c r="C127" s="41">
        <v>43627.051354166666</v>
      </c>
      <c r="D127" t="s">
        <v>906</v>
      </c>
      <c r="E127">
        <v>5</v>
      </c>
      <c r="F127">
        <v>1201</v>
      </c>
      <c r="G127" t="s">
        <v>8954</v>
      </c>
      <c r="H127" t="s">
        <v>905</v>
      </c>
      <c r="I127" t="s">
        <v>8</v>
      </c>
      <c r="L127" t="s">
        <v>14244</v>
      </c>
      <c r="N127" t="s">
        <v>821</v>
      </c>
    </row>
    <row r="128" spans="2:14">
      <c r="B128" s="41">
        <v>43627.051944444444</v>
      </c>
      <c r="C128" s="41">
        <v>43627.051944444444</v>
      </c>
      <c r="D128" t="s">
        <v>906</v>
      </c>
      <c r="E128">
        <v>5</v>
      </c>
      <c r="F128">
        <v>1201</v>
      </c>
      <c r="G128" t="s">
        <v>8954</v>
      </c>
      <c r="H128" t="s">
        <v>905</v>
      </c>
      <c r="I128" t="s">
        <v>8</v>
      </c>
      <c r="L128" t="s">
        <v>14244</v>
      </c>
      <c r="N128" t="s">
        <v>821</v>
      </c>
    </row>
    <row r="129" spans="2:14">
      <c r="B129" s="41">
        <v>43627.052546296298</v>
      </c>
      <c r="C129" s="41">
        <v>43627.052546296298</v>
      </c>
      <c r="D129" t="s">
        <v>906</v>
      </c>
      <c r="E129">
        <v>5</v>
      </c>
      <c r="F129">
        <v>1201</v>
      </c>
      <c r="G129" t="s">
        <v>8954</v>
      </c>
      <c r="H129" t="s">
        <v>905</v>
      </c>
      <c r="I129" t="s">
        <v>8</v>
      </c>
      <c r="L129" t="s">
        <v>14244</v>
      </c>
      <c r="N129" t="s">
        <v>821</v>
      </c>
    </row>
    <row r="130" spans="2:14">
      <c r="B130" s="41">
        <v>43627.053136574075</v>
      </c>
      <c r="C130" s="41">
        <v>43627.053136574075</v>
      </c>
      <c r="D130" t="s">
        <v>906</v>
      </c>
      <c r="E130">
        <v>5</v>
      </c>
      <c r="F130">
        <v>1201</v>
      </c>
      <c r="G130" t="s">
        <v>8954</v>
      </c>
      <c r="H130" t="s">
        <v>905</v>
      </c>
      <c r="I130" t="s">
        <v>8</v>
      </c>
      <c r="L130" t="s">
        <v>14244</v>
      </c>
      <c r="N130" t="s">
        <v>821</v>
      </c>
    </row>
    <row r="131" spans="2:14">
      <c r="B131" s="41">
        <v>43627.053726851853</v>
      </c>
      <c r="C131" s="41">
        <v>43627.053726851853</v>
      </c>
      <c r="D131" t="s">
        <v>906</v>
      </c>
      <c r="E131">
        <v>5</v>
      </c>
      <c r="F131">
        <v>1201</v>
      </c>
      <c r="G131" t="s">
        <v>8954</v>
      </c>
      <c r="H131" t="s">
        <v>905</v>
      </c>
      <c r="I131" t="s">
        <v>8</v>
      </c>
      <c r="L131" t="s">
        <v>14244</v>
      </c>
      <c r="N131" t="s">
        <v>821</v>
      </c>
    </row>
    <row r="132" spans="2:14">
      <c r="B132" s="41">
        <v>43627.05431712963</v>
      </c>
      <c r="C132" s="41">
        <v>43627.05431712963</v>
      </c>
      <c r="D132" t="s">
        <v>906</v>
      </c>
      <c r="E132">
        <v>5</v>
      </c>
      <c r="F132">
        <v>1201</v>
      </c>
      <c r="G132" t="s">
        <v>8954</v>
      </c>
      <c r="H132" t="s">
        <v>905</v>
      </c>
      <c r="I132" t="s">
        <v>8</v>
      </c>
      <c r="L132" t="s">
        <v>14244</v>
      </c>
      <c r="N132" t="s">
        <v>821</v>
      </c>
    </row>
    <row r="133" spans="2:14">
      <c r="B133" s="41">
        <v>43627.054907407408</v>
      </c>
      <c r="C133" s="41">
        <v>43627.054907407408</v>
      </c>
      <c r="D133" t="s">
        <v>906</v>
      </c>
      <c r="E133">
        <v>5</v>
      </c>
      <c r="F133">
        <v>1201</v>
      </c>
      <c r="G133" t="s">
        <v>8954</v>
      </c>
      <c r="H133" t="s">
        <v>905</v>
      </c>
      <c r="I133" t="s">
        <v>8</v>
      </c>
      <c r="L133" t="s">
        <v>14244</v>
      </c>
      <c r="N133" t="s">
        <v>821</v>
      </c>
    </row>
    <row r="134" spans="2:14">
      <c r="B134" s="41">
        <v>43627.055497685185</v>
      </c>
      <c r="C134" s="41">
        <v>43627.055497685185</v>
      </c>
      <c r="D134" t="s">
        <v>906</v>
      </c>
      <c r="E134">
        <v>5</v>
      </c>
      <c r="F134">
        <v>1201</v>
      </c>
      <c r="G134" t="s">
        <v>8954</v>
      </c>
      <c r="H134" t="s">
        <v>905</v>
      </c>
      <c r="I134" t="s">
        <v>8</v>
      </c>
      <c r="L134" t="s">
        <v>14244</v>
      </c>
      <c r="N134" t="s">
        <v>821</v>
      </c>
    </row>
    <row r="135" spans="2:14">
      <c r="B135" s="41">
        <v>43627.056087962963</v>
      </c>
      <c r="C135" s="41">
        <v>43627.056087962963</v>
      </c>
      <c r="D135" t="s">
        <v>906</v>
      </c>
      <c r="E135">
        <v>5</v>
      </c>
      <c r="F135">
        <v>1201</v>
      </c>
      <c r="G135" t="s">
        <v>8954</v>
      </c>
      <c r="H135" t="s">
        <v>905</v>
      </c>
      <c r="I135" t="s">
        <v>8</v>
      </c>
      <c r="L135" t="s">
        <v>14244</v>
      </c>
      <c r="N135" t="s">
        <v>821</v>
      </c>
    </row>
    <row r="136" spans="2:14">
      <c r="B136" s="41">
        <v>43627.056666666664</v>
      </c>
      <c r="C136" s="41">
        <v>43627.056666666664</v>
      </c>
      <c r="D136" t="s">
        <v>906</v>
      </c>
      <c r="E136">
        <v>5</v>
      </c>
      <c r="F136">
        <v>1201</v>
      </c>
      <c r="G136" t="s">
        <v>8954</v>
      </c>
      <c r="H136" t="s">
        <v>905</v>
      </c>
      <c r="I136" t="s">
        <v>8</v>
      </c>
      <c r="L136" t="s">
        <v>14244</v>
      </c>
      <c r="N136" t="s">
        <v>821</v>
      </c>
    </row>
    <row r="137" spans="2:14">
      <c r="B137" s="41">
        <v>43627.057256944441</v>
      </c>
      <c r="C137" s="41">
        <v>43627.057256944441</v>
      </c>
      <c r="D137" t="s">
        <v>906</v>
      </c>
      <c r="E137">
        <v>5</v>
      </c>
      <c r="F137">
        <v>1201</v>
      </c>
      <c r="G137" t="s">
        <v>8954</v>
      </c>
      <c r="H137" t="s">
        <v>905</v>
      </c>
      <c r="I137" t="s">
        <v>8</v>
      </c>
      <c r="L137" t="s">
        <v>14244</v>
      </c>
      <c r="N137" t="s">
        <v>821</v>
      </c>
    </row>
    <row r="138" spans="2:14">
      <c r="B138" s="41">
        <v>43627.057858796295</v>
      </c>
      <c r="C138" s="41">
        <v>43627.057858796295</v>
      </c>
      <c r="D138" t="s">
        <v>906</v>
      </c>
      <c r="E138">
        <v>5</v>
      </c>
      <c r="F138">
        <v>1201</v>
      </c>
      <c r="G138" t="s">
        <v>8954</v>
      </c>
      <c r="H138" t="s">
        <v>905</v>
      </c>
      <c r="I138" t="s">
        <v>8</v>
      </c>
      <c r="L138" t="s">
        <v>14244</v>
      </c>
      <c r="N138" t="s">
        <v>821</v>
      </c>
    </row>
    <row r="139" spans="2:14">
      <c r="B139" s="41">
        <v>43627.058449074073</v>
      </c>
      <c r="C139" s="41">
        <v>43627.05846064815</v>
      </c>
      <c r="D139" t="s">
        <v>906</v>
      </c>
      <c r="E139">
        <v>5</v>
      </c>
      <c r="F139">
        <v>1201</v>
      </c>
      <c r="G139" t="s">
        <v>8954</v>
      </c>
      <c r="H139" t="s">
        <v>905</v>
      </c>
      <c r="I139" t="s">
        <v>8</v>
      </c>
      <c r="L139" t="s">
        <v>14244</v>
      </c>
      <c r="N139" t="s">
        <v>821</v>
      </c>
    </row>
    <row r="140" spans="2:14">
      <c r="B140" s="41">
        <v>43627.058634259258</v>
      </c>
      <c r="C140" s="41">
        <v>43627.058634259258</v>
      </c>
      <c r="D140" t="s">
        <v>10986</v>
      </c>
      <c r="E140">
        <v>5</v>
      </c>
      <c r="F140">
        <v>1101</v>
      </c>
      <c r="G140" t="s">
        <v>8954</v>
      </c>
      <c r="H140" t="s">
        <v>6519</v>
      </c>
      <c r="I140" t="s">
        <v>6</v>
      </c>
      <c r="L140" t="s">
        <v>13542</v>
      </c>
      <c r="N140" t="s">
        <v>821</v>
      </c>
    </row>
    <row r="141" spans="2:14">
      <c r="B141" s="41">
        <v>43627.059039351851</v>
      </c>
      <c r="C141" s="41">
        <v>43627.059039351851</v>
      </c>
      <c r="D141" t="s">
        <v>906</v>
      </c>
      <c r="E141">
        <v>5</v>
      </c>
      <c r="F141">
        <v>1201</v>
      </c>
      <c r="G141" t="s">
        <v>8954</v>
      </c>
      <c r="H141" t="s">
        <v>905</v>
      </c>
      <c r="I141" t="s">
        <v>8</v>
      </c>
      <c r="L141" t="s">
        <v>14244</v>
      </c>
      <c r="N141" t="s">
        <v>821</v>
      </c>
    </row>
    <row r="142" spans="2:14">
      <c r="B142" s="41">
        <v>43627.059641203705</v>
      </c>
      <c r="C142" s="41">
        <v>43627.059641203705</v>
      </c>
      <c r="D142" t="s">
        <v>906</v>
      </c>
      <c r="E142">
        <v>5</v>
      </c>
      <c r="F142">
        <v>1201</v>
      </c>
      <c r="G142" t="s">
        <v>8954</v>
      </c>
      <c r="H142" t="s">
        <v>905</v>
      </c>
      <c r="I142" t="s">
        <v>8</v>
      </c>
      <c r="L142" t="s">
        <v>14244</v>
      </c>
      <c r="N142" t="s">
        <v>821</v>
      </c>
    </row>
    <row r="143" spans="2:14">
      <c r="B143" s="41">
        <v>43627.060243055559</v>
      </c>
      <c r="C143" s="41">
        <v>43627.060243055559</v>
      </c>
      <c r="D143" t="s">
        <v>906</v>
      </c>
      <c r="E143">
        <v>5</v>
      </c>
      <c r="F143">
        <v>1201</v>
      </c>
      <c r="G143" t="s">
        <v>8954</v>
      </c>
      <c r="H143" t="s">
        <v>905</v>
      </c>
      <c r="I143" t="s">
        <v>8</v>
      </c>
      <c r="L143" t="s">
        <v>14244</v>
      </c>
      <c r="N143" t="s">
        <v>821</v>
      </c>
    </row>
    <row r="144" spans="2:14">
      <c r="B144" s="41">
        <v>43627.060752314814</v>
      </c>
      <c r="C144" s="41">
        <v>43627.060763888891</v>
      </c>
      <c r="D144" t="s">
        <v>14485</v>
      </c>
      <c r="E144">
        <v>4</v>
      </c>
      <c r="F144">
        <v>1101</v>
      </c>
      <c r="G144" t="s">
        <v>8954</v>
      </c>
      <c r="H144" t="s">
        <v>5641</v>
      </c>
      <c r="I144" t="s">
        <v>199</v>
      </c>
      <c r="L144" t="s">
        <v>14486</v>
      </c>
      <c r="N144" t="s">
        <v>819</v>
      </c>
    </row>
    <row r="145" spans="2:14">
      <c r="B145" s="41">
        <v>43627.060752314814</v>
      </c>
      <c r="C145" s="41">
        <v>43627.060763888891</v>
      </c>
      <c r="D145" t="s">
        <v>14487</v>
      </c>
      <c r="E145">
        <v>4</v>
      </c>
      <c r="F145">
        <v>1101</v>
      </c>
      <c r="G145" t="s">
        <v>8954</v>
      </c>
      <c r="H145" t="s">
        <v>11369</v>
      </c>
      <c r="I145" t="s">
        <v>199</v>
      </c>
      <c r="L145" t="s">
        <v>14486</v>
      </c>
      <c r="N145" t="s">
        <v>819</v>
      </c>
    </row>
    <row r="146" spans="2:14">
      <c r="B146" s="41">
        <v>43627.060752314814</v>
      </c>
      <c r="C146" s="41">
        <v>43627.060763888891</v>
      </c>
      <c r="D146" t="s">
        <v>4077</v>
      </c>
      <c r="E146">
        <v>5</v>
      </c>
      <c r="F146">
        <v>1221</v>
      </c>
      <c r="G146" t="s">
        <v>8954</v>
      </c>
      <c r="H146" t="s">
        <v>4076</v>
      </c>
      <c r="I146" t="s">
        <v>199</v>
      </c>
      <c r="L146" t="s">
        <v>14488</v>
      </c>
      <c r="N146" t="s">
        <v>821</v>
      </c>
    </row>
    <row r="147" spans="2:14">
      <c r="B147" s="41">
        <v>43627.060752314814</v>
      </c>
      <c r="C147" s="41">
        <v>43627.060763888891</v>
      </c>
      <c r="D147" t="s">
        <v>5643</v>
      </c>
      <c r="E147">
        <v>5</v>
      </c>
      <c r="F147">
        <v>1221</v>
      </c>
      <c r="G147" t="s">
        <v>8954</v>
      </c>
      <c r="H147" t="s">
        <v>5642</v>
      </c>
      <c r="I147" t="s">
        <v>199</v>
      </c>
      <c r="L147" t="s">
        <v>14489</v>
      </c>
      <c r="N147" t="s">
        <v>821</v>
      </c>
    </row>
    <row r="148" spans="2:14">
      <c r="B148" s="41">
        <v>43627.060833333337</v>
      </c>
      <c r="C148" s="41">
        <v>43627.060833333337</v>
      </c>
      <c r="D148" t="s">
        <v>906</v>
      </c>
      <c r="E148">
        <v>5</v>
      </c>
      <c r="F148">
        <v>1201</v>
      </c>
      <c r="G148" t="s">
        <v>8954</v>
      </c>
      <c r="H148" t="s">
        <v>905</v>
      </c>
      <c r="I148" t="s">
        <v>8</v>
      </c>
      <c r="L148" t="s">
        <v>14244</v>
      </c>
      <c r="N148" t="s">
        <v>821</v>
      </c>
    </row>
    <row r="149" spans="2:14">
      <c r="B149" s="41">
        <v>43627.060902777775</v>
      </c>
      <c r="C149" s="41">
        <v>43627.060902777775</v>
      </c>
      <c r="D149" t="s">
        <v>1271</v>
      </c>
      <c r="E149">
        <v>5</v>
      </c>
      <c r="F149">
        <v>1101</v>
      </c>
      <c r="G149" t="s">
        <v>8954</v>
      </c>
      <c r="H149" t="s">
        <v>1270</v>
      </c>
      <c r="I149" t="s">
        <v>199</v>
      </c>
      <c r="L149" t="s">
        <v>14490</v>
      </c>
      <c r="N149" t="s">
        <v>821</v>
      </c>
    </row>
    <row r="150" spans="2:14">
      <c r="B150" s="41">
        <v>43627.061423611114</v>
      </c>
      <c r="C150" s="41">
        <v>43627.061423611114</v>
      </c>
      <c r="D150" t="s">
        <v>906</v>
      </c>
      <c r="E150">
        <v>5</v>
      </c>
      <c r="F150">
        <v>1201</v>
      </c>
      <c r="G150" t="s">
        <v>8954</v>
      </c>
      <c r="H150" t="s">
        <v>905</v>
      </c>
      <c r="I150" t="s">
        <v>8</v>
      </c>
      <c r="L150" t="s">
        <v>14244</v>
      </c>
      <c r="N150" t="s">
        <v>821</v>
      </c>
    </row>
    <row r="151" spans="2:14">
      <c r="B151" s="41">
        <v>43627.062013888892</v>
      </c>
      <c r="C151" s="41">
        <v>43627.062013888892</v>
      </c>
      <c r="D151" t="s">
        <v>906</v>
      </c>
      <c r="E151">
        <v>5</v>
      </c>
      <c r="F151">
        <v>1201</v>
      </c>
      <c r="G151" t="s">
        <v>8954</v>
      </c>
      <c r="H151" t="s">
        <v>905</v>
      </c>
      <c r="I151" t="s">
        <v>8</v>
      </c>
      <c r="L151" t="s">
        <v>14244</v>
      </c>
      <c r="N151" t="s">
        <v>821</v>
      </c>
    </row>
    <row r="152" spans="2:14">
      <c r="B152" s="41">
        <v>43627.062604166669</v>
      </c>
      <c r="C152" s="41">
        <v>43627.062627314815</v>
      </c>
      <c r="D152" t="s">
        <v>906</v>
      </c>
      <c r="E152">
        <v>5</v>
      </c>
      <c r="F152">
        <v>1201</v>
      </c>
      <c r="G152" t="s">
        <v>8954</v>
      </c>
      <c r="H152" t="s">
        <v>905</v>
      </c>
      <c r="I152" t="s">
        <v>8</v>
      </c>
      <c r="L152" t="s">
        <v>14244</v>
      </c>
      <c r="N152" t="s">
        <v>821</v>
      </c>
    </row>
    <row r="153" spans="2:14">
      <c r="B153" s="41">
        <v>43627.06318287037</v>
      </c>
      <c r="C153" s="41">
        <v>43627.063171296293</v>
      </c>
      <c r="D153" t="s">
        <v>906</v>
      </c>
      <c r="E153">
        <v>5</v>
      </c>
      <c r="F153">
        <v>1201</v>
      </c>
      <c r="G153" t="s">
        <v>8954</v>
      </c>
      <c r="H153" t="s">
        <v>905</v>
      </c>
      <c r="I153" t="s">
        <v>8</v>
      </c>
      <c r="L153" t="s">
        <v>14244</v>
      </c>
      <c r="N153" t="s">
        <v>821</v>
      </c>
    </row>
    <row r="154" spans="2:14">
      <c r="B154" s="41">
        <v>43627.063761574071</v>
      </c>
      <c r="C154" s="41">
        <v>43627.063750000001</v>
      </c>
      <c r="D154" t="s">
        <v>906</v>
      </c>
      <c r="E154">
        <v>5</v>
      </c>
      <c r="F154">
        <v>1201</v>
      </c>
      <c r="G154" t="s">
        <v>8954</v>
      </c>
      <c r="H154" t="s">
        <v>905</v>
      </c>
      <c r="I154" t="s">
        <v>8</v>
      </c>
      <c r="L154" t="s">
        <v>14244</v>
      </c>
      <c r="N154" t="s">
        <v>821</v>
      </c>
    </row>
    <row r="155" spans="2:14">
      <c r="B155" s="41">
        <v>43627.064351851855</v>
      </c>
      <c r="C155" s="41">
        <v>43627.064340277779</v>
      </c>
      <c r="D155" t="s">
        <v>906</v>
      </c>
      <c r="E155">
        <v>5</v>
      </c>
      <c r="F155">
        <v>1201</v>
      </c>
      <c r="G155" t="s">
        <v>8954</v>
      </c>
      <c r="H155" t="s">
        <v>905</v>
      </c>
      <c r="I155" t="s">
        <v>8</v>
      </c>
      <c r="L155" t="s">
        <v>14244</v>
      </c>
      <c r="N155" t="s">
        <v>821</v>
      </c>
    </row>
    <row r="156" spans="2:14">
      <c r="B156" s="41">
        <v>43627.064942129633</v>
      </c>
      <c r="C156" s="41">
        <v>43627.064930555556</v>
      </c>
      <c r="D156" t="s">
        <v>906</v>
      </c>
      <c r="E156">
        <v>5</v>
      </c>
      <c r="F156">
        <v>1201</v>
      </c>
      <c r="G156" t="s">
        <v>8954</v>
      </c>
      <c r="H156" t="s">
        <v>905</v>
      </c>
      <c r="I156" t="s">
        <v>8</v>
      </c>
      <c r="L156" t="s">
        <v>14244</v>
      </c>
      <c r="N156" t="s">
        <v>821</v>
      </c>
    </row>
    <row r="157" spans="2:14">
      <c r="B157" s="41">
        <v>43627.065532407411</v>
      </c>
      <c r="C157" s="41">
        <v>43627.065520833334</v>
      </c>
      <c r="D157" t="s">
        <v>906</v>
      </c>
      <c r="E157">
        <v>5</v>
      </c>
      <c r="F157">
        <v>1201</v>
      </c>
      <c r="G157" t="s">
        <v>8954</v>
      </c>
      <c r="H157" t="s">
        <v>905</v>
      </c>
      <c r="I157" t="s">
        <v>8</v>
      </c>
      <c r="L157" t="s">
        <v>14244</v>
      </c>
      <c r="N157" t="s">
        <v>821</v>
      </c>
    </row>
    <row r="158" spans="2:14">
      <c r="B158" s="41">
        <v>43627.066122685188</v>
      </c>
      <c r="C158" s="41">
        <v>43627.066111111111</v>
      </c>
      <c r="D158" t="s">
        <v>906</v>
      </c>
      <c r="E158">
        <v>5</v>
      </c>
      <c r="F158">
        <v>1201</v>
      </c>
      <c r="G158" t="s">
        <v>8954</v>
      </c>
      <c r="H158" t="s">
        <v>905</v>
      </c>
      <c r="I158" t="s">
        <v>8</v>
      </c>
      <c r="L158" t="s">
        <v>14244</v>
      </c>
      <c r="N158" t="s">
        <v>821</v>
      </c>
    </row>
    <row r="159" spans="2:14">
      <c r="B159" s="41">
        <v>43627.066712962966</v>
      </c>
      <c r="C159" s="41">
        <v>43627.066701388889</v>
      </c>
      <c r="D159" t="s">
        <v>906</v>
      </c>
      <c r="E159">
        <v>5</v>
      </c>
      <c r="F159">
        <v>1201</v>
      </c>
      <c r="G159" t="s">
        <v>8954</v>
      </c>
      <c r="H159" t="s">
        <v>905</v>
      </c>
      <c r="I159" t="s">
        <v>8</v>
      </c>
      <c r="L159" t="s">
        <v>14244</v>
      </c>
      <c r="N159" t="s">
        <v>821</v>
      </c>
    </row>
    <row r="160" spans="2:14">
      <c r="B160" s="41">
        <v>43627.067303240743</v>
      </c>
      <c r="C160" s="41">
        <v>43627.067291666666</v>
      </c>
      <c r="D160" t="s">
        <v>906</v>
      </c>
      <c r="E160">
        <v>5</v>
      </c>
      <c r="F160">
        <v>1201</v>
      </c>
      <c r="G160" t="s">
        <v>8954</v>
      </c>
      <c r="H160" t="s">
        <v>905</v>
      </c>
      <c r="I160" t="s">
        <v>8</v>
      </c>
      <c r="L160" t="s">
        <v>14244</v>
      </c>
      <c r="N160" t="s">
        <v>821</v>
      </c>
    </row>
    <row r="161" spans="2:14">
      <c r="B161" s="41">
        <v>43627.067881944444</v>
      </c>
      <c r="C161" s="41">
        <v>43627.067881944444</v>
      </c>
      <c r="D161" t="s">
        <v>906</v>
      </c>
      <c r="E161">
        <v>5</v>
      </c>
      <c r="F161">
        <v>1201</v>
      </c>
      <c r="G161" t="s">
        <v>8954</v>
      </c>
      <c r="H161" t="s">
        <v>905</v>
      </c>
      <c r="I161" t="s">
        <v>8</v>
      </c>
      <c r="L161" t="s">
        <v>14244</v>
      </c>
      <c r="N161" t="s">
        <v>821</v>
      </c>
    </row>
    <row r="162" spans="2:14">
      <c r="B162" s="41">
        <v>43627.068206018521</v>
      </c>
      <c r="C162" s="41">
        <v>43627.06821759259</v>
      </c>
      <c r="D162" t="s">
        <v>14491</v>
      </c>
      <c r="E162">
        <v>4</v>
      </c>
      <c r="F162">
        <v>1101</v>
      </c>
      <c r="G162" t="s">
        <v>8954</v>
      </c>
      <c r="H162" t="s">
        <v>5641</v>
      </c>
      <c r="I162" t="s">
        <v>199</v>
      </c>
      <c r="L162" t="s">
        <v>14486</v>
      </c>
      <c r="N162" t="s">
        <v>819</v>
      </c>
    </row>
    <row r="163" spans="2:14">
      <c r="B163" s="41">
        <v>43627.068206018521</v>
      </c>
      <c r="C163" s="41">
        <v>43627.06821759259</v>
      </c>
      <c r="D163" t="s">
        <v>14492</v>
      </c>
      <c r="E163">
        <v>4</v>
      </c>
      <c r="F163">
        <v>1101</v>
      </c>
      <c r="G163" t="s">
        <v>8954</v>
      </c>
      <c r="H163" t="s">
        <v>11369</v>
      </c>
      <c r="I163" t="s">
        <v>199</v>
      </c>
      <c r="L163" t="s">
        <v>14486</v>
      </c>
      <c r="N163" t="s">
        <v>819</v>
      </c>
    </row>
    <row r="164" spans="2:14">
      <c r="B164" s="41">
        <v>43627.068460648145</v>
      </c>
      <c r="C164" s="41">
        <v>43627.068460648145</v>
      </c>
      <c r="D164" t="s">
        <v>906</v>
      </c>
      <c r="E164">
        <v>5</v>
      </c>
      <c r="F164">
        <v>1201</v>
      </c>
      <c r="G164" t="s">
        <v>8954</v>
      </c>
      <c r="H164" t="s">
        <v>905</v>
      </c>
      <c r="I164" t="s">
        <v>8</v>
      </c>
      <c r="L164" t="s">
        <v>14244</v>
      </c>
      <c r="N164" t="s">
        <v>821</v>
      </c>
    </row>
    <row r="165" spans="2:14">
      <c r="B165" s="41">
        <v>43627.069027777776</v>
      </c>
      <c r="C165" s="41">
        <v>43627.069027777776</v>
      </c>
      <c r="D165" t="s">
        <v>14427</v>
      </c>
      <c r="E165">
        <v>4</v>
      </c>
      <c r="F165">
        <v>1101</v>
      </c>
      <c r="G165" t="s">
        <v>8954</v>
      </c>
      <c r="H165" t="s">
        <v>14378</v>
      </c>
      <c r="I165" t="s">
        <v>186</v>
      </c>
      <c r="L165" t="s">
        <v>14379</v>
      </c>
      <c r="N165" t="s">
        <v>825</v>
      </c>
    </row>
    <row r="166" spans="2:14">
      <c r="B166" s="41">
        <v>43627.069027777776</v>
      </c>
      <c r="C166" s="41">
        <v>43627.069027777776</v>
      </c>
      <c r="D166" t="s">
        <v>14429</v>
      </c>
      <c r="E166">
        <v>4</v>
      </c>
      <c r="F166">
        <v>1101</v>
      </c>
      <c r="G166" t="s">
        <v>8954</v>
      </c>
      <c r="H166" t="s">
        <v>14380</v>
      </c>
      <c r="I166" t="s">
        <v>186</v>
      </c>
      <c r="L166" t="s">
        <v>14381</v>
      </c>
      <c r="N166" t="s">
        <v>825</v>
      </c>
    </row>
    <row r="167" spans="2:14">
      <c r="B167" s="41">
        <v>43627.069039351853</v>
      </c>
      <c r="C167" s="41">
        <v>43627.069039351853</v>
      </c>
      <c r="D167" t="s">
        <v>906</v>
      </c>
      <c r="E167">
        <v>5</v>
      </c>
      <c r="F167">
        <v>1201</v>
      </c>
      <c r="G167" t="s">
        <v>8954</v>
      </c>
      <c r="H167" t="s">
        <v>905</v>
      </c>
      <c r="I167" t="s">
        <v>8</v>
      </c>
      <c r="L167" t="s">
        <v>14244</v>
      </c>
      <c r="N167" t="s">
        <v>821</v>
      </c>
    </row>
    <row r="168" spans="2:14">
      <c r="B168" s="41">
        <v>43627.069328703707</v>
      </c>
      <c r="C168" s="41">
        <v>43627.069328703707</v>
      </c>
      <c r="D168" t="s">
        <v>14466</v>
      </c>
      <c r="E168">
        <v>5</v>
      </c>
      <c r="F168">
        <v>1101</v>
      </c>
      <c r="G168" t="s">
        <v>8954</v>
      </c>
      <c r="H168" t="s">
        <v>6519</v>
      </c>
      <c r="I168" t="s">
        <v>6</v>
      </c>
      <c r="L168" t="s">
        <v>13542</v>
      </c>
      <c r="N168" t="s">
        <v>821</v>
      </c>
    </row>
    <row r="169" spans="2:14">
      <c r="B169" s="41">
        <v>43627.069363425922</v>
      </c>
      <c r="C169" s="41">
        <v>43627.069363425922</v>
      </c>
      <c r="D169" t="s">
        <v>14194</v>
      </c>
      <c r="E169">
        <v>4</v>
      </c>
      <c r="F169">
        <v>1101</v>
      </c>
      <c r="G169" t="s">
        <v>8954</v>
      </c>
      <c r="H169" t="s">
        <v>6518</v>
      </c>
      <c r="I169" t="s">
        <v>6</v>
      </c>
      <c r="L169" t="s">
        <v>13542</v>
      </c>
      <c r="N169" t="s">
        <v>825</v>
      </c>
    </row>
    <row r="170" spans="2:14">
      <c r="B170" s="41">
        <v>43627.069618055553</v>
      </c>
      <c r="C170" s="41">
        <v>43627.069618055553</v>
      </c>
      <c r="D170" t="s">
        <v>906</v>
      </c>
      <c r="E170">
        <v>5</v>
      </c>
      <c r="F170">
        <v>1201</v>
      </c>
      <c r="G170" t="s">
        <v>8954</v>
      </c>
      <c r="H170" t="s">
        <v>905</v>
      </c>
      <c r="I170" t="s">
        <v>8</v>
      </c>
      <c r="L170" t="s">
        <v>14244</v>
      </c>
      <c r="N170" t="s">
        <v>821</v>
      </c>
    </row>
    <row r="171" spans="2:14">
      <c r="B171" s="41">
        <v>43627.070208333331</v>
      </c>
      <c r="C171" s="41">
        <v>43627.070208333331</v>
      </c>
      <c r="D171" t="s">
        <v>906</v>
      </c>
      <c r="E171">
        <v>5</v>
      </c>
      <c r="F171">
        <v>1201</v>
      </c>
      <c r="G171" t="s">
        <v>8954</v>
      </c>
      <c r="H171" t="s">
        <v>905</v>
      </c>
      <c r="I171" t="s">
        <v>8</v>
      </c>
      <c r="L171" t="s">
        <v>14244</v>
      </c>
      <c r="N171" t="s">
        <v>821</v>
      </c>
    </row>
    <row r="172" spans="2:14">
      <c r="B172" s="41">
        <v>43627.070798611108</v>
      </c>
      <c r="C172" s="41">
        <v>43627.070798611108</v>
      </c>
      <c r="D172" t="s">
        <v>906</v>
      </c>
      <c r="E172">
        <v>5</v>
      </c>
      <c r="F172">
        <v>1201</v>
      </c>
      <c r="G172" t="s">
        <v>8954</v>
      </c>
      <c r="H172" t="s">
        <v>905</v>
      </c>
      <c r="I172" t="s">
        <v>8</v>
      </c>
      <c r="L172" t="s">
        <v>14244</v>
      </c>
      <c r="N172" t="s">
        <v>821</v>
      </c>
    </row>
    <row r="173" spans="2:14">
      <c r="B173" s="41">
        <v>43627.071388888886</v>
      </c>
      <c r="C173" s="41">
        <v>43627.071388888886</v>
      </c>
      <c r="D173" t="s">
        <v>906</v>
      </c>
      <c r="E173">
        <v>5</v>
      </c>
      <c r="F173">
        <v>1201</v>
      </c>
      <c r="G173" t="s">
        <v>8954</v>
      </c>
      <c r="H173" t="s">
        <v>905</v>
      </c>
      <c r="I173" t="s">
        <v>8</v>
      </c>
      <c r="L173" t="s">
        <v>14244</v>
      </c>
      <c r="N173" t="s">
        <v>821</v>
      </c>
    </row>
    <row r="174" spans="2:14">
      <c r="B174" s="41">
        <v>43627.071979166663</v>
      </c>
      <c r="C174" s="41">
        <v>43627.071979166663</v>
      </c>
      <c r="D174" t="s">
        <v>906</v>
      </c>
      <c r="E174">
        <v>5</v>
      </c>
      <c r="F174">
        <v>1201</v>
      </c>
      <c r="G174" t="s">
        <v>8954</v>
      </c>
      <c r="H174" t="s">
        <v>905</v>
      </c>
      <c r="I174" t="s">
        <v>8</v>
      </c>
      <c r="L174" t="s">
        <v>14244</v>
      </c>
      <c r="N174" t="s">
        <v>821</v>
      </c>
    </row>
    <row r="175" spans="2:14">
      <c r="B175" s="41">
        <v>43627.072592592594</v>
      </c>
      <c r="C175" s="41">
        <v>43627.072592592594</v>
      </c>
      <c r="D175" t="s">
        <v>906</v>
      </c>
      <c r="E175">
        <v>5</v>
      </c>
      <c r="F175">
        <v>1201</v>
      </c>
      <c r="G175" t="s">
        <v>8954</v>
      </c>
      <c r="H175" t="s">
        <v>905</v>
      </c>
      <c r="I175" t="s">
        <v>8</v>
      </c>
      <c r="L175" t="s">
        <v>14244</v>
      </c>
      <c r="N175" t="s">
        <v>821</v>
      </c>
    </row>
    <row r="176" spans="2:14">
      <c r="B176" s="41">
        <v>43627.073182870372</v>
      </c>
      <c r="C176" s="41">
        <v>43627.073182870372</v>
      </c>
      <c r="D176" t="s">
        <v>906</v>
      </c>
      <c r="E176">
        <v>5</v>
      </c>
      <c r="F176">
        <v>1201</v>
      </c>
      <c r="G176" t="s">
        <v>8954</v>
      </c>
      <c r="H176" t="s">
        <v>905</v>
      </c>
      <c r="I176" t="s">
        <v>8</v>
      </c>
      <c r="L176" t="s">
        <v>14244</v>
      </c>
      <c r="N176" t="s">
        <v>821</v>
      </c>
    </row>
    <row r="177" spans="2:21">
      <c r="B177" s="41">
        <v>43627.073773148149</v>
      </c>
      <c r="C177" s="41">
        <v>43627.073773148149</v>
      </c>
      <c r="D177" t="s">
        <v>906</v>
      </c>
      <c r="E177">
        <v>5</v>
      </c>
      <c r="F177">
        <v>1201</v>
      </c>
      <c r="G177" t="s">
        <v>8954</v>
      </c>
      <c r="H177" t="s">
        <v>905</v>
      </c>
      <c r="I177" t="s">
        <v>8</v>
      </c>
      <c r="L177" t="s">
        <v>14244</v>
      </c>
      <c r="N177" t="s">
        <v>821</v>
      </c>
    </row>
    <row r="178" spans="2:21">
      <c r="B178" s="41">
        <v>43627.074363425927</v>
      </c>
      <c r="C178" s="41">
        <v>43627.074363425927</v>
      </c>
      <c r="D178" t="s">
        <v>906</v>
      </c>
      <c r="E178">
        <v>5</v>
      </c>
      <c r="F178">
        <v>1201</v>
      </c>
      <c r="G178" t="s">
        <v>8954</v>
      </c>
      <c r="H178" t="s">
        <v>905</v>
      </c>
      <c r="I178" t="s">
        <v>8</v>
      </c>
      <c r="L178" t="s">
        <v>14244</v>
      </c>
      <c r="N178" t="s">
        <v>821</v>
      </c>
    </row>
    <row r="179" spans="2:21">
      <c r="B179" s="41">
        <v>43627.074421296296</v>
      </c>
      <c r="C179" s="41">
        <v>43627.074421296296</v>
      </c>
      <c r="D179" t="s">
        <v>14493</v>
      </c>
      <c r="E179">
        <v>4</v>
      </c>
      <c r="F179">
        <v>1101</v>
      </c>
      <c r="G179" t="s">
        <v>8954</v>
      </c>
      <c r="H179" t="s">
        <v>14403</v>
      </c>
      <c r="I179" t="s">
        <v>186</v>
      </c>
      <c r="L179" t="s">
        <v>14404</v>
      </c>
      <c r="N179" t="s">
        <v>825</v>
      </c>
    </row>
    <row r="180" spans="2:21">
      <c r="B180" s="41">
        <v>43627.074421296296</v>
      </c>
      <c r="C180" s="41">
        <v>43627.074421296296</v>
      </c>
      <c r="D180" t="s">
        <v>14494</v>
      </c>
      <c r="E180">
        <v>4</v>
      </c>
      <c r="F180">
        <v>1101</v>
      </c>
      <c r="G180" t="s">
        <v>8954</v>
      </c>
      <c r="H180" t="s">
        <v>14405</v>
      </c>
      <c r="I180" t="s">
        <v>186</v>
      </c>
      <c r="L180" t="s">
        <v>14406</v>
      </c>
      <c r="N180" t="s">
        <v>825</v>
      </c>
    </row>
    <row r="181" spans="2:21">
      <c r="B181" s="41">
        <v>43627.074953703705</v>
      </c>
      <c r="C181" s="41">
        <v>43627.074953703705</v>
      </c>
      <c r="D181" t="s">
        <v>906</v>
      </c>
      <c r="E181">
        <v>5</v>
      </c>
      <c r="F181">
        <v>1201</v>
      </c>
      <c r="G181" t="s">
        <v>8954</v>
      </c>
      <c r="H181" t="s">
        <v>905</v>
      </c>
      <c r="I181" t="s">
        <v>8</v>
      </c>
      <c r="L181" t="s">
        <v>14244</v>
      </c>
      <c r="N181" t="s">
        <v>821</v>
      </c>
    </row>
    <row r="182" spans="2:21">
      <c r="B182" s="41">
        <v>43627.075543981482</v>
      </c>
      <c r="C182" s="41">
        <v>43627.075543981482</v>
      </c>
      <c r="D182" t="s">
        <v>906</v>
      </c>
      <c r="E182">
        <v>5</v>
      </c>
      <c r="F182">
        <v>1201</v>
      </c>
      <c r="G182" t="s">
        <v>8954</v>
      </c>
      <c r="H182" t="s">
        <v>905</v>
      </c>
      <c r="I182" t="s">
        <v>8</v>
      </c>
      <c r="L182" t="s">
        <v>14244</v>
      </c>
      <c r="N182" t="s">
        <v>821</v>
      </c>
    </row>
    <row r="183" spans="2:21">
      <c r="B183" s="41">
        <v>43627.075949074075</v>
      </c>
      <c r="C183" s="41">
        <v>43627.075960648152</v>
      </c>
      <c r="D183" t="s">
        <v>925</v>
      </c>
      <c r="E183">
        <v>5</v>
      </c>
      <c r="F183">
        <v>1221</v>
      </c>
      <c r="G183" t="s">
        <v>8954</v>
      </c>
      <c r="H183" t="s">
        <v>924</v>
      </c>
      <c r="I183" t="s">
        <v>926</v>
      </c>
      <c r="L183" t="s">
        <v>14309</v>
      </c>
      <c r="N183" t="s">
        <v>821</v>
      </c>
      <c r="U183" t="s">
        <v>12208</v>
      </c>
    </row>
    <row r="184" spans="2:21">
      <c r="B184" s="41">
        <v>43627.075949074075</v>
      </c>
      <c r="C184" s="41">
        <v>43627.075960648152</v>
      </c>
      <c r="D184" t="s">
        <v>928</v>
      </c>
      <c r="E184">
        <v>5</v>
      </c>
      <c r="F184">
        <v>1221</v>
      </c>
      <c r="G184" t="s">
        <v>8954</v>
      </c>
      <c r="H184" t="s">
        <v>927</v>
      </c>
      <c r="I184" t="s">
        <v>929</v>
      </c>
      <c r="L184" t="s">
        <v>14310</v>
      </c>
      <c r="N184" t="s">
        <v>821</v>
      </c>
    </row>
    <row r="185" spans="2:21">
      <c r="B185" s="41">
        <v>43627.076122685183</v>
      </c>
      <c r="C185" s="41">
        <v>43627.076122685183</v>
      </c>
      <c r="D185" t="s">
        <v>906</v>
      </c>
      <c r="E185">
        <v>5</v>
      </c>
      <c r="F185">
        <v>1201</v>
      </c>
      <c r="G185" t="s">
        <v>8954</v>
      </c>
      <c r="H185" t="s">
        <v>905</v>
      </c>
      <c r="I185" t="s">
        <v>8</v>
      </c>
      <c r="L185" t="s">
        <v>14244</v>
      </c>
      <c r="N185" t="s">
        <v>821</v>
      </c>
    </row>
    <row r="186" spans="2:21">
      <c r="B186" s="41">
        <v>43627.076724537037</v>
      </c>
      <c r="C186" s="41">
        <v>43627.076724537037</v>
      </c>
      <c r="D186" t="s">
        <v>906</v>
      </c>
      <c r="E186">
        <v>5</v>
      </c>
      <c r="F186">
        <v>1201</v>
      </c>
      <c r="G186" t="s">
        <v>8954</v>
      </c>
      <c r="H186" t="s">
        <v>905</v>
      </c>
      <c r="I186" t="s">
        <v>8</v>
      </c>
      <c r="L186" t="s">
        <v>14244</v>
      </c>
      <c r="N186" t="s">
        <v>821</v>
      </c>
    </row>
    <row r="187" spans="2:21">
      <c r="B187" s="41">
        <v>43627.077314814815</v>
      </c>
      <c r="C187" s="41">
        <v>43627.077314814815</v>
      </c>
      <c r="D187" t="s">
        <v>906</v>
      </c>
      <c r="E187">
        <v>5</v>
      </c>
      <c r="F187">
        <v>1201</v>
      </c>
      <c r="G187" t="s">
        <v>8954</v>
      </c>
      <c r="H187" t="s">
        <v>905</v>
      </c>
      <c r="I187" t="s">
        <v>8</v>
      </c>
      <c r="L187" t="s">
        <v>14244</v>
      </c>
      <c r="N187" t="s">
        <v>821</v>
      </c>
    </row>
    <row r="188" spans="2:21">
      <c r="B188" s="41">
        <v>43627.077581018515</v>
      </c>
      <c r="C188" s="41">
        <v>43627.077581018515</v>
      </c>
      <c r="D188" t="s">
        <v>14495</v>
      </c>
      <c r="E188">
        <v>5</v>
      </c>
      <c r="F188">
        <v>1101</v>
      </c>
      <c r="G188" t="s">
        <v>8954</v>
      </c>
      <c r="H188" t="s">
        <v>6519</v>
      </c>
      <c r="I188" t="s">
        <v>6</v>
      </c>
      <c r="L188" t="s">
        <v>13542</v>
      </c>
      <c r="N188" t="s">
        <v>821</v>
      </c>
    </row>
    <row r="189" spans="2:21">
      <c r="B189" s="41">
        <v>43627.077893518515</v>
      </c>
      <c r="C189" s="41">
        <v>43627.077905092592</v>
      </c>
      <c r="D189" t="s">
        <v>906</v>
      </c>
      <c r="E189">
        <v>5</v>
      </c>
      <c r="F189">
        <v>1201</v>
      </c>
      <c r="G189" t="s">
        <v>8954</v>
      </c>
      <c r="H189" t="s">
        <v>905</v>
      </c>
      <c r="I189" t="s">
        <v>8</v>
      </c>
      <c r="L189" t="s">
        <v>14244</v>
      </c>
      <c r="N189" t="s">
        <v>821</v>
      </c>
    </row>
    <row r="190" spans="2:21">
      <c r="B190" s="41">
        <v>43627.078483796293</v>
      </c>
      <c r="C190" s="41">
        <v>43627.078483796293</v>
      </c>
      <c r="D190" t="s">
        <v>906</v>
      </c>
      <c r="E190">
        <v>5</v>
      </c>
      <c r="F190">
        <v>1201</v>
      </c>
      <c r="G190" t="s">
        <v>8954</v>
      </c>
      <c r="H190" t="s">
        <v>905</v>
      </c>
      <c r="I190" t="s">
        <v>8</v>
      </c>
      <c r="L190" t="s">
        <v>14244</v>
      </c>
      <c r="N190" t="s">
        <v>821</v>
      </c>
    </row>
    <row r="191" spans="2:21">
      <c r="B191" s="41">
        <v>43627.078888888886</v>
      </c>
      <c r="C191" s="41">
        <v>43627.078888888886</v>
      </c>
      <c r="D191" t="s">
        <v>891</v>
      </c>
      <c r="E191">
        <v>5</v>
      </c>
      <c r="F191">
        <v>1201</v>
      </c>
      <c r="G191" t="s">
        <v>8954</v>
      </c>
      <c r="H191" t="s">
        <v>890</v>
      </c>
      <c r="I191" t="s">
        <v>8</v>
      </c>
      <c r="L191" t="s">
        <v>14241</v>
      </c>
      <c r="N191" t="s">
        <v>821</v>
      </c>
    </row>
    <row r="192" spans="2:21">
      <c r="B192" s="41">
        <v>43627.079085648147</v>
      </c>
      <c r="C192" s="41">
        <v>43627.079085648147</v>
      </c>
      <c r="D192" t="s">
        <v>906</v>
      </c>
      <c r="E192">
        <v>5</v>
      </c>
      <c r="F192">
        <v>1201</v>
      </c>
      <c r="G192" t="s">
        <v>8954</v>
      </c>
      <c r="H192" t="s">
        <v>905</v>
      </c>
      <c r="I192" t="s">
        <v>8</v>
      </c>
      <c r="L192" t="s">
        <v>14244</v>
      </c>
      <c r="N192" t="s">
        <v>821</v>
      </c>
    </row>
    <row r="193" spans="2:21">
      <c r="B193" s="41">
        <v>43627.079687500001</v>
      </c>
      <c r="C193" s="41">
        <v>43627.079687500001</v>
      </c>
      <c r="D193" t="s">
        <v>906</v>
      </c>
      <c r="E193">
        <v>5</v>
      </c>
      <c r="F193">
        <v>1201</v>
      </c>
      <c r="G193" t="s">
        <v>8954</v>
      </c>
      <c r="H193" t="s">
        <v>905</v>
      </c>
      <c r="I193" t="s">
        <v>8</v>
      </c>
      <c r="L193" t="s">
        <v>14244</v>
      </c>
      <c r="N193" t="s">
        <v>821</v>
      </c>
    </row>
    <row r="194" spans="2:21">
      <c r="B194" s="41">
        <v>43627.079895833333</v>
      </c>
      <c r="C194" s="41">
        <v>43627.079907407409</v>
      </c>
      <c r="D194" t="s">
        <v>14496</v>
      </c>
      <c r="E194">
        <v>4</v>
      </c>
      <c r="F194">
        <v>1101</v>
      </c>
      <c r="G194" t="s">
        <v>8954</v>
      </c>
      <c r="H194" t="s">
        <v>5641</v>
      </c>
      <c r="I194" t="s">
        <v>199</v>
      </c>
      <c r="L194" t="s">
        <v>14486</v>
      </c>
      <c r="N194" t="s">
        <v>819</v>
      </c>
    </row>
    <row r="195" spans="2:21">
      <c r="B195" s="41">
        <v>43627.079907407409</v>
      </c>
      <c r="C195" s="41">
        <v>43627.079907407409</v>
      </c>
      <c r="D195" t="s">
        <v>14497</v>
      </c>
      <c r="E195">
        <v>4</v>
      </c>
      <c r="F195">
        <v>1101</v>
      </c>
      <c r="G195" t="s">
        <v>8954</v>
      </c>
      <c r="H195" t="s">
        <v>11369</v>
      </c>
      <c r="I195" t="s">
        <v>199</v>
      </c>
      <c r="L195" t="s">
        <v>14486</v>
      </c>
      <c r="N195" t="s">
        <v>819</v>
      </c>
    </row>
    <row r="196" spans="2:21">
      <c r="B196" s="41">
        <v>43627.080289351848</v>
      </c>
      <c r="C196" s="41">
        <v>43627.080289351848</v>
      </c>
      <c r="D196" t="s">
        <v>906</v>
      </c>
      <c r="E196">
        <v>5</v>
      </c>
      <c r="F196">
        <v>1201</v>
      </c>
      <c r="G196" t="s">
        <v>8954</v>
      </c>
      <c r="H196" t="s">
        <v>905</v>
      </c>
      <c r="I196" t="s">
        <v>8</v>
      </c>
      <c r="L196" t="s">
        <v>14244</v>
      </c>
      <c r="N196" t="s">
        <v>821</v>
      </c>
    </row>
    <row r="197" spans="2:21">
      <c r="B197" s="41">
        <v>43627.080879629626</v>
      </c>
      <c r="C197" s="41">
        <v>43627.080879629626</v>
      </c>
      <c r="D197" t="s">
        <v>906</v>
      </c>
      <c r="E197">
        <v>5</v>
      </c>
      <c r="F197">
        <v>1201</v>
      </c>
      <c r="G197" t="s">
        <v>8954</v>
      </c>
      <c r="H197" t="s">
        <v>905</v>
      </c>
      <c r="I197" t="s">
        <v>8</v>
      </c>
      <c r="L197" t="s">
        <v>14244</v>
      </c>
      <c r="N197" t="s">
        <v>821</v>
      </c>
    </row>
    <row r="198" spans="2:21">
      <c r="B198" s="41">
        <v>43627.080891203703</v>
      </c>
      <c r="C198" s="41">
        <v>43627.08090277778</v>
      </c>
      <c r="D198" t="s">
        <v>925</v>
      </c>
      <c r="E198">
        <v>5</v>
      </c>
      <c r="F198">
        <v>1221</v>
      </c>
      <c r="G198" t="s">
        <v>8954</v>
      </c>
      <c r="H198" t="s">
        <v>924</v>
      </c>
      <c r="I198" t="s">
        <v>926</v>
      </c>
      <c r="L198" t="s">
        <v>14309</v>
      </c>
      <c r="N198" t="s">
        <v>821</v>
      </c>
      <c r="U198" t="s">
        <v>12208</v>
      </c>
    </row>
    <row r="199" spans="2:21">
      <c r="B199" s="41">
        <v>43627.080891203703</v>
      </c>
      <c r="C199" s="41">
        <v>43627.08090277778</v>
      </c>
      <c r="D199" t="s">
        <v>928</v>
      </c>
      <c r="E199">
        <v>5</v>
      </c>
      <c r="F199">
        <v>1221</v>
      </c>
      <c r="G199" t="s">
        <v>8954</v>
      </c>
      <c r="H199" t="s">
        <v>927</v>
      </c>
      <c r="I199" t="s">
        <v>929</v>
      </c>
      <c r="L199" t="s">
        <v>14310</v>
      </c>
      <c r="N199" t="s">
        <v>821</v>
      </c>
    </row>
    <row r="200" spans="2:21">
      <c r="B200" s="41">
        <v>43627.081111111111</v>
      </c>
      <c r="C200" s="41">
        <v>43627.081122685187</v>
      </c>
      <c r="D200" t="s">
        <v>14498</v>
      </c>
      <c r="E200">
        <v>4</v>
      </c>
      <c r="F200">
        <v>1101</v>
      </c>
      <c r="G200" t="s">
        <v>8954</v>
      </c>
      <c r="H200" t="s">
        <v>5641</v>
      </c>
      <c r="I200" t="s">
        <v>199</v>
      </c>
      <c r="L200" t="s">
        <v>14486</v>
      </c>
      <c r="N200" t="s">
        <v>819</v>
      </c>
    </row>
    <row r="201" spans="2:21">
      <c r="B201" s="41">
        <v>43627.081111111111</v>
      </c>
      <c r="C201" s="41">
        <v>43627.081122685187</v>
      </c>
      <c r="D201" t="s">
        <v>14499</v>
      </c>
      <c r="E201">
        <v>4</v>
      </c>
      <c r="F201">
        <v>1101</v>
      </c>
      <c r="G201" t="s">
        <v>8954</v>
      </c>
      <c r="H201" t="s">
        <v>11369</v>
      </c>
      <c r="I201" t="s">
        <v>199</v>
      </c>
      <c r="L201" t="s">
        <v>14486</v>
      </c>
      <c r="N201" t="s">
        <v>819</v>
      </c>
    </row>
    <row r="202" spans="2:21">
      <c r="B202" s="41">
        <v>43627.081469907411</v>
      </c>
      <c r="C202" s="41">
        <v>43627.081469907411</v>
      </c>
      <c r="D202" t="s">
        <v>906</v>
      </c>
      <c r="E202">
        <v>5</v>
      </c>
      <c r="F202">
        <v>1201</v>
      </c>
      <c r="G202" t="s">
        <v>8954</v>
      </c>
      <c r="H202" t="s">
        <v>905</v>
      </c>
      <c r="I202" t="s">
        <v>8</v>
      </c>
      <c r="L202" t="s">
        <v>14244</v>
      </c>
      <c r="N202" t="s">
        <v>821</v>
      </c>
    </row>
    <row r="203" spans="2:21">
      <c r="B203" s="41">
        <v>43627.082083333335</v>
      </c>
      <c r="C203" s="41">
        <v>43627.082083333335</v>
      </c>
      <c r="D203" t="s">
        <v>906</v>
      </c>
      <c r="E203">
        <v>5</v>
      </c>
      <c r="F203">
        <v>1201</v>
      </c>
      <c r="G203" t="s">
        <v>8954</v>
      </c>
      <c r="H203" t="s">
        <v>905</v>
      </c>
      <c r="I203" t="s">
        <v>8</v>
      </c>
      <c r="L203" t="s">
        <v>14244</v>
      </c>
      <c r="N203" t="s">
        <v>821</v>
      </c>
    </row>
    <row r="204" spans="2:21">
      <c r="B204" s="41">
        <v>43627.082673611112</v>
      </c>
      <c r="C204" s="41">
        <v>43627.082673611112</v>
      </c>
      <c r="D204" t="s">
        <v>906</v>
      </c>
      <c r="E204">
        <v>5</v>
      </c>
      <c r="F204">
        <v>1201</v>
      </c>
      <c r="G204" t="s">
        <v>8954</v>
      </c>
      <c r="H204" t="s">
        <v>905</v>
      </c>
      <c r="I204" t="s">
        <v>8</v>
      </c>
      <c r="L204" t="s">
        <v>14244</v>
      </c>
      <c r="N204" t="s">
        <v>821</v>
      </c>
    </row>
    <row r="205" spans="2:21">
      <c r="B205" s="41">
        <v>43627.08326388889</v>
      </c>
      <c r="C205" s="41">
        <v>43627.083252314813</v>
      </c>
      <c r="D205" t="s">
        <v>906</v>
      </c>
      <c r="E205">
        <v>5</v>
      </c>
      <c r="F205">
        <v>1201</v>
      </c>
      <c r="G205" t="s">
        <v>8954</v>
      </c>
      <c r="H205" t="s">
        <v>905</v>
      </c>
      <c r="I205" t="s">
        <v>8</v>
      </c>
      <c r="L205" t="s">
        <v>14244</v>
      </c>
      <c r="N205" t="s">
        <v>821</v>
      </c>
    </row>
    <row r="206" spans="2:21">
      <c r="B206" s="41">
        <v>43627.083854166667</v>
      </c>
      <c r="C206" s="41">
        <v>43627.08384259259</v>
      </c>
      <c r="D206" t="s">
        <v>906</v>
      </c>
      <c r="E206">
        <v>5</v>
      </c>
      <c r="F206">
        <v>1201</v>
      </c>
      <c r="G206" t="s">
        <v>8954</v>
      </c>
      <c r="H206" t="s">
        <v>905</v>
      </c>
      <c r="I206" t="s">
        <v>8</v>
      </c>
      <c r="L206" t="s">
        <v>14244</v>
      </c>
      <c r="N206" t="s">
        <v>821</v>
      </c>
    </row>
    <row r="207" spans="2:21">
      <c r="B207" s="41">
        <v>43627.084456018521</v>
      </c>
      <c r="C207" s="41">
        <v>43627.084444444445</v>
      </c>
      <c r="D207" t="s">
        <v>906</v>
      </c>
      <c r="E207">
        <v>5</v>
      </c>
      <c r="F207">
        <v>1201</v>
      </c>
      <c r="G207" t="s">
        <v>8954</v>
      </c>
      <c r="H207" t="s">
        <v>905</v>
      </c>
      <c r="I207" t="s">
        <v>8</v>
      </c>
      <c r="L207" t="s">
        <v>14244</v>
      </c>
      <c r="N207" t="s">
        <v>821</v>
      </c>
    </row>
    <row r="208" spans="2:21">
      <c r="B208" s="41">
        <v>43627.085046296299</v>
      </c>
      <c r="C208" s="41">
        <v>43627.085034722222</v>
      </c>
      <c r="D208" t="s">
        <v>906</v>
      </c>
      <c r="E208">
        <v>5</v>
      </c>
      <c r="F208">
        <v>1201</v>
      </c>
      <c r="G208" t="s">
        <v>8954</v>
      </c>
      <c r="H208" t="s">
        <v>905</v>
      </c>
      <c r="I208" t="s">
        <v>8</v>
      </c>
      <c r="L208" t="s">
        <v>14244</v>
      </c>
      <c r="N208" t="s">
        <v>821</v>
      </c>
    </row>
    <row r="209" spans="2:21">
      <c r="B209" s="41">
        <v>43627.085127314815</v>
      </c>
      <c r="C209" s="41">
        <v>43627.085127314815</v>
      </c>
      <c r="D209" t="s">
        <v>925</v>
      </c>
      <c r="E209">
        <v>5</v>
      </c>
      <c r="F209">
        <v>1221</v>
      </c>
      <c r="G209" t="s">
        <v>8954</v>
      </c>
      <c r="H209" t="s">
        <v>924</v>
      </c>
      <c r="I209" t="s">
        <v>926</v>
      </c>
      <c r="L209" t="s">
        <v>14309</v>
      </c>
      <c r="N209" t="s">
        <v>821</v>
      </c>
      <c r="U209" t="s">
        <v>12208</v>
      </c>
    </row>
    <row r="210" spans="2:21">
      <c r="B210" s="41">
        <v>43627.085127314815</v>
      </c>
      <c r="C210" s="41">
        <v>43627.085138888891</v>
      </c>
      <c r="D210" t="s">
        <v>928</v>
      </c>
      <c r="E210">
        <v>5</v>
      </c>
      <c r="F210">
        <v>1221</v>
      </c>
      <c r="G210" t="s">
        <v>8954</v>
      </c>
      <c r="H210" t="s">
        <v>927</v>
      </c>
      <c r="I210" t="s">
        <v>929</v>
      </c>
      <c r="L210" t="s">
        <v>14310</v>
      </c>
      <c r="N210" t="s">
        <v>821</v>
      </c>
    </row>
    <row r="211" spans="2:21">
      <c r="B211" s="41">
        <v>43627.085462962961</v>
      </c>
      <c r="C211" s="41">
        <v>43627.085474537038</v>
      </c>
      <c r="D211" t="s">
        <v>720</v>
      </c>
      <c r="E211">
        <v>0</v>
      </c>
      <c r="F211">
        <v>1101</v>
      </c>
      <c r="G211" t="s">
        <v>8954</v>
      </c>
      <c r="H211" t="s">
        <v>535</v>
      </c>
      <c r="I211" t="s">
        <v>526</v>
      </c>
      <c r="L211" t="s">
        <v>14311</v>
      </c>
      <c r="N211" t="s">
        <v>819</v>
      </c>
      <c r="U211" t="s">
        <v>12208</v>
      </c>
    </row>
    <row r="212" spans="2:21">
      <c r="B212" s="41">
        <v>43627.085462962961</v>
      </c>
      <c r="C212" s="41">
        <v>43627.085474537038</v>
      </c>
      <c r="D212" t="s">
        <v>719</v>
      </c>
      <c r="E212">
        <v>5</v>
      </c>
      <c r="F212">
        <v>1221</v>
      </c>
      <c r="G212" t="s">
        <v>8954</v>
      </c>
      <c r="H212" t="s">
        <v>534</v>
      </c>
      <c r="I212" t="s">
        <v>526</v>
      </c>
      <c r="L212" t="s">
        <v>14312</v>
      </c>
      <c r="N212" t="s">
        <v>821</v>
      </c>
      <c r="U212" t="s">
        <v>12208</v>
      </c>
    </row>
    <row r="213" spans="2:21">
      <c r="B213" s="41">
        <v>43627.085555555554</v>
      </c>
      <c r="C213" s="41">
        <v>43627.08556712963</v>
      </c>
      <c r="D213" t="s">
        <v>720</v>
      </c>
      <c r="E213">
        <v>0</v>
      </c>
      <c r="F213">
        <v>1101</v>
      </c>
      <c r="G213" t="s">
        <v>8954</v>
      </c>
      <c r="H213" t="s">
        <v>535</v>
      </c>
      <c r="I213" t="s">
        <v>526</v>
      </c>
      <c r="L213" t="s">
        <v>14311</v>
      </c>
      <c r="N213" t="s">
        <v>819</v>
      </c>
      <c r="U213" t="s">
        <v>12208</v>
      </c>
    </row>
    <row r="214" spans="2:21">
      <c r="B214" s="41">
        <v>43627.085555555554</v>
      </c>
      <c r="C214" s="41">
        <v>43627.08556712963</v>
      </c>
      <c r="D214" t="s">
        <v>719</v>
      </c>
      <c r="E214">
        <v>5</v>
      </c>
      <c r="F214">
        <v>1221</v>
      </c>
      <c r="G214" t="s">
        <v>8954</v>
      </c>
      <c r="H214" t="s">
        <v>534</v>
      </c>
      <c r="I214" t="s">
        <v>526</v>
      </c>
      <c r="L214" t="s">
        <v>14312</v>
      </c>
      <c r="N214" t="s">
        <v>821</v>
      </c>
      <c r="U214" t="s">
        <v>12208</v>
      </c>
    </row>
    <row r="215" spans="2:21">
      <c r="B215" s="41">
        <v>43627.085648148146</v>
      </c>
      <c r="C215" s="41">
        <v>43627.085636574076</v>
      </c>
      <c r="D215" t="s">
        <v>906</v>
      </c>
      <c r="E215">
        <v>5</v>
      </c>
      <c r="F215">
        <v>1201</v>
      </c>
      <c r="G215" t="s">
        <v>8954</v>
      </c>
      <c r="H215" t="s">
        <v>905</v>
      </c>
      <c r="I215" t="s">
        <v>8</v>
      </c>
      <c r="L215" t="s">
        <v>14244</v>
      </c>
      <c r="N215" t="s">
        <v>821</v>
      </c>
    </row>
    <row r="216" spans="2:21">
      <c r="B216" s="41">
        <v>43627.085798611108</v>
      </c>
      <c r="C216" s="41">
        <v>43627.085810185185</v>
      </c>
      <c r="D216" t="s">
        <v>720</v>
      </c>
      <c r="E216">
        <v>0</v>
      </c>
      <c r="F216">
        <v>1101</v>
      </c>
      <c r="G216" t="s">
        <v>8954</v>
      </c>
      <c r="H216" t="s">
        <v>535</v>
      </c>
      <c r="I216" t="s">
        <v>526</v>
      </c>
      <c r="L216" t="s">
        <v>14311</v>
      </c>
      <c r="N216" t="s">
        <v>819</v>
      </c>
      <c r="U216" t="s">
        <v>12208</v>
      </c>
    </row>
    <row r="217" spans="2:21">
      <c r="B217" s="41">
        <v>43627.085798611108</v>
      </c>
      <c r="C217" s="41">
        <v>43627.085810185185</v>
      </c>
      <c r="D217" t="s">
        <v>719</v>
      </c>
      <c r="E217">
        <v>5</v>
      </c>
      <c r="F217">
        <v>1221</v>
      </c>
      <c r="G217" t="s">
        <v>8954</v>
      </c>
      <c r="H217" t="s">
        <v>534</v>
      </c>
      <c r="I217" t="s">
        <v>526</v>
      </c>
      <c r="L217" t="s">
        <v>14312</v>
      </c>
      <c r="N217" t="s">
        <v>821</v>
      </c>
      <c r="U217" t="s">
        <v>12208</v>
      </c>
    </row>
    <row r="218" spans="2:21">
      <c r="B218" s="41">
        <v>43627.085833333331</v>
      </c>
      <c r="C218" s="41">
        <v>43627.085833333331</v>
      </c>
      <c r="D218" t="s">
        <v>720</v>
      </c>
      <c r="E218">
        <v>0</v>
      </c>
      <c r="F218">
        <v>1101</v>
      </c>
      <c r="G218" t="s">
        <v>8954</v>
      </c>
      <c r="H218" t="s">
        <v>535</v>
      </c>
      <c r="I218" t="s">
        <v>526</v>
      </c>
      <c r="L218" t="s">
        <v>14311</v>
      </c>
      <c r="N218" t="s">
        <v>819</v>
      </c>
      <c r="U218" t="s">
        <v>12208</v>
      </c>
    </row>
    <row r="219" spans="2:21">
      <c r="B219" s="41">
        <v>43627.085833333331</v>
      </c>
      <c r="C219" s="41">
        <v>43627.085833333331</v>
      </c>
      <c r="D219" t="s">
        <v>719</v>
      </c>
      <c r="E219">
        <v>5</v>
      </c>
      <c r="F219">
        <v>1221</v>
      </c>
      <c r="G219" t="s">
        <v>8954</v>
      </c>
      <c r="H219" t="s">
        <v>534</v>
      </c>
      <c r="I219" t="s">
        <v>526</v>
      </c>
      <c r="L219" t="s">
        <v>14312</v>
      </c>
      <c r="N219" t="s">
        <v>821</v>
      </c>
      <c r="U219" t="s">
        <v>12208</v>
      </c>
    </row>
    <row r="220" spans="2:21">
      <c r="B220" s="41">
        <v>43627.086238425924</v>
      </c>
      <c r="C220" s="41">
        <v>43627.086238425924</v>
      </c>
      <c r="D220" t="s">
        <v>906</v>
      </c>
      <c r="E220">
        <v>5</v>
      </c>
      <c r="F220">
        <v>1201</v>
      </c>
      <c r="G220" t="s">
        <v>8954</v>
      </c>
      <c r="H220" t="s">
        <v>905</v>
      </c>
      <c r="I220" t="s">
        <v>8</v>
      </c>
      <c r="L220" t="s">
        <v>14244</v>
      </c>
      <c r="N220" t="s">
        <v>821</v>
      </c>
    </row>
    <row r="221" spans="2:21">
      <c r="B221" s="41">
        <v>43627.086851851855</v>
      </c>
      <c r="C221" s="41">
        <v>43627.086840277778</v>
      </c>
      <c r="D221" t="s">
        <v>906</v>
      </c>
      <c r="E221">
        <v>5</v>
      </c>
      <c r="F221">
        <v>1201</v>
      </c>
      <c r="G221" t="s">
        <v>8954</v>
      </c>
      <c r="H221" t="s">
        <v>905</v>
      </c>
      <c r="I221" t="s">
        <v>8</v>
      </c>
      <c r="L221" t="s">
        <v>14244</v>
      </c>
      <c r="N221" t="s">
        <v>821</v>
      </c>
    </row>
    <row r="222" spans="2:21">
      <c r="B222" s="41">
        <v>43627.087430555555</v>
      </c>
      <c r="C222" s="41">
        <v>43627.087430555555</v>
      </c>
      <c r="D222" t="s">
        <v>906</v>
      </c>
      <c r="E222">
        <v>5</v>
      </c>
      <c r="F222">
        <v>1201</v>
      </c>
      <c r="G222" t="s">
        <v>8954</v>
      </c>
      <c r="H222" t="s">
        <v>905</v>
      </c>
      <c r="I222" t="s">
        <v>8</v>
      </c>
      <c r="L222" t="s">
        <v>14244</v>
      </c>
      <c r="N222" t="s">
        <v>821</v>
      </c>
    </row>
    <row r="223" spans="2:21">
      <c r="B223" s="41">
        <v>43627.088020833333</v>
      </c>
      <c r="C223" s="41">
        <v>43627.088020833333</v>
      </c>
      <c r="D223" t="s">
        <v>906</v>
      </c>
      <c r="E223">
        <v>5</v>
      </c>
      <c r="F223">
        <v>1201</v>
      </c>
      <c r="G223" t="s">
        <v>8954</v>
      </c>
      <c r="H223" t="s">
        <v>905</v>
      </c>
      <c r="I223" t="s">
        <v>8</v>
      </c>
      <c r="L223" t="s">
        <v>14244</v>
      </c>
      <c r="N223" t="s">
        <v>821</v>
      </c>
    </row>
    <row r="224" spans="2:21">
      <c r="B224" s="41">
        <v>43627.088622685187</v>
      </c>
      <c r="C224" s="41">
        <v>43627.088622685187</v>
      </c>
      <c r="D224" t="s">
        <v>906</v>
      </c>
      <c r="E224">
        <v>5</v>
      </c>
      <c r="F224">
        <v>1201</v>
      </c>
      <c r="G224" t="s">
        <v>8954</v>
      </c>
      <c r="H224" t="s">
        <v>905</v>
      </c>
      <c r="I224" t="s">
        <v>8</v>
      </c>
      <c r="L224" t="s">
        <v>14244</v>
      </c>
      <c r="N224" t="s">
        <v>821</v>
      </c>
    </row>
    <row r="225" spans="2:14">
      <c r="B225" s="41">
        <v>43627.088773148149</v>
      </c>
      <c r="C225" s="41">
        <v>43627.088773148149</v>
      </c>
      <c r="D225" t="s">
        <v>2666</v>
      </c>
      <c r="E225">
        <v>5</v>
      </c>
      <c r="F225">
        <v>1201</v>
      </c>
      <c r="G225" t="s">
        <v>8954</v>
      </c>
      <c r="H225" t="s">
        <v>2665</v>
      </c>
      <c r="I225" t="s">
        <v>61</v>
      </c>
      <c r="L225" t="s">
        <v>14221</v>
      </c>
      <c r="N225" t="s">
        <v>821</v>
      </c>
    </row>
    <row r="226" spans="2:14">
      <c r="B226" s="41">
        <v>43627.088912037034</v>
      </c>
      <c r="C226" s="41">
        <v>43627.088912037034</v>
      </c>
      <c r="D226" t="s">
        <v>14495</v>
      </c>
      <c r="E226">
        <v>5</v>
      </c>
      <c r="F226">
        <v>1101</v>
      </c>
      <c r="G226" t="s">
        <v>8954</v>
      </c>
      <c r="H226" t="s">
        <v>6519</v>
      </c>
      <c r="I226" t="s">
        <v>6</v>
      </c>
      <c r="L226" t="s">
        <v>13542</v>
      </c>
      <c r="N226" t="s">
        <v>821</v>
      </c>
    </row>
    <row r="227" spans="2:14">
      <c r="B227" s="41">
        <v>43627.089004629626</v>
      </c>
      <c r="C227" s="41">
        <v>43627.089004629626</v>
      </c>
      <c r="D227" t="s">
        <v>2666</v>
      </c>
      <c r="E227">
        <v>5</v>
      </c>
      <c r="F227">
        <v>1201</v>
      </c>
      <c r="G227" t="s">
        <v>8954</v>
      </c>
      <c r="H227" t="s">
        <v>2665</v>
      </c>
      <c r="I227" t="s">
        <v>61</v>
      </c>
      <c r="L227" t="s">
        <v>14221</v>
      </c>
      <c r="N227" t="s">
        <v>821</v>
      </c>
    </row>
    <row r="228" spans="2:14">
      <c r="B228" s="41">
        <v>43627.089097222219</v>
      </c>
      <c r="C228" s="41">
        <v>43627.089097222219</v>
      </c>
      <c r="D228" t="s">
        <v>2666</v>
      </c>
      <c r="E228">
        <v>5</v>
      </c>
      <c r="F228">
        <v>1201</v>
      </c>
      <c r="G228" t="s">
        <v>8954</v>
      </c>
      <c r="H228" t="s">
        <v>2665</v>
      </c>
      <c r="I228" t="s">
        <v>61</v>
      </c>
      <c r="L228" t="s">
        <v>14221</v>
      </c>
      <c r="N228" t="s">
        <v>821</v>
      </c>
    </row>
    <row r="229" spans="2:14">
      <c r="B229" s="41">
        <v>43627.089120370372</v>
      </c>
      <c r="C229" s="41">
        <v>43627.089120370372</v>
      </c>
      <c r="D229" t="s">
        <v>6803</v>
      </c>
      <c r="E229">
        <v>5</v>
      </c>
      <c r="F229">
        <v>1101</v>
      </c>
      <c r="G229" t="s">
        <v>8954</v>
      </c>
      <c r="H229" t="s">
        <v>2032</v>
      </c>
      <c r="I229" t="s">
        <v>199</v>
      </c>
      <c r="L229" t="s">
        <v>14315</v>
      </c>
      <c r="N229" t="s">
        <v>821</v>
      </c>
    </row>
    <row r="230" spans="2:14">
      <c r="B230" s="41">
        <v>43627.089201388888</v>
      </c>
      <c r="C230" s="41">
        <v>43627.089201388888</v>
      </c>
      <c r="D230" t="s">
        <v>906</v>
      </c>
      <c r="E230">
        <v>5</v>
      </c>
      <c r="F230">
        <v>1201</v>
      </c>
      <c r="G230" t="s">
        <v>8954</v>
      </c>
      <c r="H230" t="s">
        <v>905</v>
      </c>
      <c r="I230" t="s">
        <v>8</v>
      </c>
      <c r="L230" t="s">
        <v>14244</v>
      </c>
      <c r="N230" t="s">
        <v>821</v>
      </c>
    </row>
    <row r="231" spans="2:14">
      <c r="B231" s="41">
        <v>43627.089444444442</v>
      </c>
      <c r="C231" s="41">
        <v>43627.089444444442</v>
      </c>
      <c r="D231" t="s">
        <v>2666</v>
      </c>
      <c r="E231">
        <v>5</v>
      </c>
      <c r="F231">
        <v>1201</v>
      </c>
      <c r="G231" t="s">
        <v>8954</v>
      </c>
      <c r="H231" t="s">
        <v>2665</v>
      </c>
      <c r="I231" t="s">
        <v>61</v>
      </c>
      <c r="L231" t="s">
        <v>14221</v>
      </c>
      <c r="N231" t="s">
        <v>821</v>
      </c>
    </row>
    <row r="232" spans="2:14">
      <c r="B232" s="41">
        <v>43627.089791666665</v>
      </c>
      <c r="C232" s="41">
        <v>43627.089791666665</v>
      </c>
      <c r="D232" t="s">
        <v>906</v>
      </c>
      <c r="E232">
        <v>5</v>
      </c>
      <c r="F232">
        <v>1201</v>
      </c>
      <c r="G232" t="s">
        <v>8954</v>
      </c>
      <c r="H232" t="s">
        <v>905</v>
      </c>
      <c r="I232" t="s">
        <v>8</v>
      </c>
      <c r="L232" t="s">
        <v>14244</v>
      </c>
      <c r="N232" t="s">
        <v>821</v>
      </c>
    </row>
    <row r="233" spans="2:14">
      <c r="B233" s="41">
        <v>43627.089814814812</v>
      </c>
      <c r="C233" s="41">
        <v>43627.089837962965</v>
      </c>
      <c r="D233" t="s">
        <v>2666</v>
      </c>
      <c r="E233">
        <v>5</v>
      </c>
      <c r="F233">
        <v>1201</v>
      </c>
      <c r="G233" t="s">
        <v>8954</v>
      </c>
      <c r="H233" t="s">
        <v>2665</v>
      </c>
      <c r="I233" t="s">
        <v>61</v>
      </c>
      <c r="L233" t="s">
        <v>14221</v>
      </c>
      <c r="N233" t="s">
        <v>821</v>
      </c>
    </row>
    <row r="234" spans="2:14">
      <c r="B234" s="41">
        <v>43627.090381944443</v>
      </c>
      <c r="C234" s="41">
        <v>43627.090405092589</v>
      </c>
      <c r="D234" t="s">
        <v>906</v>
      </c>
      <c r="E234">
        <v>5</v>
      </c>
      <c r="F234">
        <v>1201</v>
      </c>
      <c r="G234" t="s">
        <v>8954</v>
      </c>
      <c r="H234" t="s">
        <v>905</v>
      </c>
      <c r="I234" t="s">
        <v>8</v>
      </c>
      <c r="L234" t="s">
        <v>14244</v>
      </c>
      <c r="N234" t="s">
        <v>821</v>
      </c>
    </row>
    <row r="235" spans="2:14">
      <c r="B235" s="41">
        <v>43627.090960648151</v>
      </c>
      <c r="C235" s="41">
        <v>43627.090960648151</v>
      </c>
      <c r="D235" t="s">
        <v>906</v>
      </c>
      <c r="E235">
        <v>5</v>
      </c>
      <c r="F235">
        <v>1201</v>
      </c>
      <c r="G235" t="s">
        <v>8954</v>
      </c>
      <c r="H235" t="s">
        <v>905</v>
      </c>
      <c r="I235" t="s">
        <v>8</v>
      </c>
      <c r="L235" t="s">
        <v>14244</v>
      </c>
      <c r="N235" t="s">
        <v>821</v>
      </c>
    </row>
    <row r="236" spans="2:14">
      <c r="B236" s="41">
        <v>43627.091261574074</v>
      </c>
      <c r="C236" s="41">
        <v>43627.091261574074</v>
      </c>
      <c r="D236" t="s">
        <v>2666</v>
      </c>
      <c r="E236">
        <v>5</v>
      </c>
      <c r="F236">
        <v>1201</v>
      </c>
      <c r="G236" t="s">
        <v>8954</v>
      </c>
      <c r="H236" t="s">
        <v>2665</v>
      </c>
      <c r="I236" t="s">
        <v>61</v>
      </c>
      <c r="L236" t="s">
        <v>14221</v>
      </c>
      <c r="N236" t="s">
        <v>821</v>
      </c>
    </row>
    <row r="237" spans="2:14">
      <c r="B237" s="41">
        <v>43627.091550925928</v>
      </c>
      <c r="C237" s="41">
        <v>43627.091550925928</v>
      </c>
      <c r="D237" t="s">
        <v>906</v>
      </c>
      <c r="E237">
        <v>5</v>
      </c>
      <c r="F237">
        <v>1201</v>
      </c>
      <c r="G237" t="s">
        <v>8954</v>
      </c>
      <c r="H237" t="s">
        <v>905</v>
      </c>
      <c r="I237" t="s">
        <v>8</v>
      </c>
      <c r="L237" t="s">
        <v>14244</v>
      </c>
      <c r="N237" t="s">
        <v>821</v>
      </c>
    </row>
    <row r="238" spans="2:14">
      <c r="B238" s="41">
        <v>43627.091886574075</v>
      </c>
      <c r="C238" s="41">
        <v>43627.091886574075</v>
      </c>
      <c r="D238" t="s">
        <v>7900</v>
      </c>
      <c r="E238">
        <v>0</v>
      </c>
      <c r="F238">
        <v>1201</v>
      </c>
      <c r="G238" t="s">
        <v>8954</v>
      </c>
      <c r="H238" t="s">
        <v>7901</v>
      </c>
      <c r="I238" t="s">
        <v>867</v>
      </c>
      <c r="L238" t="s">
        <v>13874</v>
      </c>
      <c r="N238" t="s">
        <v>821</v>
      </c>
    </row>
    <row r="239" spans="2:14">
      <c r="B239" s="41">
        <v>43627.092141203706</v>
      </c>
      <c r="C239" s="41">
        <v>43627.092141203706</v>
      </c>
      <c r="D239" t="s">
        <v>906</v>
      </c>
      <c r="E239">
        <v>5</v>
      </c>
      <c r="F239">
        <v>1201</v>
      </c>
      <c r="G239" t="s">
        <v>8954</v>
      </c>
      <c r="H239" t="s">
        <v>905</v>
      </c>
      <c r="I239" t="s">
        <v>8</v>
      </c>
      <c r="L239" t="s">
        <v>14244</v>
      </c>
      <c r="N239" t="s">
        <v>821</v>
      </c>
    </row>
    <row r="240" spans="2:14">
      <c r="B240" s="41">
        <v>43627.092743055553</v>
      </c>
      <c r="C240" s="41">
        <v>43627.092743055553</v>
      </c>
      <c r="D240" t="s">
        <v>906</v>
      </c>
      <c r="E240">
        <v>5</v>
      </c>
      <c r="F240">
        <v>1201</v>
      </c>
      <c r="G240" t="s">
        <v>8954</v>
      </c>
      <c r="H240" t="s">
        <v>905</v>
      </c>
      <c r="I240" t="s">
        <v>8</v>
      </c>
      <c r="L240" t="s">
        <v>14244</v>
      </c>
      <c r="N240" t="s">
        <v>821</v>
      </c>
    </row>
    <row r="241" spans="2:14">
      <c r="B241" s="41">
        <v>43627.093333333331</v>
      </c>
      <c r="C241" s="41">
        <v>43627.093333333331</v>
      </c>
      <c r="D241" t="s">
        <v>906</v>
      </c>
      <c r="E241">
        <v>5</v>
      </c>
      <c r="F241">
        <v>1201</v>
      </c>
      <c r="G241" t="s">
        <v>8954</v>
      </c>
      <c r="H241" t="s">
        <v>905</v>
      </c>
      <c r="I241" t="s">
        <v>8</v>
      </c>
      <c r="L241" t="s">
        <v>14244</v>
      </c>
      <c r="N241" t="s">
        <v>821</v>
      </c>
    </row>
    <row r="242" spans="2:14">
      <c r="B242" s="41">
        <v>43627.093414351853</v>
      </c>
      <c r="C242" s="41">
        <v>43627.093414351853</v>
      </c>
      <c r="D242" t="s">
        <v>2666</v>
      </c>
      <c r="E242">
        <v>5</v>
      </c>
      <c r="F242">
        <v>1201</v>
      </c>
      <c r="G242" t="s">
        <v>8954</v>
      </c>
      <c r="H242" t="s">
        <v>2665</v>
      </c>
      <c r="I242" t="s">
        <v>61</v>
      </c>
      <c r="L242" t="s">
        <v>14221</v>
      </c>
      <c r="N242" t="s">
        <v>821</v>
      </c>
    </row>
    <row r="243" spans="2:14">
      <c r="B243" s="41">
        <v>43627.093715277777</v>
      </c>
      <c r="C243" s="41">
        <v>43627.093715277777</v>
      </c>
      <c r="D243" t="s">
        <v>2666</v>
      </c>
      <c r="E243">
        <v>5</v>
      </c>
      <c r="F243">
        <v>1201</v>
      </c>
      <c r="G243" t="s">
        <v>8954</v>
      </c>
      <c r="H243" t="s">
        <v>2665</v>
      </c>
      <c r="I243" t="s">
        <v>61</v>
      </c>
      <c r="L243" t="s">
        <v>14221</v>
      </c>
      <c r="N243" t="s">
        <v>821</v>
      </c>
    </row>
    <row r="244" spans="2:14">
      <c r="B244" s="41">
        <v>43627.093807870369</v>
      </c>
      <c r="C244" s="41">
        <v>43627.093831018516</v>
      </c>
      <c r="D244" t="s">
        <v>14429</v>
      </c>
      <c r="E244">
        <v>4</v>
      </c>
      <c r="F244">
        <v>1101</v>
      </c>
      <c r="G244" t="s">
        <v>8954</v>
      </c>
      <c r="H244" t="s">
        <v>14380</v>
      </c>
      <c r="I244" t="s">
        <v>186</v>
      </c>
      <c r="L244" t="s">
        <v>14381</v>
      </c>
      <c r="N244" t="s">
        <v>825</v>
      </c>
    </row>
    <row r="245" spans="2:14">
      <c r="B245" s="41">
        <v>43627.093923611108</v>
      </c>
      <c r="C245" s="41">
        <v>43627.093923611108</v>
      </c>
      <c r="D245" t="s">
        <v>906</v>
      </c>
      <c r="E245">
        <v>5</v>
      </c>
      <c r="F245">
        <v>1201</v>
      </c>
      <c r="G245" t="s">
        <v>8954</v>
      </c>
      <c r="H245" t="s">
        <v>905</v>
      </c>
      <c r="I245" t="s">
        <v>8</v>
      </c>
      <c r="L245" t="s">
        <v>14244</v>
      </c>
      <c r="N245" t="s">
        <v>821</v>
      </c>
    </row>
    <row r="246" spans="2:14">
      <c r="B246" s="41">
        <v>43627.093969907408</v>
      </c>
      <c r="C246" s="41">
        <v>43627.094004629631</v>
      </c>
      <c r="D246" t="s">
        <v>2666</v>
      </c>
      <c r="E246">
        <v>5</v>
      </c>
      <c r="F246">
        <v>1201</v>
      </c>
      <c r="G246" t="s">
        <v>8954</v>
      </c>
      <c r="H246" t="s">
        <v>2665</v>
      </c>
      <c r="I246" t="s">
        <v>61</v>
      </c>
      <c r="L246" t="s">
        <v>14221</v>
      </c>
      <c r="N246" t="s">
        <v>821</v>
      </c>
    </row>
    <row r="247" spans="2:14">
      <c r="B247" s="41">
        <v>43627.094224537039</v>
      </c>
      <c r="C247" s="41">
        <v>43627.094224537039</v>
      </c>
      <c r="D247" t="s">
        <v>10986</v>
      </c>
      <c r="E247">
        <v>5</v>
      </c>
      <c r="F247">
        <v>1101</v>
      </c>
      <c r="G247" t="s">
        <v>8954</v>
      </c>
      <c r="H247" t="s">
        <v>6519</v>
      </c>
      <c r="I247" t="s">
        <v>6</v>
      </c>
      <c r="L247" t="s">
        <v>13542</v>
      </c>
      <c r="N247" t="s">
        <v>821</v>
      </c>
    </row>
    <row r="248" spans="2:14">
      <c r="B248" s="41">
        <v>43627.094317129631</v>
      </c>
      <c r="C248" s="41">
        <v>43627.094317129631</v>
      </c>
      <c r="D248" t="s">
        <v>2666</v>
      </c>
      <c r="E248">
        <v>5</v>
      </c>
      <c r="F248">
        <v>1201</v>
      </c>
      <c r="G248" t="s">
        <v>8954</v>
      </c>
      <c r="H248" t="s">
        <v>2665</v>
      </c>
      <c r="I248" t="s">
        <v>61</v>
      </c>
      <c r="L248" t="s">
        <v>14221</v>
      </c>
      <c r="N248" t="s">
        <v>821</v>
      </c>
    </row>
    <row r="249" spans="2:14">
      <c r="B249" s="41">
        <v>43627.094328703701</v>
      </c>
      <c r="C249" s="41">
        <v>43627.094328703701</v>
      </c>
      <c r="D249" t="s">
        <v>891</v>
      </c>
      <c r="E249">
        <v>5</v>
      </c>
      <c r="F249">
        <v>1201</v>
      </c>
      <c r="G249" t="s">
        <v>8954</v>
      </c>
      <c r="H249" t="s">
        <v>890</v>
      </c>
      <c r="I249" t="s">
        <v>8</v>
      </c>
      <c r="L249" t="s">
        <v>14241</v>
      </c>
      <c r="N249" t="s">
        <v>821</v>
      </c>
    </row>
    <row r="250" spans="2:14">
      <c r="B250" s="41">
        <v>43627.094525462962</v>
      </c>
      <c r="C250" s="41">
        <v>43627.094525462962</v>
      </c>
      <c r="D250" t="s">
        <v>906</v>
      </c>
      <c r="E250">
        <v>5</v>
      </c>
      <c r="F250">
        <v>1201</v>
      </c>
      <c r="G250" t="s">
        <v>8954</v>
      </c>
      <c r="H250" t="s">
        <v>905</v>
      </c>
      <c r="I250" t="s">
        <v>8</v>
      </c>
      <c r="L250" t="s">
        <v>14244</v>
      </c>
      <c r="N250" t="s">
        <v>821</v>
      </c>
    </row>
    <row r="251" spans="2:14">
      <c r="B251" s="41">
        <v>43627.095046296294</v>
      </c>
      <c r="C251" s="41">
        <v>43627.095046296294</v>
      </c>
      <c r="D251" t="s">
        <v>7900</v>
      </c>
      <c r="E251">
        <v>0</v>
      </c>
      <c r="F251">
        <v>1201</v>
      </c>
      <c r="G251" t="s">
        <v>8954</v>
      </c>
      <c r="H251" t="s">
        <v>7901</v>
      </c>
      <c r="I251" t="s">
        <v>867</v>
      </c>
      <c r="L251" t="s">
        <v>13874</v>
      </c>
      <c r="N251" t="s">
        <v>821</v>
      </c>
    </row>
    <row r="252" spans="2:14">
      <c r="B252" s="41">
        <v>43627.095104166663</v>
      </c>
      <c r="C252" s="41">
        <v>43627.095104166663</v>
      </c>
      <c r="D252" t="s">
        <v>906</v>
      </c>
      <c r="E252">
        <v>5</v>
      </c>
      <c r="F252">
        <v>1201</v>
      </c>
      <c r="G252" t="s">
        <v>8954</v>
      </c>
      <c r="H252" t="s">
        <v>905</v>
      </c>
      <c r="I252" t="s">
        <v>8</v>
      </c>
      <c r="L252" t="s">
        <v>14244</v>
      </c>
      <c r="N252" t="s">
        <v>821</v>
      </c>
    </row>
    <row r="253" spans="2:14">
      <c r="B253" s="41">
        <v>43627.095694444448</v>
      </c>
      <c r="C253" s="41">
        <v>43627.095694444448</v>
      </c>
      <c r="D253" t="s">
        <v>906</v>
      </c>
      <c r="E253">
        <v>5</v>
      </c>
      <c r="F253">
        <v>1201</v>
      </c>
      <c r="G253" t="s">
        <v>8954</v>
      </c>
      <c r="H253" t="s">
        <v>905</v>
      </c>
      <c r="I253" t="s">
        <v>8</v>
      </c>
      <c r="L253" t="s">
        <v>14244</v>
      </c>
      <c r="N253" t="s">
        <v>821</v>
      </c>
    </row>
    <row r="254" spans="2:14">
      <c r="B254" s="41">
        <v>43627.096226851849</v>
      </c>
      <c r="C254" s="41">
        <v>43627.096226851849</v>
      </c>
      <c r="D254" t="s">
        <v>7900</v>
      </c>
      <c r="E254">
        <v>0</v>
      </c>
      <c r="F254">
        <v>1201</v>
      </c>
      <c r="G254" t="s">
        <v>8954</v>
      </c>
      <c r="H254" t="s">
        <v>7901</v>
      </c>
      <c r="I254" t="s">
        <v>867</v>
      </c>
      <c r="L254" t="s">
        <v>13874</v>
      </c>
      <c r="N254" t="s">
        <v>821</v>
      </c>
    </row>
    <row r="255" spans="2:14">
      <c r="B255" s="41">
        <v>43627.096284722225</v>
      </c>
      <c r="C255" s="41">
        <v>43627.096284722225</v>
      </c>
      <c r="D255" t="s">
        <v>906</v>
      </c>
      <c r="E255">
        <v>5</v>
      </c>
      <c r="F255">
        <v>1201</v>
      </c>
      <c r="G255" t="s">
        <v>8954</v>
      </c>
      <c r="H255" t="s">
        <v>905</v>
      </c>
      <c r="I255" t="s">
        <v>8</v>
      </c>
      <c r="L255" t="s">
        <v>14244</v>
      </c>
      <c r="N255" t="s">
        <v>821</v>
      </c>
    </row>
    <row r="256" spans="2:14">
      <c r="B256" s="41">
        <v>43627.096875000003</v>
      </c>
      <c r="C256" s="41">
        <v>43627.096875000003</v>
      </c>
      <c r="D256" t="s">
        <v>906</v>
      </c>
      <c r="E256">
        <v>5</v>
      </c>
      <c r="F256">
        <v>1201</v>
      </c>
      <c r="G256" t="s">
        <v>8954</v>
      </c>
      <c r="H256" t="s">
        <v>905</v>
      </c>
      <c r="I256" t="s">
        <v>8</v>
      </c>
      <c r="L256" t="s">
        <v>14244</v>
      </c>
      <c r="N256" t="s">
        <v>821</v>
      </c>
    </row>
    <row r="257" spans="2:21">
      <c r="B257" s="41">
        <v>43627.09746527778</v>
      </c>
      <c r="C257" s="41">
        <v>43627.09746527778</v>
      </c>
      <c r="D257" t="s">
        <v>906</v>
      </c>
      <c r="E257">
        <v>5</v>
      </c>
      <c r="F257">
        <v>1201</v>
      </c>
      <c r="G257" t="s">
        <v>8954</v>
      </c>
      <c r="H257" t="s">
        <v>905</v>
      </c>
      <c r="I257" t="s">
        <v>8</v>
      </c>
      <c r="L257" t="s">
        <v>14244</v>
      </c>
      <c r="N257" t="s">
        <v>821</v>
      </c>
    </row>
    <row r="258" spans="2:21">
      <c r="B258" s="41">
        <v>43627.098055555558</v>
      </c>
      <c r="C258" s="41">
        <v>43627.098055555558</v>
      </c>
      <c r="D258" t="s">
        <v>906</v>
      </c>
      <c r="E258">
        <v>5</v>
      </c>
      <c r="F258">
        <v>1201</v>
      </c>
      <c r="G258" t="s">
        <v>8954</v>
      </c>
      <c r="H258" t="s">
        <v>905</v>
      </c>
      <c r="I258" t="s">
        <v>8</v>
      </c>
      <c r="L258" t="s">
        <v>14244</v>
      </c>
      <c r="N258" t="s">
        <v>821</v>
      </c>
    </row>
    <row r="259" spans="2:21">
      <c r="B259" s="41">
        <v>43627.098657407405</v>
      </c>
      <c r="C259" s="41">
        <v>43627.098657407405</v>
      </c>
      <c r="D259" t="s">
        <v>906</v>
      </c>
      <c r="E259">
        <v>5</v>
      </c>
      <c r="F259">
        <v>1201</v>
      </c>
      <c r="G259" t="s">
        <v>8954</v>
      </c>
      <c r="H259" t="s">
        <v>905</v>
      </c>
      <c r="I259" t="s">
        <v>8</v>
      </c>
      <c r="L259" t="s">
        <v>14244</v>
      </c>
      <c r="N259" t="s">
        <v>821</v>
      </c>
    </row>
    <row r="260" spans="2:21">
      <c r="B260" s="41">
        <v>43627.098854166667</v>
      </c>
      <c r="C260" s="41">
        <v>43627.098865740743</v>
      </c>
      <c r="D260" t="s">
        <v>2666</v>
      </c>
      <c r="E260">
        <v>5</v>
      </c>
      <c r="F260">
        <v>1201</v>
      </c>
      <c r="G260" t="s">
        <v>8954</v>
      </c>
      <c r="H260" t="s">
        <v>2665</v>
      </c>
      <c r="I260" t="s">
        <v>61</v>
      </c>
      <c r="L260" t="s">
        <v>14221</v>
      </c>
      <c r="N260" t="s">
        <v>821</v>
      </c>
    </row>
    <row r="261" spans="2:21">
      <c r="B261" s="41">
        <v>43627.099004629628</v>
      </c>
      <c r="C261" s="41">
        <v>43627.099004629628</v>
      </c>
      <c r="D261" t="s">
        <v>2666</v>
      </c>
      <c r="E261">
        <v>5</v>
      </c>
      <c r="F261">
        <v>1201</v>
      </c>
      <c r="G261" t="s">
        <v>8954</v>
      </c>
      <c r="H261" t="s">
        <v>2665</v>
      </c>
      <c r="I261" t="s">
        <v>61</v>
      </c>
      <c r="L261" t="s">
        <v>14221</v>
      </c>
      <c r="N261" t="s">
        <v>821</v>
      </c>
    </row>
    <row r="262" spans="2:21">
      <c r="B262" s="41">
        <v>43627.099270833336</v>
      </c>
      <c r="C262" s="41">
        <v>43627.099270833336</v>
      </c>
      <c r="D262" t="s">
        <v>906</v>
      </c>
      <c r="E262">
        <v>5</v>
      </c>
      <c r="F262">
        <v>1201</v>
      </c>
      <c r="G262" t="s">
        <v>8954</v>
      </c>
      <c r="H262" t="s">
        <v>905</v>
      </c>
      <c r="I262" t="s">
        <v>8</v>
      </c>
      <c r="L262" t="s">
        <v>14244</v>
      </c>
      <c r="N262" t="s">
        <v>821</v>
      </c>
    </row>
    <row r="263" spans="2:21">
      <c r="B263" s="41">
        <v>43627.099849537037</v>
      </c>
      <c r="C263" s="41">
        <v>43627.099849537037</v>
      </c>
      <c r="D263" t="s">
        <v>906</v>
      </c>
      <c r="E263">
        <v>5</v>
      </c>
      <c r="F263">
        <v>1201</v>
      </c>
      <c r="G263" t="s">
        <v>8954</v>
      </c>
      <c r="H263" t="s">
        <v>905</v>
      </c>
      <c r="I263" t="s">
        <v>8</v>
      </c>
      <c r="L263" t="s">
        <v>14244</v>
      </c>
      <c r="N263" t="s">
        <v>821</v>
      </c>
    </row>
    <row r="264" spans="2:21">
      <c r="B264" s="41">
        <v>43627.100462962961</v>
      </c>
      <c r="C264" s="41">
        <v>43627.100462962961</v>
      </c>
      <c r="D264" t="s">
        <v>906</v>
      </c>
      <c r="E264">
        <v>5</v>
      </c>
      <c r="F264">
        <v>1201</v>
      </c>
      <c r="G264" t="s">
        <v>8954</v>
      </c>
      <c r="H264" t="s">
        <v>905</v>
      </c>
      <c r="I264" t="s">
        <v>8</v>
      </c>
      <c r="L264" t="s">
        <v>14244</v>
      </c>
      <c r="N264" t="s">
        <v>821</v>
      </c>
    </row>
    <row r="265" spans="2:21">
      <c r="B265" s="41">
        <v>43627.101053240738</v>
      </c>
      <c r="C265" s="41">
        <v>43627.101053240738</v>
      </c>
      <c r="D265" t="s">
        <v>906</v>
      </c>
      <c r="E265">
        <v>5</v>
      </c>
      <c r="F265">
        <v>1201</v>
      </c>
      <c r="G265" t="s">
        <v>8954</v>
      </c>
      <c r="H265" t="s">
        <v>905</v>
      </c>
      <c r="I265" t="s">
        <v>8</v>
      </c>
      <c r="L265" t="s">
        <v>14244</v>
      </c>
      <c r="N265" t="s">
        <v>821</v>
      </c>
    </row>
    <row r="266" spans="2:21">
      <c r="B266" s="41">
        <v>43627.101631944446</v>
      </c>
      <c r="C266" s="41">
        <v>43627.101631944446</v>
      </c>
      <c r="D266" t="s">
        <v>906</v>
      </c>
      <c r="E266">
        <v>5</v>
      </c>
      <c r="F266">
        <v>1201</v>
      </c>
      <c r="G266" t="s">
        <v>8954</v>
      </c>
      <c r="H266" t="s">
        <v>905</v>
      </c>
      <c r="I266" t="s">
        <v>8</v>
      </c>
      <c r="L266" t="s">
        <v>14244</v>
      </c>
      <c r="N266" t="s">
        <v>821</v>
      </c>
    </row>
    <row r="267" spans="2:21">
      <c r="B267" s="41">
        <v>43627.102222222224</v>
      </c>
      <c r="C267" s="41">
        <v>43627.102210648147</v>
      </c>
      <c r="D267" t="s">
        <v>906</v>
      </c>
      <c r="E267">
        <v>5</v>
      </c>
      <c r="F267">
        <v>1201</v>
      </c>
      <c r="G267" t="s">
        <v>8954</v>
      </c>
      <c r="H267" t="s">
        <v>905</v>
      </c>
      <c r="I267" t="s">
        <v>8</v>
      </c>
      <c r="L267" t="s">
        <v>14244</v>
      </c>
      <c r="N267" t="s">
        <v>821</v>
      </c>
    </row>
    <row r="268" spans="2:21">
      <c r="B268" s="41">
        <v>43627.102233796293</v>
      </c>
      <c r="C268" s="41">
        <v>43627.102233796293</v>
      </c>
      <c r="D268" t="s">
        <v>14500</v>
      </c>
      <c r="E268">
        <v>4</v>
      </c>
      <c r="F268">
        <v>1101</v>
      </c>
      <c r="G268" t="s">
        <v>8954</v>
      </c>
      <c r="H268" t="s">
        <v>14376</v>
      </c>
      <c r="I268" t="s">
        <v>186</v>
      </c>
      <c r="L268" t="s">
        <v>14377</v>
      </c>
      <c r="N268" t="s">
        <v>825</v>
      </c>
    </row>
    <row r="269" spans="2:21">
      <c r="B269" s="41">
        <v>43627.102233796293</v>
      </c>
      <c r="C269" s="41">
        <v>43627.102233796293</v>
      </c>
      <c r="D269" t="s">
        <v>14501</v>
      </c>
      <c r="E269">
        <v>4</v>
      </c>
      <c r="F269">
        <v>1101</v>
      </c>
      <c r="G269" t="s">
        <v>8954</v>
      </c>
      <c r="H269" t="s">
        <v>14378</v>
      </c>
      <c r="I269" t="s">
        <v>186</v>
      </c>
      <c r="L269" t="s">
        <v>14379</v>
      </c>
      <c r="N269" t="s">
        <v>825</v>
      </c>
    </row>
    <row r="270" spans="2:21">
      <c r="B270" s="41">
        <v>43627.102824074071</v>
      </c>
      <c r="C270" s="41">
        <v>43627.102812500001</v>
      </c>
      <c r="D270" t="s">
        <v>906</v>
      </c>
      <c r="E270">
        <v>5</v>
      </c>
      <c r="F270">
        <v>1201</v>
      </c>
      <c r="G270" t="s">
        <v>8954</v>
      </c>
      <c r="H270" t="s">
        <v>905</v>
      </c>
      <c r="I270" t="s">
        <v>8</v>
      </c>
      <c r="L270" t="s">
        <v>14244</v>
      </c>
      <c r="N270" t="s">
        <v>821</v>
      </c>
    </row>
    <row r="271" spans="2:21">
      <c r="B271" s="41">
        <v>43627.103275462963</v>
      </c>
      <c r="C271" s="41">
        <v>43627.103298611109</v>
      </c>
      <c r="D271" t="s">
        <v>925</v>
      </c>
      <c r="E271">
        <v>5</v>
      </c>
      <c r="F271">
        <v>1221</v>
      </c>
      <c r="G271" t="s">
        <v>8954</v>
      </c>
      <c r="H271" t="s">
        <v>924</v>
      </c>
      <c r="I271" t="s">
        <v>926</v>
      </c>
      <c r="L271" t="s">
        <v>14309</v>
      </c>
      <c r="N271" t="s">
        <v>821</v>
      </c>
      <c r="U271" t="s">
        <v>12208</v>
      </c>
    </row>
    <row r="272" spans="2:21">
      <c r="B272" s="41">
        <v>43627.103275462963</v>
      </c>
      <c r="C272" s="41">
        <v>43627.103298611109</v>
      </c>
      <c r="D272" t="s">
        <v>928</v>
      </c>
      <c r="E272">
        <v>5</v>
      </c>
      <c r="F272">
        <v>1221</v>
      </c>
      <c r="G272" t="s">
        <v>8954</v>
      </c>
      <c r="H272" t="s">
        <v>927</v>
      </c>
      <c r="I272" t="s">
        <v>929</v>
      </c>
      <c r="L272" t="s">
        <v>14310</v>
      </c>
      <c r="N272" t="s">
        <v>821</v>
      </c>
    </row>
    <row r="273" spans="2:21">
      <c r="B273" s="41">
        <v>43627.103414351855</v>
      </c>
      <c r="C273" s="41">
        <v>43627.103402777779</v>
      </c>
      <c r="D273" t="s">
        <v>906</v>
      </c>
      <c r="E273">
        <v>5</v>
      </c>
      <c r="F273">
        <v>1201</v>
      </c>
      <c r="G273" t="s">
        <v>8954</v>
      </c>
      <c r="H273" t="s">
        <v>905</v>
      </c>
      <c r="I273" t="s">
        <v>8</v>
      </c>
      <c r="L273" t="s">
        <v>14244</v>
      </c>
      <c r="N273" t="s">
        <v>821</v>
      </c>
    </row>
    <row r="274" spans="2:21">
      <c r="B274" s="41">
        <v>43627.104004629633</v>
      </c>
      <c r="C274" s="41">
        <v>43627.103993055556</v>
      </c>
      <c r="D274" t="s">
        <v>906</v>
      </c>
      <c r="E274">
        <v>5</v>
      </c>
      <c r="F274">
        <v>1201</v>
      </c>
      <c r="G274" t="s">
        <v>8954</v>
      </c>
      <c r="H274" t="s">
        <v>905</v>
      </c>
      <c r="I274" t="s">
        <v>8</v>
      </c>
      <c r="L274" t="s">
        <v>14244</v>
      </c>
      <c r="N274" t="s">
        <v>821</v>
      </c>
    </row>
    <row r="275" spans="2:21">
      <c r="B275" s="41">
        <v>43627.104305555556</v>
      </c>
      <c r="C275" s="41">
        <v>43627.104305555556</v>
      </c>
      <c r="D275" t="s">
        <v>2666</v>
      </c>
      <c r="E275">
        <v>5</v>
      </c>
      <c r="F275">
        <v>1201</v>
      </c>
      <c r="G275" t="s">
        <v>8954</v>
      </c>
      <c r="H275" t="s">
        <v>2665</v>
      </c>
      <c r="I275" t="s">
        <v>61</v>
      </c>
      <c r="L275" t="s">
        <v>14221</v>
      </c>
      <c r="N275" t="s">
        <v>821</v>
      </c>
    </row>
    <row r="276" spans="2:21">
      <c r="B276" s="41">
        <v>43627.104583333334</v>
      </c>
      <c r="C276" s="41">
        <v>43627.104571759257</v>
      </c>
      <c r="D276" t="s">
        <v>906</v>
      </c>
      <c r="E276">
        <v>5</v>
      </c>
      <c r="F276">
        <v>1201</v>
      </c>
      <c r="G276" t="s">
        <v>8954</v>
      </c>
      <c r="H276" t="s">
        <v>905</v>
      </c>
      <c r="I276" t="s">
        <v>8</v>
      </c>
      <c r="L276" t="s">
        <v>14244</v>
      </c>
      <c r="N276" t="s">
        <v>821</v>
      </c>
    </row>
    <row r="277" spans="2:21">
      <c r="B277" s="41">
        <v>43627.104629629626</v>
      </c>
      <c r="C277" s="41">
        <v>43627.104629629626</v>
      </c>
      <c r="D277" t="s">
        <v>2666</v>
      </c>
      <c r="E277">
        <v>5</v>
      </c>
      <c r="F277">
        <v>1201</v>
      </c>
      <c r="G277" t="s">
        <v>8954</v>
      </c>
      <c r="H277" t="s">
        <v>2665</v>
      </c>
      <c r="I277" t="s">
        <v>61</v>
      </c>
      <c r="L277" t="s">
        <v>14221</v>
      </c>
      <c r="N277" t="s">
        <v>821</v>
      </c>
    </row>
    <row r="278" spans="2:21">
      <c r="B278" s="41">
        <v>43627.105104166665</v>
      </c>
      <c r="C278" s="41">
        <v>43627.105104166665</v>
      </c>
      <c r="D278" t="s">
        <v>14502</v>
      </c>
      <c r="E278">
        <v>4</v>
      </c>
      <c r="F278">
        <v>1101</v>
      </c>
      <c r="G278" t="s">
        <v>8954</v>
      </c>
      <c r="H278" t="s">
        <v>14412</v>
      </c>
      <c r="I278" t="s">
        <v>186</v>
      </c>
      <c r="L278" t="s">
        <v>14413</v>
      </c>
      <c r="N278" t="s">
        <v>825</v>
      </c>
    </row>
    <row r="279" spans="2:21">
      <c r="B279" s="41">
        <v>43627.105173611111</v>
      </c>
      <c r="C279" s="41">
        <v>43627.105162037034</v>
      </c>
      <c r="D279" t="s">
        <v>906</v>
      </c>
      <c r="E279">
        <v>5</v>
      </c>
      <c r="F279">
        <v>1201</v>
      </c>
      <c r="G279" t="s">
        <v>8954</v>
      </c>
      <c r="H279" t="s">
        <v>905</v>
      </c>
      <c r="I279" t="s">
        <v>8</v>
      </c>
      <c r="L279" t="s">
        <v>14244</v>
      </c>
      <c r="N279" t="s">
        <v>821</v>
      </c>
    </row>
    <row r="280" spans="2:21">
      <c r="B280" s="41">
        <v>43627.105763888889</v>
      </c>
      <c r="C280" s="41">
        <v>43627.105752314812</v>
      </c>
      <c r="D280" t="s">
        <v>906</v>
      </c>
      <c r="E280">
        <v>5</v>
      </c>
      <c r="F280">
        <v>1201</v>
      </c>
      <c r="G280" t="s">
        <v>8954</v>
      </c>
      <c r="H280" t="s">
        <v>905</v>
      </c>
      <c r="I280" t="s">
        <v>8</v>
      </c>
      <c r="L280" t="s">
        <v>14244</v>
      </c>
      <c r="N280" t="s">
        <v>821</v>
      </c>
    </row>
    <row r="281" spans="2:21">
      <c r="B281" s="41">
        <v>43627.106354166666</v>
      </c>
      <c r="C281" s="41">
        <v>43627.106377314813</v>
      </c>
      <c r="D281" t="s">
        <v>906</v>
      </c>
      <c r="E281">
        <v>5</v>
      </c>
      <c r="F281">
        <v>1201</v>
      </c>
      <c r="G281" t="s">
        <v>8954</v>
      </c>
      <c r="H281" t="s">
        <v>905</v>
      </c>
      <c r="I281" t="s">
        <v>8</v>
      </c>
      <c r="L281" t="s">
        <v>14244</v>
      </c>
      <c r="N281" t="s">
        <v>821</v>
      </c>
    </row>
    <row r="282" spans="2:21">
      <c r="B282" s="41">
        <v>43627.106944444444</v>
      </c>
      <c r="C282" s="41">
        <v>43627.106944444444</v>
      </c>
      <c r="D282" t="s">
        <v>906</v>
      </c>
      <c r="E282">
        <v>5</v>
      </c>
      <c r="F282">
        <v>1201</v>
      </c>
      <c r="G282" t="s">
        <v>8954</v>
      </c>
      <c r="H282" t="s">
        <v>905</v>
      </c>
      <c r="I282" t="s">
        <v>8</v>
      </c>
      <c r="L282" t="s">
        <v>14244</v>
      </c>
      <c r="N282" t="s">
        <v>821</v>
      </c>
    </row>
    <row r="283" spans="2:21">
      <c r="B283" s="41">
        <v>43627.107534722221</v>
      </c>
      <c r="C283" s="41">
        <v>43627.107534722221</v>
      </c>
      <c r="D283" t="s">
        <v>906</v>
      </c>
      <c r="E283">
        <v>5</v>
      </c>
      <c r="F283">
        <v>1201</v>
      </c>
      <c r="G283" t="s">
        <v>8954</v>
      </c>
      <c r="H283" t="s">
        <v>905</v>
      </c>
      <c r="I283" t="s">
        <v>8</v>
      </c>
      <c r="L283" t="s">
        <v>14244</v>
      </c>
      <c r="N283" t="s">
        <v>821</v>
      </c>
    </row>
    <row r="284" spans="2:21">
      <c r="B284" s="41">
        <v>43627.107743055552</v>
      </c>
      <c r="C284" s="41">
        <v>43627.107743055552</v>
      </c>
      <c r="D284" t="s">
        <v>726</v>
      </c>
      <c r="E284">
        <v>5</v>
      </c>
      <c r="F284">
        <v>1201</v>
      </c>
      <c r="G284" t="s">
        <v>8954</v>
      </c>
      <c r="H284" t="s">
        <v>169</v>
      </c>
      <c r="I284" t="s">
        <v>63</v>
      </c>
      <c r="L284" t="s">
        <v>14503</v>
      </c>
      <c r="N284" t="s">
        <v>821</v>
      </c>
      <c r="T284" t="s">
        <v>14154</v>
      </c>
    </row>
    <row r="285" spans="2:21">
      <c r="B285" s="41">
        <v>43627.107812499999</v>
      </c>
      <c r="C285" s="41">
        <v>43627.107812499999</v>
      </c>
      <c r="D285" t="s">
        <v>726</v>
      </c>
      <c r="E285">
        <v>5</v>
      </c>
      <c r="F285">
        <v>1201</v>
      </c>
      <c r="G285" t="s">
        <v>8954</v>
      </c>
      <c r="H285" t="s">
        <v>169</v>
      </c>
      <c r="I285" t="s">
        <v>63</v>
      </c>
      <c r="L285" t="s">
        <v>14503</v>
      </c>
      <c r="N285" t="s">
        <v>821</v>
      </c>
      <c r="T285" t="s">
        <v>14154</v>
      </c>
    </row>
    <row r="286" spans="2:21">
      <c r="B286" s="41">
        <v>43627.107835648145</v>
      </c>
      <c r="C286" s="41">
        <v>43627.107847222222</v>
      </c>
      <c r="D286" t="s">
        <v>720</v>
      </c>
      <c r="E286">
        <v>0</v>
      </c>
      <c r="F286">
        <v>1101</v>
      </c>
      <c r="G286" t="s">
        <v>8954</v>
      </c>
      <c r="H286" t="s">
        <v>535</v>
      </c>
      <c r="I286" t="s">
        <v>526</v>
      </c>
      <c r="L286" t="s">
        <v>14311</v>
      </c>
      <c r="N286" t="s">
        <v>819</v>
      </c>
      <c r="U286" t="s">
        <v>12208</v>
      </c>
    </row>
    <row r="287" spans="2:21">
      <c r="B287" s="41">
        <v>43627.107835648145</v>
      </c>
      <c r="C287" s="41">
        <v>43627.107847222222</v>
      </c>
      <c r="D287" t="s">
        <v>719</v>
      </c>
      <c r="E287">
        <v>5</v>
      </c>
      <c r="F287">
        <v>1221</v>
      </c>
      <c r="G287" t="s">
        <v>8954</v>
      </c>
      <c r="H287" t="s">
        <v>534</v>
      </c>
      <c r="I287" t="s">
        <v>526</v>
      </c>
      <c r="L287" t="s">
        <v>14312</v>
      </c>
      <c r="N287" t="s">
        <v>821</v>
      </c>
      <c r="U287" t="s">
        <v>12208</v>
      </c>
    </row>
    <row r="288" spans="2:21">
      <c r="B288" s="41">
        <v>43627.107870370368</v>
      </c>
      <c r="C288" s="41">
        <v>43627.107870370368</v>
      </c>
      <c r="D288" t="s">
        <v>726</v>
      </c>
      <c r="E288">
        <v>5</v>
      </c>
      <c r="F288">
        <v>1201</v>
      </c>
      <c r="G288" t="s">
        <v>8954</v>
      </c>
      <c r="H288" t="s">
        <v>169</v>
      </c>
      <c r="I288" t="s">
        <v>63</v>
      </c>
      <c r="L288" t="s">
        <v>14503</v>
      </c>
      <c r="N288" t="s">
        <v>821</v>
      </c>
      <c r="T288" t="s">
        <v>14154</v>
      </c>
    </row>
    <row r="289" spans="2:21">
      <c r="B289" s="41">
        <v>43627.107881944445</v>
      </c>
      <c r="C289" s="41">
        <v>43627.107881944445</v>
      </c>
      <c r="D289" t="s">
        <v>14473</v>
      </c>
      <c r="E289">
        <v>4</v>
      </c>
      <c r="F289">
        <v>1101</v>
      </c>
      <c r="G289" t="s">
        <v>8954</v>
      </c>
      <c r="H289" t="s">
        <v>14370</v>
      </c>
      <c r="I289" t="s">
        <v>186</v>
      </c>
      <c r="L289" t="s">
        <v>14371</v>
      </c>
      <c r="N289" t="s">
        <v>825</v>
      </c>
    </row>
    <row r="290" spans="2:21">
      <c r="B290" s="41">
        <v>43627.107881944445</v>
      </c>
      <c r="C290" s="41">
        <v>43627.107881944445</v>
      </c>
      <c r="D290" t="s">
        <v>14474</v>
      </c>
      <c r="E290">
        <v>4</v>
      </c>
      <c r="F290">
        <v>1101</v>
      </c>
      <c r="G290" t="s">
        <v>8954</v>
      </c>
      <c r="H290" t="s">
        <v>14401</v>
      </c>
      <c r="I290" t="s">
        <v>186</v>
      </c>
      <c r="L290" t="s">
        <v>14402</v>
      </c>
      <c r="N290" t="s">
        <v>825</v>
      </c>
    </row>
    <row r="291" spans="2:21">
      <c r="B291" s="41">
        <v>43627.107881944445</v>
      </c>
      <c r="C291" s="41">
        <v>43627.107881944445</v>
      </c>
      <c r="D291" t="s">
        <v>14423</v>
      </c>
      <c r="E291">
        <v>4</v>
      </c>
      <c r="F291">
        <v>1101</v>
      </c>
      <c r="G291" t="s">
        <v>8954</v>
      </c>
      <c r="H291" t="s">
        <v>14372</v>
      </c>
      <c r="I291" t="s">
        <v>186</v>
      </c>
      <c r="L291" t="s">
        <v>14373</v>
      </c>
      <c r="N291" t="s">
        <v>825</v>
      </c>
    </row>
    <row r="292" spans="2:21">
      <c r="B292" s="41">
        <v>43627.107881944445</v>
      </c>
      <c r="C292" s="41">
        <v>43627.107881944445</v>
      </c>
      <c r="D292" t="s">
        <v>14475</v>
      </c>
      <c r="E292">
        <v>4</v>
      </c>
      <c r="F292">
        <v>1101</v>
      </c>
      <c r="G292" t="s">
        <v>8954</v>
      </c>
      <c r="H292" t="s">
        <v>14403</v>
      </c>
      <c r="I292" t="s">
        <v>186</v>
      </c>
      <c r="L292" t="s">
        <v>14404</v>
      </c>
      <c r="N292" t="s">
        <v>825</v>
      </c>
    </row>
    <row r="293" spans="2:21">
      <c r="B293" s="41">
        <v>43627.107881944445</v>
      </c>
      <c r="C293" s="41">
        <v>43627.107881944445</v>
      </c>
      <c r="D293" t="s">
        <v>14476</v>
      </c>
      <c r="E293">
        <v>4</v>
      </c>
      <c r="F293">
        <v>1101</v>
      </c>
      <c r="G293" t="s">
        <v>8954</v>
      </c>
      <c r="H293" t="s">
        <v>14405</v>
      </c>
      <c r="I293" t="s">
        <v>186</v>
      </c>
      <c r="L293" t="s">
        <v>14406</v>
      </c>
      <c r="N293" t="s">
        <v>825</v>
      </c>
    </row>
    <row r="294" spans="2:21">
      <c r="B294" s="41">
        <v>43627.107881944445</v>
      </c>
      <c r="C294" s="41">
        <v>43627.107881944445</v>
      </c>
      <c r="D294" t="s">
        <v>14424</v>
      </c>
      <c r="E294">
        <v>4</v>
      </c>
      <c r="F294">
        <v>1101</v>
      </c>
      <c r="G294" t="s">
        <v>8954</v>
      </c>
      <c r="H294" t="s">
        <v>14374</v>
      </c>
      <c r="I294" t="s">
        <v>186</v>
      </c>
      <c r="L294" t="s">
        <v>14375</v>
      </c>
      <c r="N294" t="s">
        <v>825</v>
      </c>
    </row>
    <row r="295" spans="2:21">
      <c r="B295" s="41">
        <v>43627.108043981483</v>
      </c>
      <c r="C295" s="41">
        <v>43627.108055555553</v>
      </c>
      <c r="D295" t="s">
        <v>720</v>
      </c>
      <c r="E295">
        <v>0</v>
      </c>
      <c r="F295">
        <v>1101</v>
      </c>
      <c r="G295" t="s">
        <v>8954</v>
      </c>
      <c r="H295" t="s">
        <v>535</v>
      </c>
      <c r="I295" t="s">
        <v>526</v>
      </c>
      <c r="L295" t="s">
        <v>14311</v>
      </c>
      <c r="N295" t="s">
        <v>819</v>
      </c>
      <c r="U295" t="s">
        <v>12208</v>
      </c>
    </row>
    <row r="296" spans="2:21">
      <c r="B296" s="41">
        <v>43627.108043981483</v>
      </c>
      <c r="C296" s="41">
        <v>43627.108055555553</v>
      </c>
      <c r="D296" t="s">
        <v>719</v>
      </c>
      <c r="E296">
        <v>5</v>
      </c>
      <c r="F296">
        <v>1221</v>
      </c>
      <c r="G296" t="s">
        <v>8954</v>
      </c>
      <c r="H296" t="s">
        <v>534</v>
      </c>
      <c r="I296" t="s">
        <v>526</v>
      </c>
      <c r="L296" t="s">
        <v>14312</v>
      </c>
      <c r="N296" t="s">
        <v>821</v>
      </c>
      <c r="U296" t="s">
        <v>12208</v>
      </c>
    </row>
    <row r="297" spans="2:21">
      <c r="B297" s="41">
        <v>43627.108090277776</v>
      </c>
      <c r="C297" s="41">
        <v>43627.108101851853</v>
      </c>
      <c r="D297" t="s">
        <v>720</v>
      </c>
      <c r="E297">
        <v>0</v>
      </c>
      <c r="F297">
        <v>1101</v>
      </c>
      <c r="G297" t="s">
        <v>8954</v>
      </c>
      <c r="H297" t="s">
        <v>535</v>
      </c>
      <c r="I297" t="s">
        <v>526</v>
      </c>
      <c r="L297" t="s">
        <v>14311</v>
      </c>
      <c r="N297" t="s">
        <v>819</v>
      </c>
      <c r="U297" t="s">
        <v>12208</v>
      </c>
    </row>
    <row r="298" spans="2:21">
      <c r="B298" s="41">
        <v>43627.108090277776</v>
      </c>
      <c r="C298" s="41">
        <v>43627.108101851853</v>
      </c>
      <c r="D298" t="s">
        <v>719</v>
      </c>
      <c r="E298">
        <v>5</v>
      </c>
      <c r="F298">
        <v>1221</v>
      </c>
      <c r="G298" t="s">
        <v>8954</v>
      </c>
      <c r="H298" t="s">
        <v>534</v>
      </c>
      <c r="I298" t="s">
        <v>526</v>
      </c>
      <c r="L298" t="s">
        <v>14312</v>
      </c>
      <c r="N298" t="s">
        <v>821</v>
      </c>
      <c r="U298" t="s">
        <v>12208</v>
      </c>
    </row>
    <row r="299" spans="2:21">
      <c r="B299" s="41">
        <v>43627.108124999999</v>
      </c>
      <c r="C299" s="41">
        <v>43627.108124999999</v>
      </c>
      <c r="D299" t="s">
        <v>906</v>
      </c>
      <c r="E299">
        <v>5</v>
      </c>
      <c r="F299">
        <v>1201</v>
      </c>
      <c r="G299" t="s">
        <v>8954</v>
      </c>
      <c r="H299" t="s">
        <v>905</v>
      </c>
      <c r="I299" t="s">
        <v>8</v>
      </c>
      <c r="L299" t="s">
        <v>14244</v>
      </c>
      <c r="N299" t="s">
        <v>821</v>
      </c>
    </row>
    <row r="300" spans="2:21">
      <c r="B300" s="41">
        <v>43627.108136574076</v>
      </c>
      <c r="C300" s="41">
        <v>43627.108148148145</v>
      </c>
      <c r="D300" t="s">
        <v>720</v>
      </c>
      <c r="E300">
        <v>0</v>
      </c>
      <c r="F300">
        <v>1101</v>
      </c>
      <c r="G300" t="s">
        <v>8954</v>
      </c>
      <c r="H300" t="s">
        <v>535</v>
      </c>
      <c r="I300" t="s">
        <v>526</v>
      </c>
      <c r="L300" t="s">
        <v>14311</v>
      </c>
      <c r="N300" t="s">
        <v>819</v>
      </c>
      <c r="U300" t="s">
        <v>12208</v>
      </c>
    </row>
    <row r="301" spans="2:21">
      <c r="B301" s="41">
        <v>43627.108136574076</v>
      </c>
      <c r="C301" s="41">
        <v>43627.108148148145</v>
      </c>
      <c r="D301" t="s">
        <v>719</v>
      </c>
      <c r="E301">
        <v>5</v>
      </c>
      <c r="F301">
        <v>1221</v>
      </c>
      <c r="G301" t="s">
        <v>8954</v>
      </c>
      <c r="H301" t="s">
        <v>534</v>
      </c>
      <c r="I301" t="s">
        <v>526</v>
      </c>
      <c r="L301" t="s">
        <v>14312</v>
      </c>
      <c r="N301" t="s">
        <v>821</v>
      </c>
      <c r="U301" t="s">
        <v>12208</v>
      </c>
    </row>
    <row r="302" spans="2:21">
      <c r="B302" s="41">
        <v>43627.108240740738</v>
      </c>
      <c r="C302" s="41">
        <v>43627.108252314814</v>
      </c>
      <c r="D302" t="s">
        <v>720</v>
      </c>
      <c r="E302">
        <v>0</v>
      </c>
      <c r="F302">
        <v>1101</v>
      </c>
      <c r="G302" t="s">
        <v>8954</v>
      </c>
      <c r="H302" t="s">
        <v>535</v>
      </c>
      <c r="I302" t="s">
        <v>526</v>
      </c>
      <c r="L302" t="s">
        <v>14311</v>
      </c>
      <c r="N302" t="s">
        <v>819</v>
      </c>
      <c r="U302" t="s">
        <v>12208</v>
      </c>
    </row>
    <row r="303" spans="2:21">
      <c r="B303" s="41">
        <v>43627.108240740738</v>
      </c>
      <c r="C303" s="41">
        <v>43627.108252314814</v>
      </c>
      <c r="D303" t="s">
        <v>719</v>
      </c>
      <c r="E303">
        <v>5</v>
      </c>
      <c r="F303">
        <v>1221</v>
      </c>
      <c r="G303" t="s">
        <v>8954</v>
      </c>
      <c r="H303" t="s">
        <v>534</v>
      </c>
      <c r="I303" t="s">
        <v>526</v>
      </c>
      <c r="L303" t="s">
        <v>14312</v>
      </c>
      <c r="N303" t="s">
        <v>821</v>
      </c>
      <c r="U303" t="s">
        <v>12208</v>
      </c>
    </row>
    <row r="304" spans="2:21">
      <c r="B304" s="41">
        <v>43627.108263888891</v>
      </c>
      <c r="C304" s="41">
        <v>43627.108263888891</v>
      </c>
      <c r="D304" t="s">
        <v>726</v>
      </c>
      <c r="E304">
        <v>5</v>
      </c>
      <c r="F304">
        <v>1201</v>
      </c>
      <c r="G304" t="s">
        <v>8954</v>
      </c>
      <c r="H304" t="s">
        <v>169</v>
      </c>
      <c r="I304" t="s">
        <v>63</v>
      </c>
      <c r="L304" t="s">
        <v>14503</v>
      </c>
      <c r="N304" t="s">
        <v>821</v>
      </c>
      <c r="T304" t="s">
        <v>14154</v>
      </c>
    </row>
    <row r="305" spans="2:21">
      <c r="B305" s="41">
        <v>43627.108287037037</v>
      </c>
      <c r="C305" s="41">
        <v>43627.108287037037</v>
      </c>
      <c r="D305" t="s">
        <v>726</v>
      </c>
      <c r="E305">
        <v>5</v>
      </c>
      <c r="F305">
        <v>1201</v>
      </c>
      <c r="G305" t="s">
        <v>8954</v>
      </c>
      <c r="H305" t="s">
        <v>169</v>
      </c>
      <c r="I305" t="s">
        <v>63</v>
      </c>
      <c r="L305" t="s">
        <v>14503</v>
      </c>
      <c r="N305" t="s">
        <v>821</v>
      </c>
      <c r="T305" t="s">
        <v>14154</v>
      </c>
    </row>
    <row r="306" spans="2:21">
      <c r="B306" s="41">
        <v>43627.108715277776</v>
      </c>
      <c r="C306" s="41">
        <v>43627.108715277776</v>
      </c>
      <c r="D306" t="s">
        <v>906</v>
      </c>
      <c r="E306">
        <v>5</v>
      </c>
      <c r="F306">
        <v>1201</v>
      </c>
      <c r="G306" t="s">
        <v>8954</v>
      </c>
      <c r="H306" t="s">
        <v>905</v>
      </c>
      <c r="I306" t="s">
        <v>8</v>
      </c>
      <c r="L306" t="s">
        <v>14244</v>
      </c>
      <c r="N306" t="s">
        <v>821</v>
      </c>
    </row>
    <row r="307" spans="2:21">
      <c r="B307" s="41">
        <v>43627.108888888892</v>
      </c>
      <c r="C307" s="41">
        <v>43627.108888888892</v>
      </c>
      <c r="D307" t="s">
        <v>2666</v>
      </c>
      <c r="E307">
        <v>5</v>
      </c>
      <c r="F307">
        <v>1201</v>
      </c>
      <c r="G307" t="s">
        <v>8954</v>
      </c>
      <c r="H307" t="s">
        <v>2665</v>
      </c>
      <c r="I307" t="s">
        <v>61</v>
      </c>
      <c r="L307" t="s">
        <v>14221</v>
      </c>
      <c r="N307" t="s">
        <v>821</v>
      </c>
    </row>
    <row r="308" spans="2:21">
      <c r="B308" s="41">
        <v>43627.1091087963</v>
      </c>
      <c r="C308" s="41">
        <v>43627.1091087963</v>
      </c>
      <c r="D308" t="s">
        <v>726</v>
      </c>
      <c r="E308">
        <v>5</v>
      </c>
      <c r="F308">
        <v>1201</v>
      </c>
      <c r="G308" t="s">
        <v>8954</v>
      </c>
      <c r="H308" t="s">
        <v>169</v>
      </c>
      <c r="I308" t="s">
        <v>63</v>
      </c>
      <c r="L308" t="s">
        <v>14503</v>
      </c>
      <c r="N308" t="s">
        <v>821</v>
      </c>
      <c r="T308" t="s">
        <v>14154</v>
      </c>
    </row>
    <row r="309" spans="2:21">
      <c r="B309" s="41">
        <v>43627.109143518515</v>
      </c>
      <c r="C309" s="41">
        <v>43627.109143518515</v>
      </c>
      <c r="D309" t="s">
        <v>726</v>
      </c>
      <c r="E309">
        <v>5</v>
      </c>
      <c r="F309">
        <v>1201</v>
      </c>
      <c r="G309" t="s">
        <v>8954</v>
      </c>
      <c r="H309" t="s">
        <v>169</v>
      </c>
      <c r="I309" t="s">
        <v>63</v>
      </c>
      <c r="L309" t="s">
        <v>14503</v>
      </c>
      <c r="N309" t="s">
        <v>821</v>
      </c>
      <c r="T309" t="s">
        <v>14154</v>
      </c>
    </row>
    <row r="310" spans="2:21">
      <c r="B310" s="41">
        <v>43627.109131944446</v>
      </c>
      <c r="C310" s="41">
        <v>43627.109143518515</v>
      </c>
      <c r="D310" t="s">
        <v>720</v>
      </c>
      <c r="E310">
        <v>0</v>
      </c>
      <c r="F310">
        <v>1101</v>
      </c>
      <c r="G310" t="s">
        <v>8954</v>
      </c>
      <c r="H310" t="s">
        <v>535</v>
      </c>
      <c r="I310" t="s">
        <v>526</v>
      </c>
      <c r="L310" t="s">
        <v>14311</v>
      </c>
      <c r="N310" t="s">
        <v>819</v>
      </c>
      <c r="U310" t="s">
        <v>12208</v>
      </c>
    </row>
    <row r="311" spans="2:21">
      <c r="B311" s="41">
        <v>43627.109131944446</v>
      </c>
      <c r="C311" s="41">
        <v>43627.109143518515</v>
      </c>
      <c r="D311" t="s">
        <v>719</v>
      </c>
      <c r="E311">
        <v>5</v>
      </c>
      <c r="F311">
        <v>1221</v>
      </c>
      <c r="G311" t="s">
        <v>8954</v>
      </c>
      <c r="H311" t="s">
        <v>534</v>
      </c>
      <c r="I311" t="s">
        <v>526</v>
      </c>
      <c r="L311" t="s">
        <v>14312</v>
      </c>
      <c r="N311" t="s">
        <v>821</v>
      </c>
      <c r="U311" t="s">
        <v>12208</v>
      </c>
    </row>
    <row r="312" spans="2:21">
      <c r="B312" s="41">
        <v>43627.109293981484</v>
      </c>
      <c r="C312" s="41">
        <v>43627.109293981484</v>
      </c>
      <c r="D312" t="s">
        <v>906</v>
      </c>
      <c r="E312">
        <v>5</v>
      </c>
      <c r="F312">
        <v>1201</v>
      </c>
      <c r="G312" t="s">
        <v>8954</v>
      </c>
      <c r="H312" t="s">
        <v>905</v>
      </c>
      <c r="I312" t="s">
        <v>8</v>
      </c>
      <c r="L312" t="s">
        <v>14244</v>
      </c>
      <c r="N312" t="s">
        <v>821</v>
      </c>
    </row>
    <row r="313" spans="2:21">
      <c r="B313" s="41">
        <v>43627.109884259262</v>
      </c>
      <c r="C313" s="41">
        <v>43627.109884259262</v>
      </c>
      <c r="D313" t="s">
        <v>906</v>
      </c>
      <c r="E313">
        <v>5</v>
      </c>
      <c r="F313">
        <v>1201</v>
      </c>
      <c r="G313" t="s">
        <v>8954</v>
      </c>
      <c r="H313" t="s">
        <v>905</v>
      </c>
      <c r="I313" t="s">
        <v>8</v>
      </c>
      <c r="L313" t="s">
        <v>14244</v>
      </c>
      <c r="N313" t="s">
        <v>821</v>
      </c>
    </row>
    <row r="314" spans="2:21">
      <c r="B314" s="41">
        <v>43627.110474537039</v>
      </c>
      <c r="C314" s="41">
        <v>43627.110474537039</v>
      </c>
      <c r="D314" t="s">
        <v>906</v>
      </c>
      <c r="E314">
        <v>5</v>
      </c>
      <c r="F314">
        <v>1201</v>
      </c>
      <c r="G314" t="s">
        <v>8954</v>
      </c>
      <c r="H314" t="s">
        <v>905</v>
      </c>
      <c r="I314" t="s">
        <v>8</v>
      </c>
      <c r="L314" t="s">
        <v>14244</v>
      </c>
      <c r="N314" t="s">
        <v>821</v>
      </c>
    </row>
    <row r="315" spans="2:21">
      <c r="B315" s="41">
        <v>43627.110659722224</v>
      </c>
      <c r="C315" s="41">
        <v>43627.110659722224</v>
      </c>
      <c r="D315" t="s">
        <v>14504</v>
      </c>
      <c r="E315">
        <v>4</v>
      </c>
      <c r="F315">
        <v>1101</v>
      </c>
      <c r="G315" t="s">
        <v>8954</v>
      </c>
      <c r="H315" t="s">
        <v>14385</v>
      </c>
      <c r="I315" t="s">
        <v>186</v>
      </c>
      <c r="L315" t="s">
        <v>14386</v>
      </c>
      <c r="N315" t="s">
        <v>825</v>
      </c>
    </row>
    <row r="316" spans="2:21">
      <c r="B316" s="41">
        <v>43627.111064814817</v>
      </c>
      <c r="C316" s="41">
        <v>43627.111064814817</v>
      </c>
      <c r="D316" t="s">
        <v>906</v>
      </c>
      <c r="E316">
        <v>5</v>
      </c>
      <c r="F316">
        <v>1201</v>
      </c>
      <c r="G316" t="s">
        <v>8954</v>
      </c>
      <c r="H316" t="s">
        <v>905</v>
      </c>
      <c r="I316" t="s">
        <v>8</v>
      </c>
      <c r="L316" t="s">
        <v>14244</v>
      </c>
      <c r="N316" t="s">
        <v>821</v>
      </c>
    </row>
    <row r="317" spans="2:21">
      <c r="B317" s="41">
        <v>43627.111666666664</v>
      </c>
      <c r="C317" s="41">
        <v>43627.111666666664</v>
      </c>
      <c r="D317" t="s">
        <v>906</v>
      </c>
      <c r="E317">
        <v>5</v>
      </c>
      <c r="F317">
        <v>1201</v>
      </c>
      <c r="G317" t="s">
        <v>8954</v>
      </c>
      <c r="H317" t="s">
        <v>905</v>
      </c>
      <c r="I317" t="s">
        <v>8</v>
      </c>
      <c r="L317" t="s">
        <v>14244</v>
      </c>
      <c r="N317" t="s">
        <v>821</v>
      </c>
    </row>
    <row r="318" spans="2:21">
      <c r="B318" s="41">
        <v>43627.111701388887</v>
      </c>
      <c r="C318" s="41">
        <v>43627.111701388887</v>
      </c>
      <c r="D318" t="s">
        <v>6625</v>
      </c>
      <c r="E318">
        <v>4</v>
      </c>
      <c r="F318">
        <v>1101</v>
      </c>
      <c r="G318" t="s">
        <v>8954</v>
      </c>
      <c r="H318" t="s">
        <v>2064</v>
      </c>
      <c r="I318" t="s">
        <v>20</v>
      </c>
      <c r="L318" t="s">
        <v>14505</v>
      </c>
      <c r="N318" t="s">
        <v>819</v>
      </c>
      <c r="U318" t="s">
        <v>12208</v>
      </c>
    </row>
    <row r="319" spans="2:21">
      <c r="B319" s="41">
        <v>43627.111701388887</v>
      </c>
      <c r="C319" s="41">
        <v>43627.111701388887</v>
      </c>
      <c r="D319" t="s">
        <v>587</v>
      </c>
      <c r="E319">
        <v>5</v>
      </c>
      <c r="F319">
        <v>1221</v>
      </c>
      <c r="G319" t="s">
        <v>8954</v>
      </c>
      <c r="H319" t="s">
        <v>277</v>
      </c>
      <c r="I319" t="s">
        <v>20</v>
      </c>
      <c r="L319" t="s">
        <v>13882</v>
      </c>
      <c r="N319" t="s">
        <v>821</v>
      </c>
      <c r="U319" t="s">
        <v>12208</v>
      </c>
    </row>
    <row r="320" spans="2:21">
      <c r="B320" s="41">
        <v>43627.112268518518</v>
      </c>
      <c r="C320" s="41">
        <v>43627.112268518518</v>
      </c>
      <c r="D320" t="s">
        <v>906</v>
      </c>
      <c r="E320">
        <v>5</v>
      </c>
      <c r="F320">
        <v>1201</v>
      </c>
      <c r="G320" t="s">
        <v>8954</v>
      </c>
      <c r="H320" t="s">
        <v>905</v>
      </c>
      <c r="I320" t="s">
        <v>8</v>
      </c>
      <c r="L320" t="s">
        <v>14244</v>
      </c>
      <c r="N320" t="s">
        <v>821</v>
      </c>
    </row>
    <row r="321" spans="2:21">
      <c r="B321" s="41">
        <v>43627.112870370373</v>
      </c>
      <c r="C321" s="41">
        <v>43627.112870370373</v>
      </c>
      <c r="D321" t="s">
        <v>906</v>
      </c>
      <c r="E321">
        <v>5</v>
      </c>
      <c r="F321">
        <v>1201</v>
      </c>
      <c r="G321" t="s">
        <v>8954</v>
      </c>
      <c r="H321" t="s">
        <v>905</v>
      </c>
      <c r="I321" t="s">
        <v>8</v>
      </c>
      <c r="L321" t="s">
        <v>14244</v>
      </c>
      <c r="N321" t="s">
        <v>821</v>
      </c>
    </row>
    <row r="322" spans="2:21">
      <c r="B322" s="41">
        <v>43627.112962962965</v>
      </c>
      <c r="C322" s="41">
        <v>43627.112962962965</v>
      </c>
      <c r="D322" t="s">
        <v>2666</v>
      </c>
      <c r="E322">
        <v>5</v>
      </c>
      <c r="F322">
        <v>1201</v>
      </c>
      <c r="G322" t="s">
        <v>8954</v>
      </c>
      <c r="H322" t="s">
        <v>2665</v>
      </c>
      <c r="I322" t="s">
        <v>61</v>
      </c>
      <c r="L322" t="s">
        <v>14221</v>
      </c>
      <c r="N322" t="s">
        <v>821</v>
      </c>
    </row>
    <row r="323" spans="2:21">
      <c r="B323" s="41">
        <v>43627.113287037035</v>
      </c>
      <c r="C323" s="41">
        <v>43627.113287037035</v>
      </c>
      <c r="D323" t="s">
        <v>2666</v>
      </c>
      <c r="E323">
        <v>5</v>
      </c>
      <c r="F323">
        <v>1201</v>
      </c>
      <c r="G323" t="s">
        <v>8954</v>
      </c>
      <c r="H323" t="s">
        <v>2665</v>
      </c>
      <c r="I323" t="s">
        <v>61</v>
      </c>
      <c r="L323" t="s">
        <v>14221</v>
      </c>
      <c r="N323" t="s">
        <v>821</v>
      </c>
    </row>
    <row r="324" spans="2:21">
      <c r="B324" s="41">
        <v>43627.11346064815</v>
      </c>
      <c r="C324" s="41">
        <v>43627.11346064815</v>
      </c>
      <c r="D324" t="s">
        <v>906</v>
      </c>
      <c r="E324">
        <v>5</v>
      </c>
      <c r="F324">
        <v>1201</v>
      </c>
      <c r="G324" t="s">
        <v>8954</v>
      </c>
      <c r="H324" t="s">
        <v>905</v>
      </c>
      <c r="I324" t="s">
        <v>8</v>
      </c>
      <c r="L324" t="s">
        <v>14244</v>
      </c>
      <c r="N324" t="s">
        <v>821</v>
      </c>
    </row>
    <row r="325" spans="2:21">
      <c r="B325" s="41">
        <v>43627.114039351851</v>
      </c>
      <c r="C325" s="41">
        <v>43627.114039351851</v>
      </c>
      <c r="D325" t="s">
        <v>906</v>
      </c>
      <c r="E325">
        <v>5</v>
      </c>
      <c r="F325">
        <v>1201</v>
      </c>
      <c r="G325" t="s">
        <v>8954</v>
      </c>
      <c r="H325" t="s">
        <v>905</v>
      </c>
      <c r="I325" t="s">
        <v>8</v>
      </c>
      <c r="L325" t="s">
        <v>14244</v>
      </c>
      <c r="N325" t="s">
        <v>821</v>
      </c>
    </row>
    <row r="326" spans="2:21">
      <c r="B326" s="41">
        <v>43627.114444444444</v>
      </c>
      <c r="C326" s="41">
        <v>43627.114444444444</v>
      </c>
      <c r="D326" t="s">
        <v>891</v>
      </c>
      <c r="E326">
        <v>5</v>
      </c>
      <c r="F326">
        <v>1201</v>
      </c>
      <c r="G326" t="s">
        <v>8954</v>
      </c>
      <c r="H326" t="s">
        <v>890</v>
      </c>
      <c r="I326" t="s">
        <v>8</v>
      </c>
      <c r="L326" t="s">
        <v>14241</v>
      </c>
      <c r="N326" t="s">
        <v>821</v>
      </c>
    </row>
    <row r="327" spans="2:21">
      <c r="B327" s="41">
        <v>43627.114641203705</v>
      </c>
      <c r="C327" s="41">
        <v>43627.114641203705</v>
      </c>
      <c r="D327" t="s">
        <v>906</v>
      </c>
      <c r="E327">
        <v>5</v>
      </c>
      <c r="F327">
        <v>1201</v>
      </c>
      <c r="G327" t="s">
        <v>8954</v>
      </c>
      <c r="H327" t="s">
        <v>905</v>
      </c>
      <c r="I327" t="s">
        <v>8</v>
      </c>
      <c r="L327" t="s">
        <v>14244</v>
      </c>
      <c r="N327" t="s">
        <v>821</v>
      </c>
    </row>
    <row r="328" spans="2:21">
      <c r="B328" s="41">
        <v>43627.115243055552</v>
      </c>
      <c r="C328" s="41">
        <v>43627.115243055552</v>
      </c>
      <c r="D328" t="s">
        <v>906</v>
      </c>
      <c r="E328">
        <v>5</v>
      </c>
      <c r="F328">
        <v>1201</v>
      </c>
      <c r="G328" t="s">
        <v>8954</v>
      </c>
      <c r="H328" t="s">
        <v>905</v>
      </c>
      <c r="I328" t="s">
        <v>8</v>
      </c>
      <c r="L328" t="s">
        <v>14244</v>
      </c>
      <c r="N328" t="s">
        <v>821</v>
      </c>
    </row>
    <row r="329" spans="2:21">
      <c r="B329" s="41">
        <v>43627.115833333337</v>
      </c>
      <c r="C329" s="41">
        <v>43627.115833333337</v>
      </c>
      <c r="D329" t="s">
        <v>906</v>
      </c>
      <c r="E329">
        <v>5</v>
      </c>
      <c r="F329">
        <v>1201</v>
      </c>
      <c r="G329" t="s">
        <v>8954</v>
      </c>
      <c r="H329" t="s">
        <v>905</v>
      </c>
      <c r="I329" t="s">
        <v>8</v>
      </c>
      <c r="L329" t="s">
        <v>14244</v>
      </c>
      <c r="N329" t="s">
        <v>821</v>
      </c>
    </row>
    <row r="330" spans="2:21">
      <c r="B330" s="41">
        <v>43627.116423611114</v>
      </c>
      <c r="C330" s="41">
        <v>43627.116423611114</v>
      </c>
      <c r="D330" t="s">
        <v>906</v>
      </c>
      <c r="E330">
        <v>5</v>
      </c>
      <c r="F330">
        <v>1201</v>
      </c>
      <c r="G330" t="s">
        <v>8954</v>
      </c>
      <c r="H330" t="s">
        <v>905</v>
      </c>
      <c r="I330" t="s">
        <v>8</v>
      </c>
      <c r="L330" t="s">
        <v>14244</v>
      </c>
      <c r="N330" t="s">
        <v>821</v>
      </c>
    </row>
    <row r="331" spans="2:21">
      <c r="B331" s="41">
        <v>43627.116979166669</v>
      </c>
      <c r="C331" s="41">
        <v>43627.116990740738</v>
      </c>
      <c r="D331" t="s">
        <v>716</v>
      </c>
      <c r="E331">
        <v>4</v>
      </c>
      <c r="F331">
        <v>1101</v>
      </c>
      <c r="G331" t="s">
        <v>8954</v>
      </c>
      <c r="H331" t="s">
        <v>530</v>
      </c>
      <c r="I331" t="s">
        <v>474</v>
      </c>
      <c r="L331" t="s">
        <v>14506</v>
      </c>
      <c r="N331" t="s">
        <v>819</v>
      </c>
      <c r="U331" t="s">
        <v>12208</v>
      </c>
    </row>
    <row r="332" spans="2:21">
      <c r="B332" s="41">
        <v>43627.116979166669</v>
      </c>
      <c r="C332" s="41">
        <v>43627.116990740738</v>
      </c>
      <c r="D332" t="s">
        <v>715</v>
      </c>
      <c r="E332">
        <v>5</v>
      </c>
      <c r="F332">
        <v>1221</v>
      </c>
      <c r="G332" t="s">
        <v>8954</v>
      </c>
      <c r="H332" t="s">
        <v>529</v>
      </c>
      <c r="I332" t="s">
        <v>474</v>
      </c>
      <c r="L332" t="s">
        <v>14507</v>
      </c>
      <c r="N332" t="s">
        <v>821</v>
      </c>
      <c r="U332" t="s">
        <v>12208</v>
      </c>
    </row>
    <row r="333" spans="2:21">
      <c r="B333" s="41">
        <v>43627.117013888892</v>
      </c>
      <c r="C333" s="41">
        <v>43627.117013888892</v>
      </c>
      <c r="D333" t="s">
        <v>906</v>
      </c>
      <c r="E333">
        <v>5</v>
      </c>
      <c r="F333">
        <v>1201</v>
      </c>
      <c r="G333" t="s">
        <v>8954</v>
      </c>
      <c r="H333" t="s">
        <v>905</v>
      </c>
      <c r="I333" t="s">
        <v>8</v>
      </c>
      <c r="L333" t="s">
        <v>14244</v>
      </c>
      <c r="N333" t="s">
        <v>821</v>
      </c>
    </row>
    <row r="334" spans="2:21">
      <c r="B334" s="41">
        <v>43627.117592592593</v>
      </c>
      <c r="C334" s="41">
        <v>43627.117592592593</v>
      </c>
      <c r="D334" t="s">
        <v>906</v>
      </c>
      <c r="E334">
        <v>5</v>
      </c>
      <c r="F334">
        <v>1201</v>
      </c>
      <c r="G334" t="s">
        <v>8954</v>
      </c>
      <c r="H334" t="s">
        <v>905</v>
      </c>
      <c r="I334" t="s">
        <v>8</v>
      </c>
      <c r="L334" t="s">
        <v>14244</v>
      </c>
      <c r="N334" t="s">
        <v>821</v>
      </c>
    </row>
    <row r="335" spans="2:21">
      <c r="B335" s="41">
        <v>43627.118090277778</v>
      </c>
      <c r="C335" s="41">
        <v>43627.118101851855</v>
      </c>
      <c r="D335" t="s">
        <v>716</v>
      </c>
      <c r="E335">
        <v>4</v>
      </c>
      <c r="F335">
        <v>1101</v>
      </c>
      <c r="G335" t="s">
        <v>8954</v>
      </c>
      <c r="H335" t="s">
        <v>530</v>
      </c>
      <c r="I335" t="s">
        <v>474</v>
      </c>
      <c r="L335" t="s">
        <v>14506</v>
      </c>
      <c r="N335" t="s">
        <v>819</v>
      </c>
      <c r="U335" t="s">
        <v>12208</v>
      </c>
    </row>
    <row r="336" spans="2:21">
      <c r="B336" s="41">
        <v>43627.118090277778</v>
      </c>
      <c r="C336" s="41">
        <v>43627.118101851855</v>
      </c>
      <c r="D336" t="s">
        <v>715</v>
      </c>
      <c r="E336">
        <v>5</v>
      </c>
      <c r="F336">
        <v>1221</v>
      </c>
      <c r="G336" t="s">
        <v>8954</v>
      </c>
      <c r="H336" t="s">
        <v>529</v>
      </c>
      <c r="I336" t="s">
        <v>474</v>
      </c>
      <c r="L336" t="s">
        <v>14507</v>
      </c>
      <c r="N336" t="s">
        <v>821</v>
      </c>
      <c r="U336" t="s">
        <v>12208</v>
      </c>
    </row>
    <row r="337" spans="2:14">
      <c r="B337" s="41">
        <v>43627.11818287037</v>
      </c>
      <c r="C337" s="41">
        <v>43627.11818287037</v>
      </c>
      <c r="D337" t="s">
        <v>906</v>
      </c>
      <c r="E337">
        <v>5</v>
      </c>
      <c r="F337">
        <v>1201</v>
      </c>
      <c r="G337" t="s">
        <v>8954</v>
      </c>
      <c r="H337" t="s">
        <v>905</v>
      </c>
      <c r="I337" t="s">
        <v>8</v>
      </c>
      <c r="L337" t="s">
        <v>14244</v>
      </c>
      <c r="N337" t="s">
        <v>821</v>
      </c>
    </row>
    <row r="338" spans="2:14">
      <c r="B338" s="41">
        <v>43627.118773148148</v>
      </c>
      <c r="C338" s="41">
        <v>43627.118773148148</v>
      </c>
      <c r="D338" t="s">
        <v>906</v>
      </c>
      <c r="E338">
        <v>5</v>
      </c>
      <c r="F338">
        <v>1201</v>
      </c>
      <c r="G338" t="s">
        <v>8954</v>
      </c>
      <c r="H338" t="s">
        <v>905</v>
      </c>
      <c r="I338" t="s">
        <v>8</v>
      </c>
      <c r="L338" t="s">
        <v>14244</v>
      </c>
      <c r="N338" t="s">
        <v>821</v>
      </c>
    </row>
    <row r="339" spans="2:14">
      <c r="B339" s="41">
        <v>43627.119363425925</v>
      </c>
      <c r="C339" s="41">
        <v>43627.119363425925</v>
      </c>
      <c r="D339" t="s">
        <v>906</v>
      </c>
      <c r="E339">
        <v>5</v>
      </c>
      <c r="F339">
        <v>1201</v>
      </c>
      <c r="G339" t="s">
        <v>8954</v>
      </c>
      <c r="H339" t="s">
        <v>905</v>
      </c>
      <c r="I339" t="s">
        <v>8</v>
      </c>
      <c r="L339" t="s">
        <v>14244</v>
      </c>
      <c r="N339" t="s">
        <v>821</v>
      </c>
    </row>
    <row r="340" spans="2:14">
      <c r="B340" s="41">
        <v>43627.119942129626</v>
      </c>
      <c r="C340" s="41">
        <v>43627.119942129626</v>
      </c>
      <c r="D340" t="s">
        <v>906</v>
      </c>
      <c r="E340">
        <v>5</v>
      </c>
      <c r="F340">
        <v>1201</v>
      </c>
      <c r="G340" t="s">
        <v>8954</v>
      </c>
      <c r="H340" t="s">
        <v>905</v>
      </c>
      <c r="I340" t="s">
        <v>8</v>
      </c>
      <c r="L340" t="s">
        <v>14244</v>
      </c>
      <c r="N340" t="s">
        <v>821</v>
      </c>
    </row>
    <row r="341" spans="2:14">
      <c r="B341" s="41">
        <v>43627.120520833334</v>
      </c>
      <c r="C341" s="41">
        <v>43627.120520833334</v>
      </c>
      <c r="D341" t="s">
        <v>906</v>
      </c>
      <c r="E341">
        <v>5</v>
      </c>
      <c r="F341">
        <v>1201</v>
      </c>
      <c r="G341" t="s">
        <v>8954</v>
      </c>
      <c r="H341" t="s">
        <v>905</v>
      </c>
      <c r="I341" t="s">
        <v>8</v>
      </c>
      <c r="L341" t="s">
        <v>14244</v>
      </c>
      <c r="N341" t="s">
        <v>821</v>
      </c>
    </row>
    <row r="342" spans="2:14">
      <c r="B342" s="41">
        <v>43627.121099537035</v>
      </c>
      <c r="C342" s="41">
        <v>43627.121099537035</v>
      </c>
      <c r="D342" t="s">
        <v>906</v>
      </c>
      <c r="E342">
        <v>5</v>
      </c>
      <c r="F342">
        <v>1201</v>
      </c>
      <c r="G342" t="s">
        <v>8954</v>
      </c>
      <c r="H342" t="s">
        <v>905</v>
      </c>
      <c r="I342" t="s">
        <v>8</v>
      </c>
      <c r="L342" t="s">
        <v>14244</v>
      </c>
      <c r="N342" t="s">
        <v>821</v>
      </c>
    </row>
    <row r="343" spans="2:14">
      <c r="B343" s="41">
        <v>43627.121678240743</v>
      </c>
      <c r="C343" s="41">
        <v>43627.121666666666</v>
      </c>
      <c r="D343" t="s">
        <v>906</v>
      </c>
      <c r="E343">
        <v>5</v>
      </c>
      <c r="F343">
        <v>1201</v>
      </c>
      <c r="G343" t="s">
        <v>8954</v>
      </c>
      <c r="H343" t="s">
        <v>905</v>
      </c>
      <c r="I343" t="s">
        <v>8</v>
      </c>
      <c r="L343" t="s">
        <v>14244</v>
      </c>
      <c r="N343" t="s">
        <v>821</v>
      </c>
    </row>
    <row r="344" spans="2:14">
      <c r="B344" s="41">
        <v>43627.122164351851</v>
      </c>
      <c r="C344" s="41">
        <v>43627.122164351851</v>
      </c>
      <c r="D344" t="s">
        <v>2666</v>
      </c>
      <c r="E344">
        <v>5</v>
      </c>
      <c r="F344">
        <v>1201</v>
      </c>
      <c r="G344" t="s">
        <v>8954</v>
      </c>
      <c r="H344" t="s">
        <v>2665</v>
      </c>
      <c r="I344" t="s">
        <v>61</v>
      </c>
      <c r="L344" t="s">
        <v>14221</v>
      </c>
      <c r="N344" t="s">
        <v>821</v>
      </c>
    </row>
    <row r="345" spans="2:14">
      <c r="B345" s="41">
        <v>43627.12226851852</v>
      </c>
      <c r="C345" s="41">
        <v>43627.122256944444</v>
      </c>
      <c r="D345" t="s">
        <v>906</v>
      </c>
      <c r="E345">
        <v>5</v>
      </c>
      <c r="F345">
        <v>1201</v>
      </c>
      <c r="G345" t="s">
        <v>8954</v>
      </c>
      <c r="H345" t="s">
        <v>905</v>
      </c>
      <c r="I345" t="s">
        <v>8</v>
      </c>
      <c r="L345" t="s">
        <v>14244</v>
      </c>
      <c r="N345" t="s">
        <v>821</v>
      </c>
    </row>
    <row r="346" spans="2:14">
      <c r="B346" s="41">
        <v>43627.122476851851</v>
      </c>
      <c r="C346" s="41">
        <v>43627.122476851851</v>
      </c>
      <c r="D346" t="s">
        <v>2666</v>
      </c>
      <c r="E346">
        <v>5</v>
      </c>
      <c r="F346">
        <v>1201</v>
      </c>
      <c r="G346" t="s">
        <v>8954</v>
      </c>
      <c r="H346" t="s">
        <v>2665</v>
      </c>
      <c r="I346" t="s">
        <v>61</v>
      </c>
      <c r="L346" t="s">
        <v>14221</v>
      </c>
      <c r="N346" t="s">
        <v>821</v>
      </c>
    </row>
    <row r="347" spans="2:14">
      <c r="B347" s="41">
        <v>43627.122858796298</v>
      </c>
      <c r="C347" s="41">
        <v>43627.122847222221</v>
      </c>
      <c r="D347" t="s">
        <v>906</v>
      </c>
      <c r="E347">
        <v>5</v>
      </c>
      <c r="F347">
        <v>1201</v>
      </c>
      <c r="G347" t="s">
        <v>8954</v>
      </c>
      <c r="H347" t="s">
        <v>905</v>
      </c>
      <c r="I347" t="s">
        <v>8</v>
      </c>
      <c r="L347" t="s">
        <v>14244</v>
      </c>
      <c r="N347" t="s">
        <v>821</v>
      </c>
    </row>
    <row r="348" spans="2:14">
      <c r="B348" s="41">
        <v>43627.123449074075</v>
      </c>
      <c r="C348" s="41">
        <v>43627.123437499999</v>
      </c>
      <c r="D348" t="s">
        <v>906</v>
      </c>
      <c r="E348">
        <v>5</v>
      </c>
      <c r="F348">
        <v>1201</v>
      </c>
      <c r="G348" t="s">
        <v>8954</v>
      </c>
      <c r="H348" t="s">
        <v>905</v>
      </c>
      <c r="I348" t="s">
        <v>8</v>
      </c>
      <c r="L348" t="s">
        <v>14244</v>
      </c>
      <c r="N348" t="s">
        <v>821</v>
      </c>
    </row>
    <row r="349" spans="2:14">
      <c r="B349" s="41">
        <v>43627.124027777776</v>
      </c>
      <c r="C349" s="41">
        <v>43627.124016203707</v>
      </c>
      <c r="D349" t="s">
        <v>906</v>
      </c>
      <c r="E349">
        <v>5</v>
      </c>
      <c r="F349">
        <v>1201</v>
      </c>
      <c r="G349" t="s">
        <v>8954</v>
      </c>
      <c r="H349" t="s">
        <v>905</v>
      </c>
      <c r="I349" t="s">
        <v>8</v>
      </c>
      <c r="L349" t="s">
        <v>14244</v>
      </c>
      <c r="N349" t="s">
        <v>821</v>
      </c>
    </row>
    <row r="350" spans="2:14">
      <c r="B350" s="41">
        <v>43627.12462962963</v>
      </c>
      <c r="C350" s="41">
        <v>43627.124618055554</v>
      </c>
      <c r="D350" t="s">
        <v>906</v>
      </c>
      <c r="E350">
        <v>5</v>
      </c>
      <c r="F350">
        <v>1201</v>
      </c>
      <c r="G350" t="s">
        <v>8954</v>
      </c>
      <c r="H350" t="s">
        <v>905</v>
      </c>
      <c r="I350" t="s">
        <v>8</v>
      </c>
      <c r="L350" t="s">
        <v>14244</v>
      </c>
      <c r="N350" t="s">
        <v>821</v>
      </c>
    </row>
    <row r="351" spans="2:14">
      <c r="B351" s="41">
        <v>43627.125208333331</v>
      </c>
      <c r="C351" s="41">
        <v>43627.125196759262</v>
      </c>
      <c r="D351" t="s">
        <v>906</v>
      </c>
      <c r="E351">
        <v>5</v>
      </c>
      <c r="F351">
        <v>1201</v>
      </c>
      <c r="G351" t="s">
        <v>8954</v>
      </c>
      <c r="H351" t="s">
        <v>905</v>
      </c>
      <c r="I351" t="s">
        <v>8</v>
      </c>
      <c r="L351" t="s">
        <v>14244</v>
      </c>
      <c r="N351" t="s">
        <v>821</v>
      </c>
    </row>
    <row r="352" spans="2:14">
      <c r="B352" s="41">
        <v>43627.125798611109</v>
      </c>
      <c r="C352" s="41">
        <v>43627.125821759262</v>
      </c>
      <c r="D352" t="s">
        <v>906</v>
      </c>
      <c r="E352">
        <v>5</v>
      </c>
      <c r="F352">
        <v>1201</v>
      </c>
      <c r="G352" t="s">
        <v>8954</v>
      </c>
      <c r="H352" t="s">
        <v>905</v>
      </c>
      <c r="I352" t="s">
        <v>8</v>
      </c>
      <c r="L352" t="s">
        <v>14244</v>
      </c>
      <c r="N352" t="s">
        <v>821</v>
      </c>
    </row>
    <row r="353" spans="2:21">
      <c r="B353" s="41">
        <v>43627.125844907408</v>
      </c>
      <c r="C353" s="41">
        <v>43627.125844907408</v>
      </c>
      <c r="D353" t="s">
        <v>14495</v>
      </c>
      <c r="E353">
        <v>5</v>
      </c>
      <c r="F353">
        <v>1101</v>
      </c>
      <c r="G353" t="s">
        <v>8954</v>
      </c>
      <c r="H353" t="s">
        <v>6519</v>
      </c>
      <c r="I353" t="s">
        <v>6</v>
      </c>
      <c r="L353" t="s">
        <v>13542</v>
      </c>
      <c r="N353" t="s">
        <v>821</v>
      </c>
    </row>
    <row r="354" spans="2:21">
      <c r="B354" s="41">
        <v>43627.125868055555</v>
      </c>
      <c r="C354" s="41">
        <v>43627.125879629632</v>
      </c>
      <c r="D354" t="s">
        <v>925</v>
      </c>
      <c r="E354">
        <v>5</v>
      </c>
      <c r="F354">
        <v>1221</v>
      </c>
      <c r="G354" t="s">
        <v>8954</v>
      </c>
      <c r="H354" t="s">
        <v>924</v>
      </c>
      <c r="I354" t="s">
        <v>926</v>
      </c>
      <c r="L354" t="s">
        <v>14309</v>
      </c>
      <c r="N354" t="s">
        <v>821</v>
      </c>
      <c r="U354" t="s">
        <v>12208</v>
      </c>
    </row>
    <row r="355" spans="2:21">
      <c r="B355" s="41">
        <v>43627.125868055555</v>
      </c>
      <c r="C355" s="41">
        <v>43627.125879629632</v>
      </c>
      <c r="D355" t="s">
        <v>928</v>
      </c>
      <c r="E355">
        <v>5</v>
      </c>
      <c r="F355">
        <v>1221</v>
      </c>
      <c r="G355" t="s">
        <v>8954</v>
      </c>
      <c r="H355" t="s">
        <v>927</v>
      </c>
      <c r="I355" t="s">
        <v>929</v>
      </c>
      <c r="L355" t="s">
        <v>14310</v>
      </c>
      <c r="N355" t="s">
        <v>821</v>
      </c>
    </row>
    <row r="356" spans="2:21">
      <c r="B356" s="41">
        <v>43627.126400462963</v>
      </c>
      <c r="C356" s="41">
        <v>43627.126400462963</v>
      </c>
      <c r="D356" t="s">
        <v>906</v>
      </c>
      <c r="E356">
        <v>5</v>
      </c>
      <c r="F356">
        <v>1201</v>
      </c>
      <c r="G356" t="s">
        <v>8954</v>
      </c>
      <c r="H356" t="s">
        <v>905</v>
      </c>
      <c r="I356" t="s">
        <v>8</v>
      </c>
      <c r="L356" t="s">
        <v>14244</v>
      </c>
      <c r="N356" t="s">
        <v>821</v>
      </c>
    </row>
    <row r="357" spans="2:21">
      <c r="B357" s="41">
        <v>43627.126805555556</v>
      </c>
      <c r="C357" s="41">
        <v>43627.126805555556</v>
      </c>
      <c r="D357" t="s">
        <v>891</v>
      </c>
      <c r="E357">
        <v>5</v>
      </c>
      <c r="F357">
        <v>1201</v>
      </c>
      <c r="G357" t="s">
        <v>8954</v>
      </c>
      <c r="H357" t="s">
        <v>890</v>
      </c>
      <c r="I357" t="s">
        <v>8</v>
      </c>
      <c r="L357" t="s">
        <v>14241</v>
      </c>
      <c r="N357" t="s">
        <v>821</v>
      </c>
    </row>
    <row r="358" spans="2:21">
      <c r="B358" s="41">
        <v>43627.127002314817</v>
      </c>
      <c r="C358" s="41">
        <v>43627.127002314817</v>
      </c>
      <c r="D358" t="s">
        <v>906</v>
      </c>
      <c r="E358">
        <v>5</v>
      </c>
      <c r="F358">
        <v>1201</v>
      </c>
      <c r="G358" t="s">
        <v>8954</v>
      </c>
      <c r="H358" t="s">
        <v>905</v>
      </c>
      <c r="I358" t="s">
        <v>8</v>
      </c>
      <c r="L358" t="s">
        <v>14244</v>
      </c>
      <c r="N358" t="s">
        <v>821</v>
      </c>
    </row>
    <row r="359" spans="2:21">
      <c r="B359" s="41">
        <v>43627.127268518518</v>
      </c>
      <c r="C359" s="41">
        <v>43627.127268518518</v>
      </c>
      <c r="D359" t="s">
        <v>14508</v>
      </c>
      <c r="E359">
        <v>4</v>
      </c>
      <c r="F359">
        <v>1101</v>
      </c>
      <c r="G359" t="s">
        <v>8954</v>
      </c>
      <c r="H359" t="s">
        <v>14376</v>
      </c>
      <c r="I359" t="s">
        <v>186</v>
      </c>
      <c r="L359" t="s">
        <v>14377</v>
      </c>
      <c r="N359" t="s">
        <v>825</v>
      </c>
    </row>
    <row r="360" spans="2:21">
      <c r="B360" s="41">
        <v>43627.127268518518</v>
      </c>
      <c r="C360" s="41">
        <v>43627.127268518518</v>
      </c>
      <c r="D360" t="s">
        <v>14509</v>
      </c>
      <c r="E360">
        <v>4</v>
      </c>
      <c r="F360">
        <v>1101</v>
      </c>
      <c r="G360" t="s">
        <v>8954</v>
      </c>
      <c r="H360" t="s">
        <v>14385</v>
      </c>
      <c r="I360" t="s">
        <v>186</v>
      </c>
      <c r="L360" t="s">
        <v>14386</v>
      </c>
      <c r="N360" t="s">
        <v>825</v>
      </c>
    </row>
    <row r="361" spans="2:21">
      <c r="B361" s="41">
        <v>43627.127581018518</v>
      </c>
      <c r="C361" s="41">
        <v>43627.127581018518</v>
      </c>
      <c r="D361" t="s">
        <v>4551</v>
      </c>
      <c r="E361">
        <v>5</v>
      </c>
      <c r="F361">
        <v>1201</v>
      </c>
      <c r="G361" t="s">
        <v>8954</v>
      </c>
      <c r="H361" t="s">
        <v>4550</v>
      </c>
      <c r="I361" t="s">
        <v>8</v>
      </c>
      <c r="L361" t="s">
        <v>14224</v>
      </c>
      <c r="N361" t="s">
        <v>821</v>
      </c>
    </row>
    <row r="362" spans="2:21">
      <c r="B362" s="41">
        <v>43627.127592592595</v>
      </c>
      <c r="C362" s="41">
        <v>43627.127592592595</v>
      </c>
      <c r="D362" t="s">
        <v>906</v>
      </c>
      <c r="E362">
        <v>5</v>
      </c>
      <c r="F362">
        <v>1201</v>
      </c>
      <c r="G362" t="s">
        <v>8954</v>
      </c>
      <c r="H362" t="s">
        <v>905</v>
      </c>
      <c r="I362" t="s">
        <v>8</v>
      </c>
      <c r="L362" t="s">
        <v>14244</v>
      </c>
      <c r="N362" t="s">
        <v>821</v>
      </c>
    </row>
    <row r="363" spans="2:21">
      <c r="B363" s="41">
        <v>43627.128182870372</v>
      </c>
      <c r="C363" s="41">
        <v>43627.128182870372</v>
      </c>
      <c r="D363" t="s">
        <v>906</v>
      </c>
      <c r="E363">
        <v>5</v>
      </c>
      <c r="F363">
        <v>1201</v>
      </c>
      <c r="G363" t="s">
        <v>8954</v>
      </c>
      <c r="H363" t="s">
        <v>905</v>
      </c>
      <c r="I363" t="s">
        <v>8</v>
      </c>
      <c r="L363" t="s">
        <v>14244</v>
      </c>
      <c r="N363" t="s">
        <v>821</v>
      </c>
    </row>
    <row r="364" spans="2:21">
      <c r="B364" s="41">
        <v>43627.128738425927</v>
      </c>
      <c r="C364" s="41">
        <v>43627.128761574073</v>
      </c>
      <c r="D364" t="s">
        <v>925</v>
      </c>
      <c r="E364">
        <v>5</v>
      </c>
      <c r="F364">
        <v>1221</v>
      </c>
      <c r="G364" t="s">
        <v>8954</v>
      </c>
      <c r="H364" t="s">
        <v>924</v>
      </c>
      <c r="I364" t="s">
        <v>926</v>
      </c>
      <c r="L364" t="s">
        <v>14309</v>
      </c>
      <c r="N364" t="s">
        <v>821</v>
      </c>
      <c r="U364" t="s">
        <v>12208</v>
      </c>
    </row>
    <row r="365" spans="2:21">
      <c r="B365" s="41">
        <v>43627.128738425927</v>
      </c>
      <c r="C365" s="41">
        <v>43627.128761574073</v>
      </c>
      <c r="D365" t="s">
        <v>928</v>
      </c>
      <c r="E365">
        <v>5</v>
      </c>
      <c r="F365">
        <v>1221</v>
      </c>
      <c r="G365" t="s">
        <v>8954</v>
      </c>
      <c r="H365" t="s">
        <v>927</v>
      </c>
      <c r="I365" t="s">
        <v>929</v>
      </c>
      <c r="L365" t="s">
        <v>14310</v>
      </c>
      <c r="N365" t="s">
        <v>821</v>
      </c>
    </row>
    <row r="366" spans="2:21">
      <c r="B366" s="41">
        <v>43627.12877314815</v>
      </c>
      <c r="C366" s="41">
        <v>43627.12877314815</v>
      </c>
      <c r="D366" t="s">
        <v>906</v>
      </c>
      <c r="E366">
        <v>5</v>
      </c>
      <c r="F366">
        <v>1201</v>
      </c>
      <c r="G366" t="s">
        <v>8954</v>
      </c>
      <c r="H366" t="s">
        <v>905</v>
      </c>
      <c r="I366" t="s">
        <v>8</v>
      </c>
      <c r="L366" t="s">
        <v>14244</v>
      </c>
      <c r="N366" t="s">
        <v>821</v>
      </c>
    </row>
    <row r="367" spans="2:21">
      <c r="B367" s="41">
        <v>43627.129363425927</v>
      </c>
      <c r="C367" s="41">
        <v>43627.129363425927</v>
      </c>
      <c r="D367" t="s">
        <v>906</v>
      </c>
      <c r="E367">
        <v>5</v>
      </c>
      <c r="F367">
        <v>1201</v>
      </c>
      <c r="G367" t="s">
        <v>8954</v>
      </c>
      <c r="H367" t="s">
        <v>905</v>
      </c>
      <c r="I367" t="s">
        <v>8</v>
      </c>
      <c r="L367" t="s">
        <v>14244</v>
      </c>
      <c r="N367" t="s">
        <v>821</v>
      </c>
    </row>
    <row r="368" spans="2:21">
      <c r="B368" s="41">
        <v>43627.129780092589</v>
      </c>
      <c r="C368" s="41">
        <v>43627.129780092589</v>
      </c>
      <c r="D368" t="s">
        <v>891</v>
      </c>
      <c r="E368">
        <v>5</v>
      </c>
      <c r="F368">
        <v>1201</v>
      </c>
      <c r="G368" t="s">
        <v>8954</v>
      </c>
      <c r="H368" t="s">
        <v>890</v>
      </c>
      <c r="I368" t="s">
        <v>8</v>
      </c>
      <c r="L368" t="s">
        <v>14241</v>
      </c>
      <c r="N368" t="s">
        <v>821</v>
      </c>
    </row>
    <row r="369" spans="2:14">
      <c r="B369" s="41">
        <v>43627.129884259259</v>
      </c>
      <c r="C369" s="41">
        <v>43627.129884259259</v>
      </c>
      <c r="D369" t="s">
        <v>14510</v>
      </c>
      <c r="E369">
        <v>4</v>
      </c>
      <c r="F369">
        <v>1101</v>
      </c>
      <c r="G369" t="s">
        <v>8954</v>
      </c>
      <c r="H369" t="s">
        <v>14391</v>
      </c>
      <c r="I369" t="s">
        <v>186</v>
      </c>
      <c r="L369" t="s">
        <v>14392</v>
      </c>
      <c r="N369" t="s">
        <v>825</v>
      </c>
    </row>
    <row r="370" spans="2:14">
      <c r="B370" s="41">
        <v>43627.129884259259</v>
      </c>
      <c r="C370" s="41">
        <v>43627.129884259259</v>
      </c>
      <c r="D370" t="s">
        <v>14511</v>
      </c>
      <c r="E370">
        <v>4</v>
      </c>
      <c r="F370">
        <v>1101</v>
      </c>
      <c r="G370" t="s">
        <v>8954</v>
      </c>
      <c r="H370" t="s">
        <v>14393</v>
      </c>
      <c r="I370" t="s">
        <v>186</v>
      </c>
      <c r="L370" t="s">
        <v>14394</v>
      </c>
      <c r="N370" t="s">
        <v>825</v>
      </c>
    </row>
    <row r="371" spans="2:14">
      <c r="B371" s="41">
        <v>43627.129884259259</v>
      </c>
      <c r="C371" s="41">
        <v>43627.129884259259</v>
      </c>
      <c r="D371" t="s">
        <v>14512</v>
      </c>
      <c r="E371">
        <v>4</v>
      </c>
      <c r="F371">
        <v>1101</v>
      </c>
      <c r="G371" t="s">
        <v>8954</v>
      </c>
      <c r="H371" t="s">
        <v>14395</v>
      </c>
      <c r="I371" t="s">
        <v>186</v>
      </c>
      <c r="L371" t="s">
        <v>14396</v>
      </c>
      <c r="N371" t="s">
        <v>825</v>
      </c>
    </row>
    <row r="372" spans="2:14">
      <c r="B372" s="41">
        <v>43627.129884259259</v>
      </c>
      <c r="C372" s="41">
        <v>43627.129884259259</v>
      </c>
      <c r="D372" t="s">
        <v>14513</v>
      </c>
      <c r="E372">
        <v>4</v>
      </c>
      <c r="F372">
        <v>1101</v>
      </c>
      <c r="G372" t="s">
        <v>8954</v>
      </c>
      <c r="H372" t="s">
        <v>14397</v>
      </c>
      <c r="I372" t="s">
        <v>186</v>
      </c>
      <c r="L372" t="s">
        <v>14398</v>
      </c>
      <c r="N372" t="s">
        <v>825</v>
      </c>
    </row>
    <row r="373" spans="2:14">
      <c r="B373" s="41">
        <v>43627.129884259259</v>
      </c>
      <c r="C373" s="41">
        <v>43627.129884259259</v>
      </c>
      <c r="D373" t="s">
        <v>14514</v>
      </c>
      <c r="E373">
        <v>4</v>
      </c>
      <c r="F373">
        <v>1101</v>
      </c>
      <c r="G373" t="s">
        <v>8954</v>
      </c>
      <c r="H373" t="s">
        <v>14412</v>
      </c>
      <c r="I373" t="s">
        <v>186</v>
      </c>
      <c r="L373" t="s">
        <v>14413</v>
      </c>
      <c r="N373" t="s">
        <v>825</v>
      </c>
    </row>
    <row r="374" spans="2:14">
      <c r="B374" s="41">
        <v>43627.129884259259</v>
      </c>
      <c r="C374" s="41">
        <v>43627.129884259259</v>
      </c>
      <c r="D374" t="s">
        <v>14515</v>
      </c>
      <c r="E374">
        <v>4</v>
      </c>
      <c r="F374">
        <v>1101</v>
      </c>
      <c r="G374" t="s">
        <v>8954</v>
      </c>
      <c r="H374" t="s">
        <v>14399</v>
      </c>
      <c r="I374" t="s">
        <v>186</v>
      </c>
      <c r="L374" t="s">
        <v>14400</v>
      </c>
      <c r="N374" t="s">
        <v>825</v>
      </c>
    </row>
    <row r="375" spans="2:14">
      <c r="B375" s="41">
        <v>43627.129976851851</v>
      </c>
      <c r="C375" s="41">
        <v>43627.129988425928</v>
      </c>
      <c r="D375" t="s">
        <v>906</v>
      </c>
      <c r="E375">
        <v>5</v>
      </c>
      <c r="F375">
        <v>1201</v>
      </c>
      <c r="G375" t="s">
        <v>8954</v>
      </c>
      <c r="H375" t="s">
        <v>905</v>
      </c>
      <c r="I375" t="s">
        <v>8</v>
      </c>
      <c r="L375" t="s">
        <v>14244</v>
      </c>
      <c r="N375" t="s">
        <v>821</v>
      </c>
    </row>
    <row r="376" spans="2:14">
      <c r="B376" s="41">
        <v>43627.130578703705</v>
      </c>
      <c r="C376" s="41">
        <v>43627.130578703705</v>
      </c>
      <c r="D376" t="s">
        <v>906</v>
      </c>
      <c r="E376">
        <v>5</v>
      </c>
      <c r="F376">
        <v>1201</v>
      </c>
      <c r="G376" t="s">
        <v>8954</v>
      </c>
      <c r="H376" t="s">
        <v>905</v>
      </c>
      <c r="I376" t="s">
        <v>8</v>
      </c>
      <c r="L376" t="s">
        <v>14244</v>
      </c>
      <c r="N376" t="s">
        <v>821</v>
      </c>
    </row>
    <row r="377" spans="2:14">
      <c r="B377" s="41">
        <v>43627.131180555552</v>
      </c>
      <c r="C377" s="41">
        <v>43627.131180555552</v>
      </c>
      <c r="D377" t="s">
        <v>906</v>
      </c>
      <c r="E377">
        <v>5</v>
      </c>
      <c r="F377">
        <v>1201</v>
      </c>
      <c r="G377" t="s">
        <v>8954</v>
      </c>
      <c r="H377" t="s">
        <v>905</v>
      </c>
      <c r="I377" t="s">
        <v>8</v>
      </c>
      <c r="L377" t="s">
        <v>14244</v>
      </c>
      <c r="N377" t="s">
        <v>821</v>
      </c>
    </row>
    <row r="378" spans="2:14">
      <c r="B378" s="41">
        <v>43627.131782407407</v>
      </c>
      <c r="C378" s="41">
        <v>43627.131782407407</v>
      </c>
      <c r="D378" t="s">
        <v>906</v>
      </c>
      <c r="E378">
        <v>5</v>
      </c>
      <c r="F378">
        <v>1201</v>
      </c>
      <c r="G378" t="s">
        <v>8954</v>
      </c>
      <c r="H378" t="s">
        <v>905</v>
      </c>
      <c r="I378" t="s">
        <v>8</v>
      </c>
      <c r="L378" t="s">
        <v>14244</v>
      </c>
      <c r="N378" t="s">
        <v>821</v>
      </c>
    </row>
    <row r="379" spans="2:14">
      <c r="B379" s="41">
        <v>43627.132361111115</v>
      </c>
      <c r="C379" s="41">
        <v>43627.132361111115</v>
      </c>
      <c r="D379" t="s">
        <v>4368</v>
      </c>
      <c r="E379">
        <v>5</v>
      </c>
      <c r="F379">
        <v>1201</v>
      </c>
      <c r="G379" t="s">
        <v>8954</v>
      </c>
      <c r="H379" t="s">
        <v>4367</v>
      </c>
      <c r="I379" t="s">
        <v>8</v>
      </c>
      <c r="L379" t="s">
        <v>14227</v>
      </c>
      <c r="N379" t="s">
        <v>821</v>
      </c>
    </row>
    <row r="380" spans="2:14">
      <c r="B380" s="41">
        <v>43627.132372685184</v>
      </c>
      <c r="C380" s="41">
        <v>43627.132372685184</v>
      </c>
      <c r="D380" t="s">
        <v>906</v>
      </c>
      <c r="E380">
        <v>5</v>
      </c>
      <c r="F380">
        <v>1201</v>
      </c>
      <c r="G380" t="s">
        <v>8954</v>
      </c>
      <c r="H380" t="s">
        <v>905</v>
      </c>
      <c r="I380" t="s">
        <v>8</v>
      </c>
      <c r="L380" t="s">
        <v>14244</v>
      </c>
      <c r="N380" t="s">
        <v>821</v>
      </c>
    </row>
    <row r="381" spans="2:14">
      <c r="B381" s="41">
        <v>43627.132627314815</v>
      </c>
      <c r="C381" s="41">
        <v>43627.132627314815</v>
      </c>
      <c r="D381" t="s">
        <v>2666</v>
      </c>
      <c r="E381">
        <v>5</v>
      </c>
      <c r="F381">
        <v>1201</v>
      </c>
      <c r="G381" t="s">
        <v>8954</v>
      </c>
      <c r="H381" t="s">
        <v>2665</v>
      </c>
      <c r="I381" t="s">
        <v>61</v>
      </c>
      <c r="L381" t="s">
        <v>14221</v>
      </c>
      <c r="N381" t="s">
        <v>821</v>
      </c>
    </row>
    <row r="382" spans="2:14">
      <c r="B382" s="41">
        <v>43627.132962962962</v>
      </c>
      <c r="C382" s="41">
        <v>43627.132962962962</v>
      </c>
      <c r="D382" t="s">
        <v>906</v>
      </c>
      <c r="E382">
        <v>5</v>
      </c>
      <c r="F382">
        <v>1201</v>
      </c>
      <c r="G382" t="s">
        <v>8954</v>
      </c>
      <c r="H382" t="s">
        <v>905</v>
      </c>
      <c r="I382" t="s">
        <v>8</v>
      </c>
      <c r="L382" t="s">
        <v>14244</v>
      </c>
      <c r="N382" t="s">
        <v>821</v>
      </c>
    </row>
    <row r="383" spans="2:14">
      <c r="B383" s="41">
        <v>43627.133553240739</v>
      </c>
      <c r="C383" s="41">
        <v>43627.133553240739</v>
      </c>
      <c r="D383" t="s">
        <v>906</v>
      </c>
      <c r="E383">
        <v>5</v>
      </c>
      <c r="F383">
        <v>1201</v>
      </c>
      <c r="G383" t="s">
        <v>8954</v>
      </c>
      <c r="H383" t="s">
        <v>905</v>
      </c>
      <c r="I383" t="s">
        <v>8</v>
      </c>
      <c r="L383" t="s">
        <v>14244</v>
      </c>
      <c r="N383" t="s">
        <v>821</v>
      </c>
    </row>
    <row r="384" spans="2:14">
      <c r="B384" s="41">
        <v>43627.134143518517</v>
      </c>
      <c r="C384" s="41">
        <v>43627.134155092594</v>
      </c>
      <c r="D384" t="s">
        <v>906</v>
      </c>
      <c r="E384">
        <v>5</v>
      </c>
      <c r="F384">
        <v>1201</v>
      </c>
      <c r="G384" t="s">
        <v>8954</v>
      </c>
      <c r="H384" t="s">
        <v>905</v>
      </c>
      <c r="I384" t="s">
        <v>8</v>
      </c>
      <c r="L384" t="s">
        <v>14244</v>
      </c>
      <c r="N384" t="s">
        <v>821</v>
      </c>
    </row>
    <row r="385" spans="2:14">
      <c r="B385" s="41">
        <v>43627.134722222225</v>
      </c>
      <c r="C385" s="41">
        <v>43627.134722222225</v>
      </c>
      <c r="D385" t="s">
        <v>906</v>
      </c>
      <c r="E385">
        <v>5</v>
      </c>
      <c r="F385">
        <v>1201</v>
      </c>
      <c r="G385" t="s">
        <v>8954</v>
      </c>
      <c r="H385" t="s">
        <v>905</v>
      </c>
      <c r="I385" t="s">
        <v>8</v>
      </c>
      <c r="L385" t="s">
        <v>14244</v>
      </c>
      <c r="N385" t="s">
        <v>821</v>
      </c>
    </row>
    <row r="386" spans="2:14">
      <c r="B386" s="41">
        <v>43627.135312500002</v>
      </c>
      <c r="C386" s="41">
        <v>43627.135312500002</v>
      </c>
      <c r="D386" t="s">
        <v>906</v>
      </c>
      <c r="E386">
        <v>5</v>
      </c>
      <c r="F386">
        <v>1201</v>
      </c>
      <c r="G386" t="s">
        <v>8954</v>
      </c>
      <c r="H386" t="s">
        <v>905</v>
      </c>
      <c r="I386" t="s">
        <v>8</v>
      </c>
      <c r="L386" t="s">
        <v>14244</v>
      </c>
      <c r="N386" t="s">
        <v>821</v>
      </c>
    </row>
    <row r="387" spans="2:14">
      <c r="B387" s="41">
        <v>43627.135439814818</v>
      </c>
      <c r="C387" s="41">
        <v>43627.135439814818</v>
      </c>
      <c r="D387" t="s">
        <v>14516</v>
      </c>
      <c r="E387">
        <v>4</v>
      </c>
      <c r="F387">
        <v>1101</v>
      </c>
      <c r="G387" t="s">
        <v>8954</v>
      </c>
      <c r="H387" t="s">
        <v>14387</v>
      </c>
      <c r="I387" t="s">
        <v>186</v>
      </c>
      <c r="L387" t="s">
        <v>14388</v>
      </c>
      <c r="N387" t="s">
        <v>825</v>
      </c>
    </row>
    <row r="388" spans="2:14">
      <c r="B388" s="41">
        <v>43627.135439814818</v>
      </c>
      <c r="C388" s="41">
        <v>43627.135439814818</v>
      </c>
      <c r="D388" t="s">
        <v>14517</v>
      </c>
      <c r="E388">
        <v>4</v>
      </c>
      <c r="F388">
        <v>1101</v>
      </c>
      <c r="G388" t="s">
        <v>8954</v>
      </c>
      <c r="H388" t="s">
        <v>14389</v>
      </c>
      <c r="I388" t="s">
        <v>186</v>
      </c>
      <c r="L388" t="s">
        <v>14390</v>
      </c>
      <c r="N388" t="s">
        <v>825</v>
      </c>
    </row>
    <row r="389" spans="2:14">
      <c r="B389" s="41">
        <v>43627.13590277778</v>
      </c>
      <c r="C389" s="41">
        <v>43627.13590277778</v>
      </c>
      <c r="D389" t="s">
        <v>906</v>
      </c>
      <c r="E389">
        <v>5</v>
      </c>
      <c r="F389">
        <v>1201</v>
      </c>
      <c r="G389" t="s">
        <v>8954</v>
      </c>
      <c r="H389" t="s">
        <v>905</v>
      </c>
      <c r="I389" t="s">
        <v>8</v>
      </c>
      <c r="L389" t="s">
        <v>14244</v>
      </c>
      <c r="N389" t="s">
        <v>821</v>
      </c>
    </row>
    <row r="390" spans="2:14">
      <c r="B390" s="41">
        <v>43627.136481481481</v>
      </c>
      <c r="C390" s="41">
        <v>43627.136481481481</v>
      </c>
      <c r="D390" t="s">
        <v>906</v>
      </c>
      <c r="E390">
        <v>5</v>
      </c>
      <c r="F390">
        <v>1201</v>
      </c>
      <c r="G390" t="s">
        <v>8954</v>
      </c>
      <c r="H390" t="s">
        <v>905</v>
      </c>
      <c r="I390" t="s">
        <v>8</v>
      </c>
      <c r="L390" t="s">
        <v>14244</v>
      </c>
      <c r="N390" t="s">
        <v>821</v>
      </c>
    </row>
    <row r="391" spans="2:14">
      <c r="B391" s="41">
        <v>43627.137071759258</v>
      </c>
      <c r="C391" s="41">
        <v>43627.137071759258</v>
      </c>
      <c r="D391" t="s">
        <v>906</v>
      </c>
      <c r="E391">
        <v>5</v>
      </c>
      <c r="F391">
        <v>1201</v>
      </c>
      <c r="G391" t="s">
        <v>8954</v>
      </c>
      <c r="H391" t="s">
        <v>905</v>
      </c>
      <c r="I391" t="s">
        <v>8</v>
      </c>
      <c r="L391" t="s">
        <v>14244</v>
      </c>
      <c r="N391" t="s">
        <v>821</v>
      </c>
    </row>
    <row r="392" spans="2:14">
      <c r="B392" s="41">
        <v>43627.137662037036</v>
      </c>
      <c r="C392" s="41">
        <v>43627.137662037036</v>
      </c>
      <c r="D392" t="s">
        <v>906</v>
      </c>
      <c r="E392">
        <v>5</v>
      </c>
      <c r="F392">
        <v>1201</v>
      </c>
      <c r="G392" t="s">
        <v>8954</v>
      </c>
      <c r="H392" t="s">
        <v>905</v>
      </c>
      <c r="I392" t="s">
        <v>8</v>
      </c>
      <c r="L392" t="s">
        <v>14244</v>
      </c>
      <c r="N392" t="s">
        <v>821</v>
      </c>
    </row>
    <row r="393" spans="2:14">
      <c r="B393" s="41">
        <v>43627.138240740744</v>
      </c>
      <c r="C393" s="41">
        <v>43627.138240740744</v>
      </c>
      <c r="D393" t="s">
        <v>906</v>
      </c>
      <c r="E393">
        <v>5</v>
      </c>
      <c r="F393">
        <v>1201</v>
      </c>
      <c r="G393" t="s">
        <v>8954</v>
      </c>
      <c r="H393" t="s">
        <v>905</v>
      </c>
      <c r="I393" t="s">
        <v>8</v>
      </c>
      <c r="L393" t="s">
        <v>14244</v>
      </c>
      <c r="N393" t="s">
        <v>821</v>
      </c>
    </row>
    <row r="394" spans="2:14">
      <c r="B394" s="41">
        <v>43627.138819444444</v>
      </c>
      <c r="C394" s="41">
        <v>43627.138819444444</v>
      </c>
      <c r="D394" t="s">
        <v>906</v>
      </c>
      <c r="E394">
        <v>5</v>
      </c>
      <c r="F394">
        <v>1201</v>
      </c>
      <c r="G394" t="s">
        <v>8954</v>
      </c>
      <c r="H394" t="s">
        <v>905</v>
      </c>
      <c r="I394" t="s">
        <v>8</v>
      </c>
      <c r="L394" t="s">
        <v>14244</v>
      </c>
      <c r="N394" t="s">
        <v>821</v>
      </c>
    </row>
    <row r="395" spans="2:14">
      <c r="B395" s="41">
        <v>43627.139409722222</v>
      </c>
      <c r="C395" s="41">
        <v>43627.139409722222</v>
      </c>
      <c r="D395" t="s">
        <v>906</v>
      </c>
      <c r="E395">
        <v>5</v>
      </c>
      <c r="F395">
        <v>1201</v>
      </c>
      <c r="G395" t="s">
        <v>8954</v>
      </c>
      <c r="H395" t="s">
        <v>905</v>
      </c>
      <c r="I395" t="s">
        <v>8</v>
      </c>
      <c r="L395" t="s">
        <v>14244</v>
      </c>
      <c r="N395" t="s">
        <v>821</v>
      </c>
    </row>
    <row r="396" spans="2:14">
      <c r="B396" s="41">
        <v>43627.14</v>
      </c>
      <c r="C396" s="41">
        <v>43627.14</v>
      </c>
      <c r="D396" t="s">
        <v>906</v>
      </c>
      <c r="E396">
        <v>5</v>
      </c>
      <c r="F396">
        <v>1201</v>
      </c>
      <c r="G396" t="s">
        <v>8954</v>
      </c>
      <c r="H396" t="s">
        <v>905</v>
      </c>
      <c r="I396" t="s">
        <v>8</v>
      </c>
      <c r="L396" t="s">
        <v>14244</v>
      </c>
      <c r="N396" t="s">
        <v>821</v>
      </c>
    </row>
    <row r="397" spans="2:14">
      <c r="B397" s="41">
        <v>43627.1405787037</v>
      </c>
      <c r="C397" s="41">
        <v>43627.1405787037</v>
      </c>
      <c r="D397" t="s">
        <v>906</v>
      </c>
      <c r="E397">
        <v>5</v>
      </c>
      <c r="F397">
        <v>1201</v>
      </c>
      <c r="G397" t="s">
        <v>8954</v>
      </c>
      <c r="H397" t="s">
        <v>905</v>
      </c>
      <c r="I397" t="s">
        <v>8</v>
      </c>
      <c r="L397" t="s">
        <v>14244</v>
      </c>
      <c r="N397" t="s">
        <v>821</v>
      </c>
    </row>
    <row r="398" spans="2:14">
      <c r="B398" s="41">
        <v>43627.141180555554</v>
      </c>
      <c r="C398" s="41">
        <v>43627.141180555554</v>
      </c>
      <c r="D398" t="s">
        <v>906</v>
      </c>
      <c r="E398">
        <v>5</v>
      </c>
      <c r="F398">
        <v>1201</v>
      </c>
      <c r="G398" t="s">
        <v>8954</v>
      </c>
      <c r="H398" t="s">
        <v>905</v>
      </c>
      <c r="I398" t="s">
        <v>8</v>
      </c>
      <c r="L398" t="s">
        <v>14244</v>
      </c>
      <c r="N398" t="s">
        <v>821</v>
      </c>
    </row>
    <row r="399" spans="2:14">
      <c r="B399" s="41">
        <v>43627.141226851854</v>
      </c>
      <c r="C399" s="41">
        <v>43627.141226851854</v>
      </c>
      <c r="D399" t="s">
        <v>14495</v>
      </c>
      <c r="E399">
        <v>5</v>
      </c>
      <c r="F399">
        <v>1101</v>
      </c>
      <c r="G399" t="s">
        <v>8954</v>
      </c>
      <c r="H399" t="s">
        <v>6519</v>
      </c>
      <c r="I399" t="s">
        <v>6</v>
      </c>
      <c r="L399" t="s">
        <v>13542</v>
      </c>
      <c r="N399" t="s">
        <v>821</v>
      </c>
    </row>
    <row r="400" spans="2:14">
      <c r="B400" s="41">
        <v>43627.141770833332</v>
      </c>
      <c r="C400" s="41">
        <v>43627.141793981478</v>
      </c>
      <c r="D400" t="s">
        <v>906</v>
      </c>
      <c r="E400">
        <v>5</v>
      </c>
      <c r="F400">
        <v>1201</v>
      </c>
      <c r="G400" t="s">
        <v>8954</v>
      </c>
      <c r="H400" t="s">
        <v>905</v>
      </c>
      <c r="I400" t="s">
        <v>8</v>
      </c>
      <c r="L400" t="s">
        <v>14244</v>
      </c>
      <c r="N400" t="s">
        <v>821</v>
      </c>
    </row>
    <row r="401" spans="2:14">
      <c r="B401" s="41">
        <v>43627.142361111109</v>
      </c>
      <c r="C401" s="41">
        <v>43627.142361111109</v>
      </c>
      <c r="D401" t="s">
        <v>906</v>
      </c>
      <c r="E401">
        <v>5</v>
      </c>
      <c r="F401">
        <v>1201</v>
      </c>
      <c r="G401" t="s">
        <v>8954</v>
      </c>
      <c r="H401" t="s">
        <v>905</v>
      </c>
      <c r="I401" t="s">
        <v>8</v>
      </c>
      <c r="L401" t="s">
        <v>14244</v>
      </c>
      <c r="N401" t="s">
        <v>821</v>
      </c>
    </row>
    <row r="402" spans="2:14">
      <c r="B402" s="41">
        <v>43627.142951388887</v>
      </c>
      <c r="C402" s="41">
        <v>43627.142951388887</v>
      </c>
      <c r="D402" t="s">
        <v>906</v>
      </c>
      <c r="E402">
        <v>5</v>
      </c>
      <c r="F402">
        <v>1201</v>
      </c>
      <c r="G402" t="s">
        <v>8954</v>
      </c>
      <c r="H402" t="s">
        <v>905</v>
      </c>
      <c r="I402" t="s">
        <v>8</v>
      </c>
      <c r="L402" t="s">
        <v>14244</v>
      </c>
      <c r="N402" t="s">
        <v>821</v>
      </c>
    </row>
    <row r="403" spans="2:14">
      <c r="B403" s="41">
        <v>43627.143541666665</v>
      </c>
      <c r="C403" s="41">
        <v>43627.143541666665</v>
      </c>
      <c r="D403" t="s">
        <v>906</v>
      </c>
      <c r="E403">
        <v>5</v>
      </c>
      <c r="F403">
        <v>1201</v>
      </c>
      <c r="G403" t="s">
        <v>8954</v>
      </c>
      <c r="H403" t="s">
        <v>905</v>
      </c>
      <c r="I403" t="s">
        <v>8</v>
      </c>
      <c r="L403" t="s">
        <v>14244</v>
      </c>
      <c r="N403" t="s">
        <v>821</v>
      </c>
    </row>
    <row r="404" spans="2:14">
      <c r="B404" s="41">
        <v>43627.144155092596</v>
      </c>
      <c r="C404" s="41">
        <v>43627.144155092596</v>
      </c>
      <c r="D404" t="s">
        <v>906</v>
      </c>
      <c r="E404">
        <v>5</v>
      </c>
      <c r="F404">
        <v>1201</v>
      </c>
      <c r="G404" t="s">
        <v>8954</v>
      </c>
      <c r="H404" t="s">
        <v>905</v>
      </c>
      <c r="I404" t="s">
        <v>8</v>
      </c>
      <c r="L404" t="s">
        <v>14244</v>
      </c>
      <c r="N404" t="s">
        <v>821</v>
      </c>
    </row>
    <row r="405" spans="2:14">
      <c r="B405" s="41">
        <v>43627.144745370373</v>
      </c>
      <c r="C405" s="41">
        <v>43627.144745370373</v>
      </c>
      <c r="D405" t="s">
        <v>906</v>
      </c>
      <c r="E405">
        <v>5</v>
      </c>
      <c r="F405">
        <v>1201</v>
      </c>
      <c r="G405" t="s">
        <v>8954</v>
      </c>
      <c r="H405" t="s">
        <v>905</v>
      </c>
      <c r="I405" t="s">
        <v>8</v>
      </c>
      <c r="L405" t="s">
        <v>14244</v>
      </c>
      <c r="N405" t="s">
        <v>821</v>
      </c>
    </row>
    <row r="406" spans="2:14">
      <c r="B406" s="41">
        <v>43627.145335648151</v>
      </c>
      <c r="C406" s="41">
        <v>43627.145335648151</v>
      </c>
      <c r="D406" t="s">
        <v>906</v>
      </c>
      <c r="E406">
        <v>5</v>
      </c>
      <c r="F406">
        <v>1201</v>
      </c>
      <c r="G406" t="s">
        <v>8954</v>
      </c>
      <c r="H406" t="s">
        <v>905</v>
      </c>
      <c r="I406" t="s">
        <v>8</v>
      </c>
      <c r="L406" t="s">
        <v>14244</v>
      </c>
      <c r="N406" t="s">
        <v>821</v>
      </c>
    </row>
    <row r="407" spans="2:14">
      <c r="B407" s="41">
        <v>43627.145914351851</v>
      </c>
      <c r="C407" s="41">
        <v>43627.145914351851</v>
      </c>
      <c r="D407" t="s">
        <v>906</v>
      </c>
      <c r="E407">
        <v>5</v>
      </c>
      <c r="F407">
        <v>1201</v>
      </c>
      <c r="G407" t="s">
        <v>8954</v>
      </c>
      <c r="H407" t="s">
        <v>905</v>
      </c>
      <c r="I407" t="s">
        <v>8</v>
      </c>
      <c r="L407" t="s">
        <v>14244</v>
      </c>
      <c r="N407" t="s">
        <v>821</v>
      </c>
    </row>
    <row r="408" spans="2:14">
      <c r="B408" s="41">
        <v>43627.146504629629</v>
      </c>
      <c r="C408" s="41">
        <v>43627.146504629629</v>
      </c>
      <c r="D408" t="s">
        <v>906</v>
      </c>
      <c r="E408">
        <v>5</v>
      </c>
      <c r="F408">
        <v>1201</v>
      </c>
      <c r="G408" t="s">
        <v>8954</v>
      </c>
      <c r="H408" t="s">
        <v>905</v>
      </c>
      <c r="I408" t="s">
        <v>8</v>
      </c>
      <c r="L408" t="s">
        <v>14244</v>
      </c>
      <c r="N408" t="s">
        <v>821</v>
      </c>
    </row>
    <row r="409" spans="2:14">
      <c r="B409" s="41">
        <v>43627.147083333337</v>
      </c>
      <c r="C409" s="41">
        <v>43627.147083333337</v>
      </c>
      <c r="D409" t="s">
        <v>906</v>
      </c>
      <c r="E409">
        <v>5</v>
      </c>
      <c r="F409">
        <v>1201</v>
      </c>
      <c r="G409" t="s">
        <v>8954</v>
      </c>
      <c r="H409" t="s">
        <v>905</v>
      </c>
      <c r="I409" t="s">
        <v>8</v>
      </c>
      <c r="L409" t="s">
        <v>14244</v>
      </c>
      <c r="N409" t="s">
        <v>821</v>
      </c>
    </row>
    <row r="410" spans="2:14">
      <c r="B410" s="41">
        <v>43627.147662037038</v>
      </c>
      <c r="C410" s="41">
        <v>43627.147662037038</v>
      </c>
      <c r="D410" t="s">
        <v>906</v>
      </c>
      <c r="E410">
        <v>5</v>
      </c>
      <c r="F410">
        <v>1201</v>
      </c>
      <c r="G410" t="s">
        <v>8954</v>
      </c>
      <c r="H410" t="s">
        <v>905</v>
      </c>
      <c r="I410" t="s">
        <v>8</v>
      </c>
      <c r="L410" t="s">
        <v>14244</v>
      </c>
      <c r="N410" t="s">
        <v>821</v>
      </c>
    </row>
    <row r="411" spans="2:14">
      <c r="B411" s="41">
        <v>43627.148252314815</v>
      </c>
      <c r="C411" s="41">
        <v>43627.148252314815</v>
      </c>
      <c r="D411" t="s">
        <v>906</v>
      </c>
      <c r="E411">
        <v>5</v>
      </c>
      <c r="F411">
        <v>1201</v>
      </c>
      <c r="G411" t="s">
        <v>8954</v>
      </c>
      <c r="H411" t="s">
        <v>905</v>
      </c>
      <c r="I411" t="s">
        <v>8</v>
      </c>
      <c r="L411" t="s">
        <v>14244</v>
      </c>
      <c r="N411" t="s">
        <v>821</v>
      </c>
    </row>
    <row r="412" spans="2:14">
      <c r="B412" s="41">
        <v>43627.148854166669</v>
      </c>
      <c r="C412" s="41">
        <v>43627.148854166669</v>
      </c>
      <c r="D412" t="s">
        <v>906</v>
      </c>
      <c r="E412">
        <v>5</v>
      </c>
      <c r="F412">
        <v>1201</v>
      </c>
      <c r="G412" t="s">
        <v>8954</v>
      </c>
      <c r="H412" t="s">
        <v>905</v>
      </c>
      <c r="I412" t="s">
        <v>8</v>
      </c>
      <c r="L412" t="s">
        <v>14244</v>
      </c>
      <c r="N412" t="s">
        <v>821</v>
      </c>
    </row>
    <row r="413" spans="2:14">
      <c r="B413" s="41">
        <v>43627.14943287037</v>
      </c>
      <c r="C413" s="41">
        <v>43627.14943287037</v>
      </c>
      <c r="D413" t="s">
        <v>906</v>
      </c>
      <c r="E413">
        <v>5</v>
      </c>
      <c r="F413">
        <v>1201</v>
      </c>
      <c r="G413" t="s">
        <v>8954</v>
      </c>
      <c r="H413" t="s">
        <v>905</v>
      </c>
      <c r="I413" t="s">
        <v>8</v>
      </c>
      <c r="L413" t="s">
        <v>14244</v>
      </c>
      <c r="N413" t="s">
        <v>821</v>
      </c>
    </row>
    <row r="414" spans="2:14">
      <c r="B414" s="41">
        <v>43627.150023148148</v>
      </c>
      <c r="C414" s="41">
        <v>43627.150023148148</v>
      </c>
      <c r="D414" t="s">
        <v>906</v>
      </c>
      <c r="E414">
        <v>5</v>
      </c>
      <c r="F414">
        <v>1201</v>
      </c>
      <c r="G414" t="s">
        <v>8954</v>
      </c>
      <c r="H414" t="s">
        <v>905</v>
      </c>
      <c r="I414" t="s">
        <v>8</v>
      </c>
      <c r="L414" t="s">
        <v>14244</v>
      </c>
      <c r="N414" t="s">
        <v>821</v>
      </c>
    </row>
    <row r="415" spans="2:14">
      <c r="B415" s="41">
        <v>43627.150613425925</v>
      </c>
      <c r="C415" s="41">
        <v>43627.150613425925</v>
      </c>
      <c r="D415" t="s">
        <v>906</v>
      </c>
      <c r="E415">
        <v>5</v>
      </c>
      <c r="F415">
        <v>1201</v>
      </c>
      <c r="G415" t="s">
        <v>8954</v>
      </c>
      <c r="H415" t="s">
        <v>905</v>
      </c>
      <c r="I415" t="s">
        <v>8</v>
      </c>
      <c r="L415" t="s">
        <v>14244</v>
      </c>
      <c r="N415" t="s">
        <v>821</v>
      </c>
    </row>
    <row r="416" spans="2:14">
      <c r="B416" s="41">
        <v>43627.151203703703</v>
      </c>
      <c r="C416" s="41">
        <v>43627.151203703703</v>
      </c>
      <c r="D416" t="s">
        <v>906</v>
      </c>
      <c r="E416">
        <v>5</v>
      </c>
      <c r="F416">
        <v>1201</v>
      </c>
      <c r="G416" t="s">
        <v>8954</v>
      </c>
      <c r="H416" t="s">
        <v>905</v>
      </c>
      <c r="I416" t="s">
        <v>8</v>
      </c>
      <c r="L416" t="s">
        <v>14244</v>
      </c>
      <c r="N416" t="s">
        <v>821</v>
      </c>
    </row>
    <row r="417" spans="2:14">
      <c r="B417" s="41">
        <v>43627.151805555557</v>
      </c>
      <c r="C417" s="41">
        <v>43627.151805555557</v>
      </c>
      <c r="D417" t="s">
        <v>906</v>
      </c>
      <c r="E417">
        <v>5</v>
      </c>
      <c r="F417">
        <v>1201</v>
      </c>
      <c r="G417" t="s">
        <v>8954</v>
      </c>
      <c r="H417" t="s">
        <v>905</v>
      </c>
      <c r="I417" t="s">
        <v>8</v>
      </c>
      <c r="L417" t="s">
        <v>14244</v>
      </c>
      <c r="N417" t="s">
        <v>821</v>
      </c>
    </row>
    <row r="418" spans="2:14">
      <c r="B418" s="41">
        <v>43627.152395833335</v>
      </c>
      <c r="C418" s="41">
        <v>43627.152395833335</v>
      </c>
      <c r="D418" t="s">
        <v>906</v>
      </c>
      <c r="E418">
        <v>5</v>
      </c>
      <c r="F418">
        <v>1201</v>
      </c>
      <c r="G418" t="s">
        <v>8954</v>
      </c>
      <c r="H418" t="s">
        <v>905</v>
      </c>
      <c r="I418" t="s">
        <v>8</v>
      </c>
      <c r="L418" t="s">
        <v>14244</v>
      </c>
      <c r="N418" t="s">
        <v>821</v>
      </c>
    </row>
    <row r="419" spans="2:14">
      <c r="B419" s="41">
        <v>43627.152986111112</v>
      </c>
      <c r="C419" s="41">
        <v>43627.152986111112</v>
      </c>
      <c r="D419" t="s">
        <v>906</v>
      </c>
      <c r="E419">
        <v>5</v>
      </c>
      <c r="F419">
        <v>1201</v>
      </c>
      <c r="G419" t="s">
        <v>8954</v>
      </c>
      <c r="H419" t="s">
        <v>905</v>
      </c>
      <c r="I419" t="s">
        <v>8</v>
      </c>
      <c r="L419" t="s">
        <v>14244</v>
      </c>
      <c r="N419" t="s">
        <v>821</v>
      </c>
    </row>
    <row r="420" spans="2:14">
      <c r="B420" s="41">
        <v>43627.153379629628</v>
      </c>
      <c r="C420" s="41">
        <v>43627.153379629628</v>
      </c>
      <c r="D420" t="s">
        <v>891</v>
      </c>
      <c r="E420">
        <v>5</v>
      </c>
      <c r="F420">
        <v>1201</v>
      </c>
      <c r="G420" t="s">
        <v>8954</v>
      </c>
      <c r="H420" t="s">
        <v>890</v>
      </c>
      <c r="I420" t="s">
        <v>8</v>
      </c>
      <c r="L420" t="s">
        <v>14241</v>
      </c>
      <c r="N420" t="s">
        <v>821</v>
      </c>
    </row>
    <row r="421" spans="2:14">
      <c r="B421" s="41">
        <v>43627.15357638889</v>
      </c>
      <c r="C421" s="41">
        <v>43627.153599537036</v>
      </c>
      <c r="D421" t="s">
        <v>906</v>
      </c>
      <c r="E421">
        <v>5</v>
      </c>
      <c r="F421">
        <v>1201</v>
      </c>
      <c r="G421" t="s">
        <v>8954</v>
      </c>
      <c r="H421" t="s">
        <v>905</v>
      </c>
      <c r="I421" t="s">
        <v>8</v>
      </c>
      <c r="L421" t="s">
        <v>14244</v>
      </c>
      <c r="N421" t="s">
        <v>821</v>
      </c>
    </row>
    <row r="422" spans="2:14">
      <c r="B422" s="41">
        <v>43627.154178240744</v>
      </c>
      <c r="C422" s="41">
        <v>43627.154178240744</v>
      </c>
      <c r="D422" t="s">
        <v>906</v>
      </c>
      <c r="E422">
        <v>5</v>
      </c>
      <c r="F422">
        <v>1201</v>
      </c>
      <c r="G422" t="s">
        <v>8954</v>
      </c>
      <c r="H422" t="s">
        <v>905</v>
      </c>
      <c r="I422" t="s">
        <v>8</v>
      </c>
      <c r="L422" t="s">
        <v>14244</v>
      </c>
      <c r="N422" t="s">
        <v>821</v>
      </c>
    </row>
    <row r="423" spans="2:14">
      <c r="B423" s="41">
        <v>43627.154780092591</v>
      </c>
      <c r="C423" s="41">
        <v>43627.154780092591</v>
      </c>
      <c r="D423" t="s">
        <v>906</v>
      </c>
      <c r="E423">
        <v>5</v>
      </c>
      <c r="F423">
        <v>1201</v>
      </c>
      <c r="G423" t="s">
        <v>8954</v>
      </c>
      <c r="H423" t="s">
        <v>905</v>
      </c>
      <c r="I423" t="s">
        <v>8</v>
      </c>
      <c r="L423" t="s">
        <v>14244</v>
      </c>
      <c r="N423" t="s">
        <v>821</v>
      </c>
    </row>
    <row r="424" spans="2:14">
      <c r="B424" s="41">
        <v>43627.155347222222</v>
      </c>
      <c r="C424" s="41">
        <v>43627.155347222222</v>
      </c>
      <c r="D424" t="s">
        <v>906</v>
      </c>
      <c r="E424">
        <v>5</v>
      </c>
      <c r="F424">
        <v>1201</v>
      </c>
      <c r="G424" t="s">
        <v>8954</v>
      </c>
      <c r="H424" t="s">
        <v>905</v>
      </c>
      <c r="I424" t="s">
        <v>8</v>
      </c>
      <c r="L424" t="s">
        <v>14244</v>
      </c>
      <c r="N424" t="s">
        <v>821</v>
      </c>
    </row>
    <row r="425" spans="2:14">
      <c r="B425" s="41">
        <v>43627.1559375</v>
      </c>
      <c r="C425" s="41">
        <v>43627.1559375</v>
      </c>
      <c r="D425" t="s">
        <v>906</v>
      </c>
      <c r="E425">
        <v>5</v>
      </c>
      <c r="F425">
        <v>1201</v>
      </c>
      <c r="G425" t="s">
        <v>8954</v>
      </c>
      <c r="H425" t="s">
        <v>905</v>
      </c>
      <c r="I425" t="s">
        <v>8</v>
      </c>
      <c r="L425" t="s">
        <v>14244</v>
      </c>
      <c r="N425" t="s">
        <v>821</v>
      </c>
    </row>
    <row r="426" spans="2:14">
      <c r="B426" s="41">
        <v>43627.1565162037</v>
      </c>
      <c r="C426" s="41">
        <v>43627.1565162037</v>
      </c>
      <c r="D426" t="s">
        <v>906</v>
      </c>
      <c r="E426">
        <v>5</v>
      </c>
      <c r="F426">
        <v>1201</v>
      </c>
      <c r="G426" t="s">
        <v>8954</v>
      </c>
      <c r="H426" t="s">
        <v>905</v>
      </c>
      <c r="I426" t="s">
        <v>8</v>
      </c>
      <c r="L426" t="s">
        <v>14244</v>
      </c>
      <c r="N426" t="s">
        <v>821</v>
      </c>
    </row>
    <row r="427" spans="2:14">
      <c r="B427" s="41">
        <v>43627.157094907408</v>
      </c>
      <c r="C427" s="41">
        <v>43627.157094907408</v>
      </c>
      <c r="D427" t="s">
        <v>906</v>
      </c>
      <c r="E427">
        <v>5</v>
      </c>
      <c r="F427">
        <v>1201</v>
      </c>
      <c r="G427" t="s">
        <v>8954</v>
      </c>
      <c r="H427" t="s">
        <v>905</v>
      </c>
      <c r="I427" t="s">
        <v>8</v>
      </c>
      <c r="L427" t="s">
        <v>14244</v>
      </c>
      <c r="N427" t="s">
        <v>821</v>
      </c>
    </row>
    <row r="428" spans="2:14">
      <c r="B428" s="41">
        <v>43627.157685185186</v>
      </c>
      <c r="C428" s="41">
        <v>43627.157685185186</v>
      </c>
      <c r="D428" t="s">
        <v>906</v>
      </c>
      <c r="E428">
        <v>5</v>
      </c>
      <c r="F428">
        <v>1201</v>
      </c>
      <c r="G428" t="s">
        <v>8954</v>
      </c>
      <c r="H428" t="s">
        <v>905</v>
      </c>
      <c r="I428" t="s">
        <v>8</v>
      </c>
      <c r="L428" t="s">
        <v>14244</v>
      </c>
      <c r="N428" t="s">
        <v>821</v>
      </c>
    </row>
    <row r="429" spans="2:14">
      <c r="B429" s="41">
        <v>43627.15828703704</v>
      </c>
      <c r="C429" s="41">
        <v>43627.15828703704</v>
      </c>
      <c r="D429" t="s">
        <v>906</v>
      </c>
      <c r="E429">
        <v>5</v>
      </c>
      <c r="F429">
        <v>1201</v>
      </c>
      <c r="G429" t="s">
        <v>8954</v>
      </c>
      <c r="H429" t="s">
        <v>905</v>
      </c>
      <c r="I429" t="s">
        <v>8</v>
      </c>
      <c r="L429" t="s">
        <v>14244</v>
      </c>
      <c r="N429" t="s">
        <v>821</v>
      </c>
    </row>
    <row r="430" spans="2:14">
      <c r="B430" s="41">
        <v>43627.158877314818</v>
      </c>
      <c r="C430" s="41">
        <v>43627.158877314818</v>
      </c>
      <c r="D430" t="s">
        <v>906</v>
      </c>
      <c r="E430">
        <v>5</v>
      </c>
      <c r="F430">
        <v>1201</v>
      </c>
      <c r="G430" t="s">
        <v>8954</v>
      </c>
      <c r="H430" t="s">
        <v>905</v>
      </c>
      <c r="I430" t="s">
        <v>8</v>
      </c>
      <c r="L430" t="s">
        <v>14244</v>
      </c>
      <c r="N430" t="s">
        <v>821</v>
      </c>
    </row>
    <row r="431" spans="2:14">
      <c r="B431" s="41">
        <v>43627.159456018519</v>
      </c>
      <c r="C431" s="41">
        <v>43627.159456018519</v>
      </c>
      <c r="D431" t="s">
        <v>906</v>
      </c>
      <c r="E431">
        <v>5</v>
      </c>
      <c r="F431">
        <v>1201</v>
      </c>
      <c r="G431" t="s">
        <v>8954</v>
      </c>
      <c r="H431" t="s">
        <v>905</v>
      </c>
      <c r="I431" t="s">
        <v>8</v>
      </c>
      <c r="L431" t="s">
        <v>14244</v>
      </c>
      <c r="N431" t="s">
        <v>821</v>
      </c>
    </row>
    <row r="432" spans="2:14">
      <c r="B432" s="41">
        <v>43627.159803240742</v>
      </c>
      <c r="C432" s="41">
        <v>43627.159814814811</v>
      </c>
      <c r="D432" t="s">
        <v>14495</v>
      </c>
      <c r="E432">
        <v>5</v>
      </c>
      <c r="F432">
        <v>1101</v>
      </c>
      <c r="G432" t="s">
        <v>8954</v>
      </c>
      <c r="H432" t="s">
        <v>6519</v>
      </c>
      <c r="I432" t="s">
        <v>6</v>
      </c>
      <c r="L432" t="s">
        <v>13542</v>
      </c>
      <c r="N432" t="s">
        <v>821</v>
      </c>
    </row>
    <row r="433" spans="2:14">
      <c r="B433" s="41">
        <v>43627.159861111111</v>
      </c>
      <c r="C433" s="41">
        <v>43627.159849537034</v>
      </c>
      <c r="D433" t="s">
        <v>9319</v>
      </c>
      <c r="E433">
        <v>4</v>
      </c>
      <c r="F433">
        <v>1101</v>
      </c>
      <c r="G433" t="s">
        <v>8954</v>
      </c>
      <c r="H433" t="s">
        <v>6518</v>
      </c>
      <c r="I433" t="s">
        <v>6</v>
      </c>
      <c r="L433" t="s">
        <v>13542</v>
      </c>
      <c r="N433" t="s">
        <v>825</v>
      </c>
    </row>
    <row r="434" spans="2:14">
      <c r="B434" s="41">
        <v>43627.160057870373</v>
      </c>
      <c r="C434" s="41">
        <v>43627.160057870373</v>
      </c>
      <c r="D434" t="s">
        <v>906</v>
      </c>
      <c r="E434">
        <v>5</v>
      </c>
      <c r="F434">
        <v>1201</v>
      </c>
      <c r="G434" t="s">
        <v>8954</v>
      </c>
      <c r="H434" t="s">
        <v>905</v>
      </c>
      <c r="I434" t="s">
        <v>8</v>
      </c>
      <c r="L434" t="s">
        <v>14244</v>
      </c>
      <c r="N434" t="s">
        <v>821</v>
      </c>
    </row>
    <row r="435" spans="2:14">
      <c r="B435" s="41">
        <v>43627.160474537035</v>
      </c>
      <c r="C435" s="41">
        <v>43627.160497685189</v>
      </c>
      <c r="D435" t="s">
        <v>14518</v>
      </c>
      <c r="E435">
        <v>4</v>
      </c>
      <c r="F435">
        <v>1101</v>
      </c>
      <c r="G435" t="s">
        <v>8954</v>
      </c>
      <c r="H435" t="s">
        <v>14376</v>
      </c>
      <c r="I435" t="s">
        <v>186</v>
      </c>
      <c r="L435" t="s">
        <v>14377</v>
      </c>
      <c r="N435" t="s">
        <v>825</v>
      </c>
    </row>
    <row r="436" spans="2:14">
      <c r="B436" s="41">
        <v>43627.160474537035</v>
      </c>
      <c r="C436" s="41">
        <v>43627.160497685189</v>
      </c>
      <c r="D436" t="s">
        <v>14519</v>
      </c>
      <c r="E436">
        <v>4</v>
      </c>
      <c r="F436">
        <v>1101</v>
      </c>
      <c r="G436" t="s">
        <v>8954</v>
      </c>
      <c r="H436" t="s">
        <v>14385</v>
      </c>
      <c r="I436" t="s">
        <v>186</v>
      </c>
      <c r="L436" t="s">
        <v>14386</v>
      </c>
      <c r="N436" t="s">
        <v>825</v>
      </c>
    </row>
    <row r="437" spans="2:14">
      <c r="B437" s="41">
        <v>43627.160636574074</v>
      </c>
      <c r="C437" s="41">
        <v>43627.160624999997</v>
      </c>
      <c r="D437" t="s">
        <v>906</v>
      </c>
      <c r="E437">
        <v>5</v>
      </c>
      <c r="F437">
        <v>1201</v>
      </c>
      <c r="G437" t="s">
        <v>8954</v>
      </c>
      <c r="H437" t="s">
        <v>905</v>
      </c>
      <c r="I437" t="s">
        <v>8</v>
      </c>
      <c r="L437" t="s">
        <v>14244</v>
      </c>
      <c r="N437" t="s">
        <v>821</v>
      </c>
    </row>
    <row r="438" spans="2:14">
      <c r="B438" s="41">
        <v>43627.161215277774</v>
      </c>
      <c r="C438" s="41">
        <v>43627.161226851851</v>
      </c>
      <c r="D438" t="s">
        <v>906</v>
      </c>
      <c r="E438">
        <v>5</v>
      </c>
      <c r="F438">
        <v>1201</v>
      </c>
      <c r="G438" t="s">
        <v>8954</v>
      </c>
      <c r="H438" t="s">
        <v>905</v>
      </c>
      <c r="I438" t="s">
        <v>8</v>
      </c>
      <c r="L438" t="s">
        <v>14244</v>
      </c>
      <c r="N438" t="s">
        <v>821</v>
      </c>
    </row>
    <row r="439" spans="2:14">
      <c r="B439" s="41">
        <v>43627.161828703705</v>
      </c>
      <c r="C439" s="41">
        <v>43627.161817129629</v>
      </c>
      <c r="D439" t="s">
        <v>906</v>
      </c>
      <c r="E439">
        <v>5</v>
      </c>
      <c r="F439">
        <v>1201</v>
      </c>
      <c r="G439" t="s">
        <v>8954</v>
      </c>
      <c r="H439" t="s">
        <v>905</v>
      </c>
      <c r="I439" t="s">
        <v>8</v>
      </c>
      <c r="L439" t="s">
        <v>14244</v>
      </c>
      <c r="N439" t="s">
        <v>821</v>
      </c>
    </row>
    <row r="440" spans="2:14">
      <c r="B440" s="41">
        <v>43627.162395833337</v>
      </c>
      <c r="C440" s="41">
        <v>43627.16238425926</v>
      </c>
      <c r="D440" t="s">
        <v>906</v>
      </c>
      <c r="E440">
        <v>5</v>
      </c>
      <c r="F440">
        <v>1201</v>
      </c>
      <c r="G440" t="s">
        <v>8954</v>
      </c>
      <c r="H440" t="s">
        <v>905</v>
      </c>
      <c r="I440" t="s">
        <v>8</v>
      </c>
      <c r="L440" t="s">
        <v>14244</v>
      </c>
      <c r="N440" t="s">
        <v>821</v>
      </c>
    </row>
    <row r="441" spans="2:14">
      <c r="B441" s="41">
        <v>43627.162986111114</v>
      </c>
      <c r="C441" s="41">
        <v>43627.162974537037</v>
      </c>
      <c r="D441" t="s">
        <v>906</v>
      </c>
      <c r="E441">
        <v>5</v>
      </c>
      <c r="F441">
        <v>1201</v>
      </c>
      <c r="G441" t="s">
        <v>8954</v>
      </c>
      <c r="H441" t="s">
        <v>905</v>
      </c>
      <c r="I441" t="s">
        <v>8</v>
      </c>
      <c r="L441" t="s">
        <v>14244</v>
      </c>
      <c r="N441" t="s">
        <v>821</v>
      </c>
    </row>
    <row r="442" spans="2:14">
      <c r="B442" s="41">
        <v>43627.163344907407</v>
      </c>
      <c r="C442" s="41">
        <v>43627.163344907407</v>
      </c>
      <c r="D442" t="s">
        <v>14520</v>
      </c>
      <c r="E442">
        <v>4</v>
      </c>
      <c r="F442">
        <v>1101</v>
      </c>
      <c r="G442" t="s">
        <v>8954</v>
      </c>
      <c r="H442" t="s">
        <v>14391</v>
      </c>
      <c r="I442" t="s">
        <v>186</v>
      </c>
      <c r="L442" t="s">
        <v>14392</v>
      </c>
      <c r="N442" t="s">
        <v>825</v>
      </c>
    </row>
    <row r="443" spans="2:14">
      <c r="B443" s="41">
        <v>43627.163344907407</v>
      </c>
      <c r="C443" s="41">
        <v>43627.163344907407</v>
      </c>
      <c r="D443" t="s">
        <v>14521</v>
      </c>
      <c r="E443">
        <v>4</v>
      </c>
      <c r="F443">
        <v>1101</v>
      </c>
      <c r="G443" t="s">
        <v>8954</v>
      </c>
      <c r="H443" t="s">
        <v>14393</v>
      </c>
      <c r="I443" t="s">
        <v>186</v>
      </c>
      <c r="L443" t="s">
        <v>14394</v>
      </c>
      <c r="N443" t="s">
        <v>825</v>
      </c>
    </row>
    <row r="444" spans="2:14">
      <c r="B444" s="41">
        <v>43627.163344907407</v>
      </c>
      <c r="C444" s="41">
        <v>43627.163344907407</v>
      </c>
      <c r="D444" t="s">
        <v>14522</v>
      </c>
      <c r="E444">
        <v>4</v>
      </c>
      <c r="F444">
        <v>1101</v>
      </c>
      <c r="G444" t="s">
        <v>8954</v>
      </c>
      <c r="H444" t="s">
        <v>14395</v>
      </c>
      <c r="I444" t="s">
        <v>186</v>
      </c>
      <c r="L444" t="s">
        <v>14396</v>
      </c>
      <c r="N444" t="s">
        <v>825</v>
      </c>
    </row>
    <row r="445" spans="2:14">
      <c r="B445" s="41">
        <v>43627.163344907407</v>
      </c>
      <c r="C445" s="41">
        <v>43627.163344907407</v>
      </c>
      <c r="D445" t="s">
        <v>14523</v>
      </c>
      <c r="E445">
        <v>4</v>
      </c>
      <c r="F445">
        <v>1101</v>
      </c>
      <c r="G445" t="s">
        <v>8954</v>
      </c>
      <c r="H445" t="s">
        <v>14397</v>
      </c>
      <c r="I445" t="s">
        <v>186</v>
      </c>
      <c r="L445" t="s">
        <v>14398</v>
      </c>
      <c r="N445" t="s">
        <v>825</v>
      </c>
    </row>
    <row r="446" spans="2:14">
      <c r="B446" s="41">
        <v>43627.163344907407</v>
      </c>
      <c r="C446" s="41">
        <v>43627.163344907407</v>
      </c>
      <c r="D446" t="s">
        <v>14524</v>
      </c>
      <c r="E446">
        <v>4</v>
      </c>
      <c r="F446">
        <v>1101</v>
      </c>
      <c r="G446" t="s">
        <v>8954</v>
      </c>
      <c r="H446" t="s">
        <v>14412</v>
      </c>
      <c r="I446" t="s">
        <v>186</v>
      </c>
      <c r="L446" t="s">
        <v>14413</v>
      </c>
      <c r="N446" t="s">
        <v>825</v>
      </c>
    </row>
    <row r="447" spans="2:14">
      <c r="B447" s="41">
        <v>43627.163587962961</v>
      </c>
      <c r="C447" s="41">
        <v>43627.163576388892</v>
      </c>
      <c r="D447" t="s">
        <v>906</v>
      </c>
      <c r="E447">
        <v>5</v>
      </c>
      <c r="F447">
        <v>1201</v>
      </c>
      <c r="G447" t="s">
        <v>8954</v>
      </c>
      <c r="H447" t="s">
        <v>905</v>
      </c>
      <c r="I447" t="s">
        <v>8</v>
      </c>
      <c r="L447" t="s">
        <v>14244</v>
      </c>
      <c r="N447" t="s">
        <v>821</v>
      </c>
    </row>
    <row r="448" spans="2:14">
      <c r="B448" s="41">
        <v>43627.164201388892</v>
      </c>
      <c r="C448" s="41">
        <v>43627.164189814815</v>
      </c>
      <c r="D448" t="s">
        <v>906</v>
      </c>
      <c r="E448">
        <v>5</v>
      </c>
      <c r="F448">
        <v>1201</v>
      </c>
      <c r="G448" t="s">
        <v>8954</v>
      </c>
      <c r="H448" t="s">
        <v>905</v>
      </c>
      <c r="I448" t="s">
        <v>8</v>
      </c>
      <c r="L448" t="s">
        <v>14244</v>
      </c>
      <c r="N448" t="s">
        <v>821</v>
      </c>
    </row>
    <row r="449" spans="2:14">
      <c r="B449" s="41">
        <v>43627.164803240739</v>
      </c>
      <c r="C449" s="41">
        <v>43627.16479166667</v>
      </c>
      <c r="D449" t="s">
        <v>906</v>
      </c>
      <c r="E449">
        <v>5</v>
      </c>
      <c r="F449">
        <v>1201</v>
      </c>
      <c r="G449" t="s">
        <v>8954</v>
      </c>
      <c r="H449" t="s">
        <v>905</v>
      </c>
      <c r="I449" t="s">
        <v>8</v>
      </c>
      <c r="L449" t="s">
        <v>14244</v>
      </c>
      <c r="N449" t="s">
        <v>821</v>
      </c>
    </row>
    <row r="450" spans="2:14">
      <c r="B450" s="41">
        <v>43627.165127314816</v>
      </c>
      <c r="C450" s="41">
        <v>43627.165127314816</v>
      </c>
      <c r="D450" t="s">
        <v>7116</v>
      </c>
      <c r="E450">
        <v>5</v>
      </c>
      <c r="F450">
        <v>1201</v>
      </c>
      <c r="G450" t="s">
        <v>8954</v>
      </c>
      <c r="H450" t="s">
        <v>7117</v>
      </c>
      <c r="I450" t="s">
        <v>264</v>
      </c>
      <c r="L450" t="s">
        <v>14525</v>
      </c>
      <c r="N450" t="s">
        <v>821</v>
      </c>
    </row>
    <row r="451" spans="2:14">
      <c r="B451" s="41">
        <v>43627.165381944447</v>
      </c>
      <c r="C451" s="41">
        <v>43627.165405092594</v>
      </c>
      <c r="D451" t="s">
        <v>906</v>
      </c>
      <c r="E451">
        <v>5</v>
      </c>
      <c r="F451">
        <v>1201</v>
      </c>
      <c r="G451" t="s">
        <v>8954</v>
      </c>
      <c r="H451" t="s">
        <v>905</v>
      </c>
      <c r="I451" t="s">
        <v>8</v>
      </c>
      <c r="L451" t="s">
        <v>14244</v>
      </c>
      <c r="N451" t="s">
        <v>821</v>
      </c>
    </row>
    <row r="452" spans="2:14">
      <c r="B452" s="41">
        <v>43627.165972222225</v>
      </c>
      <c r="C452" s="41">
        <v>43627.165972222225</v>
      </c>
      <c r="D452" t="s">
        <v>906</v>
      </c>
      <c r="E452">
        <v>5</v>
      </c>
      <c r="F452">
        <v>1201</v>
      </c>
      <c r="G452" t="s">
        <v>8954</v>
      </c>
      <c r="H452" t="s">
        <v>905</v>
      </c>
      <c r="I452" t="s">
        <v>8</v>
      </c>
      <c r="L452" t="s">
        <v>14244</v>
      </c>
      <c r="N452" t="s">
        <v>821</v>
      </c>
    </row>
    <row r="453" spans="2:14">
      <c r="B453" s="41">
        <v>43627.166030092594</v>
      </c>
      <c r="C453" s="41">
        <v>43627.16605324074</v>
      </c>
      <c r="D453" t="s">
        <v>7116</v>
      </c>
      <c r="E453">
        <v>5</v>
      </c>
      <c r="F453">
        <v>1201</v>
      </c>
      <c r="G453" t="s">
        <v>8954</v>
      </c>
      <c r="H453" t="s">
        <v>7117</v>
      </c>
      <c r="I453" t="s">
        <v>264</v>
      </c>
      <c r="L453" t="s">
        <v>14525</v>
      </c>
      <c r="N453" t="s">
        <v>821</v>
      </c>
    </row>
    <row r="454" spans="2:14">
      <c r="B454" s="41">
        <v>43627.166550925926</v>
      </c>
      <c r="C454" s="41">
        <v>43627.166550925926</v>
      </c>
      <c r="D454" t="s">
        <v>906</v>
      </c>
      <c r="E454">
        <v>5</v>
      </c>
      <c r="F454">
        <v>1201</v>
      </c>
      <c r="G454" t="s">
        <v>8954</v>
      </c>
      <c r="H454" t="s">
        <v>905</v>
      </c>
      <c r="I454" t="s">
        <v>8</v>
      </c>
      <c r="L454" t="s">
        <v>14244</v>
      </c>
      <c r="N454" t="s">
        <v>821</v>
      </c>
    </row>
    <row r="455" spans="2:14">
      <c r="B455" s="41">
        <v>43627.167141203703</v>
      </c>
      <c r="C455" s="41">
        <v>43627.167141203703</v>
      </c>
      <c r="D455" t="s">
        <v>906</v>
      </c>
      <c r="E455">
        <v>5</v>
      </c>
      <c r="F455">
        <v>1201</v>
      </c>
      <c r="G455" t="s">
        <v>8954</v>
      </c>
      <c r="H455" t="s">
        <v>905</v>
      </c>
      <c r="I455" t="s">
        <v>8</v>
      </c>
      <c r="L455" t="s">
        <v>14244</v>
      </c>
      <c r="N455" t="s">
        <v>821</v>
      </c>
    </row>
    <row r="456" spans="2:14">
      <c r="B456" s="41">
        <v>43627.167719907404</v>
      </c>
      <c r="C456" s="41">
        <v>43627.167719907404</v>
      </c>
      <c r="D456" t="s">
        <v>906</v>
      </c>
      <c r="E456">
        <v>5</v>
      </c>
      <c r="F456">
        <v>1201</v>
      </c>
      <c r="G456" t="s">
        <v>8954</v>
      </c>
      <c r="H456" t="s">
        <v>905</v>
      </c>
      <c r="I456" t="s">
        <v>8</v>
      </c>
      <c r="L456" t="s">
        <v>14244</v>
      </c>
      <c r="N456" t="s">
        <v>821</v>
      </c>
    </row>
    <row r="457" spans="2:14">
      <c r="B457" s="41">
        <v>43627.167812500003</v>
      </c>
      <c r="C457" s="41">
        <v>43627.167812500003</v>
      </c>
      <c r="D457" t="s">
        <v>14466</v>
      </c>
      <c r="E457">
        <v>5</v>
      </c>
      <c r="F457">
        <v>1101</v>
      </c>
      <c r="G457" t="s">
        <v>8954</v>
      </c>
      <c r="H457" t="s">
        <v>6519</v>
      </c>
      <c r="I457" t="s">
        <v>6</v>
      </c>
      <c r="L457" t="s">
        <v>13542</v>
      </c>
      <c r="N457" t="s">
        <v>821</v>
      </c>
    </row>
    <row r="458" spans="2:14">
      <c r="B458" s="41">
        <v>43627.168298611112</v>
      </c>
      <c r="C458" s="41">
        <v>43627.168298611112</v>
      </c>
      <c r="D458" t="s">
        <v>906</v>
      </c>
      <c r="E458">
        <v>5</v>
      </c>
      <c r="F458">
        <v>1201</v>
      </c>
      <c r="G458" t="s">
        <v>8954</v>
      </c>
      <c r="H458" t="s">
        <v>905</v>
      </c>
      <c r="I458" t="s">
        <v>8</v>
      </c>
      <c r="L458" t="s">
        <v>14244</v>
      </c>
      <c r="N458" t="s">
        <v>821</v>
      </c>
    </row>
    <row r="459" spans="2:14">
      <c r="B459" s="41">
        <v>43627.168877314813</v>
      </c>
      <c r="C459" s="41">
        <v>43627.168877314813</v>
      </c>
      <c r="D459" t="s">
        <v>906</v>
      </c>
      <c r="E459">
        <v>5</v>
      </c>
      <c r="F459">
        <v>1201</v>
      </c>
      <c r="G459" t="s">
        <v>8954</v>
      </c>
      <c r="H459" t="s">
        <v>905</v>
      </c>
      <c r="I459" t="s">
        <v>8</v>
      </c>
      <c r="L459" t="s">
        <v>14244</v>
      </c>
      <c r="N459" t="s">
        <v>821</v>
      </c>
    </row>
    <row r="460" spans="2:14">
      <c r="B460" s="41">
        <v>43627.16946759259</v>
      </c>
      <c r="C460" s="41">
        <v>43627.16946759259</v>
      </c>
      <c r="D460" t="s">
        <v>906</v>
      </c>
      <c r="E460">
        <v>5</v>
      </c>
      <c r="F460">
        <v>1201</v>
      </c>
      <c r="G460" t="s">
        <v>8954</v>
      </c>
      <c r="H460" t="s">
        <v>905</v>
      </c>
      <c r="I460" t="s">
        <v>8</v>
      </c>
      <c r="L460" t="s">
        <v>14244</v>
      </c>
      <c r="N460" t="s">
        <v>821</v>
      </c>
    </row>
    <row r="461" spans="2:14">
      <c r="B461" s="41">
        <v>43627.169918981483</v>
      </c>
      <c r="C461" s="41">
        <v>43627.169918981483</v>
      </c>
      <c r="D461" t="s">
        <v>7116</v>
      </c>
      <c r="E461">
        <v>5</v>
      </c>
      <c r="F461">
        <v>1201</v>
      </c>
      <c r="G461" t="s">
        <v>8954</v>
      </c>
      <c r="H461" t="s">
        <v>7117</v>
      </c>
      <c r="I461" t="s">
        <v>264</v>
      </c>
      <c r="L461" t="s">
        <v>14525</v>
      </c>
      <c r="N461" t="s">
        <v>821</v>
      </c>
    </row>
    <row r="462" spans="2:14">
      <c r="B462" s="41">
        <v>43627.170069444444</v>
      </c>
      <c r="C462" s="41">
        <v>43627.170069444444</v>
      </c>
      <c r="D462" t="s">
        <v>906</v>
      </c>
      <c r="E462">
        <v>5</v>
      </c>
      <c r="F462">
        <v>1201</v>
      </c>
      <c r="G462" t="s">
        <v>8954</v>
      </c>
      <c r="H462" t="s">
        <v>905</v>
      </c>
      <c r="I462" t="s">
        <v>8</v>
      </c>
      <c r="L462" t="s">
        <v>14244</v>
      </c>
      <c r="N462" t="s">
        <v>821</v>
      </c>
    </row>
    <row r="463" spans="2:14">
      <c r="B463" s="41">
        <v>43627.170648148145</v>
      </c>
      <c r="C463" s="41">
        <v>43627.170648148145</v>
      </c>
      <c r="D463" t="s">
        <v>906</v>
      </c>
      <c r="E463">
        <v>5</v>
      </c>
      <c r="F463">
        <v>1201</v>
      </c>
      <c r="G463" t="s">
        <v>8954</v>
      </c>
      <c r="H463" t="s">
        <v>905</v>
      </c>
      <c r="I463" t="s">
        <v>8</v>
      </c>
      <c r="L463" t="s">
        <v>14244</v>
      </c>
      <c r="N463" t="s">
        <v>821</v>
      </c>
    </row>
    <row r="464" spans="2:14">
      <c r="B464" s="41">
        <v>43627.170937499999</v>
      </c>
      <c r="C464" s="41">
        <v>43627.170937499999</v>
      </c>
      <c r="D464" t="s">
        <v>7116</v>
      </c>
      <c r="E464">
        <v>5</v>
      </c>
      <c r="F464">
        <v>1201</v>
      </c>
      <c r="G464" t="s">
        <v>8954</v>
      </c>
      <c r="H464" t="s">
        <v>7117</v>
      </c>
      <c r="I464" t="s">
        <v>264</v>
      </c>
      <c r="L464" t="s">
        <v>14525</v>
      </c>
      <c r="N464" t="s">
        <v>821</v>
      </c>
    </row>
    <row r="465" spans="2:21">
      <c r="B465" s="41">
        <v>43627.171238425923</v>
      </c>
      <c r="C465" s="41">
        <v>43627.171238425923</v>
      </c>
      <c r="D465" t="s">
        <v>906</v>
      </c>
      <c r="E465">
        <v>5</v>
      </c>
      <c r="F465">
        <v>1201</v>
      </c>
      <c r="G465" t="s">
        <v>8954</v>
      </c>
      <c r="H465" t="s">
        <v>905</v>
      </c>
      <c r="I465" t="s">
        <v>8</v>
      </c>
      <c r="L465" t="s">
        <v>14244</v>
      </c>
      <c r="N465" t="s">
        <v>821</v>
      </c>
    </row>
    <row r="466" spans="2:21">
      <c r="B466" s="41">
        <v>43627.171817129631</v>
      </c>
      <c r="C466" s="41">
        <v>43627.171817129631</v>
      </c>
      <c r="D466" t="s">
        <v>906</v>
      </c>
      <c r="E466">
        <v>5</v>
      </c>
      <c r="F466">
        <v>1201</v>
      </c>
      <c r="G466" t="s">
        <v>8954</v>
      </c>
      <c r="H466" t="s">
        <v>905</v>
      </c>
      <c r="I466" t="s">
        <v>8</v>
      </c>
      <c r="L466" t="s">
        <v>14244</v>
      </c>
      <c r="N466" t="s">
        <v>821</v>
      </c>
    </row>
    <row r="467" spans="2:21">
      <c r="B467" s="41">
        <v>43627.171840277777</v>
      </c>
      <c r="C467" s="41">
        <v>43627.171840277777</v>
      </c>
      <c r="D467" t="s">
        <v>2666</v>
      </c>
      <c r="E467">
        <v>5</v>
      </c>
      <c r="F467">
        <v>1201</v>
      </c>
      <c r="G467" t="s">
        <v>8954</v>
      </c>
      <c r="H467" t="s">
        <v>2665</v>
      </c>
      <c r="I467" t="s">
        <v>61</v>
      </c>
      <c r="L467" t="s">
        <v>14221</v>
      </c>
      <c r="N467" t="s">
        <v>821</v>
      </c>
    </row>
    <row r="468" spans="2:21">
      <c r="B468" s="41">
        <v>43627.172222222223</v>
      </c>
      <c r="C468" s="41">
        <v>43627.172233796293</v>
      </c>
      <c r="D468" t="s">
        <v>720</v>
      </c>
      <c r="E468">
        <v>0</v>
      </c>
      <c r="F468">
        <v>1101</v>
      </c>
      <c r="G468" t="s">
        <v>8954</v>
      </c>
      <c r="H468" t="s">
        <v>535</v>
      </c>
      <c r="I468" t="s">
        <v>526</v>
      </c>
      <c r="L468" t="s">
        <v>14311</v>
      </c>
      <c r="N468" t="s">
        <v>819</v>
      </c>
      <c r="U468" t="s">
        <v>12208</v>
      </c>
    </row>
    <row r="469" spans="2:21">
      <c r="B469" s="41">
        <v>43627.172222222223</v>
      </c>
      <c r="C469" s="41">
        <v>43627.172233796293</v>
      </c>
      <c r="D469" t="s">
        <v>719</v>
      </c>
      <c r="E469">
        <v>5</v>
      </c>
      <c r="F469">
        <v>1221</v>
      </c>
      <c r="G469" t="s">
        <v>8954</v>
      </c>
      <c r="H469" t="s">
        <v>534</v>
      </c>
      <c r="I469" t="s">
        <v>526</v>
      </c>
      <c r="L469" t="s">
        <v>14312</v>
      </c>
      <c r="N469" t="s">
        <v>821</v>
      </c>
      <c r="U469" t="s">
        <v>12208</v>
      </c>
    </row>
    <row r="470" spans="2:21">
      <c r="B470" s="41">
        <v>43627.172395833331</v>
      </c>
      <c r="C470" s="41">
        <v>43627.172395833331</v>
      </c>
      <c r="D470" t="s">
        <v>906</v>
      </c>
      <c r="E470">
        <v>5</v>
      </c>
      <c r="F470">
        <v>1201</v>
      </c>
      <c r="G470" t="s">
        <v>8954</v>
      </c>
      <c r="H470" t="s">
        <v>905</v>
      </c>
      <c r="I470" t="s">
        <v>8</v>
      </c>
      <c r="L470" t="s">
        <v>14244</v>
      </c>
      <c r="N470" t="s">
        <v>821</v>
      </c>
    </row>
    <row r="471" spans="2:21">
      <c r="B471" s="41">
        <v>43627.172974537039</v>
      </c>
      <c r="C471" s="41">
        <v>43627.172974537039</v>
      </c>
      <c r="D471" t="s">
        <v>906</v>
      </c>
      <c r="E471">
        <v>5</v>
      </c>
      <c r="F471">
        <v>1201</v>
      </c>
      <c r="G471" t="s">
        <v>8954</v>
      </c>
      <c r="H471" t="s">
        <v>905</v>
      </c>
      <c r="I471" t="s">
        <v>8</v>
      </c>
      <c r="L471" t="s">
        <v>14244</v>
      </c>
      <c r="N471" t="s">
        <v>821</v>
      </c>
    </row>
    <row r="472" spans="2:21">
      <c r="B472" s="41">
        <v>43627.173576388886</v>
      </c>
      <c r="C472" s="41">
        <v>43627.173576388886</v>
      </c>
      <c r="D472" t="s">
        <v>906</v>
      </c>
      <c r="E472">
        <v>5</v>
      </c>
      <c r="F472">
        <v>1201</v>
      </c>
      <c r="G472" t="s">
        <v>8954</v>
      </c>
      <c r="H472" t="s">
        <v>905</v>
      </c>
      <c r="I472" t="s">
        <v>8</v>
      </c>
      <c r="L472" t="s">
        <v>14244</v>
      </c>
      <c r="N472" t="s">
        <v>821</v>
      </c>
    </row>
    <row r="473" spans="2:21">
      <c r="B473" s="41">
        <v>43627.173668981479</v>
      </c>
      <c r="C473" s="41">
        <v>43627.173692129632</v>
      </c>
      <c r="D473" t="s">
        <v>7116</v>
      </c>
      <c r="E473">
        <v>5</v>
      </c>
      <c r="F473">
        <v>1201</v>
      </c>
      <c r="G473" t="s">
        <v>8954</v>
      </c>
      <c r="H473" t="s">
        <v>7117</v>
      </c>
      <c r="I473" t="s">
        <v>264</v>
      </c>
      <c r="L473" t="s">
        <v>14525</v>
      </c>
      <c r="N473" t="s">
        <v>821</v>
      </c>
    </row>
    <row r="474" spans="2:21">
      <c r="B474" s="41">
        <v>43627.174166666664</v>
      </c>
      <c r="C474" s="41">
        <v>43627.174166666664</v>
      </c>
      <c r="D474" t="s">
        <v>906</v>
      </c>
      <c r="E474">
        <v>5</v>
      </c>
      <c r="F474">
        <v>1201</v>
      </c>
      <c r="G474" t="s">
        <v>8954</v>
      </c>
      <c r="H474" t="s">
        <v>905</v>
      </c>
      <c r="I474" t="s">
        <v>8</v>
      </c>
      <c r="L474" t="s">
        <v>14244</v>
      </c>
      <c r="N474" t="s">
        <v>821</v>
      </c>
    </row>
    <row r="475" spans="2:21">
      <c r="B475" s="41">
        <v>43627.174768518518</v>
      </c>
      <c r="C475" s="41">
        <v>43627.174768518518</v>
      </c>
      <c r="D475" t="s">
        <v>906</v>
      </c>
      <c r="E475">
        <v>5</v>
      </c>
      <c r="F475">
        <v>1201</v>
      </c>
      <c r="G475" t="s">
        <v>8954</v>
      </c>
      <c r="H475" t="s">
        <v>905</v>
      </c>
      <c r="I475" t="s">
        <v>8</v>
      </c>
      <c r="L475" t="s">
        <v>14244</v>
      </c>
      <c r="N475" t="s">
        <v>821</v>
      </c>
    </row>
    <row r="476" spans="2:21">
      <c r="B476" s="41">
        <v>43627.175335648149</v>
      </c>
      <c r="C476" s="41">
        <v>43627.175335648149</v>
      </c>
      <c r="D476" t="s">
        <v>906</v>
      </c>
      <c r="E476">
        <v>5</v>
      </c>
      <c r="F476">
        <v>1201</v>
      </c>
      <c r="G476" t="s">
        <v>8954</v>
      </c>
      <c r="H476" t="s">
        <v>905</v>
      </c>
      <c r="I476" t="s">
        <v>8</v>
      </c>
      <c r="L476" t="s">
        <v>14244</v>
      </c>
      <c r="N476" t="s">
        <v>821</v>
      </c>
    </row>
    <row r="477" spans="2:21">
      <c r="B477" s="41">
        <v>43627.175520833334</v>
      </c>
      <c r="C477" s="41">
        <v>43627.175520833334</v>
      </c>
      <c r="D477" t="s">
        <v>7116</v>
      </c>
      <c r="E477">
        <v>5</v>
      </c>
      <c r="F477">
        <v>1201</v>
      </c>
      <c r="G477" t="s">
        <v>8954</v>
      </c>
      <c r="H477" t="s">
        <v>7117</v>
      </c>
      <c r="I477" t="s">
        <v>264</v>
      </c>
      <c r="L477" t="s">
        <v>14525</v>
      </c>
      <c r="N477" t="s">
        <v>821</v>
      </c>
    </row>
    <row r="478" spans="2:21">
      <c r="B478" s="41">
        <v>43627.175925925927</v>
      </c>
      <c r="C478" s="41">
        <v>43627.175925925927</v>
      </c>
      <c r="D478" t="s">
        <v>906</v>
      </c>
      <c r="E478">
        <v>5</v>
      </c>
      <c r="F478">
        <v>1201</v>
      </c>
      <c r="G478" t="s">
        <v>8954</v>
      </c>
      <c r="H478" t="s">
        <v>905</v>
      </c>
      <c r="I478" t="s">
        <v>8</v>
      </c>
      <c r="L478" t="s">
        <v>14244</v>
      </c>
      <c r="N478" t="s">
        <v>821</v>
      </c>
    </row>
    <row r="479" spans="2:21">
      <c r="B479" s="41">
        <v>43627.176516203705</v>
      </c>
      <c r="C479" s="41">
        <v>43627.176516203705</v>
      </c>
      <c r="D479" t="s">
        <v>906</v>
      </c>
      <c r="E479">
        <v>5</v>
      </c>
      <c r="F479">
        <v>1201</v>
      </c>
      <c r="G479" t="s">
        <v>8954</v>
      </c>
      <c r="H479" t="s">
        <v>905</v>
      </c>
      <c r="I479" t="s">
        <v>8</v>
      </c>
      <c r="L479" t="s">
        <v>14244</v>
      </c>
      <c r="N479" t="s">
        <v>821</v>
      </c>
    </row>
    <row r="480" spans="2:21">
      <c r="B480" s="41">
        <v>43627.177129629628</v>
      </c>
      <c r="C480" s="41">
        <v>43627.177129629628</v>
      </c>
      <c r="D480" t="s">
        <v>906</v>
      </c>
      <c r="E480">
        <v>5</v>
      </c>
      <c r="F480">
        <v>1201</v>
      </c>
      <c r="G480" t="s">
        <v>8954</v>
      </c>
      <c r="H480" t="s">
        <v>905</v>
      </c>
      <c r="I480" t="s">
        <v>8</v>
      </c>
      <c r="L480" t="s">
        <v>14244</v>
      </c>
      <c r="N480" t="s">
        <v>821</v>
      </c>
    </row>
    <row r="481" spans="2:14">
      <c r="B481" s="41">
        <v>43627.177719907406</v>
      </c>
      <c r="C481" s="41">
        <v>43627.177719907406</v>
      </c>
      <c r="D481" t="s">
        <v>13514</v>
      </c>
      <c r="E481">
        <v>4</v>
      </c>
      <c r="F481">
        <v>1101</v>
      </c>
      <c r="G481" t="s">
        <v>8954</v>
      </c>
      <c r="H481" t="s">
        <v>4879</v>
      </c>
      <c r="I481" t="s">
        <v>13</v>
      </c>
      <c r="L481" t="s">
        <v>14526</v>
      </c>
      <c r="N481" t="s">
        <v>825</v>
      </c>
    </row>
    <row r="482" spans="2:14">
      <c r="B482" s="41">
        <v>43627.177719907406</v>
      </c>
      <c r="C482" s="41">
        <v>43627.177719907406</v>
      </c>
      <c r="D482" t="s">
        <v>906</v>
      </c>
      <c r="E482">
        <v>5</v>
      </c>
      <c r="F482">
        <v>1201</v>
      </c>
      <c r="G482" t="s">
        <v>8954</v>
      </c>
      <c r="H482" t="s">
        <v>905</v>
      </c>
      <c r="I482" t="s">
        <v>8</v>
      </c>
      <c r="L482" t="s">
        <v>14244</v>
      </c>
      <c r="N482" t="s">
        <v>821</v>
      </c>
    </row>
    <row r="483" spans="2:14">
      <c r="B483" s="41">
        <v>43627.178124999999</v>
      </c>
      <c r="C483" s="41">
        <v>43627.178124999999</v>
      </c>
      <c r="D483" t="s">
        <v>13467</v>
      </c>
      <c r="E483">
        <v>4</v>
      </c>
      <c r="F483">
        <v>1101</v>
      </c>
      <c r="G483" t="s">
        <v>8954</v>
      </c>
      <c r="H483" t="s">
        <v>6256</v>
      </c>
      <c r="I483" t="s">
        <v>13</v>
      </c>
      <c r="L483" t="s">
        <v>14526</v>
      </c>
      <c r="N483" t="s">
        <v>825</v>
      </c>
    </row>
    <row r="484" spans="2:14">
      <c r="B484" s="41">
        <v>43627.178310185183</v>
      </c>
      <c r="C484" s="41">
        <v>43627.178310185183</v>
      </c>
      <c r="D484" t="s">
        <v>906</v>
      </c>
      <c r="E484">
        <v>5</v>
      </c>
      <c r="F484">
        <v>1201</v>
      </c>
      <c r="G484" t="s">
        <v>8954</v>
      </c>
      <c r="H484" t="s">
        <v>905</v>
      </c>
      <c r="I484" t="s">
        <v>8</v>
      </c>
      <c r="L484" t="s">
        <v>14244</v>
      </c>
      <c r="N484" t="s">
        <v>821</v>
      </c>
    </row>
    <row r="485" spans="2:14">
      <c r="B485" s="41">
        <v>43627.178900462961</v>
      </c>
      <c r="C485" s="41">
        <v>43627.178900462961</v>
      </c>
      <c r="D485" t="s">
        <v>906</v>
      </c>
      <c r="E485">
        <v>5</v>
      </c>
      <c r="F485">
        <v>1201</v>
      </c>
      <c r="G485" t="s">
        <v>8954</v>
      </c>
      <c r="H485" t="s">
        <v>905</v>
      </c>
      <c r="I485" t="s">
        <v>8</v>
      </c>
      <c r="L485" t="s">
        <v>14244</v>
      </c>
      <c r="N485" t="s">
        <v>821</v>
      </c>
    </row>
    <row r="486" spans="2:14">
      <c r="B486" s="41">
        <v>43627.179490740738</v>
      </c>
      <c r="C486" s="41">
        <v>43627.179479166669</v>
      </c>
      <c r="D486" t="s">
        <v>906</v>
      </c>
      <c r="E486">
        <v>5</v>
      </c>
      <c r="F486">
        <v>1201</v>
      </c>
      <c r="G486" t="s">
        <v>8954</v>
      </c>
      <c r="H486" t="s">
        <v>905</v>
      </c>
      <c r="I486" t="s">
        <v>8</v>
      </c>
      <c r="L486" t="s">
        <v>14244</v>
      </c>
      <c r="N486" t="s">
        <v>821</v>
      </c>
    </row>
    <row r="487" spans="2:14">
      <c r="B487" s="41">
        <v>43627.179942129631</v>
      </c>
      <c r="C487" s="41">
        <v>43627.179942129631</v>
      </c>
      <c r="D487" t="s">
        <v>14407</v>
      </c>
      <c r="E487">
        <v>4</v>
      </c>
      <c r="F487">
        <v>1101</v>
      </c>
      <c r="G487" t="s">
        <v>8954</v>
      </c>
      <c r="H487" t="s">
        <v>14391</v>
      </c>
      <c r="I487" t="s">
        <v>186</v>
      </c>
      <c r="L487" t="s">
        <v>14392</v>
      </c>
      <c r="N487" t="s">
        <v>825</v>
      </c>
    </row>
    <row r="488" spans="2:14">
      <c r="B488" s="41">
        <v>43627.179942129631</v>
      </c>
      <c r="C488" s="41">
        <v>43627.179942129631</v>
      </c>
      <c r="D488" t="s">
        <v>14408</v>
      </c>
      <c r="E488">
        <v>4</v>
      </c>
      <c r="F488">
        <v>1101</v>
      </c>
      <c r="G488" t="s">
        <v>8954</v>
      </c>
      <c r="H488" t="s">
        <v>14393</v>
      </c>
      <c r="I488" t="s">
        <v>186</v>
      </c>
      <c r="L488" t="s">
        <v>14394</v>
      </c>
      <c r="N488" t="s">
        <v>825</v>
      </c>
    </row>
    <row r="489" spans="2:14">
      <c r="B489" s="41">
        <v>43627.179942129631</v>
      </c>
      <c r="C489" s="41">
        <v>43627.179942129631</v>
      </c>
      <c r="D489" t="s">
        <v>14409</v>
      </c>
      <c r="E489">
        <v>4</v>
      </c>
      <c r="F489">
        <v>1101</v>
      </c>
      <c r="G489" t="s">
        <v>8954</v>
      </c>
      <c r="H489" t="s">
        <v>14395</v>
      </c>
      <c r="I489" t="s">
        <v>186</v>
      </c>
      <c r="L489" t="s">
        <v>14396</v>
      </c>
      <c r="N489" t="s">
        <v>825</v>
      </c>
    </row>
    <row r="490" spans="2:14">
      <c r="B490" s="41">
        <v>43627.179942129631</v>
      </c>
      <c r="C490" s="41">
        <v>43627.179942129631</v>
      </c>
      <c r="D490" t="s">
        <v>14410</v>
      </c>
      <c r="E490">
        <v>4</v>
      </c>
      <c r="F490">
        <v>1101</v>
      </c>
      <c r="G490" t="s">
        <v>8954</v>
      </c>
      <c r="H490" t="s">
        <v>14397</v>
      </c>
      <c r="I490" t="s">
        <v>186</v>
      </c>
      <c r="L490" t="s">
        <v>14398</v>
      </c>
      <c r="N490" t="s">
        <v>825</v>
      </c>
    </row>
    <row r="491" spans="2:14">
      <c r="B491" s="41">
        <v>43627.179942129631</v>
      </c>
      <c r="C491" s="41">
        <v>43627.179942129631</v>
      </c>
      <c r="D491" t="s">
        <v>14411</v>
      </c>
      <c r="E491">
        <v>4</v>
      </c>
      <c r="F491">
        <v>1101</v>
      </c>
      <c r="G491" t="s">
        <v>8954</v>
      </c>
      <c r="H491" t="s">
        <v>14399</v>
      </c>
      <c r="I491" t="s">
        <v>186</v>
      </c>
      <c r="L491" t="s">
        <v>14400</v>
      </c>
      <c r="N491" t="s">
        <v>825</v>
      </c>
    </row>
    <row r="492" spans="2:14">
      <c r="B492" s="41">
        <v>43627.180081018516</v>
      </c>
      <c r="C492" s="41">
        <v>43627.180069444446</v>
      </c>
      <c r="D492" t="s">
        <v>906</v>
      </c>
      <c r="E492">
        <v>5</v>
      </c>
      <c r="F492">
        <v>1201</v>
      </c>
      <c r="G492" t="s">
        <v>8954</v>
      </c>
      <c r="H492" t="s">
        <v>905</v>
      </c>
      <c r="I492" t="s">
        <v>8</v>
      </c>
      <c r="L492" t="s">
        <v>14244</v>
      </c>
      <c r="N492" t="s">
        <v>821</v>
      </c>
    </row>
    <row r="493" spans="2:14">
      <c r="B493" s="41">
        <v>43627.180659722224</v>
      </c>
      <c r="C493" s="41">
        <v>43627.180671296293</v>
      </c>
      <c r="D493" t="s">
        <v>906</v>
      </c>
      <c r="E493">
        <v>5</v>
      </c>
      <c r="F493">
        <v>1201</v>
      </c>
      <c r="G493" t="s">
        <v>8954</v>
      </c>
      <c r="H493" t="s">
        <v>905</v>
      </c>
      <c r="I493" t="s">
        <v>8</v>
      </c>
      <c r="L493" t="s">
        <v>14244</v>
      </c>
      <c r="N493" t="s">
        <v>821</v>
      </c>
    </row>
    <row r="494" spans="2:14">
      <c r="B494" s="41">
        <v>43627.181041666663</v>
      </c>
      <c r="C494" s="41">
        <v>43627.181041666663</v>
      </c>
      <c r="D494" t="s">
        <v>2666</v>
      </c>
      <c r="E494">
        <v>5</v>
      </c>
      <c r="F494">
        <v>1201</v>
      </c>
      <c r="G494" t="s">
        <v>8954</v>
      </c>
      <c r="H494" t="s">
        <v>2665</v>
      </c>
      <c r="I494" t="s">
        <v>61</v>
      </c>
      <c r="L494" t="s">
        <v>14221</v>
      </c>
      <c r="N494" t="s">
        <v>821</v>
      </c>
    </row>
    <row r="495" spans="2:14">
      <c r="B495" s="41">
        <v>43627.181226851855</v>
      </c>
      <c r="C495" s="41">
        <v>43627.181226851855</v>
      </c>
      <c r="D495" t="s">
        <v>2666</v>
      </c>
      <c r="E495">
        <v>5</v>
      </c>
      <c r="F495">
        <v>1201</v>
      </c>
      <c r="G495" t="s">
        <v>8954</v>
      </c>
      <c r="H495" t="s">
        <v>2665</v>
      </c>
      <c r="I495" t="s">
        <v>61</v>
      </c>
      <c r="L495" t="s">
        <v>14221</v>
      </c>
      <c r="N495" t="s">
        <v>821</v>
      </c>
    </row>
    <row r="496" spans="2:14">
      <c r="B496" s="41">
        <v>43627.181238425925</v>
      </c>
      <c r="C496" s="41">
        <v>43627.181226851855</v>
      </c>
      <c r="D496" t="s">
        <v>906</v>
      </c>
      <c r="E496">
        <v>5</v>
      </c>
      <c r="F496">
        <v>1201</v>
      </c>
      <c r="G496" t="s">
        <v>8954</v>
      </c>
      <c r="H496" t="s">
        <v>905</v>
      </c>
      <c r="I496" t="s">
        <v>8</v>
      </c>
      <c r="L496" t="s">
        <v>14244</v>
      </c>
      <c r="N496" t="s">
        <v>821</v>
      </c>
    </row>
    <row r="497" spans="2:21">
      <c r="B497" s="41">
        <v>43627.181793981479</v>
      </c>
      <c r="C497" s="41">
        <v>43627.18178240741</v>
      </c>
      <c r="D497" t="s">
        <v>13514</v>
      </c>
      <c r="E497">
        <v>4</v>
      </c>
      <c r="F497">
        <v>1101</v>
      </c>
      <c r="G497" t="s">
        <v>8954</v>
      </c>
      <c r="H497" t="s">
        <v>4879</v>
      </c>
      <c r="I497" t="s">
        <v>13</v>
      </c>
      <c r="L497" t="s">
        <v>14526</v>
      </c>
      <c r="N497" t="s">
        <v>825</v>
      </c>
    </row>
    <row r="498" spans="2:21">
      <c r="B498" s="41">
        <v>43627.181828703702</v>
      </c>
      <c r="C498" s="41">
        <v>43627.181817129633</v>
      </c>
      <c r="D498" t="s">
        <v>906</v>
      </c>
      <c r="E498">
        <v>5</v>
      </c>
      <c r="F498">
        <v>1201</v>
      </c>
      <c r="G498" t="s">
        <v>8954</v>
      </c>
      <c r="H498" t="s">
        <v>905</v>
      </c>
      <c r="I498" t="s">
        <v>8</v>
      </c>
      <c r="L498" t="s">
        <v>14244</v>
      </c>
      <c r="N498" t="s">
        <v>821</v>
      </c>
    </row>
    <row r="499" spans="2:21">
      <c r="B499" s="41">
        <v>43627.181967592594</v>
      </c>
      <c r="C499" s="41">
        <v>43627.181956018518</v>
      </c>
      <c r="D499" t="s">
        <v>10986</v>
      </c>
      <c r="E499">
        <v>5</v>
      </c>
      <c r="F499">
        <v>1101</v>
      </c>
      <c r="G499" t="s">
        <v>8954</v>
      </c>
      <c r="H499" t="s">
        <v>6519</v>
      </c>
      <c r="I499" t="s">
        <v>6</v>
      </c>
      <c r="L499" t="s">
        <v>13542</v>
      </c>
      <c r="N499" t="s">
        <v>821</v>
      </c>
    </row>
    <row r="500" spans="2:21">
      <c r="B500" s="41">
        <v>43627.182187500002</v>
      </c>
      <c r="C500" s="41">
        <v>43627.182175925926</v>
      </c>
      <c r="D500" t="s">
        <v>13467</v>
      </c>
      <c r="E500">
        <v>4</v>
      </c>
      <c r="F500">
        <v>1101</v>
      </c>
      <c r="G500" t="s">
        <v>8954</v>
      </c>
      <c r="H500" t="s">
        <v>6256</v>
      </c>
      <c r="I500" t="s">
        <v>13</v>
      </c>
      <c r="L500" t="s">
        <v>14526</v>
      </c>
      <c r="N500" t="s">
        <v>825</v>
      </c>
    </row>
    <row r="501" spans="2:21">
      <c r="B501" s="41">
        <v>43627.18240740741</v>
      </c>
      <c r="C501" s="41">
        <v>43627.182395833333</v>
      </c>
      <c r="D501" t="s">
        <v>906</v>
      </c>
      <c r="E501">
        <v>5</v>
      </c>
      <c r="F501">
        <v>1201</v>
      </c>
      <c r="G501" t="s">
        <v>8954</v>
      </c>
      <c r="H501" t="s">
        <v>905</v>
      </c>
      <c r="I501" t="s">
        <v>8</v>
      </c>
      <c r="L501" t="s">
        <v>14244</v>
      </c>
      <c r="N501" t="s">
        <v>821</v>
      </c>
    </row>
    <row r="502" spans="2:21">
      <c r="B502" s="41">
        <v>43627.182986111111</v>
      </c>
      <c r="C502" s="41">
        <v>43627.182974537034</v>
      </c>
      <c r="D502" t="s">
        <v>906</v>
      </c>
      <c r="E502">
        <v>5</v>
      </c>
      <c r="F502">
        <v>1201</v>
      </c>
      <c r="G502" t="s">
        <v>8954</v>
      </c>
      <c r="H502" t="s">
        <v>905</v>
      </c>
      <c r="I502" t="s">
        <v>8</v>
      </c>
      <c r="L502" t="s">
        <v>14244</v>
      </c>
      <c r="N502" t="s">
        <v>821</v>
      </c>
    </row>
    <row r="503" spans="2:21">
      <c r="B503" s="41">
        <v>43627.183229166665</v>
      </c>
      <c r="C503" s="41">
        <v>43627.183229166665</v>
      </c>
      <c r="D503" t="s">
        <v>720</v>
      </c>
      <c r="E503">
        <v>0</v>
      </c>
      <c r="F503">
        <v>1101</v>
      </c>
      <c r="G503" t="s">
        <v>8954</v>
      </c>
      <c r="H503" t="s">
        <v>535</v>
      </c>
      <c r="I503" t="s">
        <v>526</v>
      </c>
      <c r="L503" t="s">
        <v>14311</v>
      </c>
      <c r="N503" t="s">
        <v>819</v>
      </c>
      <c r="U503" t="s">
        <v>12208</v>
      </c>
    </row>
    <row r="504" spans="2:21">
      <c r="B504" s="41">
        <v>43627.183229166665</v>
      </c>
      <c r="C504" s="41">
        <v>43627.183229166665</v>
      </c>
      <c r="D504" t="s">
        <v>719</v>
      </c>
      <c r="E504">
        <v>5</v>
      </c>
      <c r="F504">
        <v>1221</v>
      </c>
      <c r="G504" t="s">
        <v>8954</v>
      </c>
      <c r="H504" t="s">
        <v>534</v>
      </c>
      <c r="I504" t="s">
        <v>526</v>
      </c>
      <c r="L504" t="s">
        <v>14312</v>
      </c>
      <c r="N504" t="s">
        <v>821</v>
      </c>
      <c r="U504" t="s">
        <v>12208</v>
      </c>
    </row>
    <row r="505" spans="2:21">
      <c r="B505" s="41">
        <v>43627.183576388888</v>
      </c>
      <c r="C505" s="41">
        <v>43627.183576388888</v>
      </c>
      <c r="D505" t="s">
        <v>906</v>
      </c>
      <c r="E505">
        <v>5</v>
      </c>
      <c r="F505">
        <v>1201</v>
      </c>
      <c r="G505" t="s">
        <v>8954</v>
      </c>
      <c r="H505" t="s">
        <v>905</v>
      </c>
      <c r="I505" t="s">
        <v>8</v>
      </c>
      <c r="L505" t="s">
        <v>14244</v>
      </c>
      <c r="N505" t="s">
        <v>821</v>
      </c>
    </row>
    <row r="506" spans="2:21">
      <c r="B506" s="41">
        <v>43627.184131944443</v>
      </c>
      <c r="C506" s="41">
        <v>43627.18414351852</v>
      </c>
      <c r="D506" t="s">
        <v>720</v>
      </c>
      <c r="E506">
        <v>0</v>
      </c>
      <c r="F506">
        <v>1101</v>
      </c>
      <c r="G506" t="s">
        <v>8954</v>
      </c>
      <c r="H506" t="s">
        <v>535</v>
      </c>
      <c r="I506" t="s">
        <v>526</v>
      </c>
      <c r="L506" t="s">
        <v>14311</v>
      </c>
      <c r="N506" t="s">
        <v>819</v>
      </c>
      <c r="U506" t="s">
        <v>12208</v>
      </c>
    </row>
    <row r="507" spans="2:21">
      <c r="B507" s="41">
        <v>43627.184131944443</v>
      </c>
      <c r="C507" s="41">
        <v>43627.18414351852</v>
      </c>
      <c r="D507" t="s">
        <v>719</v>
      </c>
      <c r="E507">
        <v>5</v>
      </c>
      <c r="F507">
        <v>1221</v>
      </c>
      <c r="G507" t="s">
        <v>8954</v>
      </c>
      <c r="H507" t="s">
        <v>534</v>
      </c>
      <c r="I507" t="s">
        <v>526</v>
      </c>
      <c r="L507" t="s">
        <v>14312</v>
      </c>
      <c r="N507" t="s">
        <v>821</v>
      </c>
      <c r="U507" t="s">
        <v>12208</v>
      </c>
    </row>
    <row r="508" spans="2:21">
      <c r="B508" s="41">
        <v>43627.184178240743</v>
      </c>
      <c r="C508" s="41">
        <v>43627.184178240743</v>
      </c>
      <c r="D508" t="s">
        <v>906</v>
      </c>
      <c r="E508">
        <v>5</v>
      </c>
      <c r="F508">
        <v>1201</v>
      </c>
      <c r="G508" t="s">
        <v>8954</v>
      </c>
      <c r="H508" t="s">
        <v>905</v>
      </c>
      <c r="I508" t="s">
        <v>8</v>
      </c>
      <c r="L508" t="s">
        <v>14244</v>
      </c>
      <c r="N508" t="s">
        <v>821</v>
      </c>
    </row>
    <row r="509" spans="2:21">
      <c r="B509" s="41">
        <v>43627.184606481482</v>
      </c>
      <c r="C509" s="41">
        <v>43627.184606481482</v>
      </c>
      <c r="D509" t="s">
        <v>619</v>
      </c>
      <c r="E509">
        <v>5</v>
      </c>
      <c r="F509">
        <v>1201</v>
      </c>
      <c r="G509" t="s">
        <v>8954</v>
      </c>
      <c r="H509" t="s">
        <v>369</v>
      </c>
      <c r="I509" t="s">
        <v>13</v>
      </c>
      <c r="L509" t="s">
        <v>13490</v>
      </c>
      <c r="N509" t="s">
        <v>821</v>
      </c>
    </row>
    <row r="510" spans="2:21">
      <c r="B510" s="41">
        <v>43627.184745370374</v>
      </c>
      <c r="C510" s="41">
        <v>43627.184745370374</v>
      </c>
      <c r="D510" t="s">
        <v>720</v>
      </c>
      <c r="E510">
        <v>0</v>
      </c>
      <c r="F510">
        <v>1101</v>
      </c>
      <c r="G510" t="s">
        <v>8954</v>
      </c>
      <c r="H510" t="s">
        <v>535</v>
      </c>
      <c r="I510" t="s">
        <v>526</v>
      </c>
      <c r="L510" t="s">
        <v>14311</v>
      </c>
      <c r="N510" t="s">
        <v>819</v>
      </c>
      <c r="U510" t="s">
        <v>12208</v>
      </c>
    </row>
    <row r="511" spans="2:21">
      <c r="B511" s="41">
        <v>43627.184745370374</v>
      </c>
      <c r="C511" s="41">
        <v>43627.184745370374</v>
      </c>
      <c r="D511" t="s">
        <v>719</v>
      </c>
      <c r="E511">
        <v>5</v>
      </c>
      <c r="F511">
        <v>1221</v>
      </c>
      <c r="G511" t="s">
        <v>8954</v>
      </c>
      <c r="H511" t="s">
        <v>534</v>
      </c>
      <c r="I511" t="s">
        <v>526</v>
      </c>
      <c r="L511" t="s">
        <v>14312</v>
      </c>
      <c r="N511" t="s">
        <v>821</v>
      </c>
      <c r="U511" t="s">
        <v>12208</v>
      </c>
    </row>
    <row r="512" spans="2:21">
      <c r="B512" s="41">
        <v>43627.18476851852</v>
      </c>
      <c r="C512" s="41">
        <v>43627.18476851852</v>
      </c>
      <c r="D512" t="s">
        <v>906</v>
      </c>
      <c r="E512">
        <v>5</v>
      </c>
      <c r="F512">
        <v>1201</v>
      </c>
      <c r="G512" t="s">
        <v>8954</v>
      </c>
      <c r="H512" t="s">
        <v>905</v>
      </c>
      <c r="I512" t="s">
        <v>8</v>
      </c>
      <c r="L512" t="s">
        <v>14244</v>
      </c>
      <c r="N512" t="s">
        <v>821</v>
      </c>
    </row>
    <row r="513" spans="2:21">
      <c r="B513" s="41">
        <v>43627.185358796298</v>
      </c>
      <c r="C513" s="41">
        <v>43627.185358796298</v>
      </c>
      <c r="D513" t="s">
        <v>906</v>
      </c>
      <c r="E513">
        <v>5</v>
      </c>
      <c r="F513">
        <v>1201</v>
      </c>
      <c r="G513" t="s">
        <v>8954</v>
      </c>
      <c r="H513" t="s">
        <v>905</v>
      </c>
      <c r="I513" t="s">
        <v>8</v>
      </c>
      <c r="L513" t="s">
        <v>14244</v>
      </c>
      <c r="N513" t="s">
        <v>821</v>
      </c>
    </row>
    <row r="514" spans="2:21">
      <c r="B514" s="41">
        <v>43627.185543981483</v>
      </c>
      <c r="C514" s="41">
        <v>43627.185543981483</v>
      </c>
      <c r="D514" t="s">
        <v>720</v>
      </c>
      <c r="E514">
        <v>0</v>
      </c>
      <c r="F514">
        <v>1101</v>
      </c>
      <c r="G514" t="s">
        <v>8954</v>
      </c>
      <c r="H514" t="s">
        <v>535</v>
      </c>
      <c r="I514" t="s">
        <v>526</v>
      </c>
      <c r="L514" t="s">
        <v>14311</v>
      </c>
      <c r="N514" t="s">
        <v>819</v>
      </c>
      <c r="U514" t="s">
        <v>12208</v>
      </c>
    </row>
    <row r="515" spans="2:21">
      <c r="B515" s="41">
        <v>43627.185543981483</v>
      </c>
      <c r="C515" s="41">
        <v>43627.185543981483</v>
      </c>
      <c r="D515" t="s">
        <v>719</v>
      </c>
      <c r="E515">
        <v>5</v>
      </c>
      <c r="F515">
        <v>1221</v>
      </c>
      <c r="G515" t="s">
        <v>8954</v>
      </c>
      <c r="H515" t="s">
        <v>534</v>
      </c>
      <c r="I515" t="s">
        <v>526</v>
      </c>
      <c r="L515" t="s">
        <v>14312</v>
      </c>
      <c r="N515" t="s">
        <v>821</v>
      </c>
      <c r="U515" t="s">
        <v>12208</v>
      </c>
    </row>
    <row r="516" spans="2:21">
      <c r="B516" s="41">
        <v>43627.185659722221</v>
      </c>
      <c r="C516" s="41">
        <v>43627.185671296298</v>
      </c>
      <c r="D516" t="s">
        <v>720</v>
      </c>
      <c r="E516">
        <v>0</v>
      </c>
      <c r="F516">
        <v>1101</v>
      </c>
      <c r="G516" t="s">
        <v>8954</v>
      </c>
      <c r="H516" t="s">
        <v>535</v>
      </c>
      <c r="I516" t="s">
        <v>526</v>
      </c>
      <c r="L516" t="s">
        <v>14311</v>
      </c>
      <c r="N516" t="s">
        <v>819</v>
      </c>
      <c r="U516" t="s">
        <v>12208</v>
      </c>
    </row>
    <row r="517" spans="2:21">
      <c r="B517" s="41">
        <v>43627.185659722221</v>
      </c>
      <c r="C517" s="41">
        <v>43627.185671296298</v>
      </c>
      <c r="D517" t="s">
        <v>719</v>
      </c>
      <c r="E517">
        <v>5</v>
      </c>
      <c r="F517">
        <v>1221</v>
      </c>
      <c r="G517" t="s">
        <v>8954</v>
      </c>
      <c r="H517" t="s">
        <v>534</v>
      </c>
      <c r="I517" t="s">
        <v>526</v>
      </c>
      <c r="L517" t="s">
        <v>14312</v>
      </c>
      <c r="N517" t="s">
        <v>821</v>
      </c>
      <c r="U517" t="s">
        <v>12208</v>
      </c>
    </row>
    <row r="518" spans="2:21">
      <c r="B518" s="41">
        <v>43627.185671296298</v>
      </c>
      <c r="C518" s="41">
        <v>43627.185682870368</v>
      </c>
      <c r="D518" t="s">
        <v>720</v>
      </c>
      <c r="E518">
        <v>0</v>
      </c>
      <c r="F518">
        <v>1101</v>
      </c>
      <c r="G518" t="s">
        <v>8954</v>
      </c>
      <c r="H518" t="s">
        <v>535</v>
      </c>
      <c r="I518" t="s">
        <v>526</v>
      </c>
      <c r="L518" t="s">
        <v>14311</v>
      </c>
      <c r="N518" t="s">
        <v>819</v>
      </c>
      <c r="U518" t="s">
        <v>12208</v>
      </c>
    </row>
    <row r="519" spans="2:21">
      <c r="B519" s="41">
        <v>43627.185671296298</v>
      </c>
      <c r="C519" s="41">
        <v>43627.185682870368</v>
      </c>
      <c r="D519" t="s">
        <v>719</v>
      </c>
      <c r="E519">
        <v>5</v>
      </c>
      <c r="F519">
        <v>1221</v>
      </c>
      <c r="G519" t="s">
        <v>8954</v>
      </c>
      <c r="H519" t="s">
        <v>534</v>
      </c>
      <c r="I519" t="s">
        <v>526</v>
      </c>
      <c r="L519" t="s">
        <v>14312</v>
      </c>
      <c r="N519" t="s">
        <v>821</v>
      </c>
      <c r="U519" t="s">
        <v>12208</v>
      </c>
    </row>
    <row r="520" spans="2:21">
      <c r="B520" s="41">
        <v>43627.185844907406</v>
      </c>
      <c r="C520" s="41">
        <v>43627.185844907406</v>
      </c>
      <c r="D520" t="s">
        <v>13514</v>
      </c>
      <c r="E520">
        <v>4</v>
      </c>
      <c r="F520">
        <v>1101</v>
      </c>
      <c r="G520" t="s">
        <v>8954</v>
      </c>
      <c r="H520" t="s">
        <v>4879</v>
      </c>
      <c r="I520" t="s">
        <v>13</v>
      </c>
      <c r="L520" t="s">
        <v>14526</v>
      </c>
      <c r="N520" t="s">
        <v>825</v>
      </c>
    </row>
    <row r="521" spans="2:21">
      <c r="B521" s="41">
        <v>43627.185949074075</v>
      </c>
      <c r="C521" s="41">
        <v>43627.185949074075</v>
      </c>
      <c r="D521" t="s">
        <v>906</v>
      </c>
      <c r="E521">
        <v>5</v>
      </c>
      <c r="F521">
        <v>1201</v>
      </c>
      <c r="G521" t="s">
        <v>8954</v>
      </c>
      <c r="H521" t="s">
        <v>905</v>
      </c>
      <c r="I521" t="s">
        <v>8</v>
      </c>
      <c r="L521" t="s">
        <v>14244</v>
      </c>
      <c r="N521" t="s">
        <v>821</v>
      </c>
    </row>
    <row r="522" spans="2:21">
      <c r="B522" s="41">
        <v>43627.186053240737</v>
      </c>
      <c r="C522" s="41">
        <v>43627.186053240737</v>
      </c>
      <c r="D522" t="s">
        <v>13467</v>
      </c>
      <c r="E522">
        <v>4</v>
      </c>
      <c r="F522">
        <v>1101</v>
      </c>
      <c r="G522" t="s">
        <v>8954</v>
      </c>
      <c r="H522" t="s">
        <v>6256</v>
      </c>
      <c r="I522" t="s">
        <v>13</v>
      </c>
      <c r="L522" t="s">
        <v>14526</v>
      </c>
      <c r="N522" t="s">
        <v>825</v>
      </c>
    </row>
    <row r="523" spans="2:21">
      <c r="B523" s="41">
        <v>43627.18645833333</v>
      </c>
      <c r="C523" s="41">
        <v>43627.18645833333</v>
      </c>
      <c r="D523" t="s">
        <v>13514</v>
      </c>
      <c r="E523">
        <v>4</v>
      </c>
      <c r="F523">
        <v>1101</v>
      </c>
      <c r="G523" t="s">
        <v>8954</v>
      </c>
      <c r="H523" t="s">
        <v>4879</v>
      </c>
      <c r="I523" t="s">
        <v>13</v>
      </c>
      <c r="L523" t="s">
        <v>14526</v>
      </c>
      <c r="N523" t="s">
        <v>825</v>
      </c>
    </row>
    <row r="524" spans="2:21">
      <c r="B524" s="41">
        <v>43627.186539351853</v>
      </c>
      <c r="C524" s="41">
        <v>43627.186539351853</v>
      </c>
      <c r="D524" t="s">
        <v>906</v>
      </c>
      <c r="E524">
        <v>5</v>
      </c>
      <c r="F524">
        <v>1201</v>
      </c>
      <c r="G524" t="s">
        <v>8954</v>
      </c>
      <c r="H524" t="s">
        <v>905</v>
      </c>
      <c r="I524" t="s">
        <v>8</v>
      </c>
      <c r="L524" t="s">
        <v>14244</v>
      </c>
      <c r="N524" t="s">
        <v>821</v>
      </c>
    </row>
    <row r="525" spans="2:21">
      <c r="B525" s="41">
        <v>43627.186898148146</v>
      </c>
      <c r="C525" s="41">
        <v>43627.186932870369</v>
      </c>
      <c r="D525" t="s">
        <v>13467</v>
      </c>
      <c r="E525">
        <v>4</v>
      </c>
      <c r="F525">
        <v>1101</v>
      </c>
      <c r="G525" t="s">
        <v>8954</v>
      </c>
      <c r="H525" t="s">
        <v>6256</v>
      </c>
      <c r="I525" t="s">
        <v>13</v>
      </c>
      <c r="L525" t="s">
        <v>14526</v>
      </c>
      <c r="N525" t="s">
        <v>825</v>
      </c>
    </row>
    <row r="526" spans="2:21">
      <c r="B526" s="41">
        <v>43627.187141203707</v>
      </c>
      <c r="C526" s="41">
        <v>43627.187141203707</v>
      </c>
      <c r="D526" t="s">
        <v>906</v>
      </c>
      <c r="E526">
        <v>5</v>
      </c>
      <c r="F526">
        <v>1201</v>
      </c>
      <c r="G526" t="s">
        <v>8954</v>
      </c>
      <c r="H526" t="s">
        <v>905</v>
      </c>
      <c r="I526" t="s">
        <v>8</v>
      </c>
      <c r="L526" t="s">
        <v>14244</v>
      </c>
      <c r="N526" t="s">
        <v>821</v>
      </c>
    </row>
    <row r="527" spans="2:21">
      <c r="B527" s="41">
        <v>43627.187731481485</v>
      </c>
      <c r="C527" s="41">
        <v>43627.187731481485</v>
      </c>
      <c r="D527" t="s">
        <v>906</v>
      </c>
      <c r="E527">
        <v>5</v>
      </c>
      <c r="F527">
        <v>1201</v>
      </c>
      <c r="G527" t="s">
        <v>8954</v>
      </c>
      <c r="H527" t="s">
        <v>905</v>
      </c>
      <c r="I527" t="s">
        <v>8</v>
      </c>
      <c r="L527" t="s">
        <v>14244</v>
      </c>
      <c r="N527" t="s">
        <v>821</v>
      </c>
    </row>
    <row r="528" spans="2:21">
      <c r="B528" s="41">
        <v>43627.188240740739</v>
      </c>
      <c r="C528" s="41">
        <v>43627.188240740739</v>
      </c>
      <c r="D528" t="s">
        <v>14466</v>
      </c>
      <c r="E528">
        <v>5</v>
      </c>
      <c r="F528">
        <v>1101</v>
      </c>
      <c r="G528" t="s">
        <v>8954</v>
      </c>
      <c r="H528" t="s">
        <v>6519</v>
      </c>
      <c r="I528" t="s">
        <v>6</v>
      </c>
      <c r="L528" t="s">
        <v>13542</v>
      </c>
      <c r="N528" t="s">
        <v>821</v>
      </c>
    </row>
    <row r="529" spans="2:14">
      <c r="B529" s="41">
        <v>43627.188333333332</v>
      </c>
      <c r="C529" s="41">
        <v>43627.188333333332</v>
      </c>
      <c r="D529" t="s">
        <v>906</v>
      </c>
      <c r="E529">
        <v>5</v>
      </c>
      <c r="F529">
        <v>1201</v>
      </c>
      <c r="G529" t="s">
        <v>8954</v>
      </c>
      <c r="H529" t="s">
        <v>905</v>
      </c>
      <c r="I529" t="s">
        <v>8</v>
      </c>
      <c r="L529" t="s">
        <v>14244</v>
      </c>
      <c r="N529" t="s">
        <v>821</v>
      </c>
    </row>
    <row r="530" spans="2:14">
      <c r="B530" s="41">
        <v>43627.18891203704</v>
      </c>
      <c r="C530" s="41">
        <v>43627.18891203704</v>
      </c>
      <c r="D530" t="s">
        <v>906</v>
      </c>
      <c r="E530">
        <v>5</v>
      </c>
      <c r="F530">
        <v>1201</v>
      </c>
      <c r="G530" t="s">
        <v>8954</v>
      </c>
      <c r="H530" t="s">
        <v>905</v>
      </c>
      <c r="I530" t="s">
        <v>8</v>
      </c>
      <c r="L530" t="s">
        <v>14244</v>
      </c>
      <c r="N530" t="s">
        <v>821</v>
      </c>
    </row>
    <row r="531" spans="2:14">
      <c r="B531" s="41">
        <v>43627.189085648148</v>
      </c>
      <c r="C531" s="41">
        <v>43627.189085648148</v>
      </c>
      <c r="D531" t="s">
        <v>13514</v>
      </c>
      <c r="E531">
        <v>4</v>
      </c>
      <c r="F531">
        <v>1101</v>
      </c>
      <c r="G531" t="s">
        <v>8954</v>
      </c>
      <c r="H531" t="s">
        <v>4879</v>
      </c>
      <c r="I531" t="s">
        <v>13</v>
      </c>
      <c r="L531" t="s">
        <v>14526</v>
      </c>
      <c r="N531" t="s">
        <v>825</v>
      </c>
    </row>
    <row r="532" spans="2:14">
      <c r="B532" s="41">
        <v>43627.189502314817</v>
      </c>
      <c r="C532" s="41">
        <v>43627.189502314817</v>
      </c>
      <c r="D532" t="s">
        <v>906</v>
      </c>
      <c r="E532">
        <v>5</v>
      </c>
      <c r="F532">
        <v>1201</v>
      </c>
      <c r="G532" t="s">
        <v>8954</v>
      </c>
      <c r="H532" t="s">
        <v>905</v>
      </c>
      <c r="I532" t="s">
        <v>8</v>
      </c>
      <c r="L532" t="s">
        <v>14244</v>
      </c>
      <c r="N532" t="s">
        <v>821</v>
      </c>
    </row>
    <row r="533" spans="2:14">
      <c r="B533" s="41">
        <v>43627.190104166664</v>
      </c>
      <c r="C533" s="41">
        <v>43627.190104166664</v>
      </c>
      <c r="D533" t="s">
        <v>906</v>
      </c>
      <c r="E533">
        <v>5</v>
      </c>
      <c r="F533">
        <v>1201</v>
      </c>
      <c r="G533" t="s">
        <v>8954</v>
      </c>
      <c r="H533" t="s">
        <v>905</v>
      </c>
      <c r="I533" t="s">
        <v>8</v>
      </c>
      <c r="L533" t="s">
        <v>14244</v>
      </c>
      <c r="N533" t="s">
        <v>821</v>
      </c>
    </row>
    <row r="534" spans="2:14">
      <c r="B534" s="41">
        <v>43627.190682870372</v>
      </c>
      <c r="C534" s="41">
        <v>43627.190682870372</v>
      </c>
      <c r="D534" t="s">
        <v>906</v>
      </c>
      <c r="E534">
        <v>5</v>
      </c>
      <c r="F534">
        <v>1201</v>
      </c>
      <c r="G534" t="s">
        <v>8954</v>
      </c>
      <c r="H534" t="s">
        <v>905</v>
      </c>
      <c r="I534" t="s">
        <v>8</v>
      </c>
      <c r="L534" t="s">
        <v>14244</v>
      </c>
      <c r="N534" t="s">
        <v>821</v>
      </c>
    </row>
    <row r="535" spans="2:14">
      <c r="B535" s="41">
        <v>43627.19091435185</v>
      </c>
      <c r="C535" s="41">
        <v>43627.19091435185</v>
      </c>
      <c r="D535" t="s">
        <v>13467</v>
      </c>
      <c r="E535">
        <v>4</v>
      </c>
      <c r="F535">
        <v>1101</v>
      </c>
      <c r="G535" t="s">
        <v>8954</v>
      </c>
      <c r="H535" t="s">
        <v>6256</v>
      </c>
      <c r="I535" t="s">
        <v>13</v>
      </c>
      <c r="L535" t="s">
        <v>14526</v>
      </c>
      <c r="N535" t="s">
        <v>825</v>
      </c>
    </row>
    <row r="536" spans="2:14">
      <c r="B536" s="41">
        <v>43627.19127314815</v>
      </c>
      <c r="C536" s="41">
        <v>43627.19127314815</v>
      </c>
      <c r="D536" t="s">
        <v>906</v>
      </c>
      <c r="E536">
        <v>5</v>
      </c>
      <c r="F536">
        <v>1201</v>
      </c>
      <c r="G536" t="s">
        <v>8954</v>
      </c>
      <c r="H536" t="s">
        <v>905</v>
      </c>
      <c r="I536" t="s">
        <v>8</v>
      </c>
      <c r="L536" t="s">
        <v>14244</v>
      </c>
      <c r="N536" t="s">
        <v>821</v>
      </c>
    </row>
    <row r="537" spans="2:14">
      <c r="B537" s="41">
        <v>43627.191458333335</v>
      </c>
      <c r="C537" s="41">
        <v>43627.191458333335</v>
      </c>
      <c r="D537" t="s">
        <v>2666</v>
      </c>
      <c r="E537">
        <v>5</v>
      </c>
      <c r="F537">
        <v>1201</v>
      </c>
      <c r="G537" t="s">
        <v>8954</v>
      </c>
      <c r="H537" t="s">
        <v>2665</v>
      </c>
      <c r="I537" t="s">
        <v>61</v>
      </c>
      <c r="L537" t="s">
        <v>14221</v>
      </c>
      <c r="N537" t="s">
        <v>821</v>
      </c>
    </row>
    <row r="538" spans="2:14">
      <c r="B538" s="41">
        <v>43627.191504629627</v>
      </c>
      <c r="C538" s="41">
        <v>43627.191504629627</v>
      </c>
      <c r="D538" t="s">
        <v>13514</v>
      </c>
      <c r="E538">
        <v>4</v>
      </c>
      <c r="F538">
        <v>1101</v>
      </c>
      <c r="G538" t="s">
        <v>8954</v>
      </c>
      <c r="H538" t="s">
        <v>4879</v>
      </c>
      <c r="I538" t="s">
        <v>13</v>
      </c>
      <c r="L538" t="s">
        <v>14526</v>
      </c>
      <c r="N538" t="s">
        <v>825</v>
      </c>
    </row>
    <row r="539" spans="2:14">
      <c r="B539" s="41">
        <v>43627.191851851851</v>
      </c>
      <c r="C539" s="41">
        <v>43627.191851851851</v>
      </c>
      <c r="D539" t="s">
        <v>906</v>
      </c>
      <c r="E539">
        <v>5</v>
      </c>
      <c r="F539">
        <v>1201</v>
      </c>
      <c r="G539" t="s">
        <v>8954</v>
      </c>
      <c r="H539" t="s">
        <v>905</v>
      </c>
      <c r="I539" t="s">
        <v>8</v>
      </c>
      <c r="L539" t="s">
        <v>14244</v>
      </c>
      <c r="N539" t="s">
        <v>821</v>
      </c>
    </row>
    <row r="540" spans="2:14">
      <c r="B540" s="41">
        <v>43627.192442129628</v>
      </c>
      <c r="C540" s="41">
        <v>43627.192442129628</v>
      </c>
      <c r="D540" t="s">
        <v>906</v>
      </c>
      <c r="E540">
        <v>5</v>
      </c>
      <c r="F540">
        <v>1201</v>
      </c>
      <c r="G540" t="s">
        <v>8954</v>
      </c>
      <c r="H540" t="s">
        <v>905</v>
      </c>
      <c r="I540" t="s">
        <v>8</v>
      </c>
      <c r="L540" t="s">
        <v>14244</v>
      </c>
      <c r="N540" t="s">
        <v>821</v>
      </c>
    </row>
    <row r="541" spans="2:14">
      <c r="B541" s="41">
        <v>43627.193009259259</v>
      </c>
      <c r="C541" s="41">
        <v>43627.193009259259</v>
      </c>
      <c r="D541" t="s">
        <v>906</v>
      </c>
      <c r="E541">
        <v>5</v>
      </c>
      <c r="F541">
        <v>1201</v>
      </c>
      <c r="G541" t="s">
        <v>8954</v>
      </c>
      <c r="H541" t="s">
        <v>905</v>
      </c>
      <c r="I541" t="s">
        <v>8</v>
      </c>
      <c r="L541" t="s">
        <v>14244</v>
      </c>
      <c r="N541" t="s">
        <v>821</v>
      </c>
    </row>
    <row r="542" spans="2:14">
      <c r="B542" s="41">
        <v>43627.193599537037</v>
      </c>
      <c r="C542" s="41">
        <v>43627.193599537037</v>
      </c>
      <c r="D542" t="s">
        <v>906</v>
      </c>
      <c r="E542">
        <v>5</v>
      </c>
      <c r="F542">
        <v>1201</v>
      </c>
      <c r="G542" t="s">
        <v>8954</v>
      </c>
      <c r="H542" t="s">
        <v>905</v>
      </c>
      <c r="I542" t="s">
        <v>8</v>
      </c>
      <c r="L542" t="s">
        <v>14244</v>
      </c>
      <c r="N542" t="s">
        <v>821</v>
      </c>
    </row>
    <row r="543" spans="2:14">
      <c r="B543" s="41">
        <v>43627.193981481483</v>
      </c>
      <c r="C543" s="41">
        <v>43627.193981481483</v>
      </c>
      <c r="D543" t="s">
        <v>891</v>
      </c>
      <c r="E543">
        <v>5</v>
      </c>
      <c r="F543">
        <v>1201</v>
      </c>
      <c r="G543" t="s">
        <v>8954</v>
      </c>
      <c r="H543" t="s">
        <v>890</v>
      </c>
      <c r="I543" t="s">
        <v>8</v>
      </c>
      <c r="L543" t="s">
        <v>14241</v>
      </c>
      <c r="N543" t="s">
        <v>821</v>
      </c>
    </row>
    <row r="544" spans="2:14">
      <c r="B544" s="41">
        <v>43627.194178240738</v>
      </c>
      <c r="C544" s="41">
        <v>43627.194178240738</v>
      </c>
      <c r="D544" t="s">
        <v>906</v>
      </c>
      <c r="E544">
        <v>5</v>
      </c>
      <c r="F544">
        <v>1201</v>
      </c>
      <c r="G544" t="s">
        <v>8954</v>
      </c>
      <c r="H544" t="s">
        <v>905</v>
      </c>
      <c r="I544" t="s">
        <v>8</v>
      </c>
      <c r="L544" t="s">
        <v>14244</v>
      </c>
      <c r="N544" t="s">
        <v>821</v>
      </c>
    </row>
    <row r="545" spans="2:21">
      <c r="B545" s="41">
        <v>43627.194733796299</v>
      </c>
      <c r="C545" s="41">
        <v>43627.194733796299</v>
      </c>
      <c r="D545" t="s">
        <v>14527</v>
      </c>
      <c r="E545">
        <v>4</v>
      </c>
      <c r="F545">
        <v>1101</v>
      </c>
      <c r="G545" t="s">
        <v>8954</v>
      </c>
      <c r="H545" t="s">
        <v>12181</v>
      </c>
      <c r="I545" t="s">
        <v>26</v>
      </c>
      <c r="L545" t="s">
        <v>14308</v>
      </c>
      <c r="N545" t="s">
        <v>825</v>
      </c>
    </row>
    <row r="546" spans="2:21">
      <c r="B546" s="41">
        <v>43627.194756944446</v>
      </c>
      <c r="C546" s="41">
        <v>43627.194756944446</v>
      </c>
      <c r="D546" t="s">
        <v>906</v>
      </c>
      <c r="E546">
        <v>5</v>
      </c>
      <c r="F546">
        <v>1201</v>
      </c>
      <c r="G546" t="s">
        <v>8954</v>
      </c>
      <c r="H546" t="s">
        <v>905</v>
      </c>
      <c r="I546" t="s">
        <v>8</v>
      </c>
      <c r="L546" t="s">
        <v>14244</v>
      </c>
      <c r="N546" t="s">
        <v>821</v>
      </c>
    </row>
    <row r="547" spans="2:21">
      <c r="B547" s="41">
        <v>43627.1953125</v>
      </c>
      <c r="C547" s="41">
        <v>43627.195300925923</v>
      </c>
      <c r="D547" t="s">
        <v>14495</v>
      </c>
      <c r="E547">
        <v>5</v>
      </c>
      <c r="F547">
        <v>1101</v>
      </c>
      <c r="G547" t="s">
        <v>8954</v>
      </c>
      <c r="H547" t="s">
        <v>6519</v>
      </c>
      <c r="I547" t="s">
        <v>6</v>
      </c>
      <c r="L547" t="s">
        <v>13542</v>
      </c>
      <c r="N547" t="s">
        <v>821</v>
      </c>
    </row>
    <row r="548" spans="2:21">
      <c r="B548" s="41">
        <v>43627.1953587963</v>
      </c>
      <c r="C548" s="41">
        <v>43627.1953587963</v>
      </c>
      <c r="D548" t="s">
        <v>906</v>
      </c>
      <c r="E548">
        <v>5</v>
      </c>
      <c r="F548">
        <v>1201</v>
      </c>
      <c r="G548" t="s">
        <v>8954</v>
      </c>
      <c r="H548" t="s">
        <v>905</v>
      </c>
      <c r="I548" t="s">
        <v>8</v>
      </c>
      <c r="L548" t="s">
        <v>14244</v>
      </c>
      <c r="N548" t="s">
        <v>821</v>
      </c>
    </row>
    <row r="549" spans="2:21">
      <c r="B549" s="41">
        <v>43627.195694444446</v>
      </c>
      <c r="C549" s="41">
        <v>43627.195694444446</v>
      </c>
      <c r="D549" t="s">
        <v>2666</v>
      </c>
      <c r="E549">
        <v>5</v>
      </c>
      <c r="F549">
        <v>1201</v>
      </c>
      <c r="G549" t="s">
        <v>8954</v>
      </c>
      <c r="H549" t="s">
        <v>2665</v>
      </c>
      <c r="I549" t="s">
        <v>61</v>
      </c>
      <c r="L549" t="s">
        <v>14221</v>
      </c>
      <c r="N549" t="s">
        <v>821</v>
      </c>
    </row>
    <row r="550" spans="2:21">
      <c r="B550" s="41">
        <v>43627.195949074077</v>
      </c>
      <c r="C550" s="41">
        <v>43627.195960648147</v>
      </c>
      <c r="D550" t="s">
        <v>906</v>
      </c>
      <c r="E550">
        <v>5</v>
      </c>
      <c r="F550">
        <v>1201</v>
      </c>
      <c r="G550" t="s">
        <v>8954</v>
      </c>
      <c r="H550" t="s">
        <v>905</v>
      </c>
      <c r="I550" t="s">
        <v>8</v>
      </c>
      <c r="L550" t="s">
        <v>14244</v>
      </c>
      <c r="N550" t="s">
        <v>821</v>
      </c>
    </row>
    <row r="551" spans="2:21">
      <c r="B551" s="41">
        <v>43627.196550925924</v>
      </c>
      <c r="C551" s="41">
        <v>43627.196550925924</v>
      </c>
      <c r="D551" t="s">
        <v>906</v>
      </c>
      <c r="E551">
        <v>5</v>
      </c>
      <c r="F551">
        <v>1201</v>
      </c>
      <c r="G551" t="s">
        <v>8954</v>
      </c>
      <c r="H551" t="s">
        <v>905</v>
      </c>
      <c r="I551" t="s">
        <v>8</v>
      </c>
      <c r="L551" t="s">
        <v>14244</v>
      </c>
      <c r="N551" t="s">
        <v>821</v>
      </c>
    </row>
    <row r="552" spans="2:21">
      <c r="B552" s="41">
        <v>43627.197118055556</v>
      </c>
      <c r="C552" s="41">
        <v>43627.197118055556</v>
      </c>
      <c r="D552" t="s">
        <v>906</v>
      </c>
      <c r="E552">
        <v>5</v>
      </c>
      <c r="F552">
        <v>1201</v>
      </c>
      <c r="G552" t="s">
        <v>8954</v>
      </c>
      <c r="H552" t="s">
        <v>905</v>
      </c>
      <c r="I552" t="s">
        <v>8</v>
      </c>
      <c r="L552" t="s">
        <v>14244</v>
      </c>
      <c r="N552" t="s">
        <v>821</v>
      </c>
    </row>
    <row r="553" spans="2:21">
      <c r="B553" s="41">
        <v>43627.197696759256</v>
      </c>
      <c r="C553" s="41">
        <v>43627.197696759256</v>
      </c>
      <c r="D553" t="s">
        <v>906</v>
      </c>
      <c r="E553">
        <v>5</v>
      </c>
      <c r="F553">
        <v>1201</v>
      </c>
      <c r="G553" t="s">
        <v>8954</v>
      </c>
      <c r="H553" t="s">
        <v>905</v>
      </c>
      <c r="I553" t="s">
        <v>8</v>
      </c>
      <c r="L553" t="s">
        <v>14244</v>
      </c>
      <c r="N553" t="s">
        <v>821</v>
      </c>
    </row>
    <row r="554" spans="2:21">
      <c r="B554" s="41">
        <v>43627.197974537034</v>
      </c>
      <c r="C554" s="41">
        <v>43627.197974537034</v>
      </c>
      <c r="D554" t="s">
        <v>720</v>
      </c>
      <c r="E554">
        <v>0</v>
      </c>
      <c r="F554">
        <v>1101</v>
      </c>
      <c r="G554" t="s">
        <v>8954</v>
      </c>
      <c r="H554" t="s">
        <v>535</v>
      </c>
      <c r="I554" t="s">
        <v>526</v>
      </c>
      <c r="L554" t="s">
        <v>14311</v>
      </c>
      <c r="N554" t="s">
        <v>819</v>
      </c>
      <c r="U554" t="s">
        <v>12208</v>
      </c>
    </row>
    <row r="555" spans="2:21">
      <c r="B555" s="41">
        <v>43627.197974537034</v>
      </c>
      <c r="C555" s="41">
        <v>43627.197974537034</v>
      </c>
      <c r="D555" t="s">
        <v>719</v>
      </c>
      <c r="E555">
        <v>5</v>
      </c>
      <c r="F555">
        <v>1221</v>
      </c>
      <c r="G555" t="s">
        <v>8954</v>
      </c>
      <c r="H555" t="s">
        <v>534</v>
      </c>
      <c r="I555" t="s">
        <v>526</v>
      </c>
      <c r="L555" t="s">
        <v>14312</v>
      </c>
      <c r="N555" t="s">
        <v>821</v>
      </c>
      <c r="U555" t="s">
        <v>12208</v>
      </c>
    </row>
    <row r="556" spans="2:21">
      <c r="B556" s="41">
        <v>43627.198217592595</v>
      </c>
      <c r="C556" s="41">
        <v>43627.198229166665</v>
      </c>
      <c r="D556" t="s">
        <v>720</v>
      </c>
      <c r="E556">
        <v>0</v>
      </c>
      <c r="F556">
        <v>1101</v>
      </c>
      <c r="G556" t="s">
        <v>8954</v>
      </c>
      <c r="H556" t="s">
        <v>535</v>
      </c>
      <c r="I556" t="s">
        <v>526</v>
      </c>
      <c r="L556" t="s">
        <v>14311</v>
      </c>
      <c r="N556" t="s">
        <v>819</v>
      </c>
      <c r="U556" t="s">
        <v>12208</v>
      </c>
    </row>
    <row r="557" spans="2:21">
      <c r="B557" s="41">
        <v>43627.198217592595</v>
      </c>
      <c r="C557" s="41">
        <v>43627.198229166665</v>
      </c>
      <c r="D557" t="s">
        <v>719</v>
      </c>
      <c r="E557">
        <v>5</v>
      </c>
      <c r="F557">
        <v>1221</v>
      </c>
      <c r="G557" t="s">
        <v>8954</v>
      </c>
      <c r="H557" t="s">
        <v>534</v>
      </c>
      <c r="I557" t="s">
        <v>526</v>
      </c>
      <c r="L557" t="s">
        <v>14312</v>
      </c>
      <c r="N557" t="s">
        <v>821</v>
      </c>
      <c r="U557" t="s">
        <v>12208</v>
      </c>
    </row>
    <row r="558" spans="2:21">
      <c r="B558" s="41">
        <v>43627.198287037034</v>
      </c>
      <c r="C558" s="41">
        <v>43627.198287037034</v>
      </c>
      <c r="D558" t="s">
        <v>906</v>
      </c>
      <c r="E558">
        <v>5</v>
      </c>
      <c r="F558">
        <v>1201</v>
      </c>
      <c r="G558" t="s">
        <v>8954</v>
      </c>
      <c r="H558" t="s">
        <v>905</v>
      </c>
      <c r="I558" t="s">
        <v>8</v>
      </c>
      <c r="L558" t="s">
        <v>14244</v>
      </c>
      <c r="N558" t="s">
        <v>821</v>
      </c>
    </row>
    <row r="559" spans="2:21">
      <c r="B559" s="41">
        <v>43627.198368055557</v>
      </c>
      <c r="C559" s="41">
        <v>43627.198379629626</v>
      </c>
      <c r="D559" t="s">
        <v>720</v>
      </c>
      <c r="E559">
        <v>0</v>
      </c>
      <c r="F559">
        <v>1101</v>
      </c>
      <c r="G559" t="s">
        <v>8954</v>
      </c>
      <c r="H559" t="s">
        <v>535</v>
      </c>
      <c r="I559" t="s">
        <v>526</v>
      </c>
      <c r="L559" t="s">
        <v>14311</v>
      </c>
      <c r="N559" t="s">
        <v>819</v>
      </c>
      <c r="U559" t="s">
        <v>12208</v>
      </c>
    </row>
    <row r="560" spans="2:21">
      <c r="B560" s="41">
        <v>43627.198368055557</v>
      </c>
      <c r="C560" s="41">
        <v>43627.198379629626</v>
      </c>
      <c r="D560" t="s">
        <v>719</v>
      </c>
      <c r="E560">
        <v>5</v>
      </c>
      <c r="F560">
        <v>1221</v>
      </c>
      <c r="G560" t="s">
        <v>8954</v>
      </c>
      <c r="H560" t="s">
        <v>534</v>
      </c>
      <c r="I560" t="s">
        <v>526</v>
      </c>
      <c r="L560" t="s">
        <v>14312</v>
      </c>
      <c r="N560" t="s">
        <v>821</v>
      </c>
      <c r="U560" t="s">
        <v>12208</v>
      </c>
    </row>
    <row r="561" spans="2:21">
      <c r="B561" s="41">
        <v>43627.198541666665</v>
      </c>
      <c r="C561" s="41">
        <v>43627.198541666665</v>
      </c>
      <c r="D561" t="s">
        <v>720</v>
      </c>
      <c r="E561">
        <v>0</v>
      </c>
      <c r="F561">
        <v>1101</v>
      </c>
      <c r="G561" t="s">
        <v>8954</v>
      </c>
      <c r="H561" t="s">
        <v>535</v>
      </c>
      <c r="I561" t="s">
        <v>526</v>
      </c>
      <c r="L561" t="s">
        <v>14311</v>
      </c>
      <c r="N561" t="s">
        <v>819</v>
      </c>
      <c r="U561" t="s">
        <v>12208</v>
      </c>
    </row>
    <row r="562" spans="2:21">
      <c r="B562" s="41">
        <v>43627.198541666665</v>
      </c>
      <c r="C562" s="41">
        <v>43627.198541666665</v>
      </c>
      <c r="D562" t="s">
        <v>719</v>
      </c>
      <c r="E562">
        <v>5</v>
      </c>
      <c r="F562">
        <v>1221</v>
      </c>
      <c r="G562" t="s">
        <v>8954</v>
      </c>
      <c r="H562" t="s">
        <v>534</v>
      </c>
      <c r="I562" t="s">
        <v>526</v>
      </c>
      <c r="L562" t="s">
        <v>14312</v>
      </c>
      <c r="N562" t="s">
        <v>821</v>
      </c>
      <c r="U562" t="s">
        <v>12208</v>
      </c>
    </row>
    <row r="563" spans="2:21">
      <c r="B563" s="41">
        <v>43627.198877314811</v>
      </c>
      <c r="C563" s="41">
        <v>43627.198865740742</v>
      </c>
      <c r="D563" t="s">
        <v>906</v>
      </c>
      <c r="E563">
        <v>5</v>
      </c>
      <c r="F563">
        <v>1201</v>
      </c>
      <c r="G563" t="s">
        <v>8954</v>
      </c>
      <c r="H563" t="s">
        <v>905</v>
      </c>
      <c r="I563" t="s">
        <v>8</v>
      </c>
      <c r="L563" t="s">
        <v>14244</v>
      </c>
      <c r="N563" t="s">
        <v>821</v>
      </c>
    </row>
    <row r="564" spans="2:21">
      <c r="B564" s="41">
        <v>43627.198888888888</v>
      </c>
      <c r="C564" s="41">
        <v>43627.198888888888</v>
      </c>
      <c r="D564" t="s">
        <v>720</v>
      </c>
      <c r="E564">
        <v>0</v>
      </c>
      <c r="F564">
        <v>1101</v>
      </c>
      <c r="G564" t="s">
        <v>8954</v>
      </c>
      <c r="H564" t="s">
        <v>535</v>
      </c>
      <c r="I564" t="s">
        <v>526</v>
      </c>
      <c r="L564" t="s">
        <v>14311</v>
      </c>
      <c r="N564" t="s">
        <v>819</v>
      </c>
      <c r="U564" t="s">
        <v>12208</v>
      </c>
    </row>
    <row r="565" spans="2:21">
      <c r="B565" s="41">
        <v>43627.198888888888</v>
      </c>
      <c r="C565" s="41">
        <v>43627.198888888888</v>
      </c>
      <c r="D565" t="s">
        <v>719</v>
      </c>
      <c r="E565">
        <v>5</v>
      </c>
      <c r="F565">
        <v>1221</v>
      </c>
      <c r="G565" t="s">
        <v>8954</v>
      </c>
      <c r="H565" t="s">
        <v>534</v>
      </c>
      <c r="I565" t="s">
        <v>526</v>
      </c>
      <c r="L565" t="s">
        <v>14312</v>
      </c>
      <c r="N565" t="s">
        <v>821</v>
      </c>
      <c r="U565" t="s">
        <v>12208</v>
      </c>
    </row>
    <row r="566" spans="2:21">
      <c r="B566" s="41">
        <v>43627.199456018519</v>
      </c>
      <c r="C566" s="41">
        <v>43627.199444444443</v>
      </c>
      <c r="D566" t="s">
        <v>906</v>
      </c>
      <c r="E566">
        <v>5</v>
      </c>
      <c r="F566">
        <v>1201</v>
      </c>
      <c r="G566" t="s">
        <v>8954</v>
      </c>
      <c r="H566" t="s">
        <v>905</v>
      </c>
      <c r="I566" t="s">
        <v>8</v>
      </c>
      <c r="L566" t="s">
        <v>14244</v>
      </c>
      <c r="N566" t="s">
        <v>821</v>
      </c>
    </row>
    <row r="567" spans="2:21">
      <c r="B567" s="41">
        <v>43627.200046296297</v>
      </c>
      <c r="C567" s="41">
        <v>43627.20003472222</v>
      </c>
      <c r="D567" t="s">
        <v>906</v>
      </c>
      <c r="E567">
        <v>5</v>
      </c>
      <c r="F567">
        <v>1201</v>
      </c>
      <c r="G567" t="s">
        <v>8954</v>
      </c>
      <c r="H567" t="s">
        <v>905</v>
      </c>
      <c r="I567" t="s">
        <v>8</v>
      </c>
      <c r="L567" t="s">
        <v>14244</v>
      </c>
      <c r="N567" t="s">
        <v>821</v>
      </c>
    </row>
    <row r="568" spans="2:21">
      <c r="B568" s="41">
        <v>43627.200636574074</v>
      </c>
      <c r="C568" s="41">
        <v>43627.200624999998</v>
      </c>
      <c r="D568" t="s">
        <v>906</v>
      </c>
      <c r="E568">
        <v>5</v>
      </c>
      <c r="F568">
        <v>1201</v>
      </c>
      <c r="G568" t="s">
        <v>8954</v>
      </c>
      <c r="H568" t="s">
        <v>905</v>
      </c>
      <c r="I568" t="s">
        <v>8</v>
      </c>
      <c r="L568" t="s">
        <v>14244</v>
      </c>
      <c r="N568" t="s">
        <v>821</v>
      </c>
    </row>
    <row r="569" spans="2:21">
      <c r="B569" s="41">
        <v>43627.201111111113</v>
      </c>
      <c r="C569" s="41">
        <v>43627.201122685183</v>
      </c>
      <c r="D569" t="s">
        <v>6483</v>
      </c>
      <c r="E569">
        <v>4</v>
      </c>
      <c r="F569">
        <v>1101</v>
      </c>
      <c r="G569" t="s">
        <v>8954</v>
      </c>
      <c r="H569" t="s">
        <v>6484</v>
      </c>
      <c r="I569" t="s">
        <v>20</v>
      </c>
      <c r="L569" t="s">
        <v>13909</v>
      </c>
      <c r="N569" t="s">
        <v>819</v>
      </c>
      <c r="U569" t="s">
        <v>12208</v>
      </c>
    </row>
    <row r="570" spans="2:21">
      <c r="B570" s="41">
        <v>43627.201111111113</v>
      </c>
      <c r="C570" s="41">
        <v>43627.201122685183</v>
      </c>
      <c r="D570" t="s">
        <v>587</v>
      </c>
      <c r="E570">
        <v>5</v>
      </c>
      <c r="F570">
        <v>1221</v>
      </c>
      <c r="G570" t="s">
        <v>8954</v>
      </c>
      <c r="H570" t="s">
        <v>277</v>
      </c>
      <c r="I570" t="s">
        <v>20</v>
      </c>
      <c r="L570" t="s">
        <v>13882</v>
      </c>
      <c r="N570" t="s">
        <v>821</v>
      </c>
      <c r="U570" t="s">
        <v>12208</v>
      </c>
    </row>
    <row r="571" spans="2:21">
      <c r="B571" s="41">
        <v>43627.201168981483</v>
      </c>
      <c r="C571" s="41">
        <v>43627.201180555552</v>
      </c>
      <c r="D571" t="s">
        <v>6483</v>
      </c>
      <c r="E571">
        <v>4</v>
      </c>
      <c r="F571">
        <v>1101</v>
      </c>
      <c r="G571" t="s">
        <v>8954</v>
      </c>
      <c r="H571" t="s">
        <v>6484</v>
      </c>
      <c r="I571" t="s">
        <v>20</v>
      </c>
      <c r="L571" t="s">
        <v>13909</v>
      </c>
      <c r="N571" t="s">
        <v>819</v>
      </c>
      <c r="U571" t="s">
        <v>12208</v>
      </c>
    </row>
    <row r="572" spans="2:21">
      <c r="B572" s="41">
        <v>43627.201168981483</v>
      </c>
      <c r="C572" s="41">
        <v>43627.201180555552</v>
      </c>
      <c r="D572" t="s">
        <v>587</v>
      </c>
      <c r="E572">
        <v>5</v>
      </c>
      <c r="F572">
        <v>1221</v>
      </c>
      <c r="G572" t="s">
        <v>8954</v>
      </c>
      <c r="H572" t="s">
        <v>277</v>
      </c>
      <c r="I572" t="s">
        <v>20</v>
      </c>
      <c r="L572" t="s">
        <v>13882</v>
      </c>
      <c r="N572" t="s">
        <v>821</v>
      </c>
      <c r="U572" t="s">
        <v>12208</v>
      </c>
    </row>
    <row r="573" spans="2:21">
      <c r="B573" s="41">
        <v>43627.201226851852</v>
      </c>
      <c r="C573" s="41">
        <v>43627.201215277775</v>
      </c>
      <c r="D573" t="s">
        <v>906</v>
      </c>
      <c r="E573">
        <v>5</v>
      </c>
      <c r="F573">
        <v>1201</v>
      </c>
      <c r="G573" t="s">
        <v>8954</v>
      </c>
      <c r="H573" t="s">
        <v>905</v>
      </c>
      <c r="I573" t="s">
        <v>8</v>
      </c>
      <c r="L573" t="s">
        <v>14244</v>
      </c>
      <c r="N573" t="s">
        <v>821</v>
      </c>
    </row>
    <row r="574" spans="2:21">
      <c r="B574" s="41">
        <v>43627.201805555553</v>
      </c>
      <c r="C574" s="41">
        <v>43627.201793981483</v>
      </c>
      <c r="D574" t="s">
        <v>906</v>
      </c>
      <c r="E574">
        <v>5</v>
      </c>
      <c r="F574">
        <v>1201</v>
      </c>
      <c r="G574" t="s">
        <v>8954</v>
      </c>
      <c r="H574" t="s">
        <v>905</v>
      </c>
      <c r="I574" t="s">
        <v>8</v>
      </c>
      <c r="L574" t="s">
        <v>14244</v>
      </c>
      <c r="N574" t="s">
        <v>821</v>
      </c>
    </row>
    <row r="575" spans="2:21">
      <c r="B575" s="41">
        <v>43627.20239583333</v>
      </c>
      <c r="C575" s="41">
        <v>43627.202384259261</v>
      </c>
      <c r="D575" t="s">
        <v>906</v>
      </c>
      <c r="E575">
        <v>5</v>
      </c>
      <c r="F575">
        <v>1201</v>
      </c>
      <c r="G575" t="s">
        <v>8954</v>
      </c>
      <c r="H575" t="s">
        <v>905</v>
      </c>
      <c r="I575" t="s">
        <v>8</v>
      </c>
      <c r="L575" t="s">
        <v>14244</v>
      </c>
      <c r="N575" t="s">
        <v>821</v>
      </c>
    </row>
    <row r="576" spans="2:21">
      <c r="B576" s="41">
        <v>43627.202986111108</v>
      </c>
      <c r="C576" s="41">
        <v>43627.202974537038</v>
      </c>
      <c r="D576" t="s">
        <v>906</v>
      </c>
      <c r="E576">
        <v>5</v>
      </c>
      <c r="F576">
        <v>1201</v>
      </c>
      <c r="G576" t="s">
        <v>8954</v>
      </c>
      <c r="H576" t="s">
        <v>905</v>
      </c>
      <c r="I576" t="s">
        <v>8</v>
      </c>
      <c r="L576" t="s">
        <v>14244</v>
      </c>
      <c r="N576" t="s">
        <v>821</v>
      </c>
    </row>
    <row r="577" spans="2:21">
      <c r="B577" s="41">
        <v>43627.203576388885</v>
      </c>
      <c r="C577" s="41">
        <v>43627.203599537039</v>
      </c>
      <c r="D577" t="s">
        <v>906</v>
      </c>
      <c r="E577">
        <v>5</v>
      </c>
      <c r="F577">
        <v>1201</v>
      </c>
      <c r="G577" t="s">
        <v>8954</v>
      </c>
      <c r="H577" t="s">
        <v>905</v>
      </c>
      <c r="I577" t="s">
        <v>8</v>
      </c>
      <c r="L577" t="s">
        <v>14244</v>
      </c>
      <c r="N577" t="s">
        <v>821</v>
      </c>
    </row>
    <row r="578" spans="2:21">
      <c r="B578" s="41">
        <v>43627.20416666667</v>
      </c>
      <c r="C578" s="41">
        <v>43627.20416666667</v>
      </c>
      <c r="D578" t="s">
        <v>906</v>
      </c>
      <c r="E578">
        <v>5</v>
      </c>
      <c r="F578">
        <v>1201</v>
      </c>
      <c r="G578" t="s">
        <v>8954</v>
      </c>
      <c r="H578" t="s">
        <v>905</v>
      </c>
      <c r="I578" t="s">
        <v>8</v>
      </c>
      <c r="L578" t="s">
        <v>14244</v>
      </c>
      <c r="N578" t="s">
        <v>821</v>
      </c>
    </row>
    <row r="579" spans="2:21">
      <c r="B579" s="41">
        <v>43627.204756944448</v>
      </c>
      <c r="C579" s="41">
        <v>43627.204756944448</v>
      </c>
      <c r="D579" t="s">
        <v>906</v>
      </c>
      <c r="E579">
        <v>5</v>
      </c>
      <c r="F579">
        <v>1201</v>
      </c>
      <c r="G579" t="s">
        <v>8954</v>
      </c>
      <c r="H579" t="s">
        <v>905</v>
      </c>
      <c r="I579" t="s">
        <v>8</v>
      </c>
      <c r="L579" t="s">
        <v>14244</v>
      </c>
      <c r="N579" t="s">
        <v>821</v>
      </c>
    </row>
    <row r="580" spans="2:21">
      <c r="B580" s="41">
        <v>43627.205370370371</v>
      </c>
      <c r="C580" s="41">
        <v>43627.205370370371</v>
      </c>
      <c r="D580" t="s">
        <v>906</v>
      </c>
      <c r="E580">
        <v>5</v>
      </c>
      <c r="F580">
        <v>1201</v>
      </c>
      <c r="G580" t="s">
        <v>8954</v>
      </c>
      <c r="H580" t="s">
        <v>905</v>
      </c>
      <c r="I580" t="s">
        <v>8</v>
      </c>
      <c r="L580" t="s">
        <v>14244</v>
      </c>
      <c r="N580" t="s">
        <v>821</v>
      </c>
    </row>
    <row r="581" spans="2:21">
      <c r="B581" s="41">
        <v>43627.205972222226</v>
      </c>
      <c r="C581" s="41">
        <v>43627.205972222226</v>
      </c>
      <c r="D581" t="s">
        <v>906</v>
      </c>
      <c r="E581">
        <v>5</v>
      </c>
      <c r="F581">
        <v>1201</v>
      </c>
      <c r="G581" t="s">
        <v>8954</v>
      </c>
      <c r="H581" t="s">
        <v>905</v>
      </c>
      <c r="I581" t="s">
        <v>8</v>
      </c>
      <c r="L581" t="s">
        <v>14244</v>
      </c>
      <c r="N581" t="s">
        <v>821</v>
      </c>
    </row>
    <row r="582" spans="2:21">
      <c r="B582" s="41">
        <v>43627.20653935185</v>
      </c>
      <c r="C582" s="41">
        <v>43627.20653935185</v>
      </c>
      <c r="D582" t="s">
        <v>906</v>
      </c>
      <c r="E582">
        <v>5</v>
      </c>
      <c r="F582">
        <v>1201</v>
      </c>
      <c r="G582" t="s">
        <v>8954</v>
      </c>
      <c r="H582" t="s">
        <v>905</v>
      </c>
      <c r="I582" t="s">
        <v>8</v>
      </c>
      <c r="L582" t="s">
        <v>14244</v>
      </c>
      <c r="N582" t="s">
        <v>821</v>
      </c>
    </row>
    <row r="583" spans="2:21">
      <c r="B583" s="41">
        <v>43627.207141203704</v>
      </c>
      <c r="C583" s="41">
        <v>43627.207141203704</v>
      </c>
      <c r="D583" t="s">
        <v>906</v>
      </c>
      <c r="E583">
        <v>5</v>
      </c>
      <c r="F583">
        <v>1201</v>
      </c>
      <c r="G583" t="s">
        <v>8954</v>
      </c>
      <c r="H583" t="s">
        <v>905</v>
      </c>
      <c r="I583" t="s">
        <v>8</v>
      </c>
      <c r="L583" t="s">
        <v>14244</v>
      </c>
      <c r="N583" t="s">
        <v>821</v>
      </c>
    </row>
    <row r="584" spans="2:21">
      <c r="B584" s="41">
        <v>43627.207719907405</v>
      </c>
      <c r="C584" s="41">
        <v>43627.207719907405</v>
      </c>
      <c r="D584" t="s">
        <v>906</v>
      </c>
      <c r="E584">
        <v>5</v>
      </c>
      <c r="F584">
        <v>1201</v>
      </c>
      <c r="G584" t="s">
        <v>8954</v>
      </c>
      <c r="H584" t="s">
        <v>905</v>
      </c>
      <c r="I584" t="s">
        <v>8</v>
      </c>
      <c r="L584" t="s">
        <v>14244</v>
      </c>
      <c r="N584" t="s">
        <v>821</v>
      </c>
    </row>
    <row r="585" spans="2:21">
      <c r="B585" s="41">
        <v>43627.207743055558</v>
      </c>
      <c r="C585" s="41">
        <v>43627.207754629628</v>
      </c>
      <c r="D585" t="s">
        <v>6483</v>
      </c>
      <c r="E585">
        <v>4</v>
      </c>
      <c r="F585">
        <v>1101</v>
      </c>
      <c r="G585" t="s">
        <v>8954</v>
      </c>
      <c r="H585" t="s">
        <v>6484</v>
      </c>
      <c r="I585" t="s">
        <v>20</v>
      </c>
      <c r="L585" t="s">
        <v>13909</v>
      </c>
      <c r="N585" t="s">
        <v>819</v>
      </c>
      <c r="U585" t="s">
        <v>12208</v>
      </c>
    </row>
    <row r="586" spans="2:21">
      <c r="B586" s="41">
        <v>43627.207743055558</v>
      </c>
      <c r="C586" s="41">
        <v>43627.207754629628</v>
      </c>
      <c r="D586" t="s">
        <v>587</v>
      </c>
      <c r="E586">
        <v>5</v>
      </c>
      <c r="F586">
        <v>1221</v>
      </c>
      <c r="G586" t="s">
        <v>8954</v>
      </c>
      <c r="H586" t="s">
        <v>277</v>
      </c>
      <c r="I586" t="s">
        <v>20</v>
      </c>
      <c r="L586" t="s">
        <v>13882</v>
      </c>
      <c r="N586" t="s">
        <v>821</v>
      </c>
      <c r="U586" t="s">
        <v>12208</v>
      </c>
    </row>
    <row r="587" spans="2:21">
      <c r="B587" s="41">
        <v>43627.208298611113</v>
      </c>
      <c r="C587" s="41">
        <v>43627.208298611113</v>
      </c>
      <c r="D587" t="s">
        <v>906</v>
      </c>
      <c r="E587">
        <v>5</v>
      </c>
      <c r="F587">
        <v>1201</v>
      </c>
      <c r="G587" t="s">
        <v>8954</v>
      </c>
      <c r="H587" t="s">
        <v>905</v>
      </c>
      <c r="I587" t="s">
        <v>8</v>
      </c>
      <c r="L587" t="s">
        <v>14244</v>
      </c>
      <c r="N587" t="s">
        <v>821</v>
      </c>
    </row>
    <row r="588" spans="2:21">
      <c r="B588" s="41">
        <v>43627.20888888889</v>
      </c>
      <c r="C588" s="41">
        <v>43627.20888888889</v>
      </c>
      <c r="D588" t="s">
        <v>906</v>
      </c>
      <c r="E588">
        <v>5</v>
      </c>
      <c r="F588">
        <v>1201</v>
      </c>
      <c r="G588" t="s">
        <v>8954</v>
      </c>
      <c r="H588" t="s">
        <v>905</v>
      </c>
      <c r="I588" t="s">
        <v>8</v>
      </c>
      <c r="L588" t="s">
        <v>14244</v>
      </c>
      <c r="N588" t="s">
        <v>821</v>
      </c>
    </row>
    <row r="589" spans="2:21">
      <c r="B589" s="41">
        <v>43627.209317129629</v>
      </c>
      <c r="C589" s="41">
        <v>43627.209328703706</v>
      </c>
      <c r="D589" t="s">
        <v>6483</v>
      </c>
      <c r="E589">
        <v>4</v>
      </c>
      <c r="F589">
        <v>1101</v>
      </c>
      <c r="G589" t="s">
        <v>8954</v>
      </c>
      <c r="H589" t="s">
        <v>6484</v>
      </c>
      <c r="I589" t="s">
        <v>20</v>
      </c>
      <c r="L589" t="s">
        <v>13909</v>
      </c>
      <c r="N589" t="s">
        <v>819</v>
      </c>
      <c r="U589" t="s">
        <v>12208</v>
      </c>
    </row>
    <row r="590" spans="2:21">
      <c r="B590" s="41">
        <v>43627.209317129629</v>
      </c>
      <c r="C590" s="41">
        <v>43627.209328703706</v>
      </c>
      <c r="D590" t="s">
        <v>587</v>
      </c>
      <c r="E590">
        <v>5</v>
      </c>
      <c r="F590">
        <v>1221</v>
      </c>
      <c r="G590" t="s">
        <v>8954</v>
      </c>
      <c r="H590" t="s">
        <v>277</v>
      </c>
      <c r="I590" t="s">
        <v>20</v>
      </c>
      <c r="L590" t="s">
        <v>13882</v>
      </c>
      <c r="N590" t="s">
        <v>821</v>
      </c>
      <c r="U590" t="s">
        <v>12208</v>
      </c>
    </row>
    <row r="591" spans="2:21">
      <c r="B591" s="41">
        <v>43627.209479166668</v>
      </c>
      <c r="C591" s="41">
        <v>43627.209479166668</v>
      </c>
      <c r="D591" t="s">
        <v>906</v>
      </c>
      <c r="E591">
        <v>5</v>
      </c>
      <c r="F591">
        <v>1201</v>
      </c>
      <c r="G591" t="s">
        <v>8954</v>
      </c>
      <c r="H591" t="s">
        <v>905</v>
      </c>
      <c r="I591" t="s">
        <v>8</v>
      </c>
      <c r="L591" t="s">
        <v>14244</v>
      </c>
      <c r="N591" t="s">
        <v>821</v>
      </c>
    </row>
    <row r="592" spans="2:21">
      <c r="B592" s="41">
        <v>43627.210057870368</v>
      </c>
      <c r="C592" s="41">
        <v>43627.210057870368</v>
      </c>
      <c r="D592" t="s">
        <v>906</v>
      </c>
      <c r="E592">
        <v>5</v>
      </c>
      <c r="F592">
        <v>1201</v>
      </c>
      <c r="G592" t="s">
        <v>8954</v>
      </c>
      <c r="H592" t="s">
        <v>905</v>
      </c>
      <c r="I592" t="s">
        <v>8</v>
      </c>
      <c r="L592" t="s">
        <v>14244</v>
      </c>
      <c r="N592" t="s">
        <v>821</v>
      </c>
    </row>
    <row r="593" spans="2:21">
      <c r="B593" s="41">
        <v>43627.210543981484</v>
      </c>
      <c r="C593" s="41">
        <v>43627.210543981484</v>
      </c>
      <c r="D593" t="s">
        <v>14425</v>
      </c>
      <c r="E593">
        <v>4</v>
      </c>
      <c r="F593">
        <v>1101</v>
      </c>
      <c r="G593" t="s">
        <v>8954</v>
      </c>
      <c r="H593" t="s">
        <v>14376</v>
      </c>
      <c r="I593" t="s">
        <v>186</v>
      </c>
      <c r="L593" t="s">
        <v>14377</v>
      </c>
      <c r="N593" t="s">
        <v>825</v>
      </c>
    </row>
    <row r="594" spans="2:21">
      <c r="B594" s="41">
        <v>43627.210543981484</v>
      </c>
      <c r="C594" s="41">
        <v>43627.210543981484</v>
      </c>
      <c r="D594" t="s">
        <v>14426</v>
      </c>
      <c r="E594">
        <v>4</v>
      </c>
      <c r="F594">
        <v>1101</v>
      </c>
      <c r="G594" t="s">
        <v>8954</v>
      </c>
      <c r="H594" t="s">
        <v>14385</v>
      </c>
      <c r="I594" t="s">
        <v>186</v>
      </c>
      <c r="L594" t="s">
        <v>14386</v>
      </c>
      <c r="N594" t="s">
        <v>825</v>
      </c>
    </row>
    <row r="595" spans="2:21">
      <c r="B595" s="41">
        <v>43627.210543981484</v>
      </c>
      <c r="C595" s="41">
        <v>43627.210543981484</v>
      </c>
      <c r="D595" t="s">
        <v>14427</v>
      </c>
      <c r="E595">
        <v>4</v>
      </c>
      <c r="F595">
        <v>1101</v>
      </c>
      <c r="G595" t="s">
        <v>8954</v>
      </c>
      <c r="H595" t="s">
        <v>14378</v>
      </c>
      <c r="I595" t="s">
        <v>186</v>
      </c>
      <c r="L595" t="s">
        <v>14379</v>
      </c>
      <c r="N595" t="s">
        <v>825</v>
      </c>
    </row>
    <row r="596" spans="2:21">
      <c r="B596" s="41">
        <v>43627.210543981484</v>
      </c>
      <c r="C596" s="41">
        <v>43627.210543981484</v>
      </c>
      <c r="D596" t="s">
        <v>14428</v>
      </c>
      <c r="E596">
        <v>4</v>
      </c>
      <c r="F596">
        <v>1101</v>
      </c>
      <c r="G596" t="s">
        <v>8954</v>
      </c>
      <c r="H596" t="s">
        <v>14387</v>
      </c>
      <c r="I596" t="s">
        <v>186</v>
      </c>
      <c r="L596" t="s">
        <v>14388</v>
      </c>
      <c r="N596" t="s">
        <v>825</v>
      </c>
    </row>
    <row r="597" spans="2:21">
      <c r="B597" s="41">
        <v>43627.210543981484</v>
      </c>
      <c r="C597" s="41">
        <v>43627.210543981484</v>
      </c>
      <c r="D597" t="s">
        <v>14429</v>
      </c>
      <c r="E597">
        <v>4</v>
      </c>
      <c r="F597">
        <v>1101</v>
      </c>
      <c r="G597" t="s">
        <v>8954</v>
      </c>
      <c r="H597" t="s">
        <v>14380</v>
      </c>
      <c r="I597" t="s">
        <v>186</v>
      </c>
      <c r="L597" t="s">
        <v>14381</v>
      </c>
      <c r="N597" t="s">
        <v>825</v>
      </c>
    </row>
    <row r="598" spans="2:21">
      <c r="B598" s="41">
        <v>43627.210648148146</v>
      </c>
      <c r="C598" s="41">
        <v>43627.210648148146</v>
      </c>
      <c r="D598" t="s">
        <v>906</v>
      </c>
      <c r="E598">
        <v>5</v>
      </c>
      <c r="F598">
        <v>1201</v>
      </c>
      <c r="G598" t="s">
        <v>8954</v>
      </c>
      <c r="H598" t="s">
        <v>905</v>
      </c>
      <c r="I598" t="s">
        <v>8</v>
      </c>
      <c r="L598" t="s">
        <v>14244</v>
      </c>
      <c r="N598" t="s">
        <v>821</v>
      </c>
    </row>
    <row r="599" spans="2:21">
      <c r="B599" s="41">
        <v>43627.211041666669</v>
      </c>
      <c r="C599" s="41">
        <v>43627.211041666669</v>
      </c>
      <c r="D599" t="s">
        <v>621</v>
      </c>
      <c r="E599">
        <v>0</v>
      </c>
      <c r="F599">
        <v>1201</v>
      </c>
      <c r="G599" t="s">
        <v>8954</v>
      </c>
      <c r="H599" t="s">
        <v>371</v>
      </c>
      <c r="I599" t="s">
        <v>9</v>
      </c>
      <c r="L599" t="s">
        <v>13930</v>
      </c>
      <c r="N599" t="s">
        <v>821</v>
      </c>
    </row>
    <row r="600" spans="2:21">
      <c r="B600" s="41">
        <v>43627.211053240739</v>
      </c>
      <c r="C600" s="41">
        <v>43627.211053240739</v>
      </c>
      <c r="D600" t="s">
        <v>891</v>
      </c>
      <c r="E600">
        <v>5</v>
      </c>
      <c r="F600">
        <v>1201</v>
      </c>
      <c r="G600" t="s">
        <v>8954</v>
      </c>
      <c r="H600" t="s">
        <v>890</v>
      </c>
      <c r="I600" t="s">
        <v>8</v>
      </c>
      <c r="L600" t="s">
        <v>14241</v>
      </c>
      <c r="N600" t="s">
        <v>821</v>
      </c>
    </row>
    <row r="601" spans="2:21">
      <c r="B601" s="41">
        <v>43627.21125</v>
      </c>
      <c r="C601" s="41">
        <v>43627.21125</v>
      </c>
      <c r="D601" t="s">
        <v>906</v>
      </c>
      <c r="E601">
        <v>5</v>
      </c>
      <c r="F601">
        <v>1201</v>
      </c>
      <c r="G601" t="s">
        <v>8954</v>
      </c>
      <c r="H601" t="s">
        <v>905</v>
      </c>
      <c r="I601" t="s">
        <v>8</v>
      </c>
      <c r="L601" t="s">
        <v>14244</v>
      </c>
      <c r="N601" t="s">
        <v>821</v>
      </c>
    </row>
    <row r="602" spans="2:21">
      <c r="B602" s="41">
        <v>43627.211851851855</v>
      </c>
      <c r="C602" s="41">
        <v>43627.211851851855</v>
      </c>
      <c r="D602" t="s">
        <v>906</v>
      </c>
      <c r="E602">
        <v>5</v>
      </c>
      <c r="F602">
        <v>1201</v>
      </c>
      <c r="G602" t="s">
        <v>8954</v>
      </c>
      <c r="H602" t="s">
        <v>905</v>
      </c>
      <c r="I602" t="s">
        <v>8</v>
      </c>
      <c r="L602" t="s">
        <v>14244</v>
      </c>
      <c r="N602" t="s">
        <v>821</v>
      </c>
    </row>
    <row r="603" spans="2:21">
      <c r="B603" s="41">
        <v>43627.212442129632</v>
      </c>
      <c r="C603" s="41">
        <v>43627.212442129632</v>
      </c>
      <c r="D603" t="s">
        <v>906</v>
      </c>
      <c r="E603">
        <v>5</v>
      </c>
      <c r="F603">
        <v>1201</v>
      </c>
      <c r="G603" t="s">
        <v>8954</v>
      </c>
      <c r="H603" t="s">
        <v>905</v>
      </c>
      <c r="I603" t="s">
        <v>8</v>
      </c>
      <c r="L603" t="s">
        <v>14244</v>
      </c>
      <c r="N603" t="s">
        <v>821</v>
      </c>
    </row>
    <row r="604" spans="2:21">
      <c r="B604" s="41">
        <v>43627.21303240741</v>
      </c>
      <c r="C604" s="41">
        <v>43627.21303240741</v>
      </c>
      <c r="D604" t="s">
        <v>11682</v>
      </c>
      <c r="E604">
        <v>5</v>
      </c>
      <c r="F604">
        <v>1221</v>
      </c>
      <c r="G604" t="s">
        <v>8954</v>
      </c>
      <c r="H604" t="s">
        <v>10856</v>
      </c>
      <c r="I604" t="s">
        <v>208</v>
      </c>
      <c r="L604" t="s">
        <v>14528</v>
      </c>
      <c r="N604" t="s">
        <v>821</v>
      </c>
    </row>
    <row r="605" spans="2:21">
      <c r="B605" s="41">
        <v>43627.213043981479</v>
      </c>
      <c r="C605" s="41">
        <v>43627.213043981479</v>
      </c>
      <c r="D605" t="s">
        <v>906</v>
      </c>
      <c r="E605">
        <v>5</v>
      </c>
      <c r="F605">
        <v>1201</v>
      </c>
      <c r="G605" t="s">
        <v>8954</v>
      </c>
      <c r="H605" t="s">
        <v>905</v>
      </c>
      <c r="I605" t="s">
        <v>8</v>
      </c>
      <c r="L605" t="s">
        <v>14244</v>
      </c>
      <c r="N605" t="s">
        <v>821</v>
      </c>
    </row>
    <row r="606" spans="2:21">
      <c r="B606" s="41">
        <v>43627.213171296295</v>
      </c>
      <c r="C606" s="41">
        <v>43627.213171296295</v>
      </c>
      <c r="D606" t="s">
        <v>13050</v>
      </c>
      <c r="E606">
        <v>0</v>
      </c>
      <c r="F606">
        <v>1101</v>
      </c>
      <c r="G606" t="s">
        <v>8954</v>
      </c>
      <c r="H606" t="s">
        <v>195</v>
      </c>
      <c r="I606" t="s">
        <v>13</v>
      </c>
      <c r="L606" t="s">
        <v>11272</v>
      </c>
      <c r="N606" t="s">
        <v>821</v>
      </c>
    </row>
    <row r="607" spans="2:21">
      <c r="B607" s="41">
        <v>43627.213506944441</v>
      </c>
      <c r="C607" s="41">
        <v>43627.213518518518</v>
      </c>
      <c r="D607" t="s">
        <v>720</v>
      </c>
      <c r="E607">
        <v>0</v>
      </c>
      <c r="F607">
        <v>1101</v>
      </c>
      <c r="G607" t="s">
        <v>8954</v>
      </c>
      <c r="H607" t="s">
        <v>535</v>
      </c>
      <c r="I607" t="s">
        <v>526</v>
      </c>
      <c r="L607" t="s">
        <v>14311</v>
      </c>
      <c r="N607" t="s">
        <v>819</v>
      </c>
      <c r="U607" t="s">
        <v>12208</v>
      </c>
    </row>
    <row r="608" spans="2:21">
      <c r="B608" s="41">
        <v>43627.213506944441</v>
      </c>
      <c r="C608" s="41">
        <v>43627.213518518518</v>
      </c>
      <c r="D608" t="s">
        <v>719</v>
      </c>
      <c r="E608">
        <v>5</v>
      </c>
      <c r="F608">
        <v>1221</v>
      </c>
      <c r="G608" t="s">
        <v>8954</v>
      </c>
      <c r="H608" t="s">
        <v>534</v>
      </c>
      <c r="I608" t="s">
        <v>526</v>
      </c>
      <c r="L608" t="s">
        <v>14312</v>
      </c>
      <c r="N608" t="s">
        <v>821</v>
      </c>
      <c r="U608" t="s">
        <v>12208</v>
      </c>
    </row>
    <row r="609" spans="2:21">
      <c r="B609" s="41">
        <v>43627.213622685187</v>
      </c>
      <c r="C609" s="41">
        <v>43627.213622685187</v>
      </c>
      <c r="D609" t="s">
        <v>906</v>
      </c>
      <c r="E609">
        <v>5</v>
      </c>
      <c r="F609">
        <v>1201</v>
      </c>
      <c r="G609" t="s">
        <v>8954</v>
      </c>
      <c r="H609" t="s">
        <v>905</v>
      </c>
      <c r="I609" t="s">
        <v>8</v>
      </c>
      <c r="L609" t="s">
        <v>14244</v>
      </c>
      <c r="N609" t="s">
        <v>821</v>
      </c>
    </row>
    <row r="610" spans="2:21">
      <c r="B610" s="41">
        <v>43627.214201388888</v>
      </c>
      <c r="C610" s="41">
        <v>43627.214201388888</v>
      </c>
      <c r="D610" t="s">
        <v>906</v>
      </c>
      <c r="E610">
        <v>5</v>
      </c>
      <c r="F610">
        <v>1201</v>
      </c>
      <c r="G610" t="s">
        <v>8954</v>
      </c>
      <c r="H610" t="s">
        <v>905</v>
      </c>
      <c r="I610" t="s">
        <v>8</v>
      </c>
      <c r="L610" t="s">
        <v>14244</v>
      </c>
      <c r="N610" t="s">
        <v>821</v>
      </c>
    </row>
    <row r="611" spans="2:21">
      <c r="B611" s="41">
        <v>43627.214305555557</v>
      </c>
      <c r="C611" s="41">
        <v>43627.214305555557</v>
      </c>
      <c r="D611" t="s">
        <v>11700</v>
      </c>
      <c r="E611">
        <v>0</v>
      </c>
      <c r="F611">
        <v>1101</v>
      </c>
      <c r="G611" t="s">
        <v>8954</v>
      </c>
      <c r="H611" t="s">
        <v>195</v>
      </c>
      <c r="I611" t="s">
        <v>13</v>
      </c>
      <c r="L611" t="s">
        <v>11272</v>
      </c>
      <c r="N611" t="s">
        <v>821</v>
      </c>
    </row>
    <row r="612" spans="2:21">
      <c r="B612" s="41">
        <v>43627.214803240742</v>
      </c>
      <c r="C612" s="41">
        <v>43627.214803240742</v>
      </c>
      <c r="D612" t="s">
        <v>906</v>
      </c>
      <c r="E612">
        <v>5</v>
      </c>
      <c r="F612">
        <v>1201</v>
      </c>
      <c r="G612" t="s">
        <v>8954</v>
      </c>
      <c r="H612" t="s">
        <v>905</v>
      </c>
      <c r="I612" t="s">
        <v>8</v>
      </c>
      <c r="L612" t="s">
        <v>14244</v>
      </c>
      <c r="N612" t="s">
        <v>821</v>
      </c>
    </row>
    <row r="613" spans="2:21">
      <c r="B613" s="41">
        <v>43627.214872685188</v>
      </c>
      <c r="C613" s="41">
        <v>43627.214872685188</v>
      </c>
      <c r="D613" t="s">
        <v>11700</v>
      </c>
      <c r="E613">
        <v>0</v>
      </c>
      <c r="F613">
        <v>1101</v>
      </c>
      <c r="G613" t="s">
        <v>8954</v>
      </c>
      <c r="H613" t="s">
        <v>195</v>
      </c>
      <c r="I613" t="s">
        <v>13</v>
      </c>
      <c r="L613" t="s">
        <v>11272</v>
      </c>
      <c r="N613" t="s">
        <v>821</v>
      </c>
    </row>
    <row r="614" spans="2:21">
      <c r="B614" s="41">
        <v>43627.215243055558</v>
      </c>
      <c r="C614" s="41">
        <v>43627.215243055558</v>
      </c>
      <c r="D614" t="s">
        <v>6625</v>
      </c>
      <c r="E614">
        <v>4</v>
      </c>
      <c r="F614">
        <v>1101</v>
      </c>
      <c r="G614" t="s">
        <v>8954</v>
      </c>
      <c r="H614" t="s">
        <v>2064</v>
      </c>
      <c r="I614" t="s">
        <v>20</v>
      </c>
      <c r="L614" t="s">
        <v>14505</v>
      </c>
      <c r="N614" t="s">
        <v>819</v>
      </c>
      <c r="U614" t="s">
        <v>12208</v>
      </c>
    </row>
    <row r="615" spans="2:21">
      <c r="B615" s="41">
        <v>43627.215243055558</v>
      </c>
      <c r="C615" s="41">
        <v>43627.215243055558</v>
      </c>
      <c r="D615" t="s">
        <v>587</v>
      </c>
      <c r="E615">
        <v>5</v>
      </c>
      <c r="F615">
        <v>1221</v>
      </c>
      <c r="G615" t="s">
        <v>8954</v>
      </c>
      <c r="H615" t="s">
        <v>277</v>
      </c>
      <c r="I615" t="s">
        <v>20</v>
      </c>
      <c r="L615" t="s">
        <v>13882</v>
      </c>
      <c r="N615" t="s">
        <v>821</v>
      </c>
      <c r="U615" t="s">
        <v>12208</v>
      </c>
    </row>
    <row r="616" spans="2:21">
      <c r="B616" s="41">
        <v>43627.21539351852</v>
      </c>
      <c r="C616" s="41">
        <v>43627.215405092589</v>
      </c>
      <c r="D616" t="s">
        <v>906</v>
      </c>
      <c r="E616">
        <v>5</v>
      </c>
      <c r="F616">
        <v>1201</v>
      </c>
      <c r="G616" t="s">
        <v>8954</v>
      </c>
      <c r="H616" t="s">
        <v>905</v>
      </c>
      <c r="I616" t="s">
        <v>8</v>
      </c>
      <c r="L616" t="s">
        <v>14244</v>
      </c>
      <c r="N616" t="s">
        <v>821</v>
      </c>
    </row>
    <row r="617" spans="2:21">
      <c r="B617" s="41">
        <v>43627.21597222222</v>
      </c>
      <c r="C617" s="41">
        <v>43627.21597222222</v>
      </c>
      <c r="D617" t="s">
        <v>906</v>
      </c>
      <c r="E617">
        <v>5</v>
      </c>
      <c r="F617">
        <v>1201</v>
      </c>
      <c r="G617" t="s">
        <v>8954</v>
      </c>
      <c r="H617" t="s">
        <v>905</v>
      </c>
      <c r="I617" t="s">
        <v>8</v>
      </c>
      <c r="L617" t="s">
        <v>14244</v>
      </c>
      <c r="N617" t="s">
        <v>821</v>
      </c>
    </row>
    <row r="618" spans="2:21">
      <c r="B618" s="41">
        <v>43627.216446759259</v>
      </c>
      <c r="C618" s="41">
        <v>43627.216446759259</v>
      </c>
      <c r="D618" t="s">
        <v>14155</v>
      </c>
      <c r="E618">
        <v>0</v>
      </c>
      <c r="F618">
        <v>1101</v>
      </c>
      <c r="G618" t="s">
        <v>8954</v>
      </c>
      <c r="H618" t="s">
        <v>195</v>
      </c>
      <c r="I618" t="s">
        <v>13</v>
      </c>
      <c r="L618" t="s">
        <v>11272</v>
      </c>
      <c r="N618" t="s">
        <v>821</v>
      </c>
    </row>
    <row r="619" spans="2:21">
      <c r="B619" s="41">
        <v>43627.216550925928</v>
      </c>
      <c r="C619" s="41">
        <v>43627.216550925928</v>
      </c>
      <c r="D619" t="s">
        <v>906</v>
      </c>
      <c r="E619">
        <v>5</v>
      </c>
      <c r="F619">
        <v>1201</v>
      </c>
      <c r="G619" t="s">
        <v>8954</v>
      </c>
      <c r="H619" t="s">
        <v>905</v>
      </c>
      <c r="I619" t="s">
        <v>8</v>
      </c>
      <c r="L619" t="s">
        <v>14244</v>
      </c>
      <c r="N619" t="s">
        <v>821</v>
      </c>
    </row>
    <row r="620" spans="2:21">
      <c r="B620" s="41">
        <v>43627.217141203706</v>
      </c>
      <c r="C620" s="41">
        <v>43627.217141203706</v>
      </c>
      <c r="D620" t="s">
        <v>906</v>
      </c>
      <c r="E620">
        <v>5</v>
      </c>
      <c r="F620">
        <v>1201</v>
      </c>
      <c r="G620" t="s">
        <v>8954</v>
      </c>
      <c r="H620" t="s">
        <v>905</v>
      </c>
      <c r="I620" t="s">
        <v>8</v>
      </c>
      <c r="L620" t="s">
        <v>14244</v>
      </c>
      <c r="N620" t="s">
        <v>821</v>
      </c>
    </row>
    <row r="621" spans="2:21">
      <c r="B621" s="41">
        <v>43627.217361111114</v>
      </c>
      <c r="C621" s="41">
        <v>43627.217361111114</v>
      </c>
      <c r="D621" t="s">
        <v>2666</v>
      </c>
      <c r="E621">
        <v>5</v>
      </c>
      <c r="F621">
        <v>1201</v>
      </c>
      <c r="G621" t="s">
        <v>8954</v>
      </c>
      <c r="H621" t="s">
        <v>2665</v>
      </c>
      <c r="I621" t="s">
        <v>61</v>
      </c>
      <c r="L621" t="s">
        <v>14221</v>
      </c>
      <c r="N621" t="s">
        <v>821</v>
      </c>
    </row>
    <row r="622" spans="2:21">
      <c r="B622" s="41">
        <v>43627.217604166668</v>
      </c>
      <c r="C622" s="41">
        <v>43627.217615740738</v>
      </c>
      <c r="D622" t="s">
        <v>2666</v>
      </c>
      <c r="E622">
        <v>5</v>
      </c>
      <c r="F622">
        <v>1201</v>
      </c>
      <c r="G622" t="s">
        <v>8954</v>
      </c>
      <c r="H622" t="s">
        <v>2665</v>
      </c>
      <c r="I622" t="s">
        <v>61</v>
      </c>
      <c r="L622" t="s">
        <v>14221</v>
      </c>
      <c r="N622" t="s">
        <v>821</v>
      </c>
    </row>
    <row r="623" spans="2:21">
      <c r="B623" s="41">
        <v>43627.217743055553</v>
      </c>
      <c r="C623" s="41">
        <v>43627.217743055553</v>
      </c>
      <c r="D623" t="s">
        <v>906</v>
      </c>
      <c r="E623">
        <v>5</v>
      </c>
      <c r="F623">
        <v>1201</v>
      </c>
      <c r="G623" t="s">
        <v>8954</v>
      </c>
      <c r="H623" t="s">
        <v>905</v>
      </c>
      <c r="I623" t="s">
        <v>8</v>
      </c>
      <c r="L623" t="s">
        <v>14244</v>
      </c>
      <c r="N623" t="s">
        <v>821</v>
      </c>
    </row>
    <row r="624" spans="2:21">
      <c r="B624" s="41">
        <v>43627.218344907407</v>
      </c>
      <c r="C624" s="41">
        <v>43627.218333333331</v>
      </c>
      <c r="D624" t="s">
        <v>906</v>
      </c>
      <c r="E624">
        <v>5</v>
      </c>
      <c r="F624">
        <v>1201</v>
      </c>
      <c r="G624" t="s">
        <v>8954</v>
      </c>
      <c r="H624" t="s">
        <v>905</v>
      </c>
      <c r="I624" t="s">
        <v>8</v>
      </c>
      <c r="L624" t="s">
        <v>14244</v>
      </c>
      <c r="N624" t="s">
        <v>821</v>
      </c>
    </row>
    <row r="625" spans="2:21">
      <c r="B625" s="41">
        <v>43627.218912037039</v>
      </c>
      <c r="C625" s="41">
        <v>43627.218900462962</v>
      </c>
      <c r="D625" t="s">
        <v>906</v>
      </c>
      <c r="E625">
        <v>5</v>
      </c>
      <c r="F625">
        <v>1201</v>
      </c>
      <c r="G625" t="s">
        <v>8954</v>
      </c>
      <c r="H625" t="s">
        <v>905</v>
      </c>
      <c r="I625" t="s">
        <v>8</v>
      </c>
      <c r="L625" t="s">
        <v>14244</v>
      </c>
      <c r="N625" t="s">
        <v>821</v>
      </c>
    </row>
    <row r="626" spans="2:21">
      <c r="B626" s="41">
        <v>43627.219513888886</v>
      </c>
      <c r="C626" s="41">
        <v>43627.219502314816</v>
      </c>
      <c r="D626" t="s">
        <v>906</v>
      </c>
      <c r="E626">
        <v>5</v>
      </c>
      <c r="F626">
        <v>1201</v>
      </c>
      <c r="G626" t="s">
        <v>8954</v>
      </c>
      <c r="H626" t="s">
        <v>905</v>
      </c>
      <c r="I626" t="s">
        <v>8</v>
      </c>
      <c r="L626" t="s">
        <v>14244</v>
      </c>
      <c r="N626" t="s">
        <v>821</v>
      </c>
    </row>
    <row r="627" spans="2:21">
      <c r="B627" s="41">
        <v>43627.220092592594</v>
      </c>
      <c r="C627" s="41">
        <v>43627.220081018517</v>
      </c>
      <c r="D627" t="s">
        <v>906</v>
      </c>
      <c r="E627">
        <v>5</v>
      </c>
      <c r="F627">
        <v>1201</v>
      </c>
      <c r="G627" t="s">
        <v>8954</v>
      </c>
      <c r="H627" t="s">
        <v>905</v>
      </c>
      <c r="I627" t="s">
        <v>8</v>
      </c>
      <c r="L627" t="s">
        <v>14244</v>
      </c>
      <c r="N627" t="s">
        <v>821</v>
      </c>
    </row>
    <row r="628" spans="2:21">
      <c r="B628" s="41">
        <v>43627.220694444448</v>
      </c>
      <c r="C628" s="41">
        <v>43627.220682870371</v>
      </c>
      <c r="D628" t="s">
        <v>906</v>
      </c>
      <c r="E628">
        <v>5</v>
      </c>
      <c r="F628">
        <v>1201</v>
      </c>
      <c r="G628" t="s">
        <v>8954</v>
      </c>
      <c r="H628" t="s">
        <v>905</v>
      </c>
      <c r="I628" t="s">
        <v>8</v>
      </c>
      <c r="L628" t="s">
        <v>14244</v>
      </c>
      <c r="N628" t="s">
        <v>821</v>
      </c>
    </row>
    <row r="629" spans="2:21">
      <c r="B629" s="41">
        <v>43627.221296296295</v>
      </c>
      <c r="C629" s="41">
        <v>43627.221284722225</v>
      </c>
      <c r="D629" t="s">
        <v>906</v>
      </c>
      <c r="E629">
        <v>5</v>
      </c>
      <c r="F629">
        <v>1201</v>
      </c>
      <c r="G629" t="s">
        <v>8954</v>
      </c>
      <c r="H629" t="s">
        <v>905</v>
      </c>
      <c r="I629" t="s">
        <v>8</v>
      </c>
      <c r="L629" t="s">
        <v>14244</v>
      </c>
      <c r="N629" t="s">
        <v>821</v>
      </c>
    </row>
    <row r="630" spans="2:21">
      <c r="B630" s="41">
        <v>43627.221608796295</v>
      </c>
      <c r="C630" s="41">
        <v>43627.221608796295</v>
      </c>
      <c r="D630" t="s">
        <v>2666</v>
      </c>
      <c r="E630">
        <v>5</v>
      </c>
      <c r="F630">
        <v>1201</v>
      </c>
      <c r="G630" t="s">
        <v>8954</v>
      </c>
      <c r="H630" t="s">
        <v>2665</v>
      </c>
      <c r="I630" t="s">
        <v>61</v>
      </c>
      <c r="L630" t="s">
        <v>14221</v>
      </c>
      <c r="N630" t="s">
        <v>821</v>
      </c>
    </row>
    <row r="631" spans="2:21">
      <c r="B631" s="41">
        <v>43627.221909722219</v>
      </c>
      <c r="C631" s="41">
        <v>43627.221898148149</v>
      </c>
      <c r="D631" t="s">
        <v>906</v>
      </c>
      <c r="E631">
        <v>5</v>
      </c>
      <c r="F631">
        <v>1201</v>
      </c>
      <c r="G631" t="s">
        <v>8954</v>
      </c>
      <c r="H631" t="s">
        <v>905</v>
      </c>
      <c r="I631" t="s">
        <v>8</v>
      </c>
      <c r="L631" t="s">
        <v>14244</v>
      </c>
      <c r="N631" t="s">
        <v>821</v>
      </c>
    </row>
    <row r="632" spans="2:21">
      <c r="B632" s="41">
        <v>43627.222071759257</v>
      </c>
      <c r="C632" s="41">
        <v>43627.222083333334</v>
      </c>
      <c r="D632" t="s">
        <v>720</v>
      </c>
      <c r="E632">
        <v>0</v>
      </c>
      <c r="F632">
        <v>1101</v>
      </c>
      <c r="G632" t="s">
        <v>8954</v>
      </c>
      <c r="H632" t="s">
        <v>535</v>
      </c>
      <c r="I632" t="s">
        <v>526</v>
      </c>
      <c r="L632" t="s">
        <v>14311</v>
      </c>
      <c r="N632" t="s">
        <v>819</v>
      </c>
      <c r="U632" t="s">
        <v>12208</v>
      </c>
    </row>
    <row r="633" spans="2:21">
      <c r="B633" s="41">
        <v>43627.222071759257</v>
      </c>
      <c r="C633" s="41">
        <v>43627.222083333334</v>
      </c>
      <c r="D633" t="s">
        <v>719</v>
      </c>
      <c r="E633">
        <v>5</v>
      </c>
      <c r="F633">
        <v>1221</v>
      </c>
      <c r="G633" t="s">
        <v>8954</v>
      </c>
      <c r="H633" t="s">
        <v>534</v>
      </c>
      <c r="I633" t="s">
        <v>526</v>
      </c>
      <c r="L633" t="s">
        <v>14312</v>
      </c>
      <c r="N633" t="s">
        <v>821</v>
      </c>
      <c r="U633" t="s">
        <v>12208</v>
      </c>
    </row>
    <row r="634" spans="2:21">
      <c r="B634" s="41">
        <v>43627.222500000003</v>
      </c>
      <c r="C634" s="41">
        <v>43627.222488425927</v>
      </c>
      <c r="D634" t="s">
        <v>906</v>
      </c>
      <c r="E634">
        <v>5</v>
      </c>
      <c r="F634">
        <v>1201</v>
      </c>
      <c r="G634" t="s">
        <v>8954</v>
      </c>
      <c r="H634" t="s">
        <v>905</v>
      </c>
      <c r="I634" t="s">
        <v>8</v>
      </c>
      <c r="L634" t="s">
        <v>14244</v>
      </c>
      <c r="N634" t="s">
        <v>821</v>
      </c>
    </row>
    <row r="635" spans="2:21">
      <c r="B635" s="41">
        <v>43627.223078703704</v>
      </c>
      <c r="C635" s="41">
        <v>43627.223078703704</v>
      </c>
      <c r="D635" t="s">
        <v>906</v>
      </c>
      <c r="E635">
        <v>5</v>
      </c>
      <c r="F635">
        <v>1201</v>
      </c>
      <c r="G635" t="s">
        <v>8954</v>
      </c>
      <c r="H635" t="s">
        <v>905</v>
      </c>
      <c r="I635" t="s">
        <v>8</v>
      </c>
      <c r="L635" t="s">
        <v>14244</v>
      </c>
      <c r="N635" t="s">
        <v>821</v>
      </c>
    </row>
    <row r="636" spans="2:21">
      <c r="B636" s="41">
        <v>43627.223668981482</v>
      </c>
      <c r="C636" s="41">
        <v>43627.223668981482</v>
      </c>
      <c r="D636" t="s">
        <v>906</v>
      </c>
      <c r="E636">
        <v>5</v>
      </c>
      <c r="F636">
        <v>1201</v>
      </c>
      <c r="G636" t="s">
        <v>8954</v>
      </c>
      <c r="H636" t="s">
        <v>905</v>
      </c>
      <c r="I636" t="s">
        <v>8</v>
      </c>
      <c r="L636" t="s">
        <v>14244</v>
      </c>
      <c r="N636" t="s">
        <v>821</v>
      </c>
    </row>
    <row r="637" spans="2:21">
      <c r="B637" s="41">
        <v>43627.224016203705</v>
      </c>
      <c r="C637" s="41">
        <v>43627.224016203705</v>
      </c>
      <c r="D637" t="s">
        <v>14529</v>
      </c>
      <c r="E637">
        <v>4</v>
      </c>
      <c r="F637">
        <v>1101</v>
      </c>
      <c r="G637" t="s">
        <v>8954</v>
      </c>
      <c r="H637" t="s">
        <v>1054</v>
      </c>
      <c r="I637" t="s">
        <v>216</v>
      </c>
      <c r="L637" t="s">
        <v>14530</v>
      </c>
      <c r="N637" t="s">
        <v>825</v>
      </c>
    </row>
    <row r="638" spans="2:21">
      <c r="B638" s="41">
        <v>43627.224016203705</v>
      </c>
      <c r="C638" s="41">
        <v>43627.224016203705</v>
      </c>
      <c r="D638" t="s">
        <v>14531</v>
      </c>
      <c r="E638">
        <v>4</v>
      </c>
      <c r="F638">
        <v>1101</v>
      </c>
      <c r="G638" t="s">
        <v>8954</v>
      </c>
      <c r="H638" t="s">
        <v>1055</v>
      </c>
      <c r="I638" t="s">
        <v>216</v>
      </c>
      <c r="L638" t="s">
        <v>14532</v>
      </c>
      <c r="N638" t="s">
        <v>825</v>
      </c>
    </row>
    <row r="639" spans="2:21">
      <c r="B639" s="41">
        <v>43627.224016203705</v>
      </c>
      <c r="C639" s="41">
        <v>43627.224016203705</v>
      </c>
      <c r="D639" t="s">
        <v>14533</v>
      </c>
      <c r="E639">
        <v>4</v>
      </c>
      <c r="F639">
        <v>1101</v>
      </c>
      <c r="G639" t="s">
        <v>8954</v>
      </c>
      <c r="H639" t="s">
        <v>1056</v>
      </c>
      <c r="I639" t="s">
        <v>216</v>
      </c>
      <c r="L639" t="s">
        <v>14534</v>
      </c>
      <c r="N639" t="s">
        <v>825</v>
      </c>
    </row>
    <row r="640" spans="2:21">
      <c r="B640" s="41">
        <v>43627.224016203705</v>
      </c>
      <c r="C640" s="41">
        <v>43627.224016203705</v>
      </c>
      <c r="D640" t="s">
        <v>14535</v>
      </c>
      <c r="E640">
        <v>4</v>
      </c>
      <c r="F640">
        <v>1101</v>
      </c>
      <c r="G640" t="s">
        <v>8954</v>
      </c>
      <c r="H640" t="s">
        <v>1057</v>
      </c>
      <c r="I640" t="s">
        <v>216</v>
      </c>
      <c r="L640" t="s">
        <v>14536</v>
      </c>
      <c r="N640" t="s">
        <v>825</v>
      </c>
    </row>
    <row r="641" spans="2:14">
      <c r="B641" s="41">
        <v>43627.224016203705</v>
      </c>
      <c r="C641" s="41">
        <v>43627.224016203705</v>
      </c>
      <c r="D641" t="s">
        <v>14537</v>
      </c>
      <c r="E641">
        <v>4</v>
      </c>
      <c r="F641">
        <v>1101</v>
      </c>
      <c r="G641" t="s">
        <v>8954</v>
      </c>
      <c r="H641" t="s">
        <v>1058</v>
      </c>
      <c r="I641" t="s">
        <v>216</v>
      </c>
      <c r="L641" t="s">
        <v>14538</v>
      </c>
      <c r="N641" t="s">
        <v>825</v>
      </c>
    </row>
    <row r="642" spans="2:14">
      <c r="B642" s="41">
        <v>43627.224016203705</v>
      </c>
      <c r="C642" s="41">
        <v>43627.224016203705</v>
      </c>
      <c r="D642" t="s">
        <v>14539</v>
      </c>
      <c r="E642">
        <v>4</v>
      </c>
      <c r="F642">
        <v>1101</v>
      </c>
      <c r="G642" t="s">
        <v>8954</v>
      </c>
      <c r="H642" t="s">
        <v>1059</v>
      </c>
      <c r="I642" t="s">
        <v>216</v>
      </c>
      <c r="L642" t="s">
        <v>14540</v>
      </c>
      <c r="N642" t="s">
        <v>825</v>
      </c>
    </row>
    <row r="643" spans="2:14">
      <c r="B643" s="41">
        <v>43627.224016203705</v>
      </c>
      <c r="C643" s="41">
        <v>43627.224016203705</v>
      </c>
      <c r="D643" t="s">
        <v>14382</v>
      </c>
      <c r="E643">
        <v>4</v>
      </c>
      <c r="F643">
        <v>1101</v>
      </c>
      <c r="G643" t="s">
        <v>8954</v>
      </c>
      <c r="H643" t="s">
        <v>1060</v>
      </c>
      <c r="I643" t="s">
        <v>216</v>
      </c>
      <c r="L643" t="s">
        <v>14541</v>
      </c>
      <c r="N643" t="s">
        <v>825</v>
      </c>
    </row>
    <row r="644" spans="2:14">
      <c r="B644" s="41">
        <v>43627.224016203705</v>
      </c>
      <c r="C644" s="41">
        <v>43627.224016203705</v>
      </c>
      <c r="D644" t="s">
        <v>14542</v>
      </c>
      <c r="E644">
        <v>4</v>
      </c>
      <c r="F644">
        <v>1101</v>
      </c>
      <c r="G644" t="s">
        <v>8954</v>
      </c>
      <c r="H644" t="s">
        <v>1061</v>
      </c>
      <c r="I644" t="s">
        <v>216</v>
      </c>
      <c r="L644" t="s">
        <v>14543</v>
      </c>
      <c r="N644" t="s">
        <v>825</v>
      </c>
    </row>
    <row r="645" spans="2:14">
      <c r="B645" s="41">
        <v>43627.224016203705</v>
      </c>
      <c r="C645" s="41">
        <v>43627.224016203705</v>
      </c>
      <c r="D645" t="s">
        <v>14544</v>
      </c>
      <c r="E645">
        <v>4</v>
      </c>
      <c r="F645">
        <v>1101</v>
      </c>
      <c r="G645" t="s">
        <v>8954</v>
      </c>
      <c r="H645" t="s">
        <v>1062</v>
      </c>
      <c r="I645" t="s">
        <v>216</v>
      </c>
      <c r="L645" t="s">
        <v>14545</v>
      </c>
      <c r="N645" t="s">
        <v>825</v>
      </c>
    </row>
    <row r="646" spans="2:14">
      <c r="B646" s="41">
        <v>43627.224016203705</v>
      </c>
      <c r="C646" s="41">
        <v>43627.224016203705</v>
      </c>
      <c r="D646" t="s">
        <v>14383</v>
      </c>
      <c r="E646">
        <v>4</v>
      </c>
      <c r="F646">
        <v>1101</v>
      </c>
      <c r="G646" t="s">
        <v>8954</v>
      </c>
      <c r="H646" t="s">
        <v>1063</v>
      </c>
      <c r="I646" t="s">
        <v>216</v>
      </c>
      <c r="L646" t="s">
        <v>14546</v>
      </c>
      <c r="N646" t="s">
        <v>825</v>
      </c>
    </row>
    <row r="647" spans="2:14">
      <c r="B647" s="41">
        <v>43627.224016203705</v>
      </c>
      <c r="C647" s="41">
        <v>43627.224016203705</v>
      </c>
      <c r="D647" t="s">
        <v>14547</v>
      </c>
      <c r="E647">
        <v>4</v>
      </c>
      <c r="F647">
        <v>1101</v>
      </c>
      <c r="G647" t="s">
        <v>8954</v>
      </c>
      <c r="H647" t="s">
        <v>1064</v>
      </c>
      <c r="I647" t="s">
        <v>216</v>
      </c>
      <c r="L647" t="s">
        <v>14548</v>
      </c>
      <c r="N647" t="s">
        <v>825</v>
      </c>
    </row>
    <row r="648" spans="2:14">
      <c r="B648" s="41">
        <v>43627.224016203705</v>
      </c>
      <c r="C648" s="41">
        <v>43627.224016203705</v>
      </c>
      <c r="D648" t="s">
        <v>14549</v>
      </c>
      <c r="E648">
        <v>4</v>
      </c>
      <c r="F648">
        <v>1101</v>
      </c>
      <c r="G648" t="s">
        <v>8954</v>
      </c>
      <c r="H648" t="s">
        <v>1065</v>
      </c>
      <c r="I648" t="s">
        <v>216</v>
      </c>
      <c r="L648" t="s">
        <v>14550</v>
      </c>
      <c r="N648" t="s">
        <v>825</v>
      </c>
    </row>
    <row r="649" spans="2:14">
      <c r="B649" s="41">
        <v>43627.224016203705</v>
      </c>
      <c r="C649" s="41">
        <v>43627.224016203705</v>
      </c>
      <c r="D649" t="s">
        <v>14551</v>
      </c>
      <c r="E649">
        <v>4</v>
      </c>
      <c r="F649">
        <v>1101</v>
      </c>
      <c r="G649" t="s">
        <v>8954</v>
      </c>
      <c r="H649" t="s">
        <v>1605</v>
      </c>
      <c r="I649" t="s">
        <v>216</v>
      </c>
      <c r="L649" t="s">
        <v>14552</v>
      </c>
      <c r="N649" t="s">
        <v>825</v>
      </c>
    </row>
    <row r="650" spans="2:14">
      <c r="B650" s="41">
        <v>43627.224016203705</v>
      </c>
      <c r="C650" s="41">
        <v>43627.224027777775</v>
      </c>
      <c r="D650" t="s">
        <v>14553</v>
      </c>
      <c r="E650">
        <v>4</v>
      </c>
      <c r="F650">
        <v>1101</v>
      </c>
      <c r="G650" t="s">
        <v>8954</v>
      </c>
      <c r="H650" t="s">
        <v>1606</v>
      </c>
      <c r="I650" t="s">
        <v>216</v>
      </c>
      <c r="L650" t="s">
        <v>14554</v>
      </c>
      <c r="N650" t="s">
        <v>825</v>
      </c>
    </row>
    <row r="651" spans="2:14">
      <c r="B651" s="41">
        <v>43627.224016203705</v>
      </c>
      <c r="C651" s="41">
        <v>43627.224027777775</v>
      </c>
      <c r="D651" t="s">
        <v>14555</v>
      </c>
      <c r="E651">
        <v>4</v>
      </c>
      <c r="F651">
        <v>1101</v>
      </c>
      <c r="G651" t="s">
        <v>8954</v>
      </c>
      <c r="H651" t="s">
        <v>1607</v>
      </c>
      <c r="I651" t="s">
        <v>216</v>
      </c>
      <c r="L651" t="s">
        <v>14556</v>
      </c>
      <c r="N651" t="s">
        <v>825</v>
      </c>
    </row>
    <row r="652" spans="2:14">
      <c r="B652" s="41">
        <v>43627.224016203705</v>
      </c>
      <c r="C652" s="41">
        <v>43627.224027777775</v>
      </c>
      <c r="D652" t="s">
        <v>14557</v>
      </c>
      <c r="E652">
        <v>4</v>
      </c>
      <c r="F652">
        <v>1101</v>
      </c>
      <c r="G652" t="s">
        <v>8954</v>
      </c>
      <c r="H652" t="s">
        <v>1608</v>
      </c>
      <c r="I652" t="s">
        <v>216</v>
      </c>
      <c r="L652" t="s">
        <v>14558</v>
      </c>
      <c r="N652" t="s">
        <v>825</v>
      </c>
    </row>
    <row r="653" spans="2:14">
      <c r="B653" s="41">
        <v>43627.224016203705</v>
      </c>
      <c r="C653" s="41">
        <v>43627.224027777775</v>
      </c>
      <c r="D653" t="s">
        <v>14559</v>
      </c>
      <c r="E653">
        <v>4</v>
      </c>
      <c r="F653">
        <v>1101</v>
      </c>
      <c r="G653" t="s">
        <v>8954</v>
      </c>
      <c r="H653" t="s">
        <v>1609</v>
      </c>
      <c r="I653" t="s">
        <v>216</v>
      </c>
      <c r="L653" t="s">
        <v>14560</v>
      </c>
      <c r="N653" t="s">
        <v>825</v>
      </c>
    </row>
    <row r="654" spans="2:14">
      <c r="B654" s="41">
        <v>43627.224016203705</v>
      </c>
      <c r="C654" s="41">
        <v>43627.224027777775</v>
      </c>
      <c r="D654" t="s">
        <v>14561</v>
      </c>
      <c r="E654">
        <v>4</v>
      </c>
      <c r="F654">
        <v>1101</v>
      </c>
      <c r="G654" t="s">
        <v>8954</v>
      </c>
      <c r="H654" t="s">
        <v>1610</v>
      </c>
      <c r="I654" t="s">
        <v>216</v>
      </c>
      <c r="L654" t="s">
        <v>14562</v>
      </c>
      <c r="N654" t="s">
        <v>825</v>
      </c>
    </row>
    <row r="655" spans="2:14">
      <c r="B655" s="41">
        <v>43627.224016203705</v>
      </c>
      <c r="C655" s="41">
        <v>43627.224027777775</v>
      </c>
      <c r="D655" t="s">
        <v>14563</v>
      </c>
      <c r="E655">
        <v>4</v>
      </c>
      <c r="F655">
        <v>1101</v>
      </c>
      <c r="G655" t="s">
        <v>8954</v>
      </c>
      <c r="H655" t="s">
        <v>1611</v>
      </c>
      <c r="I655" t="s">
        <v>216</v>
      </c>
      <c r="L655" t="s">
        <v>14564</v>
      </c>
      <c r="N655" t="s">
        <v>825</v>
      </c>
    </row>
    <row r="656" spans="2:14">
      <c r="B656" s="41">
        <v>43627.224016203705</v>
      </c>
      <c r="C656" s="41">
        <v>43627.224027777775</v>
      </c>
      <c r="D656" t="s">
        <v>14565</v>
      </c>
      <c r="E656">
        <v>4</v>
      </c>
      <c r="F656">
        <v>1101</v>
      </c>
      <c r="G656" t="s">
        <v>8954</v>
      </c>
      <c r="H656" t="s">
        <v>1612</v>
      </c>
      <c r="I656" t="s">
        <v>216</v>
      </c>
      <c r="L656" t="s">
        <v>14566</v>
      </c>
      <c r="N656" t="s">
        <v>825</v>
      </c>
    </row>
    <row r="657" spans="2:14">
      <c r="B657" s="41">
        <v>43627.224016203705</v>
      </c>
      <c r="C657" s="41">
        <v>43627.224027777775</v>
      </c>
      <c r="D657" t="s">
        <v>14567</v>
      </c>
      <c r="E657">
        <v>4</v>
      </c>
      <c r="F657">
        <v>1101</v>
      </c>
      <c r="G657" t="s">
        <v>8954</v>
      </c>
      <c r="H657" t="s">
        <v>1613</v>
      </c>
      <c r="I657" t="s">
        <v>216</v>
      </c>
      <c r="L657" t="s">
        <v>14568</v>
      </c>
      <c r="N657" t="s">
        <v>825</v>
      </c>
    </row>
    <row r="658" spans="2:14">
      <c r="B658" s="41">
        <v>43627.224016203705</v>
      </c>
      <c r="C658" s="41">
        <v>43627.224027777775</v>
      </c>
      <c r="D658" t="s">
        <v>14569</v>
      </c>
      <c r="E658">
        <v>4</v>
      </c>
      <c r="F658">
        <v>1101</v>
      </c>
      <c r="G658" t="s">
        <v>8954</v>
      </c>
      <c r="H658" t="s">
        <v>1614</v>
      </c>
      <c r="I658" t="s">
        <v>216</v>
      </c>
      <c r="L658" t="s">
        <v>14570</v>
      </c>
      <c r="N658" t="s">
        <v>825</v>
      </c>
    </row>
    <row r="659" spans="2:14">
      <c r="B659" s="41">
        <v>43627.224016203705</v>
      </c>
      <c r="C659" s="41">
        <v>43627.224027777775</v>
      </c>
      <c r="D659" t="s">
        <v>14571</v>
      </c>
      <c r="E659">
        <v>4</v>
      </c>
      <c r="F659">
        <v>1101</v>
      </c>
      <c r="G659" t="s">
        <v>8954</v>
      </c>
      <c r="H659" t="s">
        <v>1615</v>
      </c>
      <c r="I659" t="s">
        <v>216</v>
      </c>
      <c r="L659" t="s">
        <v>14572</v>
      </c>
      <c r="N659" t="s">
        <v>825</v>
      </c>
    </row>
    <row r="660" spans="2:14">
      <c r="B660" s="41">
        <v>43627.224016203705</v>
      </c>
      <c r="C660" s="41">
        <v>43627.224027777775</v>
      </c>
      <c r="D660" t="s">
        <v>14573</v>
      </c>
      <c r="E660">
        <v>4</v>
      </c>
      <c r="F660">
        <v>1101</v>
      </c>
      <c r="G660" t="s">
        <v>8954</v>
      </c>
      <c r="H660" t="s">
        <v>1616</v>
      </c>
      <c r="I660" t="s">
        <v>216</v>
      </c>
      <c r="L660" t="s">
        <v>14574</v>
      </c>
      <c r="N660" t="s">
        <v>825</v>
      </c>
    </row>
    <row r="661" spans="2:14">
      <c r="B661" s="41">
        <v>43627.224016203705</v>
      </c>
      <c r="C661" s="41">
        <v>43627.224027777775</v>
      </c>
      <c r="D661" t="s">
        <v>14575</v>
      </c>
      <c r="E661">
        <v>4</v>
      </c>
      <c r="F661">
        <v>1101</v>
      </c>
      <c r="G661" t="s">
        <v>8954</v>
      </c>
      <c r="H661" t="s">
        <v>1617</v>
      </c>
      <c r="I661" t="s">
        <v>216</v>
      </c>
      <c r="L661" t="s">
        <v>14576</v>
      </c>
      <c r="N661" t="s">
        <v>825</v>
      </c>
    </row>
    <row r="662" spans="2:14">
      <c r="B662" s="41">
        <v>43627.224016203705</v>
      </c>
      <c r="C662" s="41">
        <v>43627.224027777775</v>
      </c>
      <c r="D662" t="s">
        <v>14577</v>
      </c>
      <c r="E662">
        <v>4</v>
      </c>
      <c r="F662">
        <v>1101</v>
      </c>
      <c r="G662" t="s">
        <v>8954</v>
      </c>
      <c r="H662" t="s">
        <v>1618</v>
      </c>
      <c r="I662" t="s">
        <v>216</v>
      </c>
      <c r="L662" t="s">
        <v>14578</v>
      </c>
      <c r="N662" t="s">
        <v>825</v>
      </c>
    </row>
    <row r="663" spans="2:14">
      <c r="B663" s="41">
        <v>43627.224016203705</v>
      </c>
      <c r="C663" s="41">
        <v>43627.224027777775</v>
      </c>
      <c r="D663" t="s">
        <v>14579</v>
      </c>
      <c r="E663">
        <v>4</v>
      </c>
      <c r="F663">
        <v>1101</v>
      </c>
      <c r="G663" t="s">
        <v>8954</v>
      </c>
      <c r="H663" t="s">
        <v>1619</v>
      </c>
      <c r="I663" t="s">
        <v>216</v>
      </c>
      <c r="L663" t="s">
        <v>14580</v>
      </c>
      <c r="N663" t="s">
        <v>825</v>
      </c>
    </row>
    <row r="664" spans="2:14">
      <c r="B664" s="41">
        <v>43627.224016203705</v>
      </c>
      <c r="C664" s="41">
        <v>43627.224027777775</v>
      </c>
      <c r="D664" t="s">
        <v>14384</v>
      </c>
      <c r="E664">
        <v>4</v>
      </c>
      <c r="F664">
        <v>1101</v>
      </c>
      <c r="G664" t="s">
        <v>8954</v>
      </c>
      <c r="H664" t="s">
        <v>1021</v>
      </c>
      <c r="I664" t="s">
        <v>216</v>
      </c>
      <c r="L664" t="s">
        <v>14581</v>
      </c>
      <c r="N664" t="s">
        <v>825</v>
      </c>
    </row>
    <row r="665" spans="2:14">
      <c r="B665" s="41">
        <v>43627.224016203705</v>
      </c>
      <c r="C665" s="41">
        <v>43627.224027777775</v>
      </c>
      <c r="D665" t="s">
        <v>9302</v>
      </c>
      <c r="E665">
        <v>4</v>
      </c>
      <c r="F665">
        <v>1103</v>
      </c>
      <c r="G665" t="s">
        <v>8954</v>
      </c>
      <c r="H665" t="s">
        <v>1620</v>
      </c>
      <c r="I665" t="s">
        <v>216</v>
      </c>
      <c r="L665" t="s">
        <v>14582</v>
      </c>
      <c r="N665" t="s">
        <v>825</v>
      </c>
    </row>
    <row r="666" spans="2:14">
      <c r="B666" s="41">
        <v>43627.224016203705</v>
      </c>
      <c r="C666" s="41">
        <v>43627.224027777775</v>
      </c>
      <c r="D666" t="s">
        <v>9615</v>
      </c>
      <c r="E666">
        <v>4</v>
      </c>
      <c r="F666">
        <v>1101</v>
      </c>
      <c r="G666" t="s">
        <v>8954</v>
      </c>
      <c r="H666" t="s">
        <v>1621</v>
      </c>
      <c r="I666" t="s">
        <v>216</v>
      </c>
      <c r="L666" t="s">
        <v>14583</v>
      </c>
      <c r="N666" t="s">
        <v>825</v>
      </c>
    </row>
    <row r="667" spans="2:14">
      <c r="B667" s="41">
        <v>43627.224016203705</v>
      </c>
      <c r="C667" s="41">
        <v>43627.224027777775</v>
      </c>
      <c r="D667" t="s">
        <v>8275</v>
      </c>
      <c r="E667">
        <v>4</v>
      </c>
      <c r="F667">
        <v>1101</v>
      </c>
      <c r="G667" t="s">
        <v>8954</v>
      </c>
      <c r="H667" t="s">
        <v>1066</v>
      </c>
      <c r="I667" t="s">
        <v>216</v>
      </c>
      <c r="L667" t="s">
        <v>14584</v>
      </c>
      <c r="N667" t="s">
        <v>825</v>
      </c>
    </row>
    <row r="668" spans="2:14">
      <c r="B668" s="41">
        <v>43627.224016203705</v>
      </c>
      <c r="C668" s="41">
        <v>43627.224027777775</v>
      </c>
      <c r="D668" t="s">
        <v>8276</v>
      </c>
      <c r="E668">
        <v>4</v>
      </c>
      <c r="F668">
        <v>1101</v>
      </c>
      <c r="G668" t="s">
        <v>8954</v>
      </c>
      <c r="H668" t="s">
        <v>1067</v>
      </c>
      <c r="I668" t="s">
        <v>216</v>
      </c>
      <c r="L668" t="s">
        <v>14585</v>
      </c>
      <c r="N668" t="s">
        <v>825</v>
      </c>
    </row>
    <row r="669" spans="2:14">
      <c r="B669" s="41">
        <v>43627.224016203705</v>
      </c>
      <c r="C669" s="41">
        <v>43627.224027777775</v>
      </c>
      <c r="D669" t="s">
        <v>8277</v>
      </c>
      <c r="E669">
        <v>4</v>
      </c>
      <c r="F669">
        <v>1101</v>
      </c>
      <c r="G669" t="s">
        <v>8954</v>
      </c>
      <c r="H669" t="s">
        <v>1068</v>
      </c>
      <c r="I669" t="s">
        <v>216</v>
      </c>
      <c r="L669" t="s">
        <v>14586</v>
      </c>
      <c r="N669" t="s">
        <v>825</v>
      </c>
    </row>
    <row r="670" spans="2:14">
      <c r="B670" s="41">
        <v>43627.224016203705</v>
      </c>
      <c r="C670" s="41">
        <v>43627.224027777775</v>
      </c>
      <c r="D670" t="s">
        <v>5939</v>
      </c>
      <c r="E670">
        <v>4</v>
      </c>
      <c r="F670">
        <v>1101</v>
      </c>
      <c r="G670" t="s">
        <v>8954</v>
      </c>
      <c r="H670" t="s">
        <v>1069</v>
      </c>
      <c r="I670" t="s">
        <v>216</v>
      </c>
      <c r="L670" t="s">
        <v>14587</v>
      </c>
      <c r="N670" t="s">
        <v>825</v>
      </c>
    </row>
    <row r="671" spans="2:14">
      <c r="B671" s="41">
        <v>43627.224016203705</v>
      </c>
      <c r="C671" s="41">
        <v>43627.224027777775</v>
      </c>
      <c r="D671" t="s">
        <v>5938</v>
      </c>
      <c r="E671">
        <v>4</v>
      </c>
      <c r="F671">
        <v>1103</v>
      </c>
      <c r="G671" t="s">
        <v>8954</v>
      </c>
      <c r="H671" t="s">
        <v>1622</v>
      </c>
      <c r="I671" t="s">
        <v>216</v>
      </c>
      <c r="L671" t="s">
        <v>14588</v>
      </c>
      <c r="N671" t="s">
        <v>825</v>
      </c>
    </row>
    <row r="672" spans="2:14">
      <c r="B672" s="41">
        <v>43627.224016203705</v>
      </c>
      <c r="C672" s="41">
        <v>43627.224027777775</v>
      </c>
      <c r="D672" t="s">
        <v>14203</v>
      </c>
      <c r="E672">
        <v>4</v>
      </c>
      <c r="F672">
        <v>1101</v>
      </c>
      <c r="G672" t="s">
        <v>8954</v>
      </c>
      <c r="H672" t="s">
        <v>1070</v>
      </c>
      <c r="I672" t="s">
        <v>216</v>
      </c>
      <c r="L672" t="s">
        <v>14589</v>
      </c>
      <c r="N672" t="s">
        <v>825</v>
      </c>
    </row>
    <row r="673" spans="2:21">
      <c r="B673" s="41">
        <v>43627.224016203705</v>
      </c>
      <c r="C673" s="41">
        <v>43627.224027777775</v>
      </c>
      <c r="D673" t="s">
        <v>14204</v>
      </c>
      <c r="E673">
        <v>4</v>
      </c>
      <c r="F673">
        <v>1101</v>
      </c>
      <c r="G673" t="s">
        <v>8954</v>
      </c>
      <c r="H673" t="s">
        <v>1071</v>
      </c>
      <c r="I673" t="s">
        <v>216</v>
      </c>
      <c r="L673" t="s">
        <v>14590</v>
      </c>
      <c r="N673" t="s">
        <v>825</v>
      </c>
    </row>
    <row r="674" spans="2:21">
      <c r="B674" s="41">
        <v>43627.224016203705</v>
      </c>
      <c r="C674" s="41">
        <v>43627.224027777775</v>
      </c>
      <c r="D674" t="s">
        <v>14207</v>
      </c>
      <c r="E674">
        <v>4</v>
      </c>
      <c r="F674">
        <v>1103</v>
      </c>
      <c r="G674" t="s">
        <v>8954</v>
      </c>
      <c r="H674" t="s">
        <v>1072</v>
      </c>
      <c r="I674" t="s">
        <v>216</v>
      </c>
      <c r="L674" t="s">
        <v>14590</v>
      </c>
      <c r="N674" t="s">
        <v>825</v>
      </c>
    </row>
    <row r="675" spans="2:21">
      <c r="B675" s="41">
        <v>43627.224016203705</v>
      </c>
      <c r="C675" s="41">
        <v>43627.224039351851</v>
      </c>
      <c r="D675" t="s">
        <v>14205</v>
      </c>
      <c r="E675">
        <v>4</v>
      </c>
      <c r="F675">
        <v>1101</v>
      </c>
      <c r="G675" t="s">
        <v>8954</v>
      </c>
      <c r="H675" t="s">
        <v>1073</v>
      </c>
      <c r="I675" t="s">
        <v>216</v>
      </c>
      <c r="L675" t="s">
        <v>14591</v>
      </c>
      <c r="N675" t="s">
        <v>825</v>
      </c>
    </row>
    <row r="676" spans="2:21">
      <c r="B676" s="41">
        <v>43627.224016203705</v>
      </c>
      <c r="C676" s="41">
        <v>43627.224039351851</v>
      </c>
      <c r="D676" t="s">
        <v>14208</v>
      </c>
      <c r="E676">
        <v>4</v>
      </c>
      <c r="F676">
        <v>1103</v>
      </c>
      <c r="G676" t="s">
        <v>8954</v>
      </c>
      <c r="H676" t="s">
        <v>1074</v>
      </c>
      <c r="I676" t="s">
        <v>216</v>
      </c>
      <c r="L676" t="s">
        <v>14591</v>
      </c>
      <c r="N676" t="s">
        <v>825</v>
      </c>
    </row>
    <row r="677" spans="2:21">
      <c r="B677" s="41">
        <v>43627.224016203705</v>
      </c>
      <c r="C677" s="41">
        <v>43627.224039351851</v>
      </c>
      <c r="D677" t="s">
        <v>14206</v>
      </c>
      <c r="E677">
        <v>4</v>
      </c>
      <c r="F677">
        <v>1101</v>
      </c>
      <c r="G677" t="s">
        <v>8954</v>
      </c>
      <c r="H677" t="s">
        <v>1075</v>
      </c>
      <c r="I677" t="s">
        <v>216</v>
      </c>
      <c r="L677" t="s">
        <v>14592</v>
      </c>
      <c r="N677" t="s">
        <v>825</v>
      </c>
    </row>
    <row r="678" spans="2:21">
      <c r="B678" s="41">
        <v>43627.224016203705</v>
      </c>
      <c r="C678" s="41">
        <v>43627.224039351851</v>
      </c>
      <c r="D678" t="s">
        <v>14209</v>
      </c>
      <c r="E678">
        <v>4</v>
      </c>
      <c r="F678">
        <v>1103</v>
      </c>
      <c r="G678" t="s">
        <v>8954</v>
      </c>
      <c r="H678" t="s">
        <v>1076</v>
      </c>
      <c r="I678" t="s">
        <v>216</v>
      </c>
      <c r="L678" t="s">
        <v>14592</v>
      </c>
      <c r="N678" t="s">
        <v>825</v>
      </c>
    </row>
    <row r="679" spans="2:21">
      <c r="B679" s="41">
        <v>43627.224016203705</v>
      </c>
      <c r="C679" s="41">
        <v>43627.224039351851</v>
      </c>
      <c r="D679" t="s">
        <v>1078</v>
      </c>
      <c r="E679">
        <v>4</v>
      </c>
      <c r="F679">
        <v>1101</v>
      </c>
      <c r="G679" t="s">
        <v>8954</v>
      </c>
      <c r="H679" t="s">
        <v>1077</v>
      </c>
      <c r="I679" t="s">
        <v>216</v>
      </c>
      <c r="L679" t="s">
        <v>14593</v>
      </c>
      <c r="N679" t="s">
        <v>825</v>
      </c>
    </row>
    <row r="680" spans="2:21">
      <c r="B680" s="41">
        <v>43627.224016203705</v>
      </c>
      <c r="C680" s="41">
        <v>43627.224039351851</v>
      </c>
      <c r="D680" t="s">
        <v>1080</v>
      </c>
      <c r="E680">
        <v>4</v>
      </c>
      <c r="F680">
        <v>1103</v>
      </c>
      <c r="G680" t="s">
        <v>8954</v>
      </c>
      <c r="H680" t="s">
        <v>1079</v>
      </c>
      <c r="I680" t="s">
        <v>216</v>
      </c>
      <c r="L680" t="s">
        <v>14593</v>
      </c>
      <c r="N680" t="s">
        <v>825</v>
      </c>
    </row>
    <row r="681" spans="2:21">
      <c r="B681" s="41">
        <v>43627.224016203705</v>
      </c>
      <c r="C681" s="41">
        <v>43627.224039351851</v>
      </c>
      <c r="D681" t="s">
        <v>1082</v>
      </c>
      <c r="E681">
        <v>4</v>
      </c>
      <c r="F681">
        <v>1101</v>
      </c>
      <c r="G681" t="s">
        <v>8954</v>
      </c>
      <c r="H681" t="s">
        <v>1081</v>
      </c>
      <c r="I681" t="s">
        <v>216</v>
      </c>
      <c r="L681" t="s">
        <v>14594</v>
      </c>
      <c r="N681" t="s">
        <v>825</v>
      </c>
    </row>
    <row r="682" spans="2:21">
      <c r="B682" s="41">
        <v>43627.224016203705</v>
      </c>
      <c r="C682" s="41">
        <v>43627.224039351851</v>
      </c>
      <c r="D682" t="s">
        <v>1084</v>
      </c>
      <c r="E682">
        <v>4</v>
      </c>
      <c r="F682">
        <v>1103</v>
      </c>
      <c r="G682" t="s">
        <v>8954</v>
      </c>
      <c r="H682" t="s">
        <v>1083</v>
      </c>
      <c r="I682" t="s">
        <v>216</v>
      </c>
      <c r="L682" t="s">
        <v>14594</v>
      </c>
      <c r="N682" t="s">
        <v>825</v>
      </c>
    </row>
    <row r="683" spans="2:21">
      <c r="B683" s="41">
        <v>43627.224236111113</v>
      </c>
      <c r="C683" s="41">
        <v>43627.224236111113</v>
      </c>
      <c r="D683" t="s">
        <v>906</v>
      </c>
      <c r="E683">
        <v>5</v>
      </c>
      <c r="F683">
        <v>1201</v>
      </c>
      <c r="G683" t="s">
        <v>8954</v>
      </c>
      <c r="H683" t="s">
        <v>905</v>
      </c>
      <c r="I683" t="s">
        <v>8</v>
      </c>
      <c r="L683" t="s">
        <v>14244</v>
      </c>
      <c r="N683" t="s">
        <v>821</v>
      </c>
    </row>
    <row r="684" spans="2:21">
      <c r="B684" s="41">
        <v>43627.224814814814</v>
      </c>
      <c r="C684" s="41">
        <v>43627.224814814814</v>
      </c>
      <c r="D684" t="s">
        <v>906</v>
      </c>
      <c r="E684">
        <v>5</v>
      </c>
      <c r="F684">
        <v>1201</v>
      </c>
      <c r="G684" t="s">
        <v>8954</v>
      </c>
      <c r="H684" t="s">
        <v>905</v>
      </c>
      <c r="I684" t="s">
        <v>8</v>
      </c>
      <c r="L684" t="s">
        <v>14244</v>
      </c>
      <c r="N684" t="s">
        <v>821</v>
      </c>
    </row>
    <row r="685" spans="2:21">
      <c r="B685" s="41">
        <v>43627.225416666668</v>
      </c>
      <c r="C685" s="41">
        <v>43627.225416666668</v>
      </c>
      <c r="D685" t="s">
        <v>906</v>
      </c>
      <c r="E685">
        <v>5</v>
      </c>
      <c r="F685">
        <v>1201</v>
      </c>
      <c r="G685" t="s">
        <v>8954</v>
      </c>
      <c r="H685" t="s">
        <v>905</v>
      </c>
      <c r="I685" t="s">
        <v>8</v>
      </c>
      <c r="L685" t="s">
        <v>14244</v>
      </c>
      <c r="N685" t="s">
        <v>821</v>
      </c>
    </row>
    <row r="686" spans="2:21">
      <c r="B686" s="41">
        <v>43627.226006944446</v>
      </c>
      <c r="C686" s="41">
        <v>43627.226006944446</v>
      </c>
      <c r="D686" t="s">
        <v>906</v>
      </c>
      <c r="E686">
        <v>5</v>
      </c>
      <c r="F686">
        <v>1201</v>
      </c>
      <c r="G686" t="s">
        <v>8954</v>
      </c>
      <c r="H686" t="s">
        <v>905</v>
      </c>
      <c r="I686" t="s">
        <v>8</v>
      </c>
      <c r="L686" t="s">
        <v>14244</v>
      </c>
      <c r="N686" t="s">
        <v>821</v>
      </c>
    </row>
    <row r="687" spans="2:21">
      <c r="B687" s="41">
        <v>43627.226597222223</v>
      </c>
      <c r="C687" s="41">
        <v>43627.226597222223</v>
      </c>
      <c r="D687" t="s">
        <v>906</v>
      </c>
      <c r="E687">
        <v>5</v>
      </c>
      <c r="F687">
        <v>1201</v>
      </c>
      <c r="G687" t="s">
        <v>8954</v>
      </c>
      <c r="H687" t="s">
        <v>905</v>
      </c>
      <c r="I687" t="s">
        <v>8</v>
      </c>
      <c r="L687" t="s">
        <v>14244</v>
      </c>
      <c r="N687" t="s">
        <v>821</v>
      </c>
    </row>
    <row r="688" spans="2:21">
      <c r="B688" s="41">
        <v>43627.226805555554</v>
      </c>
      <c r="C688" s="41">
        <v>43627.226817129631</v>
      </c>
      <c r="D688" t="s">
        <v>6625</v>
      </c>
      <c r="E688">
        <v>4</v>
      </c>
      <c r="F688">
        <v>1101</v>
      </c>
      <c r="G688" t="s">
        <v>8954</v>
      </c>
      <c r="H688" t="s">
        <v>2064</v>
      </c>
      <c r="I688" t="s">
        <v>20</v>
      </c>
      <c r="L688" t="s">
        <v>14505</v>
      </c>
      <c r="N688" t="s">
        <v>819</v>
      </c>
      <c r="U688" t="s">
        <v>12208</v>
      </c>
    </row>
    <row r="689" spans="2:21">
      <c r="B689" s="41">
        <v>43627.226805555554</v>
      </c>
      <c r="C689" s="41">
        <v>43627.226817129631</v>
      </c>
      <c r="D689" t="s">
        <v>587</v>
      </c>
      <c r="E689">
        <v>5</v>
      </c>
      <c r="F689">
        <v>1221</v>
      </c>
      <c r="G689" t="s">
        <v>8954</v>
      </c>
      <c r="H689" t="s">
        <v>277</v>
      </c>
      <c r="I689" t="s">
        <v>20</v>
      </c>
      <c r="L689" t="s">
        <v>13882</v>
      </c>
      <c r="N689" t="s">
        <v>821</v>
      </c>
      <c r="U689" t="s">
        <v>12208</v>
      </c>
    </row>
    <row r="690" spans="2:21">
      <c r="B690" s="41">
        <v>43627.227175925924</v>
      </c>
      <c r="C690" s="41">
        <v>43627.227210648147</v>
      </c>
      <c r="D690" t="s">
        <v>906</v>
      </c>
      <c r="E690">
        <v>5</v>
      </c>
      <c r="F690">
        <v>1201</v>
      </c>
      <c r="G690" t="s">
        <v>8954</v>
      </c>
      <c r="H690" t="s">
        <v>905</v>
      </c>
      <c r="I690" t="s">
        <v>8</v>
      </c>
      <c r="L690" t="s">
        <v>14244</v>
      </c>
      <c r="N690" t="s">
        <v>821</v>
      </c>
    </row>
    <row r="691" spans="2:21">
      <c r="B691" s="41">
        <v>43627.227349537039</v>
      </c>
      <c r="C691" s="41">
        <v>43627.227361111109</v>
      </c>
      <c r="D691" t="s">
        <v>720</v>
      </c>
      <c r="E691">
        <v>0</v>
      </c>
      <c r="F691">
        <v>1101</v>
      </c>
      <c r="G691" t="s">
        <v>8954</v>
      </c>
      <c r="H691" t="s">
        <v>535</v>
      </c>
      <c r="I691" t="s">
        <v>526</v>
      </c>
      <c r="L691" t="s">
        <v>14311</v>
      </c>
      <c r="N691" t="s">
        <v>819</v>
      </c>
      <c r="U691" t="s">
        <v>12208</v>
      </c>
    </row>
    <row r="692" spans="2:21">
      <c r="B692" s="41">
        <v>43627.227349537039</v>
      </c>
      <c r="C692" s="41">
        <v>43627.227361111109</v>
      </c>
      <c r="D692" t="s">
        <v>719</v>
      </c>
      <c r="E692">
        <v>5</v>
      </c>
      <c r="F692">
        <v>1221</v>
      </c>
      <c r="G692" t="s">
        <v>8954</v>
      </c>
      <c r="H692" t="s">
        <v>534</v>
      </c>
      <c r="I692" t="s">
        <v>526</v>
      </c>
      <c r="L692" t="s">
        <v>14312</v>
      </c>
      <c r="N692" t="s">
        <v>821</v>
      </c>
      <c r="U692" t="s">
        <v>12208</v>
      </c>
    </row>
    <row r="693" spans="2:21">
      <c r="B693" s="41">
        <v>43627.227476851855</v>
      </c>
      <c r="C693" s="41">
        <v>43627.227488425924</v>
      </c>
      <c r="D693" t="s">
        <v>720</v>
      </c>
      <c r="E693">
        <v>0</v>
      </c>
      <c r="F693">
        <v>1101</v>
      </c>
      <c r="G693" t="s">
        <v>8954</v>
      </c>
      <c r="H693" t="s">
        <v>535</v>
      </c>
      <c r="I693" t="s">
        <v>526</v>
      </c>
      <c r="L693" t="s">
        <v>14311</v>
      </c>
      <c r="N693" t="s">
        <v>819</v>
      </c>
      <c r="U693" t="s">
        <v>12208</v>
      </c>
    </row>
    <row r="694" spans="2:21">
      <c r="B694" s="41">
        <v>43627.227476851855</v>
      </c>
      <c r="C694" s="41">
        <v>43627.227488425924</v>
      </c>
      <c r="D694" t="s">
        <v>719</v>
      </c>
      <c r="E694">
        <v>5</v>
      </c>
      <c r="F694">
        <v>1221</v>
      </c>
      <c r="G694" t="s">
        <v>8954</v>
      </c>
      <c r="H694" t="s">
        <v>534</v>
      </c>
      <c r="I694" t="s">
        <v>526</v>
      </c>
      <c r="L694" t="s">
        <v>14312</v>
      </c>
      <c r="N694" t="s">
        <v>821</v>
      </c>
      <c r="U694" t="s">
        <v>12208</v>
      </c>
    </row>
    <row r="695" spans="2:21">
      <c r="B695" s="41">
        <v>43627.227673611109</v>
      </c>
      <c r="C695" s="41">
        <v>43627.227673611109</v>
      </c>
      <c r="D695" t="s">
        <v>720</v>
      </c>
      <c r="E695">
        <v>0</v>
      </c>
      <c r="F695">
        <v>1101</v>
      </c>
      <c r="G695" t="s">
        <v>8954</v>
      </c>
      <c r="H695" t="s">
        <v>535</v>
      </c>
      <c r="I695" t="s">
        <v>526</v>
      </c>
      <c r="L695" t="s">
        <v>14311</v>
      </c>
      <c r="N695" t="s">
        <v>819</v>
      </c>
      <c r="U695" t="s">
        <v>12208</v>
      </c>
    </row>
    <row r="696" spans="2:21">
      <c r="B696" s="41">
        <v>43627.227673611109</v>
      </c>
      <c r="C696" s="41">
        <v>43627.227673611109</v>
      </c>
      <c r="D696" t="s">
        <v>719</v>
      </c>
      <c r="E696">
        <v>5</v>
      </c>
      <c r="F696">
        <v>1221</v>
      </c>
      <c r="G696" t="s">
        <v>8954</v>
      </c>
      <c r="H696" t="s">
        <v>534</v>
      </c>
      <c r="I696" t="s">
        <v>526</v>
      </c>
      <c r="L696" t="s">
        <v>14312</v>
      </c>
      <c r="N696" t="s">
        <v>821</v>
      </c>
      <c r="U696" t="s">
        <v>12208</v>
      </c>
    </row>
    <row r="697" spans="2:21">
      <c r="B697" s="41">
        <v>43627.227685185186</v>
      </c>
      <c r="C697" s="41">
        <v>43627.227696759262</v>
      </c>
      <c r="D697" t="s">
        <v>720</v>
      </c>
      <c r="E697">
        <v>0</v>
      </c>
      <c r="F697">
        <v>1101</v>
      </c>
      <c r="G697" t="s">
        <v>8954</v>
      </c>
      <c r="H697" t="s">
        <v>535</v>
      </c>
      <c r="I697" t="s">
        <v>526</v>
      </c>
      <c r="L697" t="s">
        <v>14311</v>
      </c>
      <c r="N697" t="s">
        <v>819</v>
      </c>
      <c r="U697" t="s">
        <v>12208</v>
      </c>
    </row>
    <row r="698" spans="2:21">
      <c r="B698" s="41">
        <v>43627.227685185186</v>
      </c>
      <c r="C698" s="41">
        <v>43627.227696759262</v>
      </c>
      <c r="D698" t="s">
        <v>719</v>
      </c>
      <c r="E698">
        <v>5</v>
      </c>
      <c r="F698">
        <v>1221</v>
      </c>
      <c r="G698" t="s">
        <v>8954</v>
      </c>
      <c r="H698" t="s">
        <v>534</v>
      </c>
      <c r="I698" t="s">
        <v>526</v>
      </c>
      <c r="L698" t="s">
        <v>14312</v>
      </c>
      <c r="N698" t="s">
        <v>821</v>
      </c>
      <c r="U698" t="s">
        <v>12208</v>
      </c>
    </row>
    <row r="699" spans="2:21">
      <c r="B699" s="41">
        <v>43627.227719907409</v>
      </c>
      <c r="C699" s="41">
        <v>43627.227719907409</v>
      </c>
      <c r="D699" t="s">
        <v>10986</v>
      </c>
      <c r="E699">
        <v>5</v>
      </c>
      <c r="F699">
        <v>1101</v>
      </c>
      <c r="G699" t="s">
        <v>8954</v>
      </c>
      <c r="H699" t="s">
        <v>6519</v>
      </c>
      <c r="I699" t="s">
        <v>6</v>
      </c>
      <c r="L699" t="s">
        <v>13542</v>
      </c>
      <c r="N699" t="s">
        <v>821</v>
      </c>
    </row>
    <row r="700" spans="2:21">
      <c r="B700" s="41">
        <v>43627.227766203701</v>
      </c>
      <c r="C700" s="41">
        <v>43627.227766203701</v>
      </c>
      <c r="D700" t="s">
        <v>906</v>
      </c>
      <c r="E700">
        <v>5</v>
      </c>
      <c r="F700">
        <v>1201</v>
      </c>
      <c r="G700" t="s">
        <v>8954</v>
      </c>
      <c r="H700" t="s">
        <v>905</v>
      </c>
      <c r="I700" t="s">
        <v>8</v>
      </c>
      <c r="L700" t="s">
        <v>14244</v>
      </c>
      <c r="N700" t="s">
        <v>821</v>
      </c>
    </row>
    <row r="701" spans="2:21">
      <c r="B701" s="41">
        <v>43627.227766203701</v>
      </c>
      <c r="C701" s="41">
        <v>43627.227789351855</v>
      </c>
      <c r="D701" t="s">
        <v>720</v>
      </c>
      <c r="E701">
        <v>0</v>
      </c>
      <c r="F701">
        <v>1101</v>
      </c>
      <c r="G701" t="s">
        <v>8954</v>
      </c>
      <c r="H701" t="s">
        <v>535</v>
      </c>
      <c r="I701" t="s">
        <v>526</v>
      </c>
      <c r="L701" t="s">
        <v>14311</v>
      </c>
      <c r="N701" t="s">
        <v>819</v>
      </c>
      <c r="U701" t="s">
        <v>12208</v>
      </c>
    </row>
    <row r="702" spans="2:21">
      <c r="B702" s="41">
        <v>43627.227766203701</v>
      </c>
      <c r="C702" s="41">
        <v>43627.227789351855</v>
      </c>
      <c r="D702" t="s">
        <v>719</v>
      </c>
      <c r="E702">
        <v>5</v>
      </c>
      <c r="F702">
        <v>1221</v>
      </c>
      <c r="G702" t="s">
        <v>8954</v>
      </c>
      <c r="H702" t="s">
        <v>534</v>
      </c>
      <c r="I702" t="s">
        <v>526</v>
      </c>
      <c r="L702" t="s">
        <v>14312</v>
      </c>
      <c r="N702" t="s">
        <v>821</v>
      </c>
      <c r="U702" t="s">
        <v>12208</v>
      </c>
    </row>
    <row r="703" spans="2:21">
      <c r="B703" s="41">
        <v>43627.228356481479</v>
      </c>
      <c r="C703" s="41">
        <v>43627.228356481479</v>
      </c>
      <c r="D703" t="s">
        <v>906</v>
      </c>
      <c r="E703">
        <v>5</v>
      </c>
      <c r="F703">
        <v>1201</v>
      </c>
      <c r="G703" t="s">
        <v>8954</v>
      </c>
      <c r="H703" t="s">
        <v>905</v>
      </c>
      <c r="I703" t="s">
        <v>8</v>
      </c>
      <c r="L703" t="s">
        <v>14244</v>
      </c>
      <c r="N703" t="s">
        <v>821</v>
      </c>
    </row>
    <row r="704" spans="2:21">
      <c r="B704" s="41">
        <v>43627.228935185187</v>
      </c>
      <c r="C704" s="41">
        <v>43627.228935185187</v>
      </c>
      <c r="D704" t="s">
        <v>906</v>
      </c>
      <c r="E704">
        <v>5</v>
      </c>
      <c r="F704">
        <v>1201</v>
      </c>
      <c r="G704" t="s">
        <v>8954</v>
      </c>
      <c r="H704" t="s">
        <v>905</v>
      </c>
      <c r="I704" t="s">
        <v>8</v>
      </c>
      <c r="L704" t="s">
        <v>14244</v>
      </c>
      <c r="N704" t="s">
        <v>821</v>
      </c>
    </row>
    <row r="705" spans="2:21">
      <c r="B705" s="41">
        <v>43627.22934027778</v>
      </c>
      <c r="C705" s="41">
        <v>43627.22934027778</v>
      </c>
      <c r="D705" t="s">
        <v>891</v>
      </c>
      <c r="E705">
        <v>5</v>
      </c>
      <c r="F705">
        <v>1201</v>
      </c>
      <c r="G705" t="s">
        <v>8954</v>
      </c>
      <c r="H705" t="s">
        <v>890</v>
      </c>
      <c r="I705" t="s">
        <v>8</v>
      </c>
      <c r="L705" t="s">
        <v>14241</v>
      </c>
      <c r="N705" t="s">
        <v>821</v>
      </c>
    </row>
    <row r="706" spans="2:21">
      <c r="B706" s="41">
        <v>43627.229537037034</v>
      </c>
      <c r="C706" s="41">
        <v>43627.229537037034</v>
      </c>
      <c r="D706" t="s">
        <v>906</v>
      </c>
      <c r="E706">
        <v>5</v>
      </c>
      <c r="F706">
        <v>1201</v>
      </c>
      <c r="G706" t="s">
        <v>8954</v>
      </c>
      <c r="H706" t="s">
        <v>905</v>
      </c>
      <c r="I706" t="s">
        <v>8</v>
      </c>
      <c r="L706" t="s">
        <v>14244</v>
      </c>
      <c r="N706" t="s">
        <v>821</v>
      </c>
    </row>
    <row r="707" spans="2:21">
      <c r="B707" s="41">
        <v>43627.230138888888</v>
      </c>
      <c r="C707" s="41">
        <v>43627.230138888888</v>
      </c>
      <c r="D707" t="s">
        <v>906</v>
      </c>
      <c r="E707">
        <v>5</v>
      </c>
      <c r="F707">
        <v>1201</v>
      </c>
      <c r="G707" t="s">
        <v>8954</v>
      </c>
      <c r="H707" t="s">
        <v>905</v>
      </c>
      <c r="I707" t="s">
        <v>8</v>
      </c>
      <c r="L707" t="s">
        <v>14244</v>
      </c>
      <c r="N707" t="s">
        <v>821</v>
      </c>
    </row>
    <row r="708" spans="2:21">
      <c r="B708" s="41">
        <v>43627.23027777778</v>
      </c>
      <c r="C708" s="41">
        <v>43627.23028935185</v>
      </c>
      <c r="D708" t="s">
        <v>7242</v>
      </c>
      <c r="E708">
        <v>5</v>
      </c>
      <c r="F708">
        <v>1221</v>
      </c>
      <c r="G708" t="s">
        <v>8954</v>
      </c>
      <c r="H708" t="s">
        <v>7243</v>
      </c>
      <c r="I708" t="s">
        <v>150</v>
      </c>
      <c r="L708" t="s">
        <v>14365</v>
      </c>
      <c r="N708" t="s">
        <v>821</v>
      </c>
    </row>
    <row r="709" spans="2:21">
      <c r="B709" s="41">
        <v>43627.230393518519</v>
      </c>
      <c r="C709" s="41">
        <v>43627.230393518519</v>
      </c>
      <c r="D709" t="s">
        <v>7244</v>
      </c>
      <c r="E709">
        <v>5</v>
      </c>
      <c r="F709">
        <v>1221</v>
      </c>
      <c r="G709" t="s">
        <v>8954</v>
      </c>
      <c r="H709" t="s">
        <v>7245</v>
      </c>
      <c r="I709" t="s">
        <v>150</v>
      </c>
      <c r="L709" t="s">
        <v>14366</v>
      </c>
      <c r="N709" t="s">
        <v>821</v>
      </c>
    </row>
    <row r="710" spans="2:21">
      <c r="B710" s="41">
        <v>43627.230740740742</v>
      </c>
      <c r="C710" s="41">
        <v>43627.230740740742</v>
      </c>
      <c r="D710" t="s">
        <v>906</v>
      </c>
      <c r="E710">
        <v>5</v>
      </c>
      <c r="F710">
        <v>1201</v>
      </c>
      <c r="G710" t="s">
        <v>8954</v>
      </c>
      <c r="H710" t="s">
        <v>905</v>
      </c>
      <c r="I710" t="s">
        <v>8</v>
      </c>
      <c r="L710" t="s">
        <v>14244</v>
      </c>
      <c r="N710" t="s">
        <v>821</v>
      </c>
    </row>
    <row r="711" spans="2:21">
      <c r="B711" s="41">
        <v>43627.231342592589</v>
      </c>
      <c r="C711" s="41">
        <v>43627.231377314813</v>
      </c>
      <c r="D711" t="s">
        <v>906</v>
      </c>
      <c r="E711">
        <v>5</v>
      </c>
      <c r="F711">
        <v>1201</v>
      </c>
      <c r="G711" t="s">
        <v>8954</v>
      </c>
      <c r="H711" t="s">
        <v>905</v>
      </c>
      <c r="I711" t="s">
        <v>8</v>
      </c>
      <c r="L711" t="s">
        <v>14244</v>
      </c>
      <c r="N711" t="s">
        <v>821</v>
      </c>
    </row>
    <row r="712" spans="2:21">
      <c r="B712" s="41">
        <v>43627.231412037036</v>
      </c>
      <c r="C712" s="41">
        <v>43627.231423611112</v>
      </c>
      <c r="D712" t="s">
        <v>6625</v>
      </c>
      <c r="E712">
        <v>4</v>
      </c>
      <c r="F712">
        <v>1101</v>
      </c>
      <c r="G712" t="s">
        <v>8954</v>
      </c>
      <c r="H712" t="s">
        <v>2064</v>
      </c>
      <c r="I712" t="s">
        <v>20</v>
      </c>
      <c r="L712" t="s">
        <v>14505</v>
      </c>
      <c r="N712" t="s">
        <v>819</v>
      </c>
      <c r="U712" t="s">
        <v>12208</v>
      </c>
    </row>
    <row r="713" spans="2:21">
      <c r="B713" s="41">
        <v>43627.231412037036</v>
      </c>
      <c r="C713" s="41">
        <v>43627.231423611112</v>
      </c>
      <c r="D713" t="s">
        <v>587</v>
      </c>
      <c r="E713">
        <v>5</v>
      </c>
      <c r="F713">
        <v>1221</v>
      </c>
      <c r="G713" t="s">
        <v>8954</v>
      </c>
      <c r="H713" t="s">
        <v>277</v>
      </c>
      <c r="I713" t="s">
        <v>20</v>
      </c>
      <c r="L713" t="s">
        <v>13882</v>
      </c>
      <c r="N713" t="s">
        <v>821</v>
      </c>
      <c r="U713" t="s">
        <v>12208</v>
      </c>
    </row>
    <row r="714" spans="2:21">
      <c r="B714" s="41">
        <v>43627.231921296298</v>
      </c>
      <c r="C714" s="41">
        <v>43627.231921296298</v>
      </c>
      <c r="D714" t="s">
        <v>906</v>
      </c>
      <c r="E714">
        <v>5</v>
      </c>
      <c r="F714">
        <v>1201</v>
      </c>
      <c r="G714" t="s">
        <v>8954</v>
      </c>
      <c r="H714" t="s">
        <v>905</v>
      </c>
      <c r="I714" t="s">
        <v>8</v>
      </c>
      <c r="L714" t="s">
        <v>14244</v>
      </c>
      <c r="N714" t="s">
        <v>821</v>
      </c>
    </row>
    <row r="715" spans="2:21">
      <c r="B715" s="41">
        <v>43627.232511574075</v>
      </c>
      <c r="C715" s="41">
        <v>43627.232511574075</v>
      </c>
      <c r="D715" t="s">
        <v>906</v>
      </c>
      <c r="E715">
        <v>5</v>
      </c>
      <c r="F715">
        <v>1201</v>
      </c>
      <c r="G715" t="s">
        <v>8954</v>
      </c>
      <c r="H715" t="s">
        <v>905</v>
      </c>
      <c r="I715" t="s">
        <v>8</v>
      </c>
      <c r="L715" t="s">
        <v>14244</v>
      </c>
      <c r="N715" t="s">
        <v>821</v>
      </c>
    </row>
    <row r="716" spans="2:21">
      <c r="B716" s="41">
        <v>43627.233113425929</v>
      </c>
      <c r="C716" s="41">
        <v>43627.233113425929</v>
      </c>
      <c r="D716" t="s">
        <v>906</v>
      </c>
      <c r="E716">
        <v>5</v>
      </c>
      <c r="F716">
        <v>1201</v>
      </c>
      <c r="G716" t="s">
        <v>8954</v>
      </c>
      <c r="H716" t="s">
        <v>905</v>
      </c>
      <c r="I716" t="s">
        <v>8</v>
      </c>
      <c r="L716" t="s">
        <v>14244</v>
      </c>
      <c r="N716" t="s">
        <v>821</v>
      </c>
    </row>
    <row r="717" spans="2:21">
      <c r="B717" s="41">
        <v>43627.233715277776</v>
      </c>
      <c r="C717" s="41">
        <v>43627.233715277776</v>
      </c>
      <c r="D717" t="s">
        <v>906</v>
      </c>
      <c r="E717">
        <v>5</v>
      </c>
      <c r="F717">
        <v>1201</v>
      </c>
      <c r="G717" t="s">
        <v>8954</v>
      </c>
      <c r="H717" t="s">
        <v>905</v>
      </c>
      <c r="I717" t="s">
        <v>8</v>
      </c>
      <c r="L717" t="s">
        <v>14244</v>
      </c>
      <c r="N717" t="s">
        <v>821</v>
      </c>
    </row>
    <row r="718" spans="2:21">
      <c r="B718" s="41">
        <v>43627.234317129631</v>
      </c>
      <c r="C718" s="41">
        <v>43627.234317129631</v>
      </c>
      <c r="D718" t="s">
        <v>906</v>
      </c>
      <c r="E718">
        <v>5</v>
      </c>
      <c r="F718">
        <v>1201</v>
      </c>
      <c r="G718" t="s">
        <v>8954</v>
      </c>
      <c r="H718" t="s">
        <v>905</v>
      </c>
      <c r="I718" t="s">
        <v>8</v>
      </c>
      <c r="L718" t="s">
        <v>14244</v>
      </c>
      <c r="N718" t="s">
        <v>821</v>
      </c>
    </row>
    <row r="719" spans="2:21">
      <c r="B719" s="41">
        <v>43627.234618055554</v>
      </c>
      <c r="C719" s="41">
        <v>43627.234618055554</v>
      </c>
      <c r="D719" t="s">
        <v>7226</v>
      </c>
      <c r="E719">
        <v>5</v>
      </c>
      <c r="F719">
        <v>1221</v>
      </c>
      <c r="G719" t="s">
        <v>8954</v>
      </c>
      <c r="H719" t="s">
        <v>7227</v>
      </c>
      <c r="I719" t="s">
        <v>150</v>
      </c>
      <c r="L719" t="s">
        <v>14173</v>
      </c>
      <c r="N719" t="s">
        <v>821</v>
      </c>
    </row>
    <row r="720" spans="2:21">
      <c r="B720" s="41">
        <v>43627.234699074077</v>
      </c>
      <c r="C720" s="41">
        <v>43627.234699074077</v>
      </c>
      <c r="D720" t="s">
        <v>891</v>
      </c>
      <c r="E720">
        <v>5</v>
      </c>
      <c r="F720">
        <v>1201</v>
      </c>
      <c r="G720" t="s">
        <v>8954</v>
      </c>
      <c r="H720" t="s">
        <v>890</v>
      </c>
      <c r="I720" t="s">
        <v>8</v>
      </c>
      <c r="L720" t="s">
        <v>14241</v>
      </c>
      <c r="N720" t="s">
        <v>821</v>
      </c>
    </row>
    <row r="721" spans="2:14">
      <c r="B721" s="41">
        <v>43627.234895833331</v>
      </c>
      <c r="C721" s="41">
        <v>43627.234895833331</v>
      </c>
      <c r="D721" t="s">
        <v>906</v>
      </c>
      <c r="E721">
        <v>5</v>
      </c>
      <c r="F721">
        <v>1201</v>
      </c>
      <c r="G721" t="s">
        <v>8954</v>
      </c>
      <c r="H721" t="s">
        <v>905</v>
      </c>
      <c r="I721" t="s">
        <v>8</v>
      </c>
      <c r="L721" t="s">
        <v>14244</v>
      </c>
      <c r="N721" t="s">
        <v>821</v>
      </c>
    </row>
    <row r="722" spans="2:14">
      <c r="B722" s="41">
        <v>43627.235474537039</v>
      </c>
      <c r="C722" s="41">
        <v>43627.235474537039</v>
      </c>
      <c r="D722" t="s">
        <v>906</v>
      </c>
      <c r="E722">
        <v>5</v>
      </c>
      <c r="F722">
        <v>1201</v>
      </c>
      <c r="G722" t="s">
        <v>8954</v>
      </c>
      <c r="H722" t="s">
        <v>905</v>
      </c>
      <c r="I722" t="s">
        <v>8</v>
      </c>
      <c r="L722" t="s">
        <v>14244</v>
      </c>
      <c r="N722" t="s">
        <v>821</v>
      </c>
    </row>
    <row r="723" spans="2:14">
      <c r="B723" s="41">
        <v>43627.236064814817</v>
      </c>
      <c r="C723" s="41">
        <v>43627.236064814817</v>
      </c>
      <c r="D723" t="s">
        <v>906</v>
      </c>
      <c r="E723">
        <v>5</v>
      </c>
      <c r="F723">
        <v>1201</v>
      </c>
      <c r="G723" t="s">
        <v>8954</v>
      </c>
      <c r="H723" t="s">
        <v>905</v>
      </c>
      <c r="I723" t="s">
        <v>8</v>
      </c>
      <c r="L723" t="s">
        <v>14244</v>
      </c>
      <c r="N723" t="s">
        <v>821</v>
      </c>
    </row>
    <row r="724" spans="2:14">
      <c r="B724" s="41">
        <v>43627.23605324074</v>
      </c>
      <c r="C724" s="41">
        <v>43627.236064814817</v>
      </c>
      <c r="D724" t="s">
        <v>7226</v>
      </c>
      <c r="E724">
        <v>5</v>
      </c>
      <c r="F724">
        <v>1221</v>
      </c>
      <c r="G724" t="s">
        <v>8954</v>
      </c>
      <c r="H724" t="s">
        <v>7227</v>
      </c>
      <c r="I724" t="s">
        <v>150</v>
      </c>
      <c r="L724" t="s">
        <v>14173</v>
      </c>
      <c r="N724" t="s">
        <v>821</v>
      </c>
    </row>
    <row r="725" spans="2:14">
      <c r="B725" s="41">
        <v>43627.236226851855</v>
      </c>
      <c r="C725" s="41">
        <v>43627.236238425925</v>
      </c>
      <c r="D725" t="s">
        <v>7226</v>
      </c>
      <c r="E725">
        <v>5</v>
      </c>
      <c r="F725">
        <v>1221</v>
      </c>
      <c r="G725" t="s">
        <v>8954</v>
      </c>
      <c r="H725" t="s">
        <v>7227</v>
      </c>
      <c r="I725" t="s">
        <v>150</v>
      </c>
      <c r="L725" t="s">
        <v>14173</v>
      </c>
      <c r="N725" t="s">
        <v>821</v>
      </c>
    </row>
    <row r="726" spans="2:14">
      <c r="B726" s="41">
        <v>43627.23641203704</v>
      </c>
      <c r="C726" s="41">
        <v>43627.23642361111</v>
      </c>
      <c r="D726" t="s">
        <v>7226</v>
      </c>
      <c r="E726">
        <v>5</v>
      </c>
      <c r="F726">
        <v>1221</v>
      </c>
      <c r="G726" t="s">
        <v>8954</v>
      </c>
      <c r="H726" t="s">
        <v>7227</v>
      </c>
      <c r="I726" t="s">
        <v>150</v>
      </c>
      <c r="L726" t="s">
        <v>14173</v>
      </c>
      <c r="N726" t="s">
        <v>821</v>
      </c>
    </row>
    <row r="727" spans="2:14">
      <c r="B727" s="41">
        <v>43627.236608796295</v>
      </c>
      <c r="C727" s="41">
        <v>43627.236608796295</v>
      </c>
      <c r="D727" t="s">
        <v>7226</v>
      </c>
      <c r="E727">
        <v>5</v>
      </c>
      <c r="F727">
        <v>1221</v>
      </c>
      <c r="G727" t="s">
        <v>8954</v>
      </c>
      <c r="H727" t="s">
        <v>7227</v>
      </c>
      <c r="I727" t="s">
        <v>150</v>
      </c>
      <c r="L727" t="s">
        <v>14173</v>
      </c>
      <c r="N727" t="s">
        <v>821</v>
      </c>
    </row>
    <row r="728" spans="2:14">
      <c r="B728" s="41">
        <v>43627.236666666664</v>
      </c>
      <c r="C728" s="41">
        <v>43627.236666666664</v>
      </c>
      <c r="D728" t="s">
        <v>906</v>
      </c>
      <c r="E728">
        <v>5</v>
      </c>
      <c r="F728">
        <v>1201</v>
      </c>
      <c r="G728" t="s">
        <v>8954</v>
      </c>
      <c r="H728" t="s">
        <v>905</v>
      </c>
      <c r="I728" t="s">
        <v>8</v>
      </c>
      <c r="L728" t="s">
        <v>14244</v>
      </c>
      <c r="N728" t="s">
        <v>821</v>
      </c>
    </row>
    <row r="729" spans="2:14">
      <c r="B729" s="41">
        <v>43627.236793981479</v>
      </c>
      <c r="C729" s="41">
        <v>43627.236793981479</v>
      </c>
      <c r="D729" t="s">
        <v>7226</v>
      </c>
      <c r="E729">
        <v>5</v>
      </c>
      <c r="F729">
        <v>1221</v>
      </c>
      <c r="G729" t="s">
        <v>8954</v>
      </c>
      <c r="H729" t="s">
        <v>7227</v>
      </c>
      <c r="I729" t="s">
        <v>150</v>
      </c>
      <c r="L729" t="s">
        <v>14173</v>
      </c>
      <c r="N729" t="s">
        <v>821</v>
      </c>
    </row>
    <row r="730" spans="2:14">
      <c r="B730" s="41">
        <v>43627.236967592595</v>
      </c>
      <c r="C730" s="41">
        <v>43627.236979166664</v>
      </c>
      <c r="D730" t="s">
        <v>7226</v>
      </c>
      <c r="E730">
        <v>5</v>
      </c>
      <c r="F730">
        <v>1221</v>
      </c>
      <c r="G730" t="s">
        <v>8954</v>
      </c>
      <c r="H730" t="s">
        <v>7227</v>
      </c>
      <c r="I730" t="s">
        <v>150</v>
      </c>
      <c r="L730" t="s">
        <v>14173</v>
      </c>
      <c r="N730" t="s">
        <v>821</v>
      </c>
    </row>
    <row r="731" spans="2:14">
      <c r="B731" s="41">
        <v>43627.23715277778</v>
      </c>
      <c r="C731" s="41">
        <v>43627.237164351849</v>
      </c>
      <c r="D731" t="s">
        <v>7226</v>
      </c>
      <c r="E731">
        <v>5</v>
      </c>
      <c r="F731">
        <v>1221</v>
      </c>
      <c r="G731" t="s">
        <v>8954</v>
      </c>
      <c r="H731" t="s">
        <v>7227</v>
      </c>
      <c r="I731" t="s">
        <v>150</v>
      </c>
      <c r="L731" t="s">
        <v>14173</v>
      </c>
      <c r="N731" t="s">
        <v>821</v>
      </c>
    </row>
    <row r="732" spans="2:14">
      <c r="B732" s="41">
        <v>43627.237268518518</v>
      </c>
      <c r="C732" s="41">
        <v>43627.237268518518</v>
      </c>
      <c r="D732" t="s">
        <v>906</v>
      </c>
      <c r="E732">
        <v>5</v>
      </c>
      <c r="F732">
        <v>1201</v>
      </c>
      <c r="G732" t="s">
        <v>8954</v>
      </c>
      <c r="H732" t="s">
        <v>905</v>
      </c>
      <c r="I732" t="s">
        <v>8</v>
      </c>
      <c r="L732" t="s">
        <v>14244</v>
      </c>
      <c r="N732" t="s">
        <v>821</v>
      </c>
    </row>
    <row r="733" spans="2:14">
      <c r="B733" s="41">
        <v>43627.237719907411</v>
      </c>
      <c r="C733" s="41">
        <v>43627.237708333334</v>
      </c>
      <c r="D733" t="s">
        <v>10986</v>
      </c>
      <c r="E733">
        <v>5</v>
      </c>
      <c r="F733">
        <v>1101</v>
      </c>
      <c r="G733" t="s">
        <v>8954</v>
      </c>
      <c r="H733" t="s">
        <v>6519</v>
      </c>
      <c r="I733" t="s">
        <v>6</v>
      </c>
      <c r="L733" t="s">
        <v>13542</v>
      </c>
      <c r="N733" t="s">
        <v>821</v>
      </c>
    </row>
    <row r="734" spans="2:14">
      <c r="B734" s="41">
        <v>43627.237858796296</v>
      </c>
      <c r="C734" s="41">
        <v>43627.237847222219</v>
      </c>
      <c r="D734" t="s">
        <v>906</v>
      </c>
      <c r="E734">
        <v>5</v>
      </c>
      <c r="F734">
        <v>1201</v>
      </c>
      <c r="G734" t="s">
        <v>8954</v>
      </c>
      <c r="H734" t="s">
        <v>905</v>
      </c>
      <c r="I734" t="s">
        <v>8</v>
      </c>
      <c r="L734" t="s">
        <v>14244</v>
      </c>
      <c r="N734" t="s">
        <v>821</v>
      </c>
    </row>
    <row r="735" spans="2:14">
      <c r="B735" s="41">
        <v>43627.237881944442</v>
      </c>
      <c r="C735" s="41">
        <v>43627.237881944442</v>
      </c>
      <c r="D735" t="s">
        <v>621</v>
      </c>
      <c r="E735">
        <v>0</v>
      </c>
      <c r="F735">
        <v>1201</v>
      </c>
      <c r="G735" t="s">
        <v>8954</v>
      </c>
      <c r="H735" t="s">
        <v>371</v>
      </c>
      <c r="I735" t="s">
        <v>9</v>
      </c>
      <c r="L735" t="s">
        <v>13930</v>
      </c>
      <c r="N735" t="s">
        <v>821</v>
      </c>
    </row>
    <row r="736" spans="2:14">
      <c r="B736" s="41">
        <v>43627.238125000003</v>
      </c>
      <c r="C736" s="41">
        <v>43627.238125000003</v>
      </c>
      <c r="D736" t="s">
        <v>621</v>
      </c>
      <c r="E736">
        <v>0</v>
      </c>
      <c r="F736">
        <v>1201</v>
      </c>
      <c r="G736" t="s">
        <v>8954</v>
      </c>
      <c r="H736" t="s">
        <v>371</v>
      </c>
      <c r="I736" t="s">
        <v>9</v>
      </c>
      <c r="L736" t="s">
        <v>13930</v>
      </c>
      <c r="N736" t="s">
        <v>821</v>
      </c>
    </row>
    <row r="737" spans="2:14">
      <c r="B737" s="41">
        <v>43627.23846064815</v>
      </c>
      <c r="C737" s="41">
        <v>43627.238449074073</v>
      </c>
      <c r="D737" t="s">
        <v>906</v>
      </c>
      <c r="E737">
        <v>5</v>
      </c>
      <c r="F737">
        <v>1201</v>
      </c>
      <c r="G737" t="s">
        <v>8954</v>
      </c>
      <c r="H737" t="s">
        <v>905</v>
      </c>
      <c r="I737" t="s">
        <v>8</v>
      </c>
      <c r="L737" t="s">
        <v>14244</v>
      </c>
      <c r="N737" t="s">
        <v>821</v>
      </c>
    </row>
    <row r="738" spans="2:14">
      <c r="B738" s="41">
        <v>43627.239039351851</v>
      </c>
      <c r="C738" s="41">
        <v>43627.239027777781</v>
      </c>
      <c r="D738" t="s">
        <v>906</v>
      </c>
      <c r="E738">
        <v>5</v>
      </c>
      <c r="F738">
        <v>1201</v>
      </c>
      <c r="G738" t="s">
        <v>8954</v>
      </c>
      <c r="H738" t="s">
        <v>905</v>
      </c>
      <c r="I738" t="s">
        <v>8</v>
      </c>
      <c r="L738" t="s">
        <v>14244</v>
      </c>
      <c r="N738" t="s">
        <v>821</v>
      </c>
    </row>
    <row r="739" spans="2:14">
      <c r="B739" s="41">
        <v>43627.239155092589</v>
      </c>
      <c r="C739" s="41">
        <v>43627.239155092589</v>
      </c>
      <c r="D739" t="s">
        <v>621</v>
      </c>
      <c r="E739">
        <v>0</v>
      </c>
      <c r="F739">
        <v>1201</v>
      </c>
      <c r="G739" t="s">
        <v>8954</v>
      </c>
      <c r="H739" t="s">
        <v>371</v>
      </c>
      <c r="I739" t="s">
        <v>9</v>
      </c>
      <c r="L739" t="s">
        <v>13930</v>
      </c>
      <c r="N739" t="s">
        <v>821</v>
      </c>
    </row>
    <row r="740" spans="2:14">
      <c r="B740" s="41">
        <v>43627.239641203705</v>
      </c>
      <c r="C740" s="41">
        <v>43627.239629629628</v>
      </c>
      <c r="D740" t="s">
        <v>906</v>
      </c>
      <c r="E740">
        <v>5</v>
      </c>
      <c r="F740">
        <v>1201</v>
      </c>
      <c r="G740" t="s">
        <v>8954</v>
      </c>
      <c r="H740" t="s">
        <v>905</v>
      </c>
      <c r="I740" t="s">
        <v>8</v>
      </c>
      <c r="L740" t="s">
        <v>14244</v>
      </c>
      <c r="N740" t="s">
        <v>821</v>
      </c>
    </row>
    <row r="741" spans="2:14">
      <c r="B741" s="41">
        <v>43627.240219907406</v>
      </c>
      <c r="C741" s="41">
        <v>43627.240208333336</v>
      </c>
      <c r="D741" t="s">
        <v>906</v>
      </c>
      <c r="E741">
        <v>5</v>
      </c>
      <c r="F741">
        <v>1201</v>
      </c>
      <c r="G741" t="s">
        <v>8954</v>
      </c>
      <c r="H741" t="s">
        <v>905</v>
      </c>
      <c r="I741" t="s">
        <v>8</v>
      </c>
      <c r="L741" t="s">
        <v>14244</v>
      </c>
      <c r="N741" t="s">
        <v>821</v>
      </c>
    </row>
    <row r="742" spans="2:14">
      <c r="B742" s="41">
        <v>43627.240798611114</v>
      </c>
      <c r="C742" s="41">
        <v>43627.240787037037</v>
      </c>
      <c r="D742" t="s">
        <v>906</v>
      </c>
      <c r="E742">
        <v>5</v>
      </c>
      <c r="F742">
        <v>1201</v>
      </c>
      <c r="G742" t="s">
        <v>8954</v>
      </c>
      <c r="H742" t="s">
        <v>905</v>
      </c>
      <c r="I742" t="s">
        <v>8</v>
      </c>
      <c r="L742" t="s">
        <v>14244</v>
      </c>
      <c r="N742" t="s">
        <v>821</v>
      </c>
    </row>
    <row r="743" spans="2:14">
      <c r="B743" s="41">
        <v>43627.241388888891</v>
      </c>
      <c r="C743" s="41">
        <v>43627.241377314815</v>
      </c>
      <c r="D743" t="s">
        <v>906</v>
      </c>
      <c r="E743">
        <v>5</v>
      </c>
      <c r="F743">
        <v>1201</v>
      </c>
      <c r="G743" t="s">
        <v>8954</v>
      </c>
      <c r="H743" t="s">
        <v>905</v>
      </c>
      <c r="I743" t="s">
        <v>8</v>
      </c>
      <c r="L743" t="s">
        <v>14244</v>
      </c>
      <c r="N743" t="s">
        <v>821</v>
      </c>
    </row>
    <row r="744" spans="2:14">
      <c r="B744" s="41">
        <v>43627.241956018515</v>
      </c>
      <c r="C744" s="41">
        <v>43627.241944444446</v>
      </c>
      <c r="D744" t="s">
        <v>906</v>
      </c>
      <c r="E744">
        <v>5</v>
      </c>
      <c r="F744">
        <v>1201</v>
      </c>
      <c r="G744" t="s">
        <v>8954</v>
      </c>
      <c r="H744" t="s">
        <v>905</v>
      </c>
      <c r="I744" t="s">
        <v>8</v>
      </c>
      <c r="L744" t="s">
        <v>14244</v>
      </c>
      <c r="N744" t="s">
        <v>821</v>
      </c>
    </row>
    <row r="745" spans="2:14">
      <c r="B745" s="41">
        <v>43627.242534722223</v>
      </c>
      <c r="C745" s="41">
        <v>43627.242523148147</v>
      </c>
      <c r="D745" t="s">
        <v>4551</v>
      </c>
      <c r="E745">
        <v>5</v>
      </c>
      <c r="F745">
        <v>1201</v>
      </c>
      <c r="G745" t="s">
        <v>8954</v>
      </c>
      <c r="H745" t="s">
        <v>4550</v>
      </c>
      <c r="I745" t="s">
        <v>8</v>
      </c>
      <c r="L745" t="s">
        <v>14224</v>
      </c>
      <c r="N745" t="s">
        <v>821</v>
      </c>
    </row>
    <row r="746" spans="2:14">
      <c r="B746" s="41">
        <v>43627.242546296293</v>
      </c>
      <c r="C746" s="41">
        <v>43627.242546296293</v>
      </c>
      <c r="D746" t="s">
        <v>906</v>
      </c>
      <c r="E746">
        <v>5</v>
      </c>
      <c r="F746">
        <v>1201</v>
      </c>
      <c r="G746" t="s">
        <v>8954</v>
      </c>
      <c r="H746" t="s">
        <v>905</v>
      </c>
      <c r="I746" t="s">
        <v>8</v>
      </c>
      <c r="L746" t="s">
        <v>14244</v>
      </c>
      <c r="N746" t="s">
        <v>821</v>
      </c>
    </row>
    <row r="747" spans="2:14">
      <c r="B747" s="41">
        <v>43627.243148148147</v>
      </c>
      <c r="C747" s="41">
        <v>43627.24318287037</v>
      </c>
      <c r="D747" t="s">
        <v>906</v>
      </c>
      <c r="E747">
        <v>5</v>
      </c>
      <c r="F747">
        <v>1201</v>
      </c>
      <c r="G747" t="s">
        <v>8954</v>
      </c>
      <c r="H747" t="s">
        <v>905</v>
      </c>
      <c r="I747" t="s">
        <v>8</v>
      </c>
      <c r="L747" t="s">
        <v>14244</v>
      </c>
      <c r="N747" t="s">
        <v>821</v>
      </c>
    </row>
    <row r="748" spans="2:14">
      <c r="B748" s="41">
        <v>43627.243726851855</v>
      </c>
      <c r="C748" s="41">
        <v>43627.243726851855</v>
      </c>
      <c r="D748" t="s">
        <v>906</v>
      </c>
      <c r="E748">
        <v>5</v>
      </c>
      <c r="F748">
        <v>1201</v>
      </c>
      <c r="G748" t="s">
        <v>8954</v>
      </c>
      <c r="H748" t="s">
        <v>905</v>
      </c>
      <c r="I748" t="s">
        <v>8</v>
      </c>
      <c r="L748" t="s">
        <v>14244</v>
      </c>
      <c r="N748" t="s">
        <v>821</v>
      </c>
    </row>
    <row r="749" spans="2:14">
      <c r="B749" s="41">
        <v>43627.243750000001</v>
      </c>
      <c r="C749" s="41">
        <v>43627.243750000001</v>
      </c>
      <c r="D749" t="s">
        <v>14595</v>
      </c>
      <c r="E749">
        <v>4</v>
      </c>
      <c r="F749">
        <v>1101</v>
      </c>
      <c r="G749" t="s">
        <v>8954</v>
      </c>
      <c r="H749" t="s">
        <v>14376</v>
      </c>
      <c r="I749" t="s">
        <v>186</v>
      </c>
      <c r="L749" t="s">
        <v>14377</v>
      </c>
      <c r="N749" t="s">
        <v>825</v>
      </c>
    </row>
    <row r="750" spans="2:14">
      <c r="B750" s="41">
        <v>43627.243750000001</v>
      </c>
      <c r="C750" s="41">
        <v>43627.243750000001</v>
      </c>
      <c r="D750" t="s">
        <v>14596</v>
      </c>
      <c r="E750">
        <v>4</v>
      </c>
      <c r="F750">
        <v>1101</v>
      </c>
      <c r="G750" t="s">
        <v>8954</v>
      </c>
      <c r="H750" t="s">
        <v>14378</v>
      </c>
      <c r="I750" t="s">
        <v>186</v>
      </c>
      <c r="L750" t="s">
        <v>14379</v>
      </c>
      <c r="N750" t="s">
        <v>825</v>
      </c>
    </row>
    <row r="751" spans="2:14">
      <c r="B751" s="41">
        <v>43627.244328703702</v>
      </c>
      <c r="C751" s="41">
        <v>43627.244328703702</v>
      </c>
      <c r="D751" t="s">
        <v>906</v>
      </c>
      <c r="E751">
        <v>5</v>
      </c>
      <c r="F751">
        <v>1201</v>
      </c>
      <c r="G751" t="s">
        <v>8954</v>
      </c>
      <c r="H751" t="s">
        <v>905</v>
      </c>
      <c r="I751" t="s">
        <v>8</v>
      </c>
      <c r="L751" t="s">
        <v>14244</v>
      </c>
      <c r="N751" t="s">
        <v>821</v>
      </c>
    </row>
    <row r="752" spans="2:14">
      <c r="B752" s="41">
        <v>43627.244930555556</v>
      </c>
      <c r="C752" s="41">
        <v>43627.244930555556</v>
      </c>
      <c r="D752" t="s">
        <v>906</v>
      </c>
      <c r="E752">
        <v>5</v>
      </c>
      <c r="F752">
        <v>1201</v>
      </c>
      <c r="G752" t="s">
        <v>8954</v>
      </c>
      <c r="H752" t="s">
        <v>905</v>
      </c>
      <c r="I752" t="s">
        <v>8</v>
      </c>
      <c r="L752" t="s">
        <v>14244</v>
      </c>
      <c r="N752" t="s">
        <v>821</v>
      </c>
    </row>
    <row r="753" spans="2:21">
      <c r="B753" s="41">
        <v>43627.245300925926</v>
      </c>
      <c r="C753" s="41">
        <v>43627.245300925926</v>
      </c>
      <c r="D753" t="s">
        <v>7116</v>
      </c>
      <c r="E753">
        <v>5</v>
      </c>
      <c r="F753">
        <v>1201</v>
      </c>
      <c r="G753" t="s">
        <v>8954</v>
      </c>
      <c r="H753" t="s">
        <v>7117</v>
      </c>
      <c r="I753" t="s">
        <v>264</v>
      </c>
      <c r="L753" t="s">
        <v>14525</v>
      </c>
      <c r="N753" t="s">
        <v>821</v>
      </c>
    </row>
    <row r="754" spans="2:21">
      <c r="B754" s="41">
        <v>43627.245532407411</v>
      </c>
      <c r="C754" s="41">
        <v>43627.245532407411</v>
      </c>
      <c r="D754" t="s">
        <v>906</v>
      </c>
      <c r="E754">
        <v>5</v>
      </c>
      <c r="F754">
        <v>1201</v>
      </c>
      <c r="G754" t="s">
        <v>8954</v>
      </c>
      <c r="H754" t="s">
        <v>905</v>
      </c>
      <c r="I754" t="s">
        <v>8</v>
      </c>
      <c r="L754" t="s">
        <v>14244</v>
      </c>
      <c r="N754" t="s">
        <v>821</v>
      </c>
    </row>
    <row r="755" spans="2:21">
      <c r="B755" s="41">
        <v>43627.246134259258</v>
      </c>
      <c r="C755" s="41">
        <v>43627.246134259258</v>
      </c>
      <c r="D755" t="s">
        <v>906</v>
      </c>
      <c r="E755">
        <v>5</v>
      </c>
      <c r="F755">
        <v>1201</v>
      </c>
      <c r="G755" t="s">
        <v>8954</v>
      </c>
      <c r="H755" t="s">
        <v>905</v>
      </c>
      <c r="I755" t="s">
        <v>8</v>
      </c>
      <c r="L755" t="s">
        <v>14244</v>
      </c>
      <c r="N755" t="s">
        <v>821</v>
      </c>
    </row>
    <row r="756" spans="2:21">
      <c r="B756" s="41">
        <v>43627.246736111112</v>
      </c>
      <c r="C756" s="41">
        <v>43627.246736111112</v>
      </c>
      <c r="D756" t="s">
        <v>906</v>
      </c>
      <c r="E756">
        <v>5</v>
      </c>
      <c r="F756">
        <v>1201</v>
      </c>
      <c r="G756" t="s">
        <v>8954</v>
      </c>
      <c r="H756" t="s">
        <v>905</v>
      </c>
      <c r="I756" t="s">
        <v>8</v>
      </c>
      <c r="L756" t="s">
        <v>14244</v>
      </c>
      <c r="N756" t="s">
        <v>821</v>
      </c>
    </row>
    <row r="757" spans="2:21">
      <c r="B757" s="41">
        <v>43627.24728009259</v>
      </c>
      <c r="C757" s="41">
        <v>43627.24728009259</v>
      </c>
      <c r="D757" t="s">
        <v>6483</v>
      </c>
      <c r="E757">
        <v>4</v>
      </c>
      <c r="F757">
        <v>1101</v>
      </c>
      <c r="G757" t="s">
        <v>8954</v>
      </c>
      <c r="H757" t="s">
        <v>6484</v>
      </c>
      <c r="I757" t="s">
        <v>20</v>
      </c>
      <c r="L757" t="s">
        <v>13909</v>
      </c>
      <c r="N757" t="s">
        <v>819</v>
      </c>
      <c r="U757" t="s">
        <v>12208</v>
      </c>
    </row>
    <row r="758" spans="2:21">
      <c r="B758" s="41">
        <v>43627.24728009259</v>
      </c>
      <c r="C758" s="41">
        <v>43627.24728009259</v>
      </c>
      <c r="D758" t="s">
        <v>587</v>
      </c>
      <c r="E758">
        <v>5</v>
      </c>
      <c r="F758">
        <v>1221</v>
      </c>
      <c r="G758" t="s">
        <v>8954</v>
      </c>
      <c r="H758" t="s">
        <v>277</v>
      </c>
      <c r="I758" t="s">
        <v>20</v>
      </c>
      <c r="L758" t="s">
        <v>13882</v>
      </c>
      <c r="N758" t="s">
        <v>821</v>
      </c>
      <c r="U758" t="s">
        <v>12208</v>
      </c>
    </row>
    <row r="759" spans="2:21">
      <c r="B759" s="41">
        <v>43627.247314814813</v>
      </c>
      <c r="C759" s="41">
        <v>43627.247349537036</v>
      </c>
      <c r="D759" t="s">
        <v>906</v>
      </c>
      <c r="E759">
        <v>5</v>
      </c>
      <c r="F759">
        <v>1201</v>
      </c>
      <c r="G759" t="s">
        <v>8954</v>
      </c>
      <c r="H759" t="s">
        <v>905</v>
      </c>
      <c r="I759" t="s">
        <v>8</v>
      </c>
      <c r="L759" t="s">
        <v>14244</v>
      </c>
      <c r="N759" t="s">
        <v>821</v>
      </c>
    </row>
    <row r="760" spans="2:21">
      <c r="B760" s="41">
        <v>43627.247881944444</v>
      </c>
      <c r="C760" s="41">
        <v>43627.247881944444</v>
      </c>
      <c r="D760" t="s">
        <v>4368</v>
      </c>
      <c r="E760">
        <v>5</v>
      </c>
      <c r="F760">
        <v>1201</v>
      </c>
      <c r="G760" t="s">
        <v>8954</v>
      </c>
      <c r="H760" t="s">
        <v>4367</v>
      </c>
      <c r="I760" t="s">
        <v>8</v>
      </c>
      <c r="L760" t="s">
        <v>14227</v>
      </c>
      <c r="N760" t="s">
        <v>821</v>
      </c>
    </row>
    <row r="761" spans="2:21">
      <c r="B761" s="41">
        <v>43627.24790509259</v>
      </c>
      <c r="C761" s="41">
        <v>43627.24790509259</v>
      </c>
      <c r="D761" t="s">
        <v>906</v>
      </c>
      <c r="E761">
        <v>5</v>
      </c>
      <c r="F761">
        <v>1201</v>
      </c>
      <c r="G761" t="s">
        <v>8954</v>
      </c>
      <c r="H761" t="s">
        <v>905</v>
      </c>
      <c r="I761" t="s">
        <v>8</v>
      </c>
      <c r="L761" t="s">
        <v>14244</v>
      </c>
      <c r="N761" t="s">
        <v>821</v>
      </c>
    </row>
    <row r="762" spans="2:21">
      <c r="B762" s="41">
        <v>43627.248495370368</v>
      </c>
      <c r="C762" s="41">
        <v>43627.248495370368</v>
      </c>
      <c r="D762" t="s">
        <v>906</v>
      </c>
      <c r="E762">
        <v>5</v>
      </c>
      <c r="F762">
        <v>1201</v>
      </c>
      <c r="G762" t="s">
        <v>8954</v>
      </c>
      <c r="H762" t="s">
        <v>905</v>
      </c>
      <c r="I762" t="s">
        <v>8</v>
      </c>
      <c r="L762" t="s">
        <v>14244</v>
      </c>
      <c r="N762" t="s">
        <v>821</v>
      </c>
    </row>
    <row r="763" spans="2:21">
      <c r="B763" s="41">
        <v>43627.249085648145</v>
      </c>
      <c r="C763" s="41">
        <v>43627.249085648145</v>
      </c>
      <c r="D763" t="s">
        <v>906</v>
      </c>
      <c r="E763">
        <v>5</v>
      </c>
      <c r="F763">
        <v>1201</v>
      </c>
      <c r="G763" t="s">
        <v>8954</v>
      </c>
      <c r="H763" t="s">
        <v>905</v>
      </c>
      <c r="I763" t="s">
        <v>8</v>
      </c>
      <c r="L763" t="s">
        <v>14244</v>
      </c>
      <c r="N763" t="s">
        <v>821</v>
      </c>
    </row>
    <row r="764" spans="2:21">
      <c r="B764" s="41">
        <v>43627.249675925923</v>
      </c>
      <c r="C764" s="41">
        <v>43627.249675925923</v>
      </c>
      <c r="D764" t="s">
        <v>906</v>
      </c>
      <c r="E764">
        <v>5</v>
      </c>
      <c r="F764">
        <v>1201</v>
      </c>
      <c r="G764" t="s">
        <v>8954</v>
      </c>
      <c r="H764" t="s">
        <v>905</v>
      </c>
      <c r="I764" t="s">
        <v>8</v>
      </c>
      <c r="L764" t="s">
        <v>14244</v>
      </c>
      <c r="N764" t="s">
        <v>821</v>
      </c>
    </row>
    <row r="765" spans="2:21">
      <c r="B765" s="41">
        <v>43627.2502662037</v>
      </c>
      <c r="C765" s="41">
        <v>43627.2502662037</v>
      </c>
      <c r="D765" t="s">
        <v>906</v>
      </c>
      <c r="E765">
        <v>5</v>
      </c>
      <c r="F765">
        <v>1201</v>
      </c>
      <c r="G765" t="s">
        <v>8954</v>
      </c>
      <c r="H765" t="s">
        <v>905</v>
      </c>
      <c r="I765" t="s">
        <v>8</v>
      </c>
      <c r="L765" t="s">
        <v>14244</v>
      </c>
      <c r="N765" t="s">
        <v>821</v>
      </c>
    </row>
    <row r="766" spans="2:21">
      <c r="B766" s="41">
        <v>43627.250451388885</v>
      </c>
      <c r="C766" s="41">
        <v>43627.250451388885</v>
      </c>
      <c r="D766" t="s">
        <v>6483</v>
      </c>
      <c r="E766">
        <v>4</v>
      </c>
      <c r="F766">
        <v>1101</v>
      </c>
      <c r="G766" t="s">
        <v>8954</v>
      </c>
      <c r="H766" t="s">
        <v>6484</v>
      </c>
      <c r="I766" t="s">
        <v>20</v>
      </c>
      <c r="L766" t="s">
        <v>13909</v>
      </c>
      <c r="N766" t="s">
        <v>819</v>
      </c>
      <c r="U766" t="s">
        <v>12208</v>
      </c>
    </row>
    <row r="767" spans="2:21">
      <c r="B767" s="41">
        <v>43627.250451388885</v>
      </c>
      <c r="C767" s="41">
        <v>43627.250451388885</v>
      </c>
      <c r="D767" t="s">
        <v>587</v>
      </c>
      <c r="E767">
        <v>5</v>
      </c>
      <c r="F767">
        <v>1221</v>
      </c>
      <c r="G767" t="s">
        <v>8954</v>
      </c>
      <c r="H767" t="s">
        <v>277</v>
      </c>
      <c r="I767" t="s">
        <v>20</v>
      </c>
      <c r="L767" t="s">
        <v>13882</v>
      </c>
      <c r="N767" t="s">
        <v>821</v>
      </c>
      <c r="U767" t="s">
        <v>12208</v>
      </c>
    </row>
    <row r="768" spans="2:21">
      <c r="B768" s="41">
        <v>43627.250833333332</v>
      </c>
      <c r="C768" s="41">
        <v>43627.250833333332</v>
      </c>
      <c r="D768" t="s">
        <v>906</v>
      </c>
      <c r="E768">
        <v>5</v>
      </c>
      <c r="F768">
        <v>1201</v>
      </c>
      <c r="G768" t="s">
        <v>8954</v>
      </c>
      <c r="H768" t="s">
        <v>905</v>
      </c>
      <c r="I768" t="s">
        <v>8</v>
      </c>
      <c r="L768" t="s">
        <v>14244</v>
      </c>
      <c r="N768" t="s">
        <v>821</v>
      </c>
    </row>
    <row r="769" spans="2:21">
      <c r="B769" s="41">
        <v>43627.251435185186</v>
      </c>
      <c r="C769" s="41">
        <v>43627.251435185186</v>
      </c>
      <c r="D769" t="s">
        <v>906</v>
      </c>
      <c r="E769">
        <v>5</v>
      </c>
      <c r="F769">
        <v>1201</v>
      </c>
      <c r="G769" t="s">
        <v>8954</v>
      </c>
      <c r="H769" t="s">
        <v>905</v>
      </c>
      <c r="I769" t="s">
        <v>8</v>
      </c>
      <c r="L769" t="s">
        <v>14244</v>
      </c>
      <c r="N769" t="s">
        <v>821</v>
      </c>
    </row>
    <row r="770" spans="2:21">
      <c r="B770" s="41">
        <v>43627.252025462964</v>
      </c>
      <c r="C770" s="41">
        <v>43627.252025462964</v>
      </c>
      <c r="D770" t="s">
        <v>906</v>
      </c>
      <c r="E770">
        <v>5</v>
      </c>
      <c r="F770">
        <v>1201</v>
      </c>
      <c r="G770" t="s">
        <v>8954</v>
      </c>
      <c r="H770" t="s">
        <v>905</v>
      </c>
      <c r="I770" t="s">
        <v>8</v>
      </c>
      <c r="L770" t="s">
        <v>14244</v>
      </c>
      <c r="N770" t="s">
        <v>821</v>
      </c>
    </row>
    <row r="771" spans="2:21">
      <c r="B771" s="41">
        <v>43627.252615740741</v>
      </c>
      <c r="C771" s="41">
        <v>43627.252615740741</v>
      </c>
      <c r="D771" t="s">
        <v>906</v>
      </c>
      <c r="E771">
        <v>5</v>
      </c>
      <c r="F771">
        <v>1201</v>
      </c>
      <c r="G771" t="s">
        <v>8954</v>
      </c>
      <c r="H771" t="s">
        <v>905</v>
      </c>
      <c r="I771" t="s">
        <v>8</v>
      </c>
      <c r="L771" t="s">
        <v>14244</v>
      </c>
      <c r="N771" t="s">
        <v>821</v>
      </c>
    </row>
    <row r="772" spans="2:21">
      <c r="B772" s="41">
        <v>43627.253217592595</v>
      </c>
      <c r="C772" s="41">
        <v>43627.253217592595</v>
      </c>
      <c r="D772" t="s">
        <v>906</v>
      </c>
      <c r="E772">
        <v>5</v>
      </c>
      <c r="F772">
        <v>1201</v>
      </c>
      <c r="G772" t="s">
        <v>8954</v>
      </c>
      <c r="H772" t="s">
        <v>905</v>
      </c>
      <c r="I772" t="s">
        <v>8</v>
      </c>
      <c r="L772" t="s">
        <v>14244</v>
      </c>
      <c r="N772" t="s">
        <v>821</v>
      </c>
    </row>
    <row r="773" spans="2:21">
      <c r="B773" s="41">
        <v>43627.253611111111</v>
      </c>
      <c r="C773" s="41">
        <v>43627.253622685188</v>
      </c>
      <c r="D773" t="s">
        <v>716</v>
      </c>
      <c r="E773">
        <v>4</v>
      </c>
      <c r="F773">
        <v>1101</v>
      </c>
      <c r="G773" t="s">
        <v>8954</v>
      </c>
      <c r="H773" t="s">
        <v>530</v>
      </c>
      <c r="I773" t="s">
        <v>474</v>
      </c>
      <c r="L773" t="s">
        <v>14506</v>
      </c>
      <c r="N773" t="s">
        <v>819</v>
      </c>
      <c r="U773" t="s">
        <v>12208</v>
      </c>
    </row>
    <row r="774" spans="2:21">
      <c r="B774" s="41">
        <v>43627.253611111111</v>
      </c>
      <c r="C774" s="41">
        <v>43627.253622685188</v>
      </c>
      <c r="D774" t="s">
        <v>715</v>
      </c>
      <c r="E774">
        <v>5</v>
      </c>
      <c r="F774">
        <v>1221</v>
      </c>
      <c r="G774" t="s">
        <v>8954</v>
      </c>
      <c r="H774" t="s">
        <v>529</v>
      </c>
      <c r="I774" t="s">
        <v>474</v>
      </c>
      <c r="L774" t="s">
        <v>14507</v>
      </c>
      <c r="N774" t="s">
        <v>821</v>
      </c>
      <c r="U774" t="s">
        <v>12208</v>
      </c>
    </row>
    <row r="775" spans="2:21">
      <c r="B775" s="41">
        <v>43627.253761574073</v>
      </c>
      <c r="C775" s="41">
        <v>43627.25377314815</v>
      </c>
      <c r="D775" t="s">
        <v>716</v>
      </c>
      <c r="E775">
        <v>4</v>
      </c>
      <c r="F775">
        <v>1101</v>
      </c>
      <c r="G775" t="s">
        <v>8954</v>
      </c>
      <c r="H775" t="s">
        <v>530</v>
      </c>
      <c r="I775" t="s">
        <v>474</v>
      </c>
      <c r="L775" t="s">
        <v>14506</v>
      </c>
      <c r="N775" t="s">
        <v>819</v>
      </c>
      <c r="U775" t="s">
        <v>12208</v>
      </c>
    </row>
    <row r="776" spans="2:21">
      <c r="B776" s="41">
        <v>43627.253761574073</v>
      </c>
      <c r="C776" s="41">
        <v>43627.25377314815</v>
      </c>
      <c r="D776" t="s">
        <v>715</v>
      </c>
      <c r="E776">
        <v>5</v>
      </c>
      <c r="F776">
        <v>1221</v>
      </c>
      <c r="G776" t="s">
        <v>8954</v>
      </c>
      <c r="H776" t="s">
        <v>529</v>
      </c>
      <c r="I776" t="s">
        <v>474</v>
      </c>
      <c r="L776" t="s">
        <v>14507</v>
      </c>
      <c r="N776" t="s">
        <v>821</v>
      </c>
      <c r="U776" t="s">
        <v>12208</v>
      </c>
    </row>
    <row r="777" spans="2:21">
      <c r="B777" s="41">
        <v>43627.253807870373</v>
      </c>
      <c r="C777" s="41">
        <v>43627.253807870373</v>
      </c>
      <c r="D777" t="s">
        <v>906</v>
      </c>
      <c r="E777">
        <v>5</v>
      </c>
      <c r="F777">
        <v>1201</v>
      </c>
      <c r="G777" t="s">
        <v>8954</v>
      </c>
      <c r="H777" t="s">
        <v>905</v>
      </c>
      <c r="I777" t="s">
        <v>8</v>
      </c>
      <c r="L777" t="s">
        <v>14244</v>
      </c>
      <c r="N777" t="s">
        <v>821</v>
      </c>
    </row>
    <row r="778" spans="2:21">
      <c r="B778" s="41">
        <v>43627.253831018519</v>
      </c>
      <c r="C778" s="41">
        <v>43627.253831018519</v>
      </c>
      <c r="D778" t="s">
        <v>716</v>
      </c>
      <c r="E778">
        <v>4</v>
      </c>
      <c r="F778">
        <v>1101</v>
      </c>
      <c r="G778" t="s">
        <v>8954</v>
      </c>
      <c r="H778" t="s">
        <v>530</v>
      </c>
      <c r="I778" t="s">
        <v>474</v>
      </c>
      <c r="L778" t="s">
        <v>14506</v>
      </c>
      <c r="N778" t="s">
        <v>819</v>
      </c>
      <c r="U778" t="s">
        <v>12208</v>
      </c>
    </row>
    <row r="779" spans="2:21">
      <c r="B779" s="41">
        <v>43627.253831018519</v>
      </c>
      <c r="C779" s="41">
        <v>43627.253831018519</v>
      </c>
      <c r="D779" t="s">
        <v>715</v>
      </c>
      <c r="E779">
        <v>5</v>
      </c>
      <c r="F779">
        <v>1221</v>
      </c>
      <c r="G779" t="s">
        <v>8954</v>
      </c>
      <c r="H779" t="s">
        <v>529</v>
      </c>
      <c r="I779" t="s">
        <v>474</v>
      </c>
      <c r="L779" t="s">
        <v>14507</v>
      </c>
      <c r="N779" t="s">
        <v>821</v>
      </c>
      <c r="U779" t="s">
        <v>12208</v>
      </c>
    </row>
    <row r="780" spans="2:21">
      <c r="B780" s="41">
        <v>43627.253946759258</v>
      </c>
      <c r="C780" s="41">
        <v>43627.253958333335</v>
      </c>
      <c r="D780" t="s">
        <v>6483</v>
      </c>
      <c r="E780">
        <v>4</v>
      </c>
      <c r="F780">
        <v>1101</v>
      </c>
      <c r="G780" t="s">
        <v>8954</v>
      </c>
      <c r="H780" t="s">
        <v>6484</v>
      </c>
      <c r="I780" t="s">
        <v>20</v>
      </c>
      <c r="L780" t="s">
        <v>13909</v>
      </c>
      <c r="N780" t="s">
        <v>819</v>
      </c>
      <c r="U780" t="s">
        <v>12208</v>
      </c>
    </row>
    <row r="781" spans="2:21">
      <c r="B781" s="41">
        <v>43627.253946759258</v>
      </c>
      <c r="C781" s="41">
        <v>43627.253958333335</v>
      </c>
      <c r="D781" t="s">
        <v>587</v>
      </c>
      <c r="E781">
        <v>5</v>
      </c>
      <c r="F781">
        <v>1221</v>
      </c>
      <c r="G781" t="s">
        <v>8954</v>
      </c>
      <c r="H781" t="s">
        <v>277</v>
      </c>
      <c r="I781" t="s">
        <v>20</v>
      </c>
      <c r="L781" t="s">
        <v>13882</v>
      </c>
      <c r="N781" t="s">
        <v>821</v>
      </c>
      <c r="U781" t="s">
        <v>12208</v>
      </c>
    </row>
    <row r="782" spans="2:21">
      <c r="B782" s="41">
        <v>43627.25439814815</v>
      </c>
      <c r="C782" s="41">
        <v>43627.25439814815</v>
      </c>
      <c r="D782" t="s">
        <v>906</v>
      </c>
      <c r="E782">
        <v>5</v>
      </c>
      <c r="F782">
        <v>1201</v>
      </c>
      <c r="G782" t="s">
        <v>8954</v>
      </c>
      <c r="H782" t="s">
        <v>905</v>
      </c>
      <c r="I782" t="s">
        <v>8</v>
      </c>
      <c r="L782" t="s">
        <v>14244</v>
      </c>
      <c r="N782" t="s">
        <v>821</v>
      </c>
    </row>
    <row r="783" spans="2:21">
      <c r="B783" s="41">
        <v>43627.254756944443</v>
      </c>
      <c r="C783" s="41">
        <v>43627.25476851852</v>
      </c>
      <c r="D783" t="s">
        <v>6483</v>
      </c>
      <c r="E783">
        <v>4</v>
      </c>
      <c r="F783">
        <v>1101</v>
      </c>
      <c r="G783" t="s">
        <v>8954</v>
      </c>
      <c r="H783" t="s">
        <v>6484</v>
      </c>
      <c r="I783" t="s">
        <v>20</v>
      </c>
      <c r="L783" t="s">
        <v>13909</v>
      </c>
      <c r="N783" t="s">
        <v>819</v>
      </c>
      <c r="U783" t="s">
        <v>12208</v>
      </c>
    </row>
    <row r="784" spans="2:21">
      <c r="B784" s="41">
        <v>43627.254756944443</v>
      </c>
      <c r="C784" s="41">
        <v>43627.25476851852</v>
      </c>
      <c r="D784" t="s">
        <v>587</v>
      </c>
      <c r="E784">
        <v>5</v>
      </c>
      <c r="F784">
        <v>1221</v>
      </c>
      <c r="G784" t="s">
        <v>8954</v>
      </c>
      <c r="H784" t="s">
        <v>277</v>
      </c>
      <c r="I784" t="s">
        <v>20</v>
      </c>
      <c r="L784" t="s">
        <v>13882</v>
      </c>
      <c r="N784" t="s">
        <v>821</v>
      </c>
      <c r="U784" t="s">
        <v>12208</v>
      </c>
    </row>
    <row r="785" spans="2:21">
      <c r="B785" s="41">
        <v>43627.25476851852</v>
      </c>
      <c r="C785" s="41">
        <v>43627.254780092589</v>
      </c>
      <c r="D785" t="s">
        <v>6483</v>
      </c>
      <c r="E785">
        <v>4</v>
      </c>
      <c r="F785">
        <v>1101</v>
      </c>
      <c r="G785" t="s">
        <v>8954</v>
      </c>
      <c r="H785" t="s">
        <v>6484</v>
      </c>
      <c r="I785" t="s">
        <v>20</v>
      </c>
      <c r="L785" t="s">
        <v>13909</v>
      </c>
      <c r="N785" t="s">
        <v>819</v>
      </c>
      <c r="U785" t="s">
        <v>12208</v>
      </c>
    </row>
    <row r="786" spans="2:21">
      <c r="B786" s="41">
        <v>43627.25476851852</v>
      </c>
      <c r="C786" s="41">
        <v>43627.254780092589</v>
      </c>
      <c r="D786" t="s">
        <v>587</v>
      </c>
      <c r="E786">
        <v>5</v>
      </c>
      <c r="F786">
        <v>1221</v>
      </c>
      <c r="G786" t="s">
        <v>8954</v>
      </c>
      <c r="H786" t="s">
        <v>277</v>
      </c>
      <c r="I786" t="s">
        <v>20</v>
      </c>
      <c r="L786" t="s">
        <v>13882</v>
      </c>
      <c r="N786" t="s">
        <v>821</v>
      </c>
      <c r="U786" t="s">
        <v>12208</v>
      </c>
    </row>
    <row r="787" spans="2:21">
      <c r="B787" s="41">
        <v>43627.254942129628</v>
      </c>
      <c r="C787" s="41">
        <v>43627.254942129628</v>
      </c>
      <c r="D787" t="s">
        <v>2666</v>
      </c>
      <c r="E787">
        <v>5</v>
      </c>
      <c r="F787">
        <v>1201</v>
      </c>
      <c r="G787" t="s">
        <v>8954</v>
      </c>
      <c r="H787" t="s">
        <v>2665</v>
      </c>
      <c r="I787" t="s">
        <v>61</v>
      </c>
      <c r="L787" t="s">
        <v>14221</v>
      </c>
      <c r="N787" t="s">
        <v>821</v>
      </c>
    </row>
    <row r="788" spans="2:21">
      <c r="B788" s="41">
        <v>43627.254976851851</v>
      </c>
      <c r="C788" s="41">
        <v>43627.254988425928</v>
      </c>
      <c r="D788" t="s">
        <v>906</v>
      </c>
      <c r="E788">
        <v>5</v>
      </c>
      <c r="F788">
        <v>1201</v>
      </c>
      <c r="G788" t="s">
        <v>8954</v>
      </c>
      <c r="H788" t="s">
        <v>905</v>
      </c>
      <c r="I788" t="s">
        <v>8</v>
      </c>
      <c r="L788" t="s">
        <v>14244</v>
      </c>
      <c r="N788" t="s">
        <v>821</v>
      </c>
    </row>
    <row r="789" spans="2:21">
      <c r="B789" s="41">
        <v>43627.255046296297</v>
      </c>
      <c r="C789" s="41">
        <v>43627.255046296297</v>
      </c>
      <c r="D789" t="s">
        <v>14597</v>
      </c>
      <c r="E789">
        <v>4</v>
      </c>
      <c r="F789">
        <v>1101</v>
      </c>
      <c r="G789" t="s">
        <v>8954</v>
      </c>
      <c r="H789" t="s">
        <v>14391</v>
      </c>
      <c r="I789" t="s">
        <v>186</v>
      </c>
      <c r="L789" t="s">
        <v>14392</v>
      </c>
      <c r="N789" t="s">
        <v>825</v>
      </c>
    </row>
    <row r="790" spans="2:21">
      <c r="B790" s="41">
        <v>43627.255046296297</v>
      </c>
      <c r="C790" s="41">
        <v>43627.255046296297</v>
      </c>
      <c r="D790" t="s">
        <v>14598</v>
      </c>
      <c r="E790">
        <v>4</v>
      </c>
      <c r="F790">
        <v>1101</v>
      </c>
      <c r="G790" t="s">
        <v>8954</v>
      </c>
      <c r="H790" t="s">
        <v>14393</v>
      </c>
      <c r="I790" t="s">
        <v>186</v>
      </c>
      <c r="L790" t="s">
        <v>14394</v>
      </c>
      <c r="N790" t="s">
        <v>825</v>
      </c>
    </row>
    <row r="791" spans="2:21">
      <c r="B791" s="41">
        <v>43627.255567129629</v>
      </c>
      <c r="C791" s="41">
        <v>43627.255567129629</v>
      </c>
      <c r="D791" t="s">
        <v>906</v>
      </c>
      <c r="E791">
        <v>5</v>
      </c>
      <c r="F791">
        <v>1201</v>
      </c>
      <c r="G791" t="s">
        <v>8954</v>
      </c>
      <c r="H791" t="s">
        <v>905</v>
      </c>
      <c r="I791" t="s">
        <v>8</v>
      </c>
      <c r="L791" t="s">
        <v>14244</v>
      </c>
      <c r="N791" t="s">
        <v>821</v>
      </c>
    </row>
    <row r="792" spans="2:21">
      <c r="B792" s="41">
        <v>43627.256157407406</v>
      </c>
      <c r="C792" s="41">
        <v>43627.256157407406</v>
      </c>
      <c r="D792" t="s">
        <v>906</v>
      </c>
      <c r="E792">
        <v>5</v>
      </c>
      <c r="F792">
        <v>1201</v>
      </c>
      <c r="G792" t="s">
        <v>8954</v>
      </c>
      <c r="H792" t="s">
        <v>905</v>
      </c>
      <c r="I792" t="s">
        <v>8</v>
      </c>
      <c r="L792" t="s">
        <v>14244</v>
      </c>
      <c r="N792" t="s">
        <v>821</v>
      </c>
    </row>
    <row r="793" spans="2:21">
      <c r="B793" s="41">
        <v>43627.256319444445</v>
      </c>
      <c r="C793" s="41">
        <v>43627.256331018521</v>
      </c>
      <c r="D793" t="s">
        <v>7116</v>
      </c>
      <c r="E793">
        <v>5</v>
      </c>
      <c r="F793">
        <v>1201</v>
      </c>
      <c r="G793" t="s">
        <v>8954</v>
      </c>
      <c r="H793" t="s">
        <v>7117</v>
      </c>
      <c r="I793" t="s">
        <v>264</v>
      </c>
      <c r="L793" t="s">
        <v>14525</v>
      </c>
      <c r="N793" t="s">
        <v>821</v>
      </c>
    </row>
    <row r="794" spans="2:21">
      <c r="B794" s="41">
        <v>43627.256747685184</v>
      </c>
      <c r="C794" s="41">
        <v>43627.256747685184</v>
      </c>
      <c r="D794" t="s">
        <v>906</v>
      </c>
      <c r="E794">
        <v>5</v>
      </c>
      <c r="F794">
        <v>1201</v>
      </c>
      <c r="G794" t="s">
        <v>8954</v>
      </c>
      <c r="H794" t="s">
        <v>905</v>
      </c>
      <c r="I794" t="s">
        <v>8</v>
      </c>
      <c r="L794" t="s">
        <v>14244</v>
      </c>
      <c r="N794" t="s">
        <v>821</v>
      </c>
    </row>
    <row r="795" spans="2:21">
      <c r="B795" s="41">
        <v>43627.256863425922</v>
      </c>
      <c r="C795" s="41">
        <v>43627.256874999999</v>
      </c>
      <c r="D795" t="s">
        <v>6483</v>
      </c>
      <c r="E795">
        <v>4</v>
      </c>
      <c r="F795">
        <v>1101</v>
      </c>
      <c r="G795" t="s">
        <v>8954</v>
      </c>
      <c r="H795" t="s">
        <v>6484</v>
      </c>
      <c r="I795" t="s">
        <v>20</v>
      </c>
      <c r="L795" t="s">
        <v>13909</v>
      </c>
      <c r="N795" t="s">
        <v>819</v>
      </c>
      <c r="U795" t="s">
        <v>12208</v>
      </c>
    </row>
    <row r="796" spans="2:21">
      <c r="B796" s="41">
        <v>43627.256863425922</v>
      </c>
      <c r="C796" s="41">
        <v>43627.256874999999</v>
      </c>
      <c r="D796" t="s">
        <v>587</v>
      </c>
      <c r="E796">
        <v>5</v>
      </c>
      <c r="F796">
        <v>1221</v>
      </c>
      <c r="G796" t="s">
        <v>8954</v>
      </c>
      <c r="H796" t="s">
        <v>277</v>
      </c>
      <c r="I796" t="s">
        <v>20</v>
      </c>
      <c r="L796" t="s">
        <v>13882</v>
      </c>
      <c r="N796" t="s">
        <v>821</v>
      </c>
      <c r="U796" t="s">
        <v>12208</v>
      </c>
    </row>
    <row r="797" spans="2:21">
      <c r="B797" s="41">
        <v>43627.256874999999</v>
      </c>
      <c r="C797" s="41">
        <v>43627.256886574076</v>
      </c>
      <c r="D797" t="s">
        <v>6483</v>
      </c>
      <c r="E797">
        <v>4</v>
      </c>
      <c r="F797">
        <v>1101</v>
      </c>
      <c r="G797" t="s">
        <v>8954</v>
      </c>
      <c r="H797" t="s">
        <v>6484</v>
      </c>
      <c r="I797" t="s">
        <v>20</v>
      </c>
      <c r="L797" t="s">
        <v>13909</v>
      </c>
      <c r="N797" t="s">
        <v>819</v>
      </c>
      <c r="U797" t="s">
        <v>12208</v>
      </c>
    </row>
    <row r="798" spans="2:21">
      <c r="B798" s="41">
        <v>43627.256874999999</v>
      </c>
      <c r="C798" s="41">
        <v>43627.256886574076</v>
      </c>
      <c r="D798" t="s">
        <v>587</v>
      </c>
      <c r="E798">
        <v>5</v>
      </c>
      <c r="F798">
        <v>1221</v>
      </c>
      <c r="G798" t="s">
        <v>8954</v>
      </c>
      <c r="H798" t="s">
        <v>277</v>
      </c>
      <c r="I798" t="s">
        <v>20</v>
      </c>
      <c r="L798" t="s">
        <v>13882</v>
      </c>
      <c r="N798" t="s">
        <v>821</v>
      </c>
      <c r="U798" t="s">
        <v>12208</v>
      </c>
    </row>
    <row r="799" spans="2:21">
      <c r="B799" s="41">
        <v>43627.257337962961</v>
      </c>
      <c r="C799" s="41">
        <v>43627.257326388892</v>
      </c>
      <c r="D799" t="s">
        <v>906</v>
      </c>
      <c r="E799">
        <v>5</v>
      </c>
      <c r="F799">
        <v>1201</v>
      </c>
      <c r="G799" t="s">
        <v>8954</v>
      </c>
      <c r="H799" t="s">
        <v>905</v>
      </c>
      <c r="I799" t="s">
        <v>8</v>
      </c>
      <c r="L799" t="s">
        <v>14244</v>
      </c>
      <c r="N799" t="s">
        <v>821</v>
      </c>
    </row>
    <row r="800" spans="2:21">
      <c r="B800" s="41">
        <v>43627.257916666669</v>
      </c>
      <c r="C800" s="41">
        <v>43627.257905092592</v>
      </c>
      <c r="D800" t="s">
        <v>906</v>
      </c>
      <c r="E800">
        <v>5</v>
      </c>
      <c r="F800">
        <v>1201</v>
      </c>
      <c r="G800" t="s">
        <v>8954</v>
      </c>
      <c r="H800" t="s">
        <v>905</v>
      </c>
      <c r="I800" t="s">
        <v>8</v>
      </c>
      <c r="L800" t="s">
        <v>14244</v>
      </c>
      <c r="N800" t="s">
        <v>821</v>
      </c>
    </row>
    <row r="801" spans="2:21">
      <c r="B801" s="41">
        <v>43627.258090277777</v>
      </c>
      <c r="C801" s="41">
        <v>43627.258090277777</v>
      </c>
      <c r="D801" t="s">
        <v>2666</v>
      </c>
      <c r="E801">
        <v>5</v>
      </c>
      <c r="F801">
        <v>1201</v>
      </c>
      <c r="G801" t="s">
        <v>8954</v>
      </c>
      <c r="H801" t="s">
        <v>2665</v>
      </c>
      <c r="I801" t="s">
        <v>61</v>
      </c>
      <c r="L801" t="s">
        <v>14221</v>
      </c>
      <c r="N801" t="s">
        <v>821</v>
      </c>
    </row>
    <row r="802" spans="2:21">
      <c r="B802" s="41">
        <v>43627.258275462962</v>
      </c>
      <c r="C802" s="41">
        <v>43627.258275462962</v>
      </c>
      <c r="D802" t="s">
        <v>2666</v>
      </c>
      <c r="E802">
        <v>5</v>
      </c>
      <c r="F802">
        <v>1201</v>
      </c>
      <c r="G802" t="s">
        <v>8954</v>
      </c>
      <c r="H802" t="s">
        <v>2665</v>
      </c>
      <c r="I802" t="s">
        <v>61</v>
      </c>
      <c r="L802" t="s">
        <v>14221</v>
      </c>
      <c r="N802" t="s">
        <v>821</v>
      </c>
    </row>
    <row r="803" spans="2:21">
      <c r="B803" s="41">
        <v>43627.258506944447</v>
      </c>
      <c r="C803" s="41">
        <v>43627.25849537037</v>
      </c>
      <c r="D803" t="s">
        <v>906</v>
      </c>
      <c r="E803">
        <v>5</v>
      </c>
      <c r="F803">
        <v>1201</v>
      </c>
      <c r="G803" t="s">
        <v>8954</v>
      </c>
      <c r="H803" t="s">
        <v>905</v>
      </c>
      <c r="I803" t="s">
        <v>8</v>
      </c>
      <c r="L803" t="s">
        <v>14244</v>
      </c>
      <c r="N803" t="s">
        <v>821</v>
      </c>
    </row>
    <row r="804" spans="2:21">
      <c r="B804" s="41">
        <v>43627.258912037039</v>
      </c>
      <c r="C804" s="41">
        <v>43627.258900462963</v>
      </c>
      <c r="D804" t="s">
        <v>891</v>
      </c>
      <c r="E804">
        <v>5</v>
      </c>
      <c r="F804">
        <v>1201</v>
      </c>
      <c r="G804" t="s">
        <v>8954</v>
      </c>
      <c r="H804" t="s">
        <v>890</v>
      </c>
      <c r="I804" t="s">
        <v>8</v>
      </c>
      <c r="L804" t="s">
        <v>14241</v>
      </c>
      <c r="N804" t="s">
        <v>821</v>
      </c>
    </row>
    <row r="805" spans="2:21">
      <c r="B805" s="41">
        <v>43627.259097222224</v>
      </c>
      <c r="C805" s="41">
        <v>43627.259085648147</v>
      </c>
      <c r="D805" t="s">
        <v>906</v>
      </c>
      <c r="E805">
        <v>5</v>
      </c>
      <c r="F805">
        <v>1201</v>
      </c>
      <c r="G805" t="s">
        <v>8954</v>
      </c>
      <c r="H805" t="s">
        <v>905</v>
      </c>
      <c r="I805" t="s">
        <v>8</v>
      </c>
      <c r="L805" t="s">
        <v>14244</v>
      </c>
      <c r="N805" t="s">
        <v>821</v>
      </c>
    </row>
    <row r="806" spans="2:21">
      <c r="B806" s="41">
        <v>43627.259699074071</v>
      </c>
      <c r="C806" s="41">
        <v>43627.259687500002</v>
      </c>
      <c r="D806" t="s">
        <v>906</v>
      </c>
      <c r="E806">
        <v>5</v>
      </c>
      <c r="F806">
        <v>1201</v>
      </c>
      <c r="G806" t="s">
        <v>8954</v>
      </c>
      <c r="H806" t="s">
        <v>905</v>
      </c>
      <c r="I806" t="s">
        <v>8</v>
      </c>
      <c r="L806" t="s">
        <v>14244</v>
      </c>
      <c r="N806" t="s">
        <v>821</v>
      </c>
    </row>
    <row r="807" spans="2:21">
      <c r="B807" s="41">
        <v>43627.260277777779</v>
      </c>
      <c r="C807" s="41">
        <v>43627.260266203702</v>
      </c>
      <c r="D807" t="s">
        <v>906</v>
      </c>
      <c r="E807">
        <v>5</v>
      </c>
      <c r="F807">
        <v>1201</v>
      </c>
      <c r="G807" t="s">
        <v>8954</v>
      </c>
      <c r="H807" t="s">
        <v>905</v>
      </c>
      <c r="I807" t="s">
        <v>8</v>
      </c>
      <c r="L807" t="s">
        <v>14244</v>
      </c>
      <c r="N807" t="s">
        <v>821</v>
      </c>
    </row>
    <row r="808" spans="2:21">
      <c r="B808" s="41">
        <v>43627.260787037034</v>
      </c>
      <c r="C808" s="41">
        <v>43627.260787037034</v>
      </c>
      <c r="D808" t="s">
        <v>1706</v>
      </c>
      <c r="E808">
        <v>5</v>
      </c>
      <c r="F808">
        <v>1221</v>
      </c>
      <c r="G808" t="s">
        <v>8954</v>
      </c>
      <c r="H808" t="s">
        <v>1705</v>
      </c>
      <c r="I808" t="s">
        <v>182</v>
      </c>
      <c r="L808" t="s">
        <v>14599</v>
      </c>
      <c r="N808" t="s">
        <v>821</v>
      </c>
    </row>
    <row r="809" spans="2:21">
      <c r="B809" s="41">
        <v>43627.26085648148</v>
      </c>
      <c r="C809" s="41">
        <v>43627.260844907411</v>
      </c>
      <c r="D809" t="s">
        <v>906</v>
      </c>
      <c r="E809">
        <v>5</v>
      </c>
      <c r="F809">
        <v>1201</v>
      </c>
      <c r="G809" t="s">
        <v>8954</v>
      </c>
      <c r="H809" t="s">
        <v>905</v>
      </c>
      <c r="I809" t="s">
        <v>8</v>
      </c>
      <c r="L809" t="s">
        <v>14244</v>
      </c>
      <c r="N809" t="s">
        <v>821</v>
      </c>
    </row>
    <row r="810" spans="2:21">
      <c r="B810" s="41">
        <v>43627.26121527778</v>
      </c>
      <c r="C810" s="41">
        <v>43627.26121527778</v>
      </c>
      <c r="D810" t="s">
        <v>2666</v>
      </c>
      <c r="E810">
        <v>5</v>
      </c>
      <c r="F810">
        <v>1201</v>
      </c>
      <c r="G810" t="s">
        <v>8954</v>
      </c>
      <c r="H810" t="s">
        <v>2665</v>
      </c>
      <c r="I810" t="s">
        <v>61</v>
      </c>
      <c r="L810" t="s">
        <v>14221</v>
      </c>
      <c r="N810" t="s">
        <v>821</v>
      </c>
    </row>
    <row r="811" spans="2:21">
      <c r="B811" s="41">
        <v>43627.261446759258</v>
      </c>
      <c r="C811" s="41">
        <v>43627.261435185188</v>
      </c>
      <c r="D811" t="s">
        <v>906</v>
      </c>
      <c r="E811">
        <v>5</v>
      </c>
      <c r="F811">
        <v>1201</v>
      </c>
      <c r="G811" t="s">
        <v>8954</v>
      </c>
      <c r="H811" t="s">
        <v>905</v>
      </c>
      <c r="I811" t="s">
        <v>8</v>
      </c>
      <c r="L811" t="s">
        <v>14244</v>
      </c>
      <c r="N811" t="s">
        <v>821</v>
      </c>
    </row>
    <row r="812" spans="2:21">
      <c r="B812" s="41">
        <v>43627.26158564815</v>
      </c>
      <c r="C812" s="41">
        <v>43627.26158564815</v>
      </c>
      <c r="D812" t="s">
        <v>2666</v>
      </c>
      <c r="E812">
        <v>5</v>
      </c>
      <c r="F812">
        <v>1201</v>
      </c>
      <c r="G812" t="s">
        <v>8954</v>
      </c>
      <c r="H812" t="s">
        <v>2665</v>
      </c>
      <c r="I812" t="s">
        <v>61</v>
      </c>
      <c r="L812" t="s">
        <v>14221</v>
      </c>
      <c r="N812" t="s">
        <v>821</v>
      </c>
    </row>
    <row r="813" spans="2:21">
      <c r="B813" s="41">
        <v>43627.261793981481</v>
      </c>
      <c r="C813" s="41">
        <v>43627.261793981481</v>
      </c>
      <c r="D813" t="s">
        <v>6483</v>
      </c>
      <c r="E813">
        <v>4</v>
      </c>
      <c r="F813">
        <v>1101</v>
      </c>
      <c r="G813" t="s">
        <v>8954</v>
      </c>
      <c r="H813" t="s">
        <v>6484</v>
      </c>
      <c r="I813" t="s">
        <v>20</v>
      </c>
      <c r="L813" t="s">
        <v>13909</v>
      </c>
      <c r="N813" t="s">
        <v>819</v>
      </c>
      <c r="U813" t="s">
        <v>12208</v>
      </c>
    </row>
    <row r="814" spans="2:21">
      <c r="B814" s="41">
        <v>43627.261793981481</v>
      </c>
      <c r="C814" s="41">
        <v>43627.261793981481</v>
      </c>
      <c r="D814" t="s">
        <v>587</v>
      </c>
      <c r="E814">
        <v>5</v>
      </c>
      <c r="F814">
        <v>1221</v>
      </c>
      <c r="G814" t="s">
        <v>8954</v>
      </c>
      <c r="H814" t="s">
        <v>277</v>
      </c>
      <c r="I814" t="s">
        <v>20</v>
      </c>
      <c r="L814" t="s">
        <v>13882</v>
      </c>
      <c r="N814" t="s">
        <v>821</v>
      </c>
      <c r="U814" t="s">
        <v>12208</v>
      </c>
    </row>
    <row r="815" spans="2:21">
      <c r="B815" s="41">
        <v>43627.262048611112</v>
      </c>
      <c r="C815" s="41">
        <v>43627.262037037035</v>
      </c>
      <c r="D815" t="s">
        <v>906</v>
      </c>
      <c r="E815">
        <v>5</v>
      </c>
      <c r="F815">
        <v>1201</v>
      </c>
      <c r="G815" t="s">
        <v>8954</v>
      </c>
      <c r="H815" t="s">
        <v>905</v>
      </c>
      <c r="I815" t="s">
        <v>8</v>
      </c>
      <c r="L815" t="s">
        <v>14244</v>
      </c>
      <c r="N815" t="s">
        <v>821</v>
      </c>
    </row>
    <row r="816" spans="2:21">
      <c r="B816" s="41">
        <v>43627.262048611112</v>
      </c>
      <c r="C816" s="41">
        <v>43627.262048611112</v>
      </c>
      <c r="D816" t="s">
        <v>7116</v>
      </c>
      <c r="E816">
        <v>5</v>
      </c>
      <c r="F816">
        <v>1201</v>
      </c>
      <c r="G816" t="s">
        <v>8954</v>
      </c>
      <c r="H816" t="s">
        <v>7117</v>
      </c>
      <c r="I816" t="s">
        <v>264</v>
      </c>
      <c r="L816" t="s">
        <v>14525</v>
      </c>
      <c r="N816" t="s">
        <v>821</v>
      </c>
    </row>
    <row r="817" spans="2:21">
      <c r="B817" s="41">
        <v>43627.262638888889</v>
      </c>
      <c r="C817" s="41">
        <v>43627.262638888889</v>
      </c>
      <c r="D817" t="s">
        <v>906</v>
      </c>
      <c r="E817">
        <v>5</v>
      </c>
      <c r="F817">
        <v>1201</v>
      </c>
      <c r="G817" t="s">
        <v>8954</v>
      </c>
      <c r="H817" t="s">
        <v>905</v>
      </c>
      <c r="I817" t="s">
        <v>8</v>
      </c>
      <c r="L817" t="s">
        <v>14244</v>
      </c>
      <c r="N817" t="s">
        <v>821</v>
      </c>
    </row>
    <row r="818" spans="2:21">
      <c r="B818" s="41">
        <v>43627.263148148151</v>
      </c>
      <c r="C818" s="41">
        <v>43627.263171296298</v>
      </c>
      <c r="D818" t="s">
        <v>6483</v>
      </c>
      <c r="E818">
        <v>4</v>
      </c>
      <c r="F818">
        <v>1101</v>
      </c>
      <c r="G818" t="s">
        <v>8954</v>
      </c>
      <c r="H818" t="s">
        <v>6484</v>
      </c>
      <c r="I818" t="s">
        <v>20</v>
      </c>
      <c r="L818" t="s">
        <v>13909</v>
      </c>
      <c r="N818" t="s">
        <v>819</v>
      </c>
      <c r="U818" t="s">
        <v>12208</v>
      </c>
    </row>
    <row r="819" spans="2:21">
      <c r="B819" s="41">
        <v>43627.263148148151</v>
      </c>
      <c r="C819" s="41">
        <v>43627.263171296298</v>
      </c>
      <c r="D819" t="s">
        <v>587</v>
      </c>
      <c r="E819">
        <v>5</v>
      </c>
      <c r="F819">
        <v>1221</v>
      </c>
      <c r="G819" t="s">
        <v>8954</v>
      </c>
      <c r="H819" t="s">
        <v>277</v>
      </c>
      <c r="I819" t="s">
        <v>20</v>
      </c>
      <c r="L819" t="s">
        <v>13882</v>
      </c>
      <c r="N819" t="s">
        <v>821</v>
      </c>
      <c r="U819" t="s">
        <v>12208</v>
      </c>
    </row>
    <row r="820" spans="2:21">
      <c r="B820" s="41">
        <v>43627.26321759259</v>
      </c>
      <c r="C820" s="41">
        <v>43627.26321759259</v>
      </c>
      <c r="D820" t="s">
        <v>906</v>
      </c>
      <c r="E820">
        <v>5</v>
      </c>
      <c r="F820">
        <v>1201</v>
      </c>
      <c r="G820" t="s">
        <v>8954</v>
      </c>
      <c r="H820" t="s">
        <v>905</v>
      </c>
      <c r="I820" t="s">
        <v>8</v>
      </c>
      <c r="L820" t="s">
        <v>14244</v>
      </c>
      <c r="N820" t="s">
        <v>821</v>
      </c>
    </row>
    <row r="821" spans="2:21">
      <c r="B821" s="41">
        <v>43627.263773148145</v>
      </c>
      <c r="C821" s="41">
        <v>43627.263773148145</v>
      </c>
      <c r="D821" t="s">
        <v>2666</v>
      </c>
      <c r="E821">
        <v>5</v>
      </c>
      <c r="F821">
        <v>1201</v>
      </c>
      <c r="G821" t="s">
        <v>8954</v>
      </c>
      <c r="H821" t="s">
        <v>2665</v>
      </c>
      <c r="I821" t="s">
        <v>61</v>
      </c>
      <c r="L821" t="s">
        <v>14221</v>
      </c>
      <c r="N821" t="s">
        <v>821</v>
      </c>
    </row>
    <row r="822" spans="2:21">
      <c r="B822" s="41">
        <v>43627.263807870368</v>
      </c>
      <c r="C822" s="41">
        <v>43627.263807870368</v>
      </c>
      <c r="D822" t="s">
        <v>906</v>
      </c>
      <c r="E822">
        <v>5</v>
      </c>
      <c r="F822">
        <v>1201</v>
      </c>
      <c r="G822" t="s">
        <v>8954</v>
      </c>
      <c r="H822" t="s">
        <v>905</v>
      </c>
      <c r="I822" t="s">
        <v>8</v>
      </c>
      <c r="L822" t="s">
        <v>14244</v>
      </c>
      <c r="N822" t="s">
        <v>821</v>
      </c>
    </row>
    <row r="823" spans="2:21">
      <c r="B823" s="41">
        <v>43627.263993055552</v>
      </c>
      <c r="C823" s="41">
        <v>43627.263993055552</v>
      </c>
      <c r="D823" t="s">
        <v>2666</v>
      </c>
      <c r="E823">
        <v>5</v>
      </c>
      <c r="F823">
        <v>1201</v>
      </c>
      <c r="G823" t="s">
        <v>8954</v>
      </c>
      <c r="H823" t="s">
        <v>2665</v>
      </c>
      <c r="I823" t="s">
        <v>61</v>
      </c>
      <c r="L823" t="s">
        <v>14221</v>
      </c>
      <c r="N823" t="s">
        <v>821</v>
      </c>
    </row>
    <row r="824" spans="2:21">
      <c r="B824" s="41">
        <v>43627.264027777775</v>
      </c>
      <c r="C824" s="41">
        <v>43627.264039351852</v>
      </c>
      <c r="D824" t="s">
        <v>6483</v>
      </c>
      <c r="E824">
        <v>4</v>
      </c>
      <c r="F824">
        <v>1101</v>
      </c>
      <c r="G824" t="s">
        <v>8954</v>
      </c>
      <c r="H824" t="s">
        <v>6484</v>
      </c>
      <c r="I824" t="s">
        <v>20</v>
      </c>
      <c r="L824" t="s">
        <v>13909</v>
      </c>
      <c r="N824" t="s">
        <v>819</v>
      </c>
      <c r="U824" t="s">
        <v>12208</v>
      </c>
    </row>
    <row r="825" spans="2:21">
      <c r="B825" s="41">
        <v>43627.264027777775</v>
      </c>
      <c r="C825" s="41">
        <v>43627.264039351852</v>
      </c>
      <c r="D825" t="s">
        <v>587</v>
      </c>
      <c r="E825">
        <v>5</v>
      </c>
      <c r="F825">
        <v>1221</v>
      </c>
      <c r="G825" t="s">
        <v>8954</v>
      </c>
      <c r="H825" t="s">
        <v>277</v>
      </c>
      <c r="I825" t="s">
        <v>20</v>
      </c>
      <c r="L825" t="s">
        <v>13882</v>
      </c>
      <c r="N825" t="s">
        <v>821</v>
      </c>
      <c r="U825" t="s">
        <v>12208</v>
      </c>
    </row>
    <row r="826" spans="2:21">
      <c r="B826" s="41">
        <v>43627.264189814814</v>
      </c>
      <c r="C826" s="41">
        <v>43627.264189814814</v>
      </c>
      <c r="D826" t="s">
        <v>2666</v>
      </c>
      <c r="E826">
        <v>5</v>
      </c>
      <c r="F826">
        <v>1201</v>
      </c>
      <c r="G826" t="s">
        <v>8954</v>
      </c>
      <c r="H826" t="s">
        <v>2665</v>
      </c>
      <c r="I826" t="s">
        <v>61</v>
      </c>
      <c r="L826" t="s">
        <v>14221</v>
      </c>
      <c r="N826" t="s">
        <v>821</v>
      </c>
    </row>
    <row r="827" spans="2:21">
      <c r="B827" s="41">
        <v>43627.264236111114</v>
      </c>
      <c r="C827" s="41">
        <v>43627.264236111114</v>
      </c>
      <c r="D827" t="s">
        <v>2666</v>
      </c>
      <c r="E827">
        <v>5</v>
      </c>
      <c r="F827">
        <v>1201</v>
      </c>
      <c r="G827" t="s">
        <v>8954</v>
      </c>
      <c r="H827" t="s">
        <v>2665</v>
      </c>
      <c r="I827" t="s">
        <v>61</v>
      </c>
      <c r="L827" t="s">
        <v>14221</v>
      </c>
      <c r="N827" t="s">
        <v>821</v>
      </c>
    </row>
    <row r="828" spans="2:21">
      <c r="B828" s="41">
        <v>43627.264409722222</v>
      </c>
      <c r="C828" s="41">
        <v>43627.264409722222</v>
      </c>
      <c r="D828" t="s">
        <v>906</v>
      </c>
      <c r="E828">
        <v>5</v>
      </c>
      <c r="F828">
        <v>1201</v>
      </c>
      <c r="G828" t="s">
        <v>8954</v>
      </c>
      <c r="H828" t="s">
        <v>905</v>
      </c>
      <c r="I828" t="s">
        <v>8</v>
      </c>
      <c r="L828" t="s">
        <v>14244</v>
      </c>
      <c r="N828" t="s">
        <v>821</v>
      </c>
    </row>
    <row r="829" spans="2:21">
      <c r="B829" s="41">
        <v>43627.264999999999</v>
      </c>
      <c r="C829" s="41">
        <v>43627.264999999999</v>
      </c>
      <c r="D829" t="s">
        <v>906</v>
      </c>
      <c r="E829">
        <v>5</v>
      </c>
      <c r="F829">
        <v>1201</v>
      </c>
      <c r="G829" t="s">
        <v>8954</v>
      </c>
      <c r="H829" t="s">
        <v>905</v>
      </c>
      <c r="I829" t="s">
        <v>8</v>
      </c>
      <c r="L829" t="s">
        <v>14244</v>
      </c>
      <c r="N829" t="s">
        <v>821</v>
      </c>
    </row>
    <row r="830" spans="2:21">
      <c r="B830" s="41">
        <v>43627.265590277777</v>
      </c>
      <c r="C830" s="41">
        <v>43627.265590277777</v>
      </c>
      <c r="D830" t="s">
        <v>906</v>
      </c>
      <c r="E830">
        <v>5</v>
      </c>
      <c r="F830">
        <v>1201</v>
      </c>
      <c r="G830" t="s">
        <v>8954</v>
      </c>
      <c r="H830" t="s">
        <v>905</v>
      </c>
      <c r="I830" t="s">
        <v>8</v>
      </c>
      <c r="L830" t="s">
        <v>14244</v>
      </c>
      <c r="N830" t="s">
        <v>821</v>
      </c>
    </row>
    <row r="831" spans="2:21">
      <c r="B831" s="41">
        <v>43627.266157407408</v>
      </c>
      <c r="C831" s="41">
        <v>43627.266157407408</v>
      </c>
      <c r="D831" t="s">
        <v>906</v>
      </c>
      <c r="E831">
        <v>5</v>
      </c>
      <c r="F831">
        <v>1201</v>
      </c>
      <c r="G831" t="s">
        <v>8954</v>
      </c>
      <c r="H831" t="s">
        <v>905</v>
      </c>
      <c r="I831" t="s">
        <v>8</v>
      </c>
      <c r="L831" t="s">
        <v>14244</v>
      </c>
      <c r="N831" t="s">
        <v>821</v>
      </c>
    </row>
    <row r="832" spans="2:21">
      <c r="B832" s="41">
        <v>43627.266168981485</v>
      </c>
      <c r="C832" s="41">
        <v>43627.266168981485</v>
      </c>
      <c r="D832" t="s">
        <v>14600</v>
      </c>
      <c r="E832">
        <v>5</v>
      </c>
      <c r="F832">
        <v>1101</v>
      </c>
      <c r="G832" t="s">
        <v>8954</v>
      </c>
      <c r="H832" t="s">
        <v>4532</v>
      </c>
      <c r="I832" t="s">
        <v>302</v>
      </c>
      <c r="L832" t="s">
        <v>14432</v>
      </c>
      <c r="N832" t="s">
        <v>821</v>
      </c>
      <c r="T832" t="s">
        <v>14433</v>
      </c>
    </row>
    <row r="833" spans="2:21">
      <c r="B833" s="41">
        <v>43627.266469907408</v>
      </c>
      <c r="C833" s="41">
        <v>43627.266469907408</v>
      </c>
      <c r="D833" t="s">
        <v>7116</v>
      </c>
      <c r="E833">
        <v>5</v>
      </c>
      <c r="F833">
        <v>1201</v>
      </c>
      <c r="G833" t="s">
        <v>8954</v>
      </c>
      <c r="H833" t="s">
        <v>7117</v>
      </c>
      <c r="I833" t="s">
        <v>264</v>
      </c>
      <c r="L833" t="s">
        <v>14525</v>
      </c>
      <c r="N833" t="s">
        <v>821</v>
      </c>
    </row>
    <row r="834" spans="2:21">
      <c r="B834" s="41">
        <v>43627.266759259262</v>
      </c>
      <c r="C834" s="41">
        <v>43627.266793981478</v>
      </c>
      <c r="D834" t="s">
        <v>906</v>
      </c>
      <c r="E834">
        <v>5</v>
      </c>
      <c r="F834">
        <v>1201</v>
      </c>
      <c r="G834" t="s">
        <v>8954</v>
      </c>
      <c r="H834" t="s">
        <v>905</v>
      </c>
      <c r="I834" t="s">
        <v>8</v>
      </c>
      <c r="L834" t="s">
        <v>14244</v>
      </c>
      <c r="N834" t="s">
        <v>821</v>
      </c>
    </row>
    <row r="835" spans="2:21">
      <c r="B835" s="41">
        <v>43627.266863425924</v>
      </c>
      <c r="C835" s="41">
        <v>43627.266863425924</v>
      </c>
      <c r="D835" t="s">
        <v>14466</v>
      </c>
      <c r="E835">
        <v>5</v>
      </c>
      <c r="F835">
        <v>1101</v>
      </c>
      <c r="G835" t="s">
        <v>8954</v>
      </c>
      <c r="H835" t="s">
        <v>6519</v>
      </c>
      <c r="I835" t="s">
        <v>6</v>
      </c>
      <c r="L835" t="s">
        <v>13542</v>
      </c>
      <c r="N835" t="s">
        <v>821</v>
      </c>
    </row>
    <row r="836" spans="2:21">
      <c r="B836" s="41">
        <v>43627.267337962963</v>
      </c>
      <c r="C836" s="41">
        <v>43627.267337962963</v>
      </c>
      <c r="D836" t="s">
        <v>7116</v>
      </c>
      <c r="E836">
        <v>5</v>
      </c>
      <c r="F836">
        <v>1201</v>
      </c>
      <c r="G836" t="s">
        <v>8954</v>
      </c>
      <c r="H836" t="s">
        <v>7117</v>
      </c>
      <c r="I836" t="s">
        <v>264</v>
      </c>
      <c r="L836" t="s">
        <v>14525</v>
      </c>
      <c r="N836" t="s">
        <v>821</v>
      </c>
    </row>
    <row r="837" spans="2:21">
      <c r="B837" s="41">
        <v>43627.267361111109</v>
      </c>
      <c r="C837" s="41">
        <v>43627.267361111109</v>
      </c>
      <c r="D837" t="s">
        <v>906</v>
      </c>
      <c r="E837">
        <v>5</v>
      </c>
      <c r="F837">
        <v>1201</v>
      </c>
      <c r="G837" t="s">
        <v>8954</v>
      </c>
      <c r="H837" t="s">
        <v>905</v>
      </c>
      <c r="I837" t="s">
        <v>8</v>
      </c>
      <c r="L837" t="s">
        <v>14244</v>
      </c>
      <c r="N837" t="s">
        <v>821</v>
      </c>
    </row>
    <row r="838" spans="2:21">
      <c r="B838" s="41">
        <v>43627.267627314817</v>
      </c>
      <c r="C838" s="41">
        <v>43627.267627314817</v>
      </c>
      <c r="D838" t="s">
        <v>2666</v>
      </c>
      <c r="E838">
        <v>5</v>
      </c>
      <c r="F838">
        <v>1201</v>
      </c>
      <c r="G838" t="s">
        <v>8954</v>
      </c>
      <c r="H838" t="s">
        <v>2665</v>
      </c>
      <c r="I838" t="s">
        <v>61</v>
      </c>
      <c r="L838" t="s">
        <v>14221</v>
      </c>
      <c r="N838" t="s">
        <v>821</v>
      </c>
    </row>
    <row r="839" spans="2:21">
      <c r="B839" s="41">
        <v>43627.267812500002</v>
      </c>
      <c r="C839" s="41">
        <v>43627.267812500002</v>
      </c>
      <c r="D839" t="s">
        <v>7116</v>
      </c>
      <c r="E839">
        <v>5</v>
      </c>
      <c r="F839">
        <v>1201</v>
      </c>
      <c r="G839" t="s">
        <v>8954</v>
      </c>
      <c r="H839" t="s">
        <v>7117</v>
      </c>
      <c r="I839" t="s">
        <v>264</v>
      </c>
      <c r="L839" t="s">
        <v>14525</v>
      </c>
      <c r="N839" t="s">
        <v>821</v>
      </c>
    </row>
    <row r="840" spans="2:21">
      <c r="B840" s="41">
        <v>43627.267928240741</v>
      </c>
      <c r="C840" s="41">
        <v>43627.267928240741</v>
      </c>
      <c r="D840" t="s">
        <v>906</v>
      </c>
      <c r="E840">
        <v>5</v>
      </c>
      <c r="F840">
        <v>1201</v>
      </c>
      <c r="G840" t="s">
        <v>8954</v>
      </c>
      <c r="H840" t="s">
        <v>905</v>
      </c>
      <c r="I840" t="s">
        <v>8</v>
      </c>
      <c r="L840" t="s">
        <v>14244</v>
      </c>
      <c r="N840" t="s">
        <v>821</v>
      </c>
    </row>
    <row r="841" spans="2:21">
      <c r="B841" s="41">
        <v>43627.267997685187</v>
      </c>
      <c r="C841" s="41">
        <v>43627.267997685187</v>
      </c>
      <c r="D841" t="s">
        <v>14446</v>
      </c>
      <c r="E841">
        <v>5</v>
      </c>
      <c r="F841">
        <v>1101</v>
      </c>
      <c r="G841" t="s">
        <v>8954</v>
      </c>
      <c r="H841" t="s">
        <v>4528</v>
      </c>
      <c r="I841" t="s">
        <v>41</v>
      </c>
      <c r="L841" t="s">
        <v>14434</v>
      </c>
      <c r="N841" t="s">
        <v>821</v>
      </c>
      <c r="T841" t="s">
        <v>14433</v>
      </c>
    </row>
    <row r="842" spans="2:21">
      <c r="B842" s="41">
        <v>43627.268530092595</v>
      </c>
      <c r="C842" s="41">
        <v>43627.268530092595</v>
      </c>
      <c r="D842" t="s">
        <v>906</v>
      </c>
      <c r="E842">
        <v>5</v>
      </c>
      <c r="F842">
        <v>1201</v>
      </c>
      <c r="G842" t="s">
        <v>8954</v>
      </c>
      <c r="H842" t="s">
        <v>905</v>
      </c>
      <c r="I842" t="s">
        <v>8</v>
      </c>
      <c r="L842" t="s">
        <v>14244</v>
      </c>
      <c r="N842" t="s">
        <v>821</v>
      </c>
    </row>
    <row r="843" spans="2:21">
      <c r="B843" s="41">
        <v>43627.268784722219</v>
      </c>
      <c r="C843" s="41">
        <v>43627.268784722219</v>
      </c>
      <c r="D843" t="s">
        <v>14601</v>
      </c>
      <c r="E843">
        <v>4</v>
      </c>
      <c r="F843">
        <v>1101</v>
      </c>
      <c r="G843" t="s">
        <v>8954</v>
      </c>
      <c r="H843" t="s">
        <v>14385</v>
      </c>
      <c r="I843" t="s">
        <v>186</v>
      </c>
      <c r="L843" t="s">
        <v>14386</v>
      </c>
      <c r="N843" t="s">
        <v>825</v>
      </c>
    </row>
    <row r="844" spans="2:21">
      <c r="B844" s="41">
        <v>43627.268784722219</v>
      </c>
      <c r="C844" s="41">
        <v>43627.268784722219</v>
      </c>
      <c r="D844" t="s">
        <v>14602</v>
      </c>
      <c r="E844">
        <v>4</v>
      </c>
      <c r="F844">
        <v>1101</v>
      </c>
      <c r="G844" t="s">
        <v>8954</v>
      </c>
      <c r="H844" t="s">
        <v>14387</v>
      </c>
      <c r="I844" t="s">
        <v>186</v>
      </c>
      <c r="L844" t="s">
        <v>14388</v>
      </c>
      <c r="N844" t="s">
        <v>825</v>
      </c>
    </row>
    <row r="845" spans="2:21">
      <c r="B845" s="41">
        <v>43627.268877314818</v>
      </c>
      <c r="C845" s="41">
        <v>43627.268877314818</v>
      </c>
      <c r="D845" t="s">
        <v>14603</v>
      </c>
      <c r="E845">
        <v>5</v>
      </c>
      <c r="F845">
        <v>1101</v>
      </c>
      <c r="G845" t="s">
        <v>8954</v>
      </c>
      <c r="H845" t="s">
        <v>7854</v>
      </c>
      <c r="I845" t="s">
        <v>23</v>
      </c>
      <c r="L845" t="s">
        <v>13028</v>
      </c>
      <c r="N845" t="s">
        <v>821</v>
      </c>
    </row>
    <row r="846" spans="2:21">
      <c r="B846" s="41">
        <v>43627.269120370373</v>
      </c>
      <c r="C846" s="41">
        <v>43627.269120370373</v>
      </c>
      <c r="D846" t="s">
        <v>906</v>
      </c>
      <c r="E846">
        <v>5</v>
      </c>
      <c r="F846">
        <v>1201</v>
      </c>
      <c r="G846" t="s">
        <v>8954</v>
      </c>
      <c r="H846" t="s">
        <v>905</v>
      </c>
      <c r="I846" t="s">
        <v>8</v>
      </c>
      <c r="L846" t="s">
        <v>14244</v>
      </c>
      <c r="N846" t="s">
        <v>821</v>
      </c>
    </row>
    <row r="847" spans="2:21">
      <c r="B847" s="41">
        <v>43627.269293981481</v>
      </c>
      <c r="C847" s="41">
        <v>43627.269305555557</v>
      </c>
      <c r="D847" t="s">
        <v>6483</v>
      </c>
      <c r="E847">
        <v>4</v>
      </c>
      <c r="F847">
        <v>1101</v>
      </c>
      <c r="G847" t="s">
        <v>8954</v>
      </c>
      <c r="H847" t="s">
        <v>6484</v>
      </c>
      <c r="I847" t="s">
        <v>20</v>
      </c>
      <c r="L847" t="s">
        <v>13909</v>
      </c>
      <c r="N847" t="s">
        <v>819</v>
      </c>
      <c r="U847" t="s">
        <v>12208</v>
      </c>
    </row>
    <row r="848" spans="2:21">
      <c r="B848" s="41">
        <v>43627.269293981481</v>
      </c>
      <c r="C848" s="41">
        <v>43627.269305555557</v>
      </c>
      <c r="D848" t="s">
        <v>587</v>
      </c>
      <c r="E848">
        <v>5</v>
      </c>
      <c r="F848">
        <v>1221</v>
      </c>
      <c r="G848" t="s">
        <v>8954</v>
      </c>
      <c r="H848" t="s">
        <v>277</v>
      </c>
      <c r="I848" t="s">
        <v>20</v>
      </c>
      <c r="L848" t="s">
        <v>13882</v>
      </c>
      <c r="N848" t="s">
        <v>821</v>
      </c>
      <c r="U848" t="s">
        <v>12208</v>
      </c>
    </row>
    <row r="849" spans="2:21">
      <c r="B849" s="41">
        <v>43627.269317129627</v>
      </c>
      <c r="C849" s="41">
        <v>43627.269328703704</v>
      </c>
      <c r="D849" t="s">
        <v>6483</v>
      </c>
      <c r="E849">
        <v>4</v>
      </c>
      <c r="F849">
        <v>1101</v>
      </c>
      <c r="G849" t="s">
        <v>8954</v>
      </c>
      <c r="H849" t="s">
        <v>6484</v>
      </c>
      <c r="I849" t="s">
        <v>20</v>
      </c>
      <c r="L849" t="s">
        <v>13909</v>
      </c>
      <c r="N849" t="s">
        <v>819</v>
      </c>
      <c r="U849" t="s">
        <v>12208</v>
      </c>
    </row>
    <row r="850" spans="2:21">
      <c r="B850" s="41">
        <v>43627.269317129627</v>
      </c>
      <c r="C850" s="41">
        <v>43627.269328703704</v>
      </c>
      <c r="D850" t="s">
        <v>587</v>
      </c>
      <c r="E850">
        <v>5</v>
      </c>
      <c r="F850">
        <v>1221</v>
      </c>
      <c r="G850" t="s">
        <v>8954</v>
      </c>
      <c r="H850" t="s">
        <v>277</v>
      </c>
      <c r="I850" t="s">
        <v>20</v>
      </c>
      <c r="L850" t="s">
        <v>13882</v>
      </c>
      <c r="N850" t="s">
        <v>821</v>
      </c>
      <c r="U850" t="s">
        <v>12208</v>
      </c>
    </row>
    <row r="851" spans="2:21">
      <c r="B851" s="41">
        <v>43627.269444444442</v>
      </c>
      <c r="C851" s="41">
        <v>43627.269444444442</v>
      </c>
      <c r="D851" t="s">
        <v>619</v>
      </c>
      <c r="E851">
        <v>5</v>
      </c>
      <c r="F851">
        <v>1201</v>
      </c>
      <c r="G851" t="s">
        <v>8954</v>
      </c>
      <c r="H851" t="s">
        <v>369</v>
      </c>
      <c r="I851" t="s">
        <v>13</v>
      </c>
      <c r="L851" t="s">
        <v>13490</v>
      </c>
      <c r="N851" t="s">
        <v>821</v>
      </c>
    </row>
    <row r="852" spans="2:21">
      <c r="B852" s="41">
        <v>43627.26971064815</v>
      </c>
      <c r="C852" s="41">
        <v>43627.26971064815</v>
      </c>
      <c r="D852" t="s">
        <v>906</v>
      </c>
      <c r="E852">
        <v>5</v>
      </c>
      <c r="F852">
        <v>1201</v>
      </c>
      <c r="G852" t="s">
        <v>8954</v>
      </c>
      <c r="H852" t="s">
        <v>905</v>
      </c>
      <c r="I852" t="s">
        <v>8</v>
      </c>
      <c r="L852" t="s">
        <v>14244</v>
      </c>
      <c r="N852" t="s">
        <v>821</v>
      </c>
    </row>
    <row r="853" spans="2:21">
      <c r="B853" s="41">
        <v>43627.270312499997</v>
      </c>
      <c r="C853" s="41">
        <v>43627.270312499997</v>
      </c>
      <c r="D853" t="s">
        <v>906</v>
      </c>
      <c r="E853">
        <v>5</v>
      </c>
      <c r="F853">
        <v>1201</v>
      </c>
      <c r="G853" t="s">
        <v>8954</v>
      </c>
      <c r="H853" t="s">
        <v>905</v>
      </c>
      <c r="I853" t="s">
        <v>8</v>
      </c>
      <c r="L853" t="s">
        <v>14244</v>
      </c>
      <c r="N853" t="s">
        <v>821</v>
      </c>
    </row>
    <row r="854" spans="2:21">
      <c r="B854" s="41">
        <v>43627.270405092589</v>
      </c>
      <c r="C854" s="41">
        <v>43627.270405092589</v>
      </c>
      <c r="D854" t="s">
        <v>2666</v>
      </c>
      <c r="E854">
        <v>5</v>
      </c>
      <c r="F854">
        <v>1201</v>
      </c>
      <c r="G854" t="s">
        <v>8954</v>
      </c>
      <c r="H854" t="s">
        <v>2665</v>
      </c>
      <c r="I854" t="s">
        <v>61</v>
      </c>
      <c r="L854" t="s">
        <v>14221</v>
      </c>
      <c r="N854" t="s">
        <v>821</v>
      </c>
    </row>
    <row r="855" spans="2:21">
      <c r="B855" s="41">
        <v>43627.270474537036</v>
      </c>
      <c r="C855" s="41">
        <v>43627.270486111112</v>
      </c>
      <c r="D855" t="s">
        <v>6483</v>
      </c>
      <c r="E855">
        <v>4</v>
      </c>
      <c r="F855">
        <v>1101</v>
      </c>
      <c r="G855" t="s">
        <v>8954</v>
      </c>
      <c r="H855" t="s">
        <v>6484</v>
      </c>
      <c r="I855" t="s">
        <v>20</v>
      </c>
      <c r="L855" t="s">
        <v>13909</v>
      </c>
      <c r="N855" t="s">
        <v>819</v>
      </c>
      <c r="U855" t="s">
        <v>12208</v>
      </c>
    </row>
    <row r="856" spans="2:21">
      <c r="B856" s="41">
        <v>43627.270474537036</v>
      </c>
      <c r="C856" s="41">
        <v>43627.270486111112</v>
      </c>
      <c r="D856" t="s">
        <v>587</v>
      </c>
      <c r="E856">
        <v>5</v>
      </c>
      <c r="F856">
        <v>1221</v>
      </c>
      <c r="G856" t="s">
        <v>8954</v>
      </c>
      <c r="H856" t="s">
        <v>277</v>
      </c>
      <c r="I856" t="s">
        <v>20</v>
      </c>
      <c r="L856" t="s">
        <v>13882</v>
      </c>
      <c r="N856" t="s">
        <v>821</v>
      </c>
      <c r="U856" t="s">
        <v>12208</v>
      </c>
    </row>
    <row r="857" spans="2:21">
      <c r="B857" s="41">
        <v>43627.270520833335</v>
      </c>
      <c r="C857" s="41">
        <v>43627.270532407405</v>
      </c>
      <c r="D857" t="s">
        <v>6483</v>
      </c>
      <c r="E857">
        <v>4</v>
      </c>
      <c r="F857">
        <v>1101</v>
      </c>
      <c r="G857" t="s">
        <v>8954</v>
      </c>
      <c r="H857" t="s">
        <v>6484</v>
      </c>
      <c r="I857" t="s">
        <v>20</v>
      </c>
      <c r="L857" t="s">
        <v>13909</v>
      </c>
      <c r="N857" t="s">
        <v>819</v>
      </c>
      <c r="U857" t="s">
        <v>12208</v>
      </c>
    </row>
    <row r="858" spans="2:21">
      <c r="B858" s="41">
        <v>43627.270520833335</v>
      </c>
      <c r="C858" s="41">
        <v>43627.270532407405</v>
      </c>
      <c r="D858" t="s">
        <v>587</v>
      </c>
      <c r="E858">
        <v>5</v>
      </c>
      <c r="F858">
        <v>1221</v>
      </c>
      <c r="G858" t="s">
        <v>8954</v>
      </c>
      <c r="H858" t="s">
        <v>277</v>
      </c>
      <c r="I858" t="s">
        <v>20</v>
      </c>
      <c r="L858" t="s">
        <v>13882</v>
      </c>
      <c r="N858" t="s">
        <v>821</v>
      </c>
      <c r="U858" t="s">
        <v>12208</v>
      </c>
    </row>
    <row r="859" spans="2:21">
      <c r="B859" s="41">
        <v>43627.27065972222</v>
      </c>
      <c r="C859" s="41">
        <v>43627.27065972222</v>
      </c>
      <c r="D859" t="s">
        <v>2666</v>
      </c>
      <c r="E859">
        <v>5</v>
      </c>
      <c r="F859">
        <v>1201</v>
      </c>
      <c r="G859" t="s">
        <v>8954</v>
      </c>
      <c r="H859" t="s">
        <v>2665</v>
      </c>
      <c r="I859" t="s">
        <v>61</v>
      </c>
      <c r="L859" t="s">
        <v>14221</v>
      </c>
      <c r="N859" t="s">
        <v>821</v>
      </c>
    </row>
    <row r="860" spans="2:21">
      <c r="B860" s="41">
        <v>43627.270902777775</v>
      </c>
      <c r="C860" s="41">
        <v>43627.270902777775</v>
      </c>
      <c r="D860" t="s">
        <v>906</v>
      </c>
      <c r="E860">
        <v>5</v>
      </c>
      <c r="F860">
        <v>1201</v>
      </c>
      <c r="G860" t="s">
        <v>8954</v>
      </c>
      <c r="H860" t="s">
        <v>905</v>
      </c>
      <c r="I860" t="s">
        <v>8</v>
      </c>
      <c r="L860" t="s">
        <v>14244</v>
      </c>
      <c r="N860" t="s">
        <v>821</v>
      </c>
    </row>
    <row r="861" spans="2:21">
      <c r="B861" s="41">
        <v>43627.271504629629</v>
      </c>
      <c r="C861" s="41">
        <v>43627.271504629629</v>
      </c>
      <c r="D861" t="s">
        <v>906</v>
      </c>
      <c r="E861">
        <v>5</v>
      </c>
      <c r="F861">
        <v>1201</v>
      </c>
      <c r="G861" t="s">
        <v>8954</v>
      </c>
      <c r="H861" t="s">
        <v>905</v>
      </c>
      <c r="I861" t="s">
        <v>8</v>
      </c>
      <c r="L861" t="s">
        <v>14244</v>
      </c>
      <c r="N861" t="s">
        <v>821</v>
      </c>
    </row>
    <row r="862" spans="2:21">
      <c r="B862" s="41">
        <v>43627.272106481483</v>
      </c>
      <c r="C862" s="41">
        <v>43627.272106481483</v>
      </c>
      <c r="D862" t="s">
        <v>906</v>
      </c>
      <c r="E862">
        <v>5</v>
      </c>
      <c r="F862">
        <v>1201</v>
      </c>
      <c r="G862" t="s">
        <v>8954</v>
      </c>
      <c r="H862" t="s">
        <v>905</v>
      </c>
      <c r="I862" t="s">
        <v>8</v>
      </c>
      <c r="L862" t="s">
        <v>14244</v>
      </c>
      <c r="N862" t="s">
        <v>821</v>
      </c>
    </row>
    <row r="863" spans="2:21">
      <c r="B863" s="41">
        <v>43627.272268518522</v>
      </c>
      <c r="C863" s="41">
        <v>43627.272268518522</v>
      </c>
      <c r="D863" t="s">
        <v>2666</v>
      </c>
      <c r="E863">
        <v>5</v>
      </c>
      <c r="F863">
        <v>1201</v>
      </c>
      <c r="G863" t="s">
        <v>8954</v>
      </c>
      <c r="H863" t="s">
        <v>2665</v>
      </c>
      <c r="I863" t="s">
        <v>61</v>
      </c>
      <c r="L863" t="s">
        <v>14221</v>
      </c>
      <c r="N863" t="s">
        <v>821</v>
      </c>
    </row>
    <row r="864" spans="2:21">
      <c r="B864" s="41">
        <v>43627.272685185184</v>
      </c>
      <c r="C864" s="41">
        <v>43627.272685185184</v>
      </c>
      <c r="D864" t="s">
        <v>906</v>
      </c>
      <c r="E864">
        <v>5</v>
      </c>
      <c r="F864">
        <v>1201</v>
      </c>
      <c r="G864" t="s">
        <v>8954</v>
      </c>
      <c r="H864" t="s">
        <v>905</v>
      </c>
      <c r="I864" t="s">
        <v>8</v>
      </c>
      <c r="L864" t="s">
        <v>14244</v>
      </c>
      <c r="N864" t="s">
        <v>821</v>
      </c>
    </row>
    <row r="865" spans="2:21">
      <c r="B865" s="41">
        <v>43627.273263888892</v>
      </c>
      <c r="C865" s="41">
        <v>43627.273263888892</v>
      </c>
      <c r="D865" t="s">
        <v>906</v>
      </c>
      <c r="E865">
        <v>5</v>
      </c>
      <c r="F865">
        <v>1201</v>
      </c>
      <c r="G865" t="s">
        <v>8954</v>
      </c>
      <c r="H865" t="s">
        <v>905</v>
      </c>
      <c r="I865" t="s">
        <v>8</v>
      </c>
      <c r="L865" t="s">
        <v>14244</v>
      </c>
      <c r="N865" t="s">
        <v>821</v>
      </c>
    </row>
    <row r="866" spans="2:21">
      <c r="B866" s="41">
        <v>43627.273773148147</v>
      </c>
      <c r="C866" s="41">
        <v>43627.273773148147</v>
      </c>
      <c r="D866" t="s">
        <v>7116</v>
      </c>
      <c r="E866">
        <v>5</v>
      </c>
      <c r="F866">
        <v>1201</v>
      </c>
      <c r="G866" t="s">
        <v>8954</v>
      </c>
      <c r="H866" t="s">
        <v>7117</v>
      </c>
      <c r="I866" t="s">
        <v>264</v>
      </c>
      <c r="L866" t="s">
        <v>14525</v>
      </c>
      <c r="N866" t="s">
        <v>821</v>
      </c>
    </row>
    <row r="867" spans="2:21">
      <c r="B867" s="41">
        <v>43627.273865740739</v>
      </c>
      <c r="C867" s="41">
        <v>43627.273865740739</v>
      </c>
      <c r="D867" t="s">
        <v>906</v>
      </c>
      <c r="E867">
        <v>5</v>
      </c>
      <c r="F867">
        <v>1201</v>
      </c>
      <c r="G867" t="s">
        <v>8954</v>
      </c>
      <c r="H867" t="s">
        <v>905</v>
      </c>
      <c r="I867" t="s">
        <v>8</v>
      </c>
      <c r="L867" t="s">
        <v>14244</v>
      </c>
      <c r="N867" t="s">
        <v>821</v>
      </c>
    </row>
    <row r="868" spans="2:21">
      <c r="B868" s="41">
        <v>43627.274097222224</v>
      </c>
      <c r="C868" s="41">
        <v>43627.274108796293</v>
      </c>
      <c r="D868" t="s">
        <v>6483</v>
      </c>
      <c r="E868">
        <v>4</v>
      </c>
      <c r="F868">
        <v>1101</v>
      </c>
      <c r="G868" t="s">
        <v>8954</v>
      </c>
      <c r="H868" t="s">
        <v>6484</v>
      </c>
      <c r="I868" t="s">
        <v>20</v>
      </c>
      <c r="L868" t="s">
        <v>13909</v>
      </c>
      <c r="N868" t="s">
        <v>819</v>
      </c>
      <c r="U868" t="s">
        <v>12208</v>
      </c>
    </row>
    <row r="869" spans="2:21">
      <c r="B869" s="41">
        <v>43627.274097222224</v>
      </c>
      <c r="C869" s="41">
        <v>43627.274108796293</v>
      </c>
      <c r="D869" t="s">
        <v>587</v>
      </c>
      <c r="E869">
        <v>5</v>
      </c>
      <c r="F869">
        <v>1221</v>
      </c>
      <c r="G869" t="s">
        <v>8954</v>
      </c>
      <c r="H869" t="s">
        <v>277</v>
      </c>
      <c r="I869" t="s">
        <v>20</v>
      </c>
      <c r="L869" t="s">
        <v>13882</v>
      </c>
      <c r="N869" t="s">
        <v>821</v>
      </c>
      <c r="U869" t="s">
        <v>12208</v>
      </c>
    </row>
    <row r="870" spans="2:21">
      <c r="B870" s="41">
        <v>43627.274201388886</v>
      </c>
      <c r="C870" s="41">
        <v>43627.274212962962</v>
      </c>
      <c r="D870" t="s">
        <v>6483</v>
      </c>
      <c r="E870">
        <v>4</v>
      </c>
      <c r="F870">
        <v>1101</v>
      </c>
      <c r="G870" t="s">
        <v>8954</v>
      </c>
      <c r="H870" t="s">
        <v>6484</v>
      </c>
      <c r="I870" t="s">
        <v>20</v>
      </c>
      <c r="L870" t="s">
        <v>13909</v>
      </c>
      <c r="N870" t="s">
        <v>819</v>
      </c>
      <c r="U870" t="s">
        <v>12208</v>
      </c>
    </row>
    <row r="871" spans="2:21">
      <c r="B871" s="41">
        <v>43627.274201388886</v>
      </c>
      <c r="C871" s="41">
        <v>43627.274212962962</v>
      </c>
      <c r="D871" t="s">
        <v>587</v>
      </c>
      <c r="E871">
        <v>5</v>
      </c>
      <c r="F871">
        <v>1221</v>
      </c>
      <c r="G871" t="s">
        <v>8954</v>
      </c>
      <c r="H871" t="s">
        <v>277</v>
      </c>
      <c r="I871" t="s">
        <v>20</v>
      </c>
      <c r="L871" t="s">
        <v>13882</v>
      </c>
      <c r="N871" t="s">
        <v>821</v>
      </c>
      <c r="U871" t="s">
        <v>12208</v>
      </c>
    </row>
    <row r="872" spans="2:21">
      <c r="B872" s="41">
        <v>43627.274328703701</v>
      </c>
      <c r="C872" s="41">
        <v>43627.274328703701</v>
      </c>
      <c r="D872" t="s">
        <v>13266</v>
      </c>
      <c r="E872">
        <v>5</v>
      </c>
      <c r="F872">
        <v>1101</v>
      </c>
      <c r="G872" t="s">
        <v>8954</v>
      </c>
      <c r="H872" t="s">
        <v>4533</v>
      </c>
      <c r="I872" t="s">
        <v>302</v>
      </c>
      <c r="L872" t="s">
        <v>14435</v>
      </c>
      <c r="N872" t="s">
        <v>821</v>
      </c>
    </row>
    <row r="873" spans="2:21">
      <c r="B873" s="41">
        <v>43627.274467592593</v>
      </c>
      <c r="C873" s="41">
        <v>43627.274467592593</v>
      </c>
      <c r="D873" t="s">
        <v>906</v>
      </c>
      <c r="E873">
        <v>5</v>
      </c>
      <c r="F873">
        <v>1201</v>
      </c>
      <c r="G873" t="s">
        <v>8954</v>
      </c>
      <c r="H873" t="s">
        <v>905</v>
      </c>
      <c r="I873" t="s">
        <v>8</v>
      </c>
      <c r="L873" t="s">
        <v>14244</v>
      </c>
      <c r="N873" t="s">
        <v>821</v>
      </c>
    </row>
    <row r="874" spans="2:21">
      <c r="B874" s="41">
        <v>43627.274756944447</v>
      </c>
      <c r="C874" s="41">
        <v>43627.274756944447</v>
      </c>
      <c r="D874" t="s">
        <v>7116</v>
      </c>
      <c r="E874">
        <v>5</v>
      </c>
      <c r="F874">
        <v>1201</v>
      </c>
      <c r="G874" t="s">
        <v>8954</v>
      </c>
      <c r="H874" t="s">
        <v>7117</v>
      </c>
      <c r="I874" t="s">
        <v>264</v>
      </c>
      <c r="L874" t="s">
        <v>14525</v>
      </c>
      <c r="N874" t="s">
        <v>821</v>
      </c>
    </row>
    <row r="875" spans="2:21">
      <c r="B875" s="41">
        <v>43627.274861111109</v>
      </c>
      <c r="C875" s="41">
        <v>43627.274861111109</v>
      </c>
      <c r="D875" t="s">
        <v>891</v>
      </c>
      <c r="E875">
        <v>5</v>
      </c>
      <c r="F875">
        <v>1201</v>
      </c>
      <c r="G875" t="s">
        <v>8954</v>
      </c>
      <c r="H875" t="s">
        <v>890</v>
      </c>
      <c r="I875" t="s">
        <v>8</v>
      </c>
      <c r="L875" t="s">
        <v>14241</v>
      </c>
      <c r="N875" t="s">
        <v>821</v>
      </c>
    </row>
    <row r="876" spans="2:21">
      <c r="B876" s="41">
        <v>43627.275057870371</v>
      </c>
      <c r="C876" s="41">
        <v>43627.275057870371</v>
      </c>
      <c r="D876" t="s">
        <v>906</v>
      </c>
      <c r="E876">
        <v>5</v>
      </c>
      <c r="F876">
        <v>1201</v>
      </c>
      <c r="G876" t="s">
        <v>8954</v>
      </c>
      <c r="H876" t="s">
        <v>905</v>
      </c>
      <c r="I876" t="s">
        <v>8</v>
      </c>
      <c r="L876" t="s">
        <v>14244</v>
      </c>
      <c r="N876" t="s">
        <v>821</v>
      </c>
    </row>
    <row r="877" spans="2:21">
      <c r="B877" s="41">
        <v>43627.275069444448</v>
      </c>
      <c r="C877" s="41">
        <v>43627.275081018517</v>
      </c>
      <c r="D877" t="s">
        <v>14604</v>
      </c>
      <c r="E877">
        <v>5</v>
      </c>
      <c r="F877">
        <v>1101</v>
      </c>
      <c r="G877" t="s">
        <v>8954</v>
      </c>
      <c r="H877" t="s">
        <v>4531</v>
      </c>
      <c r="I877" t="s">
        <v>41</v>
      </c>
      <c r="L877" t="s">
        <v>14436</v>
      </c>
      <c r="N877" t="s">
        <v>821</v>
      </c>
      <c r="T877" t="s">
        <v>14433</v>
      </c>
    </row>
    <row r="878" spans="2:21">
      <c r="B878" s="41">
        <v>43627.275069444448</v>
      </c>
      <c r="C878" s="41">
        <v>43627.275081018517</v>
      </c>
      <c r="D878" t="s">
        <v>14605</v>
      </c>
      <c r="E878">
        <v>4</v>
      </c>
      <c r="F878">
        <v>1101</v>
      </c>
      <c r="G878" t="s">
        <v>8954</v>
      </c>
      <c r="H878" t="s">
        <v>4530</v>
      </c>
      <c r="I878" t="s">
        <v>41</v>
      </c>
      <c r="L878" t="s">
        <v>14436</v>
      </c>
      <c r="N878" t="s">
        <v>819</v>
      </c>
      <c r="T878" t="s">
        <v>14433</v>
      </c>
    </row>
    <row r="879" spans="2:21">
      <c r="B879" s="41">
        <v>43627.275069444448</v>
      </c>
      <c r="C879" s="41">
        <v>43627.275081018517</v>
      </c>
      <c r="D879" t="s">
        <v>754</v>
      </c>
      <c r="E879">
        <v>5</v>
      </c>
      <c r="F879">
        <v>1221</v>
      </c>
      <c r="G879" t="s">
        <v>8954</v>
      </c>
      <c r="H879" t="s">
        <v>42</v>
      </c>
      <c r="I879" t="s">
        <v>41</v>
      </c>
      <c r="L879" t="s">
        <v>14437</v>
      </c>
      <c r="N879" t="s">
        <v>821</v>
      </c>
    </row>
    <row r="880" spans="2:21">
      <c r="B880" s="41">
        <v>43627.275104166663</v>
      </c>
      <c r="C880" s="41">
        <v>43627.275104166663</v>
      </c>
      <c r="D880" t="s">
        <v>14606</v>
      </c>
      <c r="E880">
        <v>5</v>
      </c>
      <c r="F880">
        <v>1101</v>
      </c>
      <c r="G880" t="s">
        <v>8954</v>
      </c>
      <c r="H880" t="s">
        <v>4529</v>
      </c>
      <c r="I880" t="s">
        <v>41</v>
      </c>
      <c r="L880" t="s">
        <v>14438</v>
      </c>
      <c r="N880" t="s">
        <v>821</v>
      </c>
      <c r="T880" t="s">
        <v>14433</v>
      </c>
    </row>
    <row r="881" spans="2:21">
      <c r="B881" s="41">
        <v>43627.275185185186</v>
      </c>
      <c r="C881" s="41">
        <v>43627.275185185186</v>
      </c>
      <c r="D881" t="s">
        <v>14439</v>
      </c>
      <c r="E881">
        <v>5</v>
      </c>
      <c r="F881">
        <v>1101</v>
      </c>
      <c r="G881" t="s">
        <v>8954</v>
      </c>
      <c r="H881" t="s">
        <v>4529</v>
      </c>
      <c r="I881" t="s">
        <v>41</v>
      </c>
      <c r="L881" t="s">
        <v>14438</v>
      </c>
      <c r="N881" t="s">
        <v>821</v>
      </c>
      <c r="T881" t="s">
        <v>14433</v>
      </c>
    </row>
    <row r="882" spans="2:21">
      <c r="B882" s="41">
        <v>43627.275185185186</v>
      </c>
      <c r="C882" s="41">
        <v>43627.275185185186</v>
      </c>
      <c r="D882" t="s">
        <v>14607</v>
      </c>
      <c r="E882">
        <v>5</v>
      </c>
      <c r="F882">
        <v>1101</v>
      </c>
      <c r="G882" t="s">
        <v>8954</v>
      </c>
      <c r="H882" t="s">
        <v>4528</v>
      </c>
      <c r="I882" t="s">
        <v>41</v>
      </c>
      <c r="L882" t="s">
        <v>14434</v>
      </c>
      <c r="N882" t="s">
        <v>821</v>
      </c>
      <c r="T882" t="s">
        <v>14433</v>
      </c>
    </row>
    <row r="883" spans="2:21">
      <c r="B883" s="41">
        <v>43627.27548611111</v>
      </c>
      <c r="C883" s="41">
        <v>43627.27548611111</v>
      </c>
      <c r="D883" t="s">
        <v>7116</v>
      </c>
      <c r="E883">
        <v>5</v>
      </c>
      <c r="F883">
        <v>1201</v>
      </c>
      <c r="G883" t="s">
        <v>8954</v>
      </c>
      <c r="H883" t="s">
        <v>7117</v>
      </c>
      <c r="I883" t="s">
        <v>264</v>
      </c>
      <c r="L883" t="s">
        <v>14525</v>
      </c>
      <c r="N883" t="s">
        <v>821</v>
      </c>
    </row>
    <row r="884" spans="2:21">
      <c r="B884" s="41">
        <v>43627.275578703702</v>
      </c>
      <c r="C884" s="41">
        <v>43627.275590277779</v>
      </c>
      <c r="D884" t="s">
        <v>6483</v>
      </c>
      <c r="E884">
        <v>4</v>
      </c>
      <c r="F884">
        <v>1101</v>
      </c>
      <c r="G884" t="s">
        <v>8954</v>
      </c>
      <c r="H884" t="s">
        <v>6484</v>
      </c>
      <c r="I884" t="s">
        <v>20</v>
      </c>
      <c r="L884" t="s">
        <v>13909</v>
      </c>
      <c r="N884" t="s">
        <v>819</v>
      </c>
      <c r="U884" t="s">
        <v>12208</v>
      </c>
    </row>
    <row r="885" spans="2:21">
      <c r="B885" s="41">
        <v>43627.275578703702</v>
      </c>
      <c r="C885" s="41">
        <v>43627.275590277779</v>
      </c>
      <c r="D885" t="s">
        <v>587</v>
      </c>
      <c r="E885">
        <v>5</v>
      </c>
      <c r="F885">
        <v>1221</v>
      </c>
      <c r="G885" t="s">
        <v>8954</v>
      </c>
      <c r="H885" t="s">
        <v>277</v>
      </c>
      <c r="I885" t="s">
        <v>20</v>
      </c>
      <c r="L885" t="s">
        <v>13882</v>
      </c>
      <c r="N885" t="s">
        <v>821</v>
      </c>
      <c r="U885" t="s">
        <v>12208</v>
      </c>
    </row>
    <row r="886" spans="2:21">
      <c r="B886" s="41">
        <v>43627.275648148148</v>
      </c>
      <c r="C886" s="41">
        <v>43627.275648148148</v>
      </c>
      <c r="D886" t="s">
        <v>906</v>
      </c>
      <c r="E886">
        <v>5</v>
      </c>
      <c r="F886">
        <v>1201</v>
      </c>
      <c r="G886" t="s">
        <v>8954</v>
      </c>
      <c r="H886" t="s">
        <v>905</v>
      </c>
      <c r="I886" t="s">
        <v>8</v>
      </c>
      <c r="L886" t="s">
        <v>14244</v>
      </c>
      <c r="N886" t="s">
        <v>821</v>
      </c>
    </row>
    <row r="887" spans="2:21">
      <c r="B887" s="41">
        <v>43627.276226851849</v>
      </c>
      <c r="C887" s="41">
        <v>43627.276226851849</v>
      </c>
      <c r="D887" t="s">
        <v>906</v>
      </c>
      <c r="E887">
        <v>5</v>
      </c>
      <c r="F887">
        <v>1201</v>
      </c>
      <c r="G887" t="s">
        <v>8954</v>
      </c>
      <c r="H887" t="s">
        <v>905</v>
      </c>
      <c r="I887" t="s">
        <v>8</v>
      </c>
      <c r="L887" t="s">
        <v>14244</v>
      </c>
      <c r="N887" t="s">
        <v>821</v>
      </c>
    </row>
    <row r="888" spans="2:21">
      <c r="B888" s="41">
        <v>43627.276631944442</v>
      </c>
      <c r="C888" s="41">
        <v>43627.276631944442</v>
      </c>
      <c r="D888" t="s">
        <v>14608</v>
      </c>
      <c r="E888">
        <v>5</v>
      </c>
      <c r="F888">
        <v>1101</v>
      </c>
      <c r="G888" t="s">
        <v>8954</v>
      </c>
      <c r="H888" t="s">
        <v>7854</v>
      </c>
      <c r="I888" t="s">
        <v>23</v>
      </c>
      <c r="L888" t="s">
        <v>13028</v>
      </c>
      <c r="N888" t="s">
        <v>821</v>
      </c>
    </row>
    <row r="889" spans="2:21">
      <c r="B889" s="41">
        <v>43627.276631944442</v>
      </c>
      <c r="C889" s="41">
        <v>43627.276631944442</v>
      </c>
      <c r="D889" t="s">
        <v>6483</v>
      </c>
      <c r="E889">
        <v>4</v>
      </c>
      <c r="F889">
        <v>1101</v>
      </c>
      <c r="G889" t="s">
        <v>8954</v>
      </c>
      <c r="H889" t="s">
        <v>6484</v>
      </c>
      <c r="I889" t="s">
        <v>20</v>
      </c>
      <c r="L889" t="s">
        <v>13909</v>
      </c>
      <c r="N889" t="s">
        <v>819</v>
      </c>
      <c r="U889" t="s">
        <v>12208</v>
      </c>
    </row>
    <row r="890" spans="2:21">
      <c r="B890" s="41">
        <v>43627.276631944442</v>
      </c>
      <c r="C890" s="41">
        <v>43627.276631944442</v>
      </c>
      <c r="D890" t="s">
        <v>587</v>
      </c>
      <c r="E890">
        <v>5</v>
      </c>
      <c r="F890">
        <v>1221</v>
      </c>
      <c r="G890" t="s">
        <v>8954</v>
      </c>
      <c r="H890" t="s">
        <v>277</v>
      </c>
      <c r="I890" t="s">
        <v>20</v>
      </c>
      <c r="L890" t="s">
        <v>13882</v>
      </c>
      <c r="N890" t="s">
        <v>821</v>
      </c>
      <c r="U890" t="s">
        <v>12208</v>
      </c>
    </row>
    <row r="891" spans="2:21">
      <c r="B891" s="41">
        <v>43627.276655092595</v>
      </c>
      <c r="C891" s="41">
        <v>43627.276666666665</v>
      </c>
      <c r="D891" t="s">
        <v>6483</v>
      </c>
      <c r="E891">
        <v>4</v>
      </c>
      <c r="F891">
        <v>1101</v>
      </c>
      <c r="G891" t="s">
        <v>8954</v>
      </c>
      <c r="H891" t="s">
        <v>6484</v>
      </c>
      <c r="I891" t="s">
        <v>20</v>
      </c>
      <c r="L891" t="s">
        <v>13909</v>
      </c>
      <c r="N891" t="s">
        <v>819</v>
      </c>
      <c r="U891" t="s">
        <v>12208</v>
      </c>
    </row>
    <row r="892" spans="2:21">
      <c r="B892" s="41">
        <v>43627.276655092595</v>
      </c>
      <c r="C892" s="41">
        <v>43627.276666666665</v>
      </c>
      <c r="D892" t="s">
        <v>587</v>
      </c>
      <c r="E892">
        <v>5</v>
      </c>
      <c r="F892">
        <v>1221</v>
      </c>
      <c r="G892" t="s">
        <v>8954</v>
      </c>
      <c r="H892" t="s">
        <v>277</v>
      </c>
      <c r="I892" t="s">
        <v>20</v>
      </c>
      <c r="L892" t="s">
        <v>13882</v>
      </c>
      <c r="N892" t="s">
        <v>821</v>
      </c>
      <c r="U892" t="s">
        <v>12208</v>
      </c>
    </row>
    <row r="893" spans="2:21">
      <c r="B893" s="41">
        <v>43627.276805555557</v>
      </c>
      <c r="C893" s="41">
        <v>43627.27679398148</v>
      </c>
      <c r="D893" t="s">
        <v>906</v>
      </c>
      <c r="E893">
        <v>5</v>
      </c>
      <c r="F893">
        <v>1201</v>
      </c>
      <c r="G893" t="s">
        <v>8954</v>
      </c>
      <c r="H893" t="s">
        <v>905</v>
      </c>
      <c r="I893" t="s">
        <v>8</v>
      </c>
      <c r="L893" t="s">
        <v>14244</v>
      </c>
      <c r="N893" t="s">
        <v>821</v>
      </c>
    </row>
    <row r="894" spans="2:21">
      <c r="B894" s="41">
        <v>43627.276932870373</v>
      </c>
      <c r="C894" s="41">
        <v>43627.276932870373</v>
      </c>
      <c r="D894" t="s">
        <v>14609</v>
      </c>
      <c r="E894">
        <v>5</v>
      </c>
      <c r="F894">
        <v>1101</v>
      </c>
      <c r="G894" t="s">
        <v>8954</v>
      </c>
      <c r="H894" t="s">
        <v>304</v>
      </c>
      <c r="I894" t="s">
        <v>302</v>
      </c>
      <c r="L894" t="s">
        <v>14440</v>
      </c>
      <c r="N894" t="s">
        <v>821</v>
      </c>
      <c r="T894" t="s">
        <v>14433</v>
      </c>
    </row>
    <row r="895" spans="2:21">
      <c r="B895" s="41">
        <v>43627.276944444442</v>
      </c>
      <c r="C895" s="41">
        <v>43627.276944444442</v>
      </c>
      <c r="D895" t="s">
        <v>14610</v>
      </c>
      <c r="E895">
        <v>5</v>
      </c>
      <c r="F895">
        <v>1101</v>
      </c>
      <c r="G895" t="s">
        <v>8954</v>
      </c>
      <c r="H895" t="s">
        <v>7854</v>
      </c>
      <c r="I895" t="s">
        <v>23</v>
      </c>
      <c r="L895" t="s">
        <v>13028</v>
      </c>
      <c r="N895" t="s">
        <v>821</v>
      </c>
    </row>
    <row r="896" spans="2:21">
      <c r="B896" s="41">
        <v>43627.277071759258</v>
      </c>
      <c r="C896" s="41">
        <v>43627.277083333334</v>
      </c>
      <c r="D896" t="s">
        <v>6483</v>
      </c>
      <c r="E896">
        <v>4</v>
      </c>
      <c r="F896">
        <v>1101</v>
      </c>
      <c r="G896" t="s">
        <v>8954</v>
      </c>
      <c r="H896" t="s">
        <v>6484</v>
      </c>
      <c r="I896" t="s">
        <v>20</v>
      </c>
      <c r="L896" t="s">
        <v>13909</v>
      </c>
      <c r="N896" t="s">
        <v>819</v>
      </c>
      <c r="U896" t="s">
        <v>12208</v>
      </c>
    </row>
    <row r="897" spans="2:21">
      <c r="B897" s="41">
        <v>43627.277071759258</v>
      </c>
      <c r="C897" s="41">
        <v>43627.277083333334</v>
      </c>
      <c r="D897" t="s">
        <v>587</v>
      </c>
      <c r="E897">
        <v>5</v>
      </c>
      <c r="F897">
        <v>1221</v>
      </c>
      <c r="G897" t="s">
        <v>8954</v>
      </c>
      <c r="H897" t="s">
        <v>277</v>
      </c>
      <c r="I897" t="s">
        <v>20</v>
      </c>
      <c r="L897" t="s">
        <v>13882</v>
      </c>
      <c r="N897" t="s">
        <v>821</v>
      </c>
      <c r="U897" t="s">
        <v>12208</v>
      </c>
    </row>
    <row r="898" spans="2:21">
      <c r="B898" s="41">
        <v>43627.277418981481</v>
      </c>
      <c r="C898" s="41">
        <v>43627.277407407404</v>
      </c>
      <c r="D898" t="s">
        <v>906</v>
      </c>
      <c r="E898">
        <v>5</v>
      </c>
      <c r="F898">
        <v>1201</v>
      </c>
      <c r="G898" t="s">
        <v>8954</v>
      </c>
      <c r="H898" t="s">
        <v>905</v>
      </c>
      <c r="I898" t="s">
        <v>8</v>
      </c>
      <c r="L898" t="s">
        <v>14244</v>
      </c>
      <c r="N898" t="s">
        <v>821</v>
      </c>
    </row>
    <row r="899" spans="2:21">
      <c r="B899" s="41">
        <v>43627.277997685182</v>
      </c>
      <c r="C899" s="41">
        <v>43627.277986111112</v>
      </c>
      <c r="D899" t="s">
        <v>906</v>
      </c>
      <c r="E899">
        <v>5</v>
      </c>
      <c r="F899">
        <v>1201</v>
      </c>
      <c r="G899" t="s">
        <v>8954</v>
      </c>
      <c r="H899" t="s">
        <v>905</v>
      </c>
      <c r="I899" t="s">
        <v>8</v>
      </c>
      <c r="L899" t="s">
        <v>14244</v>
      </c>
      <c r="N899" t="s">
        <v>821</v>
      </c>
    </row>
    <row r="900" spans="2:21">
      <c r="B900" s="41">
        <v>43627.278391203705</v>
      </c>
      <c r="C900" s="41">
        <v>43627.278391203705</v>
      </c>
      <c r="D900" t="s">
        <v>14611</v>
      </c>
      <c r="E900">
        <v>5</v>
      </c>
      <c r="F900">
        <v>1101</v>
      </c>
      <c r="G900" t="s">
        <v>8954</v>
      </c>
      <c r="H900" t="s">
        <v>3899</v>
      </c>
      <c r="I900" t="s">
        <v>339</v>
      </c>
      <c r="L900" t="s">
        <v>14612</v>
      </c>
      <c r="N900" t="s">
        <v>821</v>
      </c>
      <c r="T900" t="s">
        <v>14351</v>
      </c>
    </row>
    <row r="901" spans="2:21">
      <c r="B901" s="41">
        <v>43627.278587962966</v>
      </c>
      <c r="C901" s="41">
        <v>43627.278587962966</v>
      </c>
      <c r="D901" t="s">
        <v>906</v>
      </c>
      <c r="E901">
        <v>5</v>
      </c>
      <c r="F901">
        <v>1201</v>
      </c>
      <c r="G901" t="s">
        <v>8954</v>
      </c>
      <c r="H901" t="s">
        <v>905</v>
      </c>
      <c r="I901" t="s">
        <v>8</v>
      </c>
      <c r="L901" t="s">
        <v>14244</v>
      </c>
      <c r="N901" t="s">
        <v>821</v>
      </c>
    </row>
    <row r="902" spans="2:21">
      <c r="B902" s="41">
        <v>43627.279178240744</v>
      </c>
      <c r="C902" s="41">
        <v>43627.279166666667</v>
      </c>
      <c r="D902" t="s">
        <v>906</v>
      </c>
      <c r="E902">
        <v>5</v>
      </c>
      <c r="F902">
        <v>1201</v>
      </c>
      <c r="G902" t="s">
        <v>8954</v>
      </c>
      <c r="H902" t="s">
        <v>905</v>
      </c>
      <c r="I902" t="s">
        <v>8</v>
      </c>
      <c r="L902" t="s">
        <v>14244</v>
      </c>
      <c r="N902" t="s">
        <v>821</v>
      </c>
    </row>
    <row r="903" spans="2:21">
      <c r="B903" s="41">
        <v>43627.279502314814</v>
      </c>
      <c r="C903" s="41">
        <v>43627.279502314814</v>
      </c>
      <c r="D903" t="s">
        <v>13513</v>
      </c>
      <c r="E903">
        <v>5</v>
      </c>
      <c r="F903">
        <v>1101</v>
      </c>
      <c r="G903" t="s">
        <v>8954</v>
      </c>
      <c r="H903" t="s">
        <v>7854</v>
      </c>
      <c r="I903" t="s">
        <v>23</v>
      </c>
      <c r="L903" t="s">
        <v>13028</v>
      </c>
      <c r="N903" t="s">
        <v>821</v>
      </c>
    </row>
    <row r="904" spans="2:21">
      <c r="B904" s="41">
        <v>43627.279664351852</v>
      </c>
      <c r="C904" s="41">
        <v>43627.279675925929</v>
      </c>
      <c r="D904" t="s">
        <v>6483</v>
      </c>
      <c r="E904">
        <v>4</v>
      </c>
      <c r="F904">
        <v>1101</v>
      </c>
      <c r="G904" t="s">
        <v>8954</v>
      </c>
      <c r="H904" t="s">
        <v>6484</v>
      </c>
      <c r="I904" t="s">
        <v>20</v>
      </c>
      <c r="L904" t="s">
        <v>13909</v>
      </c>
      <c r="N904" t="s">
        <v>819</v>
      </c>
      <c r="U904" t="s">
        <v>12208</v>
      </c>
    </row>
    <row r="905" spans="2:21">
      <c r="B905" s="41">
        <v>43627.279664351852</v>
      </c>
      <c r="C905" s="41">
        <v>43627.279675925929</v>
      </c>
      <c r="D905" t="s">
        <v>587</v>
      </c>
      <c r="E905">
        <v>5</v>
      </c>
      <c r="F905">
        <v>1221</v>
      </c>
      <c r="G905" t="s">
        <v>8954</v>
      </c>
      <c r="H905" t="s">
        <v>277</v>
      </c>
      <c r="I905" t="s">
        <v>20</v>
      </c>
      <c r="L905" t="s">
        <v>13882</v>
      </c>
      <c r="N905" t="s">
        <v>821</v>
      </c>
      <c r="U905" t="s">
        <v>12208</v>
      </c>
    </row>
    <row r="906" spans="2:21">
      <c r="B906" s="41">
        <v>43627.279768518521</v>
      </c>
      <c r="C906" s="41">
        <v>43627.279756944445</v>
      </c>
      <c r="D906" t="s">
        <v>906</v>
      </c>
      <c r="E906">
        <v>5</v>
      </c>
      <c r="F906">
        <v>1201</v>
      </c>
      <c r="G906" t="s">
        <v>8954</v>
      </c>
      <c r="H906" t="s">
        <v>905</v>
      </c>
      <c r="I906" t="s">
        <v>8</v>
      </c>
      <c r="L906" t="s">
        <v>14244</v>
      </c>
      <c r="N906" t="s">
        <v>821</v>
      </c>
    </row>
    <row r="907" spans="2:21">
      <c r="B907" s="41">
        <v>43627.279930555553</v>
      </c>
      <c r="C907" s="41">
        <v>43627.279930555553</v>
      </c>
      <c r="D907" t="s">
        <v>4828</v>
      </c>
      <c r="E907">
        <v>5</v>
      </c>
      <c r="F907">
        <v>1221</v>
      </c>
      <c r="G907" t="s">
        <v>8954</v>
      </c>
      <c r="H907" t="s">
        <v>4827</v>
      </c>
      <c r="I907" t="s">
        <v>61</v>
      </c>
      <c r="L907" t="s">
        <v>14613</v>
      </c>
      <c r="N907" t="s">
        <v>821</v>
      </c>
    </row>
    <row r="908" spans="2:21">
      <c r="B908" s="41">
        <v>43627.279930555553</v>
      </c>
      <c r="C908" s="41">
        <v>43627.279942129629</v>
      </c>
      <c r="D908" t="s">
        <v>6483</v>
      </c>
      <c r="E908">
        <v>4</v>
      </c>
      <c r="F908">
        <v>1101</v>
      </c>
      <c r="G908" t="s">
        <v>8954</v>
      </c>
      <c r="H908" t="s">
        <v>6484</v>
      </c>
      <c r="I908" t="s">
        <v>20</v>
      </c>
      <c r="L908" t="s">
        <v>13909</v>
      </c>
      <c r="N908" t="s">
        <v>819</v>
      </c>
      <c r="U908" t="s">
        <v>12208</v>
      </c>
    </row>
    <row r="909" spans="2:21">
      <c r="B909" s="41">
        <v>43627.279930555553</v>
      </c>
      <c r="C909" s="41">
        <v>43627.279942129629</v>
      </c>
      <c r="D909" t="s">
        <v>587</v>
      </c>
      <c r="E909">
        <v>5</v>
      </c>
      <c r="F909">
        <v>1221</v>
      </c>
      <c r="G909" t="s">
        <v>8954</v>
      </c>
      <c r="H909" t="s">
        <v>277</v>
      </c>
      <c r="I909" t="s">
        <v>20</v>
      </c>
      <c r="L909" t="s">
        <v>13882</v>
      </c>
      <c r="N909" t="s">
        <v>821</v>
      </c>
      <c r="U909" t="s">
        <v>12208</v>
      </c>
    </row>
    <row r="910" spans="2:21">
      <c r="B910" s="41">
        <v>43627.279953703706</v>
      </c>
      <c r="C910" s="41">
        <v>43627.279953703706</v>
      </c>
      <c r="D910" t="s">
        <v>4123</v>
      </c>
      <c r="E910">
        <v>5</v>
      </c>
      <c r="F910">
        <v>1201</v>
      </c>
      <c r="G910" t="s">
        <v>8954</v>
      </c>
      <c r="H910" t="s">
        <v>4122</v>
      </c>
      <c r="I910" t="s">
        <v>61</v>
      </c>
      <c r="L910" t="s">
        <v>14614</v>
      </c>
      <c r="N910" t="s">
        <v>821</v>
      </c>
    </row>
    <row r="911" spans="2:21">
      <c r="B911" s="41">
        <v>43627.279988425929</v>
      </c>
      <c r="C911" s="41">
        <v>43627.28</v>
      </c>
      <c r="D911" t="s">
        <v>6483</v>
      </c>
      <c r="E911">
        <v>4</v>
      </c>
      <c r="F911">
        <v>1101</v>
      </c>
      <c r="G911" t="s">
        <v>8954</v>
      </c>
      <c r="H911" t="s">
        <v>6484</v>
      </c>
      <c r="I911" t="s">
        <v>20</v>
      </c>
      <c r="L911" t="s">
        <v>13909</v>
      </c>
      <c r="N911" t="s">
        <v>819</v>
      </c>
      <c r="U911" t="s">
        <v>12208</v>
      </c>
    </row>
    <row r="912" spans="2:21">
      <c r="B912" s="41">
        <v>43627.279988425929</v>
      </c>
      <c r="C912" s="41">
        <v>43627.28</v>
      </c>
      <c r="D912" t="s">
        <v>587</v>
      </c>
      <c r="E912">
        <v>5</v>
      </c>
      <c r="F912">
        <v>1221</v>
      </c>
      <c r="G912" t="s">
        <v>8954</v>
      </c>
      <c r="H912" t="s">
        <v>277</v>
      </c>
      <c r="I912" t="s">
        <v>20</v>
      </c>
      <c r="L912" t="s">
        <v>13882</v>
      </c>
      <c r="N912" t="s">
        <v>821</v>
      </c>
      <c r="U912" t="s">
        <v>12208</v>
      </c>
    </row>
    <row r="913" spans="2:21">
      <c r="B913" s="41">
        <v>43627.280081018522</v>
      </c>
      <c r="C913" s="41">
        <v>43627.280081018522</v>
      </c>
      <c r="D913" t="s">
        <v>14615</v>
      </c>
      <c r="E913">
        <v>4</v>
      </c>
      <c r="F913">
        <v>1101</v>
      </c>
      <c r="G913" t="s">
        <v>8954</v>
      </c>
      <c r="H913" t="s">
        <v>14397</v>
      </c>
      <c r="I913" t="s">
        <v>186</v>
      </c>
      <c r="L913" t="s">
        <v>14398</v>
      </c>
      <c r="N913" t="s">
        <v>825</v>
      </c>
    </row>
    <row r="914" spans="2:21">
      <c r="B914" s="41">
        <v>43627.280162037037</v>
      </c>
      <c r="C914" s="41">
        <v>43627.280150462961</v>
      </c>
      <c r="D914" t="s">
        <v>10986</v>
      </c>
      <c r="E914">
        <v>5</v>
      </c>
      <c r="F914">
        <v>1101</v>
      </c>
      <c r="G914" t="s">
        <v>8954</v>
      </c>
      <c r="H914" t="s">
        <v>6519</v>
      </c>
      <c r="I914" t="s">
        <v>6</v>
      </c>
      <c r="L914" t="s">
        <v>13542</v>
      </c>
      <c r="N914" t="s">
        <v>821</v>
      </c>
    </row>
    <row r="915" spans="2:21">
      <c r="B915" s="41">
        <v>43627.28025462963</v>
      </c>
      <c r="C915" s="41">
        <v>43627.28025462963</v>
      </c>
      <c r="D915" t="s">
        <v>4123</v>
      </c>
      <c r="E915">
        <v>5</v>
      </c>
      <c r="F915">
        <v>1201</v>
      </c>
      <c r="G915" t="s">
        <v>8954</v>
      </c>
      <c r="H915" t="s">
        <v>4122</v>
      </c>
      <c r="I915" t="s">
        <v>61</v>
      </c>
      <c r="L915" t="s">
        <v>14614</v>
      </c>
      <c r="N915" t="s">
        <v>821</v>
      </c>
    </row>
    <row r="916" spans="2:21">
      <c r="B916" s="41">
        <v>43627.280335648145</v>
      </c>
      <c r="C916" s="41">
        <v>43627.280324074076</v>
      </c>
      <c r="D916" t="s">
        <v>906</v>
      </c>
      <c r="E916">
        <v>5</v>
      </c>
      <c r="F916">
        <v>1201</v>
      </c>
      <c r="G916" t="s">
        <v>8954</v>
      </c>
      <c r="H916" t="s">
        <v>905</v>
      </c>
      <c r="I916" t="s">
        <v>8</v>
      </c>
      <c r="L916" t="s">
        <v>14244</v>
      </c>
      <c r="N916" t="s">
        <v>821</v>
      </c>
    </row>
    <row r="917" spans="2:21">
      <c r="B917" s="41">
        <v>43627.280428240738</v>
      </c>
      <c r="C917" s="41">
        <v>43627.280439814815</v>
      </c>
      <c r="D917" t="s">
        <v>6483</v>
      </c>
      <c r="E917">
        <v>4</v>
      </c>
      <c r="F917">
        <v>1101</v>
      </c>
      <c r="G917" t="s">
        <v>8954</v>
      </c>
      <c r="H917" t="s">
        <v>6484</v>
      </c>
      <c r="I917" t="s">
        <v>20</v>
      </c>
      <c r="L917" t="s">
        <v>13909</v>
      </c>
      <c r="N917" t="s">
        <v>819</v>
      </c>
      <c r="U917" t="s">
        <v>12208</v>
      </c>
    </row>
    <row r="918" spans="2:21">
      <c r="B918" s="41">
        <v>43627.280428240738</v>
      </c>
      <c r="C918" s="41">
        <v>43627.280439814815</v>
      </c>
      <c r="D918" t="s">
        <v>587</v>
      </c>
      <c r="E918">
        <v>5</v>
      </c>
      <c r="F918">
        <v>1221</v>
      </c>
      <c r="G918" t="s">
        <v>8954</v>
      </c>
      <c r="H918" t="s">
        <v>277</v>
      </c>
      <c r="I918" t="s">
        <v>20</v>
      </c>
      <c r="L918" t="s">
        <v>13882</v>
      </c>
      <c r="N918" t="s">
        <v>821</v>
      </c>
      <c r="U918" t="s">
        <v>12208</v>
      </c>
    </row>
    <row r="919" spans="2:21">
      <c r="B919" s="41">
        <v>43627.280613425923</v>
      </c>
      <c r="C919" s="41">
        <v>43627.280613425923</v>
      </c>
      <c r="D919" t="s">
        <v>4123</v>
      </c>
      <c r="E919">
        <v>5</v>
      </c>
      <c r="F919">
        <v>1201</v>
      </c>
      <c r="G919" t="s">
        <v>8954</v>
      </c>
      <c r="H919" t="s">
        <v>4122</v>
      </c>
      <c r="I919" t="s">
        <v>61</v>
      </c>
      <c r="L919" t="s">
        <v>14614</v>
      </c>
      <c r="N919" t="s">
        <v>821</v>
      </c>
    </row>
    <row r="920" spans="2:21">
      <c r="B920" s="41">
        <v>43627.280902777777</v>
      </c>
      <c r="C920" s="41">
        <v>43627.280914351853</v>
      </c>
      <c r="D920" t="s">
        <v>6483</v>
      </c>
      <c r="E920">
        <v>4</v>
      </c>
      <c r="F920">
        <v>1101</v>
      </c>
      <c r="G920" t="s">
        <v>8954</v>
      </c>
      <c r="H920" t="s">
        <v>6484</v>
      </c>
      <c r="I920" t="s">
        <v>20</v>
      </c>
      <c r="L920" t="s">
        <v>13909</v>
      </c>
      <c r="N920" t="s">
        <v>819</v>
      </c>
      <c r="U920" t="s">
        <v>12208</v>
      </c>
    </row>
    <row r="921" spans="2:21">
      <c r="B921" s="41">
        <v>43627.280902777777</v>
      </c>
      <c r="C921" s="41">
        <v>43627.280914351853</v>
      </c>
      <c r="D921" t="s">
        <v>587</v>
      </c>
      <c r="E921">
        <v>5</v>
      </c>
      <c r="F921">
        <v>1221</v>
      </c>
      <c r="G921" t="s">
        <v>8954</v>
      </c>
      <c r="H921" t="s">
        <v>277</v>
      </c>
      <c r="I921" t="s">
        <v>20</v>
      </c>
      <c r="L921" t="s">
        <v>13882</v>
      </c>
      <c r="N921" t="s">
        <v>821</v>
      </c>
      <c r="U921" t="s">
        <v>12208</v>
      </c>
    </row>
    <row r="922" spans="2:21">
      <c r="B922" s="41">
        <v>43627.2809375</v>
      </c>
      <c r="C922" s="41">
        <v>43627.2809375</v>
      </c>
      <c r="D922" t="s">
        <v>906</v>
      </c>
      <c r="E922">
        <v>5</v>
      </c>
      <c r="F922">
        <v>1201</v>
      </c>
      <c r="G922" t="s">
        <v>8954</v>
      </c>
      <c r="H922" t="s">
        <v>905</v>
      </c>
      <c r="I922" t="s">
        <v>8</v>
      </c>
      <c r="L922" t="s">
        <v>14244</v>
      </c>
      <c r="N922" t="s">
        <v>821</v>
      </c>
    </row>
    <row r="923" spans="2:21">
      <c r="B923" s="41">
        <v>43627.280949074076</v>
      </c>
      <c r="C923" s="41">
        <v>43627.280960648146</v>
      </c>
      <c r="D923" t="s">
        <v>6483</v>
      </c>
      <c r="E923">
        <v>4</v>
      </c>
      <c r="F923">
        <v>1101</v>
      </c>
      <c r="G923" t="s">
        <v>8954</v>
      </c>
      <c r="H923" t="s">
        <v>6484</v>
      </c>
      <c r="I923" t="s">
        <v>20</v>
      </c>
      <c r="L923" t="s">
        <v>13909</v>
      </c>
      <c r="N923" t="s">
        <v>819</v>
      </c>
      <c r="U923" t="s">
        <v>12208</v>
      </c>
    </row>
    <row r="924" spans="2:21">
      <c r="B924" s="41">
        <v>43627.280949074076</v>
      </c>
      <c r="C924" s="41">
        <v>43627.280960648146</v>
      </c>
      <c r="D924" t="s">
        <v>587</v>
      </c>
      <c r="E924">
        <v>5</v>
      </c>
      <c r="F924">
        <v>1221</v>
      </c>
      <c r="G924" t="s">
        <v>8954</v>
      </c>
      <c r="H924" t="s">
        <v>277</v>
      </c>
      <c r="I924" t="s">
        <v>20</v>
      </c>
      <c r="L924" t="s">
        <v>13882</v>
      </c>
      <c r="N924" t="s">
        <v>821</v>
      </c>
      <c r="U924" t="s">
        <v>12208</v>
      </c>
    </row>
    <row r="925" spans="2:21">
      <c r="B925" s="41">
        <v>43627.281099537038</v>
      </c>
      <c r="C925" s="41">
        <v>43627.281111111108</v>
      </c>
      <c r="D925" t="s">
        <v>6483</v>
      </c>
      <c r="E925">
        <v>4</v>
      </c>
      <c r="F925">
        <v>1101</v>
      </c>
      <c r="G925" t="s">
        <v>8954</v>
      </c>
      <c r="H925" t="s">
        <v>6484</v>
      </c>
      <c r="I925" t="s">
        <v>20</v>
      </c>
      <c r="L925" t="s">
        <v>13909</v>
      </c>
      <c r="N925" t="s">
        <v>819</v>
      </c>
      <c r="U925" t="s">
        <v>12208</v>
      </c>
    </row>
    <row r="926" spans="2:21">
      <c r="B926" s="41">
        <v>43627.281099537038</v>
      </c>
      <c r="C926" s="41">
        <v>43627.281111111108</v>
      </c>
      <c r="D926" t="s">
        <v>587</v>
      </c>
      <c r="E926">
        <v>5</v>
      </c>
      <c r="F926">
        <v>1221</v>
      </c>
      <c r="G926" t="s">
        <v>8954</v>
      </c>
      <c r="H926" t="s">
        <v>277</v>
      </c>
      <c r="I926" t="s">
        <v>20</v>
      </c>
      <c r="L926" t="s">
        <v>13882</v>
      </c>
      <c r="N926" t="s">
        <v>821</v>
      </c>
      <c r="U926" t="s">
        <v>12208</v>
      </c>
    </row>
    <row r="927" spans="2:21">
      <c r="B927" s="41">
        <v>43627.281458333331</v>
      </c>
      <c r="C927" s="41">
        <v>43627.281458333331</v>
      </c>
      <c r="D927" t="s">
        <v>14616</v>
      </c>
      <c r="E927">
        <v>5</v>
      </c>
      <c r="F927">
        <v>1101</v>
      </c>
      <c r="G927" t="s">
        <v>8954</v>
      </c>
      <c r="H927" t="s">
        <v>2154</v>
      </c>
      <c r="I927" t="s">
        <v>52</v>
      </c>
      <c r="L927" t="s">
        <v>14352</v>
      </c>
      <c r="N927" t="s">
        <v>821</v>
      </c>
      <c r="T927" t="s">
        <v>14351</v>
      </c>
    </row>
    <row r="928" spans="2:21">
      <c r="B928" s="41">
        <v>43627.281504629631</v>
      </c>
      <c r="C928" s="41">
        <v>43627.281504629631</v>
      </c>
      <c r="D928" t="s">
        <v>906</v>
      </c>
      <c r="E928">
        <v>5</v>
      </c>
      <c r="F928">
        <v>1201</v>
      </c>
      <c r="G928" t="s">
        <v>8954</v>
      </c>
      <c r="H928" t="s">
        <v>905</v>
      </c>
      <c r="I928" t="s">
        <v>8</v>
      </c>
      <c r="L928" t="s">
        <v>14244</v>
      </c>
      <c r="N928" t="s">
        <v>821</v>
      </c>
    </row>
    <row r="929" spans="2:21">
      <c r="B929" s="41">
        <v>43627.281701388885</v>
      </c>
      <c r="C929" s="41">
        <v>43627.281724537039</v>
      </c>
      <c r="D929" t="s">
        <v>6483</v>
      </c>
      <c r="E929">
        <v>4</v>
      </c>
      <c r="F929">
        <v>1101</v>
      </c>
      <c r="G929" t="s">
        <v>8954</v>
      </c>
      <c r="H929" t="s">
        <v>6484</v>
      </c>
      <c r="I929" t="s">
        <v>20</v>
      </c>
      <c r="L929" t="s">
        <v>13909</v>
      </c>
      <c r="N929" t="s">
        <v>819</v>
      </c>
      <c r="U929" t="s">
        <v>12208</v>
      </c>
    </row>
    <row r="930" spans="2:21">
      <c r="B930" s="41">
        <v>43627.281701388885</v>
      </c>
      <c r="C930" s="41">
        <v>43627.281724537039</v>
      </c>
      <c r="D930" t="s">
        <v>587</v>
      </c>
      <c r="E930">
        <v>5</v>
      </c>
      <c r="F930">
        <v>1221</v>
      </c>
      <c r="G930" t="s">
        <v>8954</v>
      </c>
      <c r="H930" t="s">
        <v>277</v>
      </c>
      <c r="I930" t="s">
        <v>20</v>
      </c>
      <c r="L930" t="s">
        <v>13882</v>
      </c>
      <c r="N930" t="s">
        <v>821</v>
      </c>
      <c r="U930" t="s">
        <v>12208</v>
      </c>
    </row>
    <row r="931" spans="2:21">
      <c r="B931" s="41">
        <v>43627.282094907408</v>
      </c>
      <c r="C931" s="41">
        <v>43627.282094907408</v>
      </c>
      <c r="D931" t="s">
        <v>906</v>
      </c>
      <c r="E931">
        <v>5</v>
      </c>
      <c r="F931">
        <v>1201</v>
      </c>
      <c r="G931" t="s">
        <v>8954</v>
      </c>
      <c r="H931" t="s">
        <v>905</v>
      </c>
      <c r="I931" t="s">
        <v>8</v>
      </c>
      <c r="L931" t="s">
        <v>14244</v>
      </c>
      <c r="N931" t="s">
        <v>821</v>
      </c>
    </row>
    <row r="932" spans="2:21">
      <c r="B932" s="41">
        <v>43627.282685185186</v>
      </c>
      <c r="C932" s="41">
        <v>43627.282685185186</v>
      </c>
      <c r="D932" t="s">
        <v>906</v>
      </c>
      <c r="E932">
        <v>5</v>
      </c>
      <c r="F932">
        <v>1201</v>
      </c>
      <c r="G932" t="s">
        <v>8954</v>
      </c>
      <c r="H932" t="s">
        <v>905</v>
      </c>
      <c r="I932" t="s">
        <v>8</v>
      </c>
      <c r="L932" t="s">
        <v>14244</v>
      </c>
      <c r="N932" t="s">
        <v>821</v>
      </c>
    </row>
    <row r="933" spans="2:21">
      <c r="B933" s="41">
        <v>43627.282800925925</v>
      </c>
      <c r="C933" s="41">
        <v>43627.282812500001</v>
      </c>
      <c r="D933" t="s">
        <v>720</v>
      </c>
      <c r="E933">
        <v>0</v>
      </c>
      <c r="F933">
        <v>1101</v>
      </c>
      <c r="G933" t="s">
        <v>8954</v>
      </c>
      <c r="H933" t="s">
        <v>535</v>
      </c>
      <c r="I933" t="s">
        <v>526</v>
      </c>
      <c r="L933" t="s">
        <v>14311</v>
      </c>
      <c r="N933" t="s">
        <v>819</v>
      </c>
      <c r="U933" t="s">
        <v>12208</v>
      </c>
    </row>
    <row r="934" spans="2:21">
      <c r="B934" s="41">
        <v>43627.282800925925</v>
      </c>
      <c r="C934" s="41">
        <v>43627.282812500001</v>
      </c>
      <c r="D934" t="s">
        <v>719</v>
      </c>
      <c r="E934">
        <v>5</v>
      </c>
      <c r="F934">
        <v>1221</v>
      </c>
      <c r="G934" t="s">
        <v>8954</v>
      </c>
      <c r="H934" t="s">
        <v>534</v>
      </c>
      <c r="I934" t="s">
        <v>526</v>
      </c>
      <c r="L934" t="s">
        <v>14312</v>
      </c>
      <c r="N934" t="s">
        <v>821</v>
      </c>
      <c r="U934" t="s">
        <v>12208</v>
      </c>
    </row>
    <row r="935" spans="2:21">
      <c r="B935" s="41">
        <v>43627.28297453704</v>
      </c>
      <c r="C935" s="41">
        <v>43627.28297453704</v>
      </c>
      <c r="D935" t="s">
        <v>4123</v>
      </c>
      <c r="E935">
        <v>5</v>
      </c>
      <c r="F935">
        <v>1201</v>
      </c>
      <c r="G935" t="s">
        <v>8954</v>
      </c>
      <c r="H935" t="s">
        <v>4122</v>
      </c>
      <c r="I935" t="s">
        <v>61</v>
      </c>
      <c r="L935" t="s">
        <v>14614</v>
      </c>
      <c r="N935" t="s">
        <v>821</v>
      </c>
    </row>
    <row r="936" spans="2:21">
      <c r="B936" s="41">
        <v>43627.283113425925</v>
      </c>
      <c r="C936" s="41">
        <v>43627.283113425925</v>
      </c>
      <c r="D936" t="s">
        <v>4123</v>
      </c>
      <c r="E936">
        <v>5</v>
      </c>
      <c r="F936">
        <v>1201</v>
      </c>
      <c r="G936" t="s">
        <v>8954</v>
      </c>
      <c r="H936" t="s">
        <v>4122</v>
      </c>
      <c r="I936" t="s">
        <v>61</v>
      </c>
      <c r="L936" t="s">
        <v>14614</v>
      </c>
      <c r="N936" t="s">
        <v>821</v>
      </c>
    </row>
    <row r="937" spans="2:21">
      <c r="B937" s="41">
        <v>43627.283217592594</v>
      </c>
      <c r="C937" s="41">
        <v>43627.283229166664</v>
      </c>
      <c r="D937" t="s">
        <v>6483</v>
      </c>
      <c r="E937">
        <v>4</v>
      </c>
      <c r="F937">
        <v>1101</v>
      </c>
      <c r="G937" t="s">
        <v>8954</v>
      </c>
      <c r="H937" t="s">
        <v>6484</v>
      </c>
      <c r="I937" t="s">
        <v>20</v>
      </c>
      <c r="L937" t="s">
        <v>13909</v>
      </c>
      <c r="N937" t="s">
        <v>819</v>
      </c>
      <c r="U937" t="s">
        <v>12208</v>
      </c>
    </row>
    <row r="938" spans="2:21">
      <c r="B938" s="41">
        <v>43627.283217592594</v>
      </c>
      <c r="C938" s="41">
        <v>43627.283229166664</v>
      </c>
      <c r="D938" t="s">
        <v>587</v>
      </c>
      <c r="E938">
        <v>5</v>
      </c>
      <c r="F938">
        <v>1221</v>
      </c>
      <c r="G938" t="s">
        <v>8954</v>
      </c>
      <c r="H938" t="s">
        <v>277</v>
      </c>
      <c r="I938" t="s">
        <v>20</v>
      </c>
      <c r="L938" t="s">
        <v>13882</v>
      </c>
      <c r="N938" t="s">
        <v>821</v>
      </c>
      <c r="U938" t="s">
        <v>12208</v>
      </c>
    </row>
    <row r="939" spans="2:21">
      <c r="B939" s="41">
        <v>43627.28329861111</v>
      </c>
      <c r="C939" s="41">
        <v>43627.28329861111</v>
      </c>
      <c r="D939" t="s">
        <v>906</v>
      </c>
      <c r="E939">
        <v>5</v>
      </c>
      <c r="F939">
        <v>1201</v>
      </c>
      <c r="G939" t="s">
        <v>8954</v>
      </c>
      <c r="H939" t="s">
        <v>905</v>
      </c>
      <c r="I939" t="s">
        <v>8</v>
      </c>
      <c r="L939" t="s">
        <v>14244</v>
      </c>
      <c r="N939" t="s">
        <v>821</v>
      </c>
    </row>
    <row r="940" spans="2:21">
      <c r="B940" s="41">
        <v>43627.283368055556</v>
      </c>
      <c r="C940" s="41">
        <v>43627.283368055556</v>
      </c>
      <c r="D940" t="s">
        <v>4123</v>
      </c>
      <c r="E940">
        <v>5</v>
      </c>
      <c r="F940">
        <v>1201</v>
      </c>
      <c r="G940" t="s">
        <v>8954</v>
      </c>
      <c r="H940" t="s">
        <v>4122</v>
      </c>
      <c r="I940" t="s">
        <v>61</v>
      </c>
      <c r="L940" t="s">
        <v>14614</v>
      </c>
      <c r="N940" t="s">
        <v>821</v>
      </c>
    </row>
    <row r="941" spans="2:21">
      <c r="B941" s="41">
        <v>43627.283483796295</v>
      </c>
      <c r="C941" s="41">
        <v>43627.283483796295</v>
      </c>
      <c r="D941" t="s">
        <v>4123</v>
      </c>
      <c r="E941">
        <v>5</v>
      </c>
      <c r="F941">
        <v>1201</v>
      </c>
      <c r="G941" t="s">
        <v>8954</v>
      </c>
      <c r="H941" t="s">
        <v>4122</v>
      </c>
      <c r="I941" t="s">
        <v>61</v>
      </c>
      <c r="L941" t="s">
        <v>14614</v>
      </c>
      <c r="N941" t="s">
        <v>821</v>
      </c>
    </row>
    <row r="942" spans="2:21">
      <c r="B942" s="41">
        <v>43627.283888888887</v>
      </c>
      <c r="C942" s="41">
        <v>43627.283888888887</v>
      </c>
      <c r="D942" t="s">
        <v>906</v>
      </c>
      <c r="E942">
        <v>5</v>
      </c>
      <c r="F942">
        <v>1201</v>
      </c>
      <c r="G942" t="s">
        <v>8954</v>
      </c>
      <c r="H942" t="s">
        <v>905</v>
      </c>
      <c r="I942" t="s">
        <v>8</v>
      </c>
      <c r="L942" t="s">
        <v>14244</v>
      </c>
      <c r="N942" t="s">
        <v>821</v>
      </c>
    </row>
    <row r="943" spans="2:21">
      <c r="B943" s="41">
        <v>43627.28402777778</v>
      </c>
      <c r="C943" s="41">
        <v>43627.284039351849</v>
      </c>
      <c r="D943" t="s">
        <v>6483</v>
      </c>
      <c r="E943">
        <v>4</v>
      </c>
      <c r="F943">
        <v>1101</v>
      </c>
      <c r="G943" t="s">
        <v>8954</v>
      </c>
      <c r="H943" t="s">
        <v>6484</v>
      </c>
      <c r="I943" t="s">
        <v>20</v>
      </c>
      <c r="L943" t="s">
        <v>13909</v>
      </c>
      <c r="N943" t="s">
        <v>819</v>
      </c>
      <c r="U943" t="s">
        <v>12208</v>
      </c>
    </row>
    <row r="944" spans="2:21">
      <c r="B944" s="41">
        <v>43627.28402777778</v>
      </c>
      <c r="C944" s="41">
        <v>43627.284039351849</v>
      </c>
      <c r="D944" t="s">
        <v>587</v>
      </c>
      <c r="E944">
        <v>5</v>
      </c>
      <c r="F944">
        <v>1221</v>
      </c>
      <c r="G944" t="s">
        <v>8954</v>
      </c>
      <c r="H944" t="s">
        <v>277</v>
      </c>
      <c r="I944" t="s">
        <v>20</v>
      </c>
      <c r="L944" t="s">
        <v>13882</v>
      </c>
      <c r="N944" t="s">
        <v>821</v>
      </c>
      <c r="U944" t="s">
        <v>12208</v>
      </c>
    </row>
    <row r="945" spans="2:21">
      <c r="B945" s="41">
        <v>43627.284178240741</v>
      </c>
      <c r="C945" s="41">
        <v>43627.284178240741</v>
      </c>
      <c r="D945" t="s">
        <v>7116</v>
      </c>
      <c r="E945">
        <v>5</v>
      </c>
      <c r="F945">
        <v>1201</v>
      </c>
      <c r="G945" t="s">
        <v>8954</v>
      </c>
      <c r="H945" t="s">
        <v>7117</v>
      </c>
      <c r="I945" t="s">
        <v>264</v>
      </c>
      <c r="L945" t="s">
        <v>14525</v>
      </c>
      <c r="N945" t="s">
        <v>821</v>
      </c>
    </row>
    <row r="946" spans="2:21">
      <c r="B946" s="41">
        <v>43627.284479166665</v>
      </c>
      <c r="C946" s="41">
        <v>43627.284479166665</v>
      </c>
      <c r="D946" t="s">
        <v>14617</v>
      </c>
      <c r="E946">
        <v>5</v>
      </c>
      <c r="F946">
        <v>1101</v>
      </c>
      <c r="G946" t="s">
        <v>8954</v>
      </c>
      <c r="H946" t="s">
        <v>2154</v>
      </c>
      <c r="I946" t="s">
        <v>52</v>
      </c>
      <c r="L946" t="s">
        <v>14352</v>
      </c>
      <c r="N946" t="s">
        <v>821</v>
      </c>
      <c r="T946" t="s">
        <v>14351</v>
      </c>
    </row>
    <row r="947" spans="2:21">
      <c r="B947" s="41">
        <v>43627.284502314818</v>
      </c>
      <c r="C947" s="41">
        <v>43627.284502314818</v>
      </c>
      <c r="D947" t="s">
        <v>906</v>
      </c>
      <c r="E947">
        <v>5</v>
      </c>
      <c r="F947">
        <v>1201</v>
      </c>
      <c r="G947" t="s">
        <v>8954</v>
      </c>
      <c r="H947" t="s">
        <v>905</v>
      </c>
      <c r="I947" t="s">
        <v>8</v>
      </c>
      <c r="L947" t="s">
        <v>14244</v>
      </c>
      <c r="N947" t="s">
        <v>821</v>
      </c>
    </row>
    <row r="948" spans="2:21">
      <c r="B948" s="41">
        <v>43627.285046296296</v>
      </c>
      <c r="C948" s="41">
        <v>43627.285057870373</v>
      </c>
      <c r="D948" t="s">
        <v>720</v>
      </c>
      <c r="E948">
        <v>0</v>
      </c>
      <c r="F948">
        <v>1101</v>
      </c>
      <c r="G948" t="s">
        <v>8954</v>
      </c>
      <c r="H948" t="s">
        <v>535</v>
      </c>
      <c r="I948" t="s">
        <v>526</v>
      </c>
      <c r="L948" t="s">
        <v>14311</v>
      </c>
      <c r="N948" t="s">
        <v>819</v>
      </c>
      <c r="U948" t="s">
        <v>12208</v>
      </c>
    </row>
    <row r="949" spans="2:21">
      <c r="B949" s="41">
        <v>43627.285046296296</v>
      </c>
      <c r="C949" s="41">
        <v>43627.285057870373</v>
      </c>
      <c r="D949" t="s">
        <v>719</v>
      </c>
      <c r="E949">
        <v>5</v>
      </c>
      <c r="F949">
        <v>1221</v>
      </c>
      <c r="G949" t="s">
        <v>8954</v>
      </c>
      <c r="H949" t="s">
        <v>534</v>
      </c>
      <c r="I949" t="s">
        <v>526</v>
      </c>
      <c r="L949" t="s">
        <v>14312</v>
      </c>
      <c r="N949" t="s">
        <v>821</v>
      </c>
      <c r="U949" t="s">
        <v>12208</v>
      </c>
    </row>
    <row r="950" spans="2:21">
      <c r="B950" s="41">
        <v>43627.285092592596</v>
      </c>
      <c r="C950" s="41">
        <v>43627.285092592596</v>
      </c>
      <c r="D950" t="s">
        <v>906</v>
      </c>
      <c r="E950">
        <v>5</v>
      </c>
      <c r="F950">
        <v>1201</v>
      </c>
      <c r="G950" t="s">
        <v>8954</v>
      </c>
      <c r="H950" t="s">
        <v>905</v>
      </c>
      <c r="I950" t="s">
        <v>8</v>
      </c>
      <c r="L950" t="s">
        <v>14244</v>
      </c>
      <c r="N950" t="s">
        <v>821</v>
      </c>
    </row>
    <row r="951" spans="2:21">
      <c r="B951" s="41">
        <v>43627.285173611112</v>
      </c>
      <c r="C951" s="41">
        <v>43627.285185185188</v>
      </c>
      <c r="D951" t="s">
        <v>720</v>
      </c>
      <c r="E951">
        <v>0</v>
      </c>
      <c r="F951">
        <v>1101</v>
      </c>
      <c r="G951" t="s">
        <v>8954</v>
      </c>
      <c r="H951" t="s">
        <v>535</v>
      </c>
      <c r="I951" t="s">
        <v>526</v>
      </c>
      <c r="L951" t="s">
        <v>14311</v>
      </c>
      <c r="N951" t="s">
        <v>819</v>
      </c>
      <c r="U951" t="s">
        <v>12208</v>
      </c>
    </row>
    <row r="952" spans="2:21">
      <c r="B952" s="41">
        <v>43627.285173611112</v>
      </c>
      <c r="C952" s="41">
        <v>43627.285185185188</v>
      </c>
      <c r="D952" t="s">
        <v>719</v>
      </c>
      <c r="E952">
        <v>5</v>
      </c>
      <c r="F952">
        <v>1221</v>
      </c>
      <c r="G952" t="s">
        <v>8954</v>
      </c>
      <c r="H952" t="s">
        <v>534</v>
      </c>
      <c r="I952" t="s">
        <v>526</v>
      </c>
      <c r="L952" t="s">
        <v>14312</v>
      </c>
      <c r="N952" t="s">
        <v>821</v>
      </c>
      <c r="U952" t="s">
        <v>12208</v>
      </c>
    </row>
    <row r="953" spans="2:21">
      <c r="B953" s="41">
        <v>43627.28564814815</v>
      </c>
      <c r="C953" s="41">
        <v>43627.28565972222</v>
      </c>
      <c r="D953" t="s">
        <v>720</v>
      </c>
      <c r="E953">
        <v>0</v>
      </c>
      <c r="F953">
        <v>1101</v>
      </c>
      <c r="G953" t="s">
        <v>8954</v>
      </c>
      <c r="H953" t="s">
        <v>535</v>
      </c>
      <c r="I953" t="s">
        <v>526</v>
      </c>
      <c r="L953" t="s">
        <v>14311</v>
      </c>
      <c r="N953" t="s">
        <v>819</v>
      </c>
      <c r="U953" t="s">
        <v>12208</v>
      </c>
    </row>
    <row r="954" spans="2:21">
      <c r="B954" s="41">
        <v>43627.28564814815</v>
      </c>
      <c r="C954" s="41">
        <v>43627.28565972222</v>
      </c>
      <c r="D954" t="s">
        <v>719</v>
      </c>
      <c r="E954">
        <v>5</v>
      </c>
      <c r="F954">
        <v>1221</v>
      </c>
      <c r="G954" t="s">
        <v>8954</v>
      </c>
      <c r="H954" t="s">
        <v>534</v>
      </c>
      <c r="I954" t="s">
        <v>526</v>
      </c>
      <c r="L954" t="s">
        <v>14312</v>
      </c>
      <c r="N954" t="s">
        <v>821</v>
      </c>
      <c r="U954" t="s">
        <v>12208</v>
      </c>
    </row>
    <row r="955" spans="2:21">
      <c r="B955" s="41">
        <v>43627.285682870373</v>
      </c>
      <c r="C955" s="41">
        <v>43627.285682870373</v>
      </c>
      <c r="D955" t="s">
        <v>906</v>
      </c>
      <c r="E955">
        <v>5</v>
      </c>
      <c r="F955">
        <v>1201</v>
      </c>
      <c r="G955" t="s">
        <v>8954</v>
      </c>
      <c r="H955" t="s">
        <v>905</v>
      </c>
      <c r="I955" t="s">
        <v>8</v>
      </c>
      <c r="L955" t="s">
        <v>14244</v>
      </c>
      <c r="N955" t="s">
        <v>821</v>
      </c>
    </row>
    <row r="956" spans="2:21">
      <c r="B956" s="41">
        <v>43627.285960648151</v>
      </c>
      <c r="C956" s="41">
        <v>43627.28597222222</v>
      </c>
      <c r="D956" t="s">
        <v>720</v>
      </c>
      <c r="E956">
        <v>0</v>
      </c>
      <c r="F956">
        <v>1101</v>
      </c>
      <c r="G956" t="s">
        <v>8954</v>
      </c>
      <c r="H956" t="s">
        <v>535</v>
      </c>
      <c r="I956" t="s">
        <v>526</v>
      </c>
      <c r="L956" t="s">
        <v>14311</v>
      </c>
      <c r="N956" t="s">
        <v>819</v>
      </c>
      <c r="U956" t="s">
        <v>12208</v>
      </c>
    </row>
    <row r="957" spans="2:21">
      <c r="B957" s="41">
        <v>43627.285960648151</v>
      </c>
      <c r="C957" s="41">
        <v>43627.28597222222</v>
      </c>
      <c r="D957" t="s">
        <v>719</v>
      </c>
      <c r="E957">
        <v>5</v>
      </c>
      <c r="F957">
        <v>1221</v>
      </c>
      <c r="G957" t="s">
        <v>8954</v>
      </c>
      <c r="H957" t="s">
        <v>534</v>
      </c>
      <c r="I957" t="s">
        <v>526</v>
      </c>
      <c r="L957" t="s">
        <v>14312</v>
      </c>
      <c r="N957" t="s">
        <v>821</v>
      </c>
      <c r="U957" t="s">
        <v>12208</v>
      </c>
    </row>
    <row r="958" spans="2:21">
      <c r="B958" s="41">
        <v>43627.286099537036</v>
      </c>
      <c r="C958" s="41">
        <v>43627.286099537036</v>
      </c>
      <c r="D958" t="s">
        <v>14618</v>
      </c>
      <c r="E958">
        <v>5</v>
      </c>
      <c r="F958">
        <v>1101</v>
      </c>
      <c r="G958" t="s">
        <v>8954</v>
      </c>
      <c r="H958" t="s">
        <v>2153</v>
      </c>
      <c r="I958" t="s">
        <v>52</v>
      </c>
      <c r="L958" t="s">
        <v>14619</v>
      </c>
      <c r="N958" t="s">
        <v>821</v>
      </c>
    </row>
    <row r="959" spans="2:21">
      <c r="B959" s="41">
        <v>43627.286157407405</v>
      </c>
      <c r="C959" s="41">
        <v>43627.286168981482</v>
      </c>
      <c r="D959" t="s">
        <v>720</v>
      </c>
      <c r="E959">
        <v>0</v>
      </c>
      <c r="F959">
        <v>1101</v>
      </c>
      <c r="G959" t="s">
        <v>8954</v>
      </c>
      <c r="H959" t="s">
        <v>535</v>
      </c>
      <c r="I959" t="s">
        <v>526</v>
      </c>
      <c r="L959" t="s">
        <v>14311</v>
      </c>
      <c r="N959" t="s">
        <v>819</v>
      </c>
      <c r="U959" t="s">
        <v>12208</v>
      </c>
    </row>
    <row r="960" spans="2:21">
      <c r="B960" s="41">
        <v>43627.286157407405</v>
      </c>
      <c r="C960" s="41">
        <v>43627.286168981482</v>
      </c>
      <c r="D960" t="s">
        <v>719</v>
      </c>
      <c r="E960">
        <v>5</v>
      </c>
      <c r="F960">
        <v>1221</v>
      </c>
      <c r="G960" t="s">
        <v>8954</v>
      </c>
      <c r="H960" t="s">
        <v>534</v>
      </c>
      <c r="I960" t="s">
        <v>526</v>
      </c>
      <c r="L960" t="s">
        <v>14312</v>
      </c>
      <c r="N960" t="s">
        <v>821</v>
      </c>
      <c r="U960" t="s">
        <v>12208</v>
      </c>
    </row>
    <row r="961" spans="2:21">
      <c r="B961" s="41">
        <v>43627.286238425928</v>
      </c>
      <c r="C961" s="41">
        <v>43627.286249999997</v>
      </c>
      <c r="D961" t="s">
        <v>720</v>
      </c>
      <c r="E961">
        <v>0</v>
      </c>
      <c r="F961">
        <v>1101</v>
      </c>
      <c r="G961" t="s">
        <v>8954</v>
      </c>
      <c r="H961" t="s">
        <v>535</v>
      </c>
      <c r="I961" t="s">
        <v>526</v>
      </c>
      <c r="L961" t="s">
        <v>14311</v>
      </c>
      <c r="N961" t="s">
        <v>819</v>
      </c>
      <c r="U961" t="s">
        <v>12208</v>
      </c>
    </row>
    <row r="962" spans="2:21">
      <c r="B962" s="41">
        <v>43627.286238425928</v>
      </c>
      <c r="C962" s="41">
        <v>43627.286249999997</v>
      </c>
      <c r="D962" t="s">
        <v>719</v>
      </c>
      <c r="E962">
        <v>5</v>
      </c>
      <c r="F962">
        <v>1221</v>
      </c>
      <c r="G962" t="s">
        <v>8954</v>
      </c>
      <c r="H962" t="s">
        <v>534</v>
      </c>
      <c r="I962" t="s">
        <v>526</v>
      </c>
      <c r="L962" t="s">
        <v>14312</v>
      </c>
      <c r="N962" t="s">
        <v>821</v>
      </c>
      <c r="U962" t="s">
        <v>12208</v>
      </c>
    </row>
    <row r="963" spans="2:21">
      <c r="B963" s="41">
        <v>43627.286273148151</v>
      </c>
      <c r="C963" s="41">
        <v>43627.286273148151</v>
      </c>
      <c r="D963" t="s">
        <v>906</v>
      </c>
      <c r="E963">
        <v>5</v>
      </c>
      <c r="F963">
        <v>1201</v>
      </c>
      <c r="G963" t="s">
        <v>8954</v>
      </c>
      <c r="H963" t="s">
        <v>905</v>
      </c>
      <c r="I963" t="s">
        <v>8</v>
      </c>
      <c r="L963" t="s">
        <v>14244</v>
      </c>
      <c r="N963" t="s">
        <v>821</v>
      </c>
    </row>
    <row r="964" spans="2:21">
      <c r="B964" s="41">
        <v>43627.286712962959</v>
      </c>
      <c r="C964" s="41">
        <v>43627.286724537036</v>
      </c>
      <c r="D964" t="s">
        <v>6483</v>
      </c>
      <c r="E964">
        <v>4</v>
      </c>
      <c r="F964">
        <v>1101</v>
      </c>
      <c r="G964" t="s">
        <v>8954</v>
      </c>
      <c r="H964" t="s">
        <v>6484</v>
      </c>
      <c r="I964" t="s">
        <v>20</v>
      </c>
      <c r="L964" t="s">
        <v>13909</v>
      </c>
      <c r="N964" t="s">
        <v>819</v>
      </c>
      <c r="U964" t="s">
        <v>12208</v>
      </c>
    </row>
    <row r="965" spans="2:21">
      <c r="B965" s="41">
        <v>43627.286712962959</v>
      </c>
      <c r="C965" s="41">
        <v>43627.286724537036</v>
      </c>
      <c r="D965" t="s">
        <v>587</v>
      </c>
      <c r="E965">
        <v>5</v>
      </c>
      <c r="F965">
        <v>1221</v>
      </c>
      <c r="G965" t="s">
        <v>8954</v>
      </c>
      <c r="H965" t="s">
        <v>277</v>
      </c>
      <c r="I965" t="s">
        <v>20</v>
      </c>
      <c r="L965" t="s">
        <v>13882</v>
      </c>
      <c r="N965" t="s">
        <v>821</v>
      </c>
      <c r="U965" t="s">
        <v>12208</v>
      </c>
    </row>
    <row r="966" spans="2:21">
      <c r="B966" s="41">
        <v>43627.286793981482</v>
      </c>
      <c r="C966" s="41">
        <v>43627.286805555559</v>
      </c>
      <c r="D966" t="s">
        <v>6483</v>
      </c>
      <c r="E966">
        <v>4</v>
      </c>
      <c r="F966">
        <v>1101</v>
      </c>
      <c r="G966" t="s">
        <v>8954</v>
      </c>
      <c r="H966" t="s">
        <v>6484</v>
      </c>
      <c r="I966" t="s">
        <v>20</v>
      </c>
      <c r="L966" t="s">
        <v>13909</v>
      </c>
      <c r="N966" t="s">
        <v>819</v>
      </c>
      <c r="U966" t="s">
        <v>12208</v>
      </c>
    </row>
    <row r="967" spans="2:21">
      <c r="B967" s="41">
        <v>43627.286793981482</v>
      </c>
      <c r="C967" s="41">
        <v>43627.286805555559</v>
      </c>
      <c r="D967" t="s">
        <v>587</v>
      </c>
      <c r="E967">
        <v>5</v>
      </c>
      <c r="F967">
        <v>1221</v>
      </c>
      <c r="G967" t="s">
        <v>8954</v>
      </c>
      <c r="H967" t="s">
        <v>277</v>
      </c>
      <c r="I967" t="s">
        <v>20</v>
      </c>
      <c r="L967" t="s">
        <v>13882</v>
      </c>
      <c r="N967" t="s">
        <v>821</v>
      </c>
      <c r="U967" t="s">
        <v>12208</v>
      </c>
    </row>
    <row r="968" spans="2:21">
      <c r="B968" s="41">
        <v>43627.286874999998</v>
      </c>
      <c r="C968" s="41">
        <v>43627.286874999998</v>
      </c>
      <c r="D968" t="s">
        <v>720</v>
      </c>
      <c r="E968">
        <v>0</v>
      </c>
      <c r="F968">
        <v>1101</v>
      </c>
      <c r="G968" t="s">
        <v>8954</v>
      </c>
      <c r="H968" t="s">
        <v>535</v>
      </c>
      <c r="I968" t="s">
        <v>526</v>
      </c>
      <c r="L968" t="s">
        <v>14311</v>
      </c>
      <c r="N968" t="s">
        <v>819</v>
      </c>
      <c r="U968" t="s">
        <v>12208</v>
      </c>
    </row>
    <row r="969" spans="2:21">
      <c r="B969" s="41">
        <v>43627.286874999998</v>
      </c>
      <c r="C969" s="41">
        <v>43627.286874999998</v>
      </c>
      <c r="D969" t="s">
        <v>719</v>
      </c>
      <c r="E969">
        <v>5</v>
      </c>
      <c r="F969">
        <v>1221</v>
      </c>
      <c r="G969" t="s">
        <v>8954</v>
      </c>
      <c r="H969" t="s">
        <v>534</v>
      </c>
      <c r="I969" t="s">
        <v>526</v>
      </c>
      <c r="L969" t="s">
        <v>14312</v>
      </c>
      <c r="N969" t="s">
        <v>821</v>
      </c>
      <c r="U969" t="s">
        <v>12208</v>
      </c>
    </row>
    <row r="970" spans="2:21">
      <c r="B970" s="41">
        <v>43627.286886574075</v>
      </c>
      <c r="C970" s="41">
        <v>43627.286886574075</v>
      </c>
      <c r="D970" t="s">
        <v>906</v>
      </c>
      <c r="E970">
        <v>5</v>
      </c>
      <c r="F970">
        <v>1201</v>
      </c>
      <c r="G970" t="s">
        <v>8954</v>
      </c>
      <c r="H970" t="s">
        <v>905</v>
      </c>
      <c r="I970" t="s">
        <v>8</v>
      </c>
      <c r="L970" t="s">
        <v>14244</v>
      </c>
      <c r="N970" t="s">
        <v>821</v>
      </c>
    </row>
    <row r="971" spans="2:21">
      <c r="B971" s="41">
        <v>43627.286874999998</v>
      </c>
      <c r="C971" s="41">
        <v>43627.286886574075</v>
      </c>
      <c r="D971" t="s">
        <v>6483</v>
      </c>
      <c r="E971">
        <v>4</v>
      </c>
      <c r="F971">
        <v>1101</v>
      </c>
      <c r="G971" t="s">
        <v>8954</v>
      </c>
      <c r="H971" t="s">
        <v>6484</v>
      </c>
      <c r="I971" t="s">
        <v>20</v>
      </c>
      <c r="L971" t="s">
        <v>13909</v>
      </c>
      <c r="N971" t="s">
        <v>819</v>
      </c>
      <c r="U971" t="s">
        <v>12208</v>
      </c>
    </row>
    <row r="972" spans="2:21">
      <c r="B972" s="41">
        <v>43627.286874999998</v>
      </c>
      <c r="C972" s="41">
        <v>43627.286886574075</v>
      </c>
      <c r="D972" t="s">
        <v>587</v>
      </c>
      <c r="E972">
        <v>5</v>
      </c>
      <c r="F972">
        <v>1221</v>
      </c>
      <c r="G972" t="s">
        <v>8954</v>
      </c>
      <c r="H972" t="s">
        <v>277</v>
      </c>
      <c r="I972" t="s">
        <v>20</v>
      </c>
      <c r="L972" t="s">
        <v>13882</v>
      </c>
      <c r="N972" t="s">
        <v>821</v>
      </c>
      <c r="U972" t="s">
        <v>12208</v>
      </c>
    </row>
    <row r="973" spans="2:21">
      <c r="B973" s="41">
        <v>43627.287048611113</v>
      </c>
      <c r="C973" s="41">
        <v>43627.287048611113</v>
      </c>
      <c r="D973" t="s">
        <v>720</v>
      </c>
      <c r="E973">
        <v>0</v>
      </c>
      <c r="F973">
        <v>1101</v>
      </c>
      <c r="G973" t="s">
        <v>8954</v>
      </c>
      <c r="H973" t="s">
        <v>535</v>
      </c>
      <c r="I973" t="s">
        <v>526</v>
      </c>
      <c r="L973" t="s">
        <v>14311</v>
      </c>
      <c r="N973" t="s">
        <v>819</v>
      </c>
      <c r="U973" t="s">
        <v>12208</v>
      </c>
    </row>
    <row r="974" spans="2:21">
      <c r="B974" s="41">
        <v>43627.287048611113</v>
      </c>
      <c r="C974" s="41">
        <v>43627.287048611113</v>
      </c>
      <c r="D974" t="s">
        <v>719</v>
      </c>
      <c r="E974">
        <v>5</v>
      </c>
      <c r="F974">
        <v>1221</v>
      </c>
      <c r="G974" t="s">
        <v>8954</v>
      </c>
      <c r="H974" t="s">
        <v>534</v>
      </c>
      <c r="I974" t="s">
        <v>526</v>
      </c>
      <c r="L974" t="s">
        <v>14312</v>
      </c>
      <c r="N974" t="s">
        <v>821</v>
      </c>
      <c r="U974" t="s">
        <v>12208</v>
      </c>
    </row>
    <row r="975" spans="2:21">
      <c r="B975" s="41">
        <v>43627.28733796296</v>
      </c>
      <c r="C975" s="41">
        <v>43627.28733796296</v>
      </c>
      <c r="D975" t="s">
        <v>619</v>
      </c>
      <c r="E975">
        <v>5</v>
      </c>
      <c r="F975">
        <v>1201</v>
      </c>
      <c r="G975" t="s">
        <v>8954</v>
      </c>
      <c r="H975" t="s">
        <v>369</v>
      </c>
      <c r="I975" t="s">
        <v>13</v>
      </c>
      <c r="L975" t="s">
        <v>13490</v>
      </c>
      <c r="N975" t="s">
        <v>821</v>
      </c>
    </row>
    <row r="976" spans="2:21">
      <c r="B976" s="41">
        <v>43627.287465277775</v>
      </c>
      <c r="C976" s="41">
        <v>43627.287465277775</v>
      </c>
      <c r="D976" t="s">
        <v>906</v>
      </c>
      <c r="E976">
        <v>5</v>
      </c>
      <c r="F976">
        <v>1201</v>
      </c>
      <c r="G976" t="s">
        <v>8954</v>
      </c>
      <c r="H976" t="s">
        <v>905</v>
      </c>
      <c r="I976" t="s">
        <v>8</v>
      </c>
      <c r="L976" t="s">
        <v>14244</v>
      </c>
      <c r="N976" t="s">
        <v>821</v>
      </c>
    </row>
    <row r="977" spans="2:21">
      <c r="B977" s="41">
        <v>43627.287592592591</v>
      </c>
      <c r="C977" s="41">
        <v>43627.287604166668</v>
      </c>
      <c r="D977" t="s">
        <v>6483</v>
      </c>
      <c r="E977">
        <v>4</v>
      </c>
      <c r="F977">
        <v>1101</v>
      </c>
      <c r="G977" t="s">
        <v>8954</v>
      </c>
      <c r="H977" t="s">
        <v>6484</v>
      </c>
      <c r="I977" t="s">
        <v>20</v>
      </c>
      <c r="L977" t="s">
        <v>13909</v>
      </c>
      <c r="N977" t="s">
        <v>819</v>
      </c>
      <c r="U977" t="s">
        <v>12208</v>
      </c>
    </row>
    <row r="978" spans="2:21">
      <c r="B978" s="41">
        <v>43627.287592592591</v>
      </c>
      <c r="C978" s="41">
        <v>43627.287604166668</v>
      </c>
      <c r="D978" t="s">
        <v>587</v>
      </c>
      <c r="E978">
        <v>5</v>
      </c>
      <c r="F978">
        <v>1221</v>
      </c>
      <c r="G978" t="s">
        <v>8954</v>
      </c>
      <c r="H978" t="s">
        <v>277</v>
      </c>
      <c r="I978" t="s">
        <v>20</v>
      </c>
      <c r="L978" t="s">
        <v>13882</v>
      </c>
      <c r="N978" t="s">
        <v>821</v>
      </c>
      <c r="U978" t="s">
        <v>12208</v>
      </c>
    </row>
    <row r="979" spans="2:21">
      <c r="B979" s="41">
        <v>43627.287685185183</v>
      </c>
      <c r="C979" s="41">
        <v>43627.287685185183</v>
      </c>
      <c r="D979" t="s">
        <v>6483</v>
      </c>
      <c r="E979">
        <v>4</v>
      </c>
      <c r="F979">
        <v>1101</v>
      </c>
      <c r="G979" t="s">
        <v>8954</v>
      </c>
      <c r="H979" t="s">
        <v>6484</v>
      </c>
      <c r="I979" t="s">
        <v>20</v>
      </c>
      <c r="L979" t="s">
        <v>13909</v>
      </c>
      <c r="N979" t="s">
        <v>819</v>
      </c>
      <c r="U979" t="s">
        <v>12208</v>
      </c>
    </row>
    <row r="980" spans="2:21">
      <c r="B980" s="41">
        <v>43627.287685185183</v>
      </c>
      <c r="C980" s="41">
        <v>43627.287685185183</v>
      </c>
      <c r="D980" t="s">
        <v>587</v>
      </c>
      <c r="E980">
        <v>5</v>
      </c>
      <c r="F980">
        <v>1221</v>
      </c>
      <c r="G980" t="s">
        <v>8954</v>
      </c>
      <c r="H980" t="s">
        <v>277</v>
      </c>
      <c r="I980" t="s">
        <v>20</v>
      </c>
      <c r="L980" t="s">
        <v>13882</v>
      </c>
      <c r="N980" t="s">
        <v>821</v>
      </c>
      <c r="U980" t="s">
        <v>12208</v>
      </c>
    </row>
    <row r="981" spans="2:21">
      <c r="B981" s="41">
        <v>43627.287685185183</v>
      </c>
      <c r="C981" s="41">
        <v>43627.28769675926</v>
      </c>
      <c r="D981" t="s">
        <v>14620</v>
      </c>
      <c r="E981">
        <v>5</v>
      </c>
      <c r="F981">
        <v>1101</v>
      </c>
      <c r="G981" t="s">
        <v>8954</v>
      </c>
      <c r="H981" t="s">
        <v>2180</v>
      </c>
      <c r="I981" t="s">
        <v>52</v>
      </c>
      <c r="L981" t="s">
        <v>14354</v>
      </c>
      <c r="N981" t="s">
        <v>821</v>
      </c>
      <c r="T981" t="s">
        <v>14351</v>
      </c>
    </row>
    <row r="982" spans="2:21">
      <c r="B982" s="41">
        <v>43627.287685185183</v>
      </c>
      <c r="C982" s="41">
        <v>43627.28769675926</v>
      </c>
      <c r="D982" t="s">
        <v>14621</v>
      </c>
      <c r="E982">
        <v>4</v>
      </c>
      <c r="F982">
        <v>1101</v>
      </c>
      <c r="G982" t="s">
        <v>8954</v>
      </c>
      <c r="H982" t="s">
        <v>2181</v>
      </c>
      <c r="I982" t="s">
        <v>52</v>
      </c>
      <c r="L982" t="s">
        <v>14354</v>
      </c>
      <c r="N982" t="s">
        <v>819</v>
      </c>
      <c r="T982" t="s">
        <v>14351</v>
      </c>
    </row>
    <row r="983" spans="2:21">
      <c r="B983" s="41">
        <v>43627.287685185183</v>
      </c>
      <c r="C983" s="41">
        <v>43627.28769675926</v>
      </c>
      <c r="D983" t="s">
        <v>1095</v>
      </c>
      <c r="E983">
        <v>5</v>
      </c>
      <c r="F983">
        <v>1221</v>
      </c>
      <c r="G983" t="s">
        <v>8954</v>
      </c>
      <c r="H983" t="s">
        <v>1094</v>
      </c>
      <c r="I983" t="s">
        <v>52</v>
      </c>
      <c r="L983" t="s">
        <v>14622</v>
      </c>
      <c r="N983" t="s">
        <v>821</v>
      </c>
    </row>
    <row r="984" spans="2:21">
      <c r="B984" s="41">
        <v>43627.287719907406</v>
      </c>
      <c r="C984" s="41">
        <v>43627.287719907406</v>
      </c>
      <c r="D984" t="s">
        <v>14623</v>
      </c>
      <c r="E984">
        <v>5</v>
      </c>
      <c r="F984">
        <v>1101</v>
      </c>
      <c r="G984" t="s">
        <v>8954</v>
      </c>
      <c r="H984" t="s">
        <v>2182</v>
      </c>
      <c r="I984" t="s">
        <v>52</v>
      </c>
      <c r="L984" t="s">
        <v>14619</v>
      </c>
      <c r="N984" t="s">
        <v>821</v>
      </c>
      <c r="T984" t="s">
        <v>14351</v>
      </c>
    </row>
    <row r="985" spans="2:21">
      <c r="B985" s="41">
        <v>43627.287800925929</v>
      </c>
      <c r="C985" s="41">
        <v>43627.287800925929</v>
      </c>
      <c r="D985" t="s">
        <v>14624</v>
      </c>
      <c r="E985">
        <v>5</v>
      </c>
      <c r="F985">
        <v>1101</v>
      </c>
      <c r="G985" t="s">
        <v>8954</v>
      </c>
      <c r="H985" t="s">
        <v>2182</v>
      </c>
      <c r="I985" t="s">
        <v>52</v>
      </c>
      <c r="L985" t="s">
        <v>14619</v>
      </c>
      <c r="N985" t="s">
        <v>821</v>
      </c>
      <c r="T985" t="s">
        <v>14351</v>
      </c>
    </row>
    <row r="986" spans="2:21">
      <c r="B986" s="41">
        <v>43627.287800925929</v>
      </c>
      <c r="C986" s="41">
        <v>43627.287800925929</v>
      </c>
      <c r="D986" t="s">
        <v>14625</v>
      </c>
      <c r="E986">
        <v>5</v>
      </c>
      <c r="F986">
        <v>1101</v>
      </c>
      <c r="G986" t="s">
        <v>8954</v>
      </c>
      <c r="H986" t="s">
        <v>2154</v>
      </c>
      <c r="I986" t="s">
        <v>52</v>
      </c>
      <c r="L986" t="s">
        <v>14352</v>
      </c>
      <c r="N986" t="s">
        <v>821</v>
      </c>
      <c r="T986" t="s">
        <v>14351</v>
      </c>
    </row>
    <row r="987" spans="2:21">
      <c r="B987" s="41">
        <v>43627.287962962961</v>
      </c>
      <c r="C987" s="41">
        <v>43627.287962962961</v>
      </c>
      <c r="D987" t="s">
        <v>9165</v>
      </c>
      <c r="E987">
        <v>5</v>
      </c>
      <c r="F987">
        <v>1101</v>
      </c>
      <c r="G987" t="s">
        <v>8954</v>
      </c>
      <c r="H987" t="s">
        <v>3551</v>
      </c>
      <c r="I987" t="s">
        <v>52</v>
      </c>
      <c r="L987" t="s">
        <v>14626</v>
      </c>
      <c r="N987" t="s">
        <v>821</v>
      </c>
    </row>
    <row r="988" spans="2:21">
      <c r="B988" s="41">
        <v>43627.288101851853</v>
      </c>
      <c r="C988" s="41">
        <v>43627.288101851853</v>
      </c>
      <c r="D988" t="s">
        <v>906</v>
      </c>
      <c r="E988">
        <v>5</v>
      </c>
      <c r="F988">
        <v>1201</v>
      </c>
      <c r="G988" t="s">
        <v>8954</v>
      </c>
      <c r="H988" t="s">
        <v>905</v>
      </c>
      <c r="I988" t="s">
        <v>8</v>
      </c>
      <c r="L988" t="s">
        <v>14244</v>
      </c>
      <c r="N988" t="s">
        <v>821</v>
      </c>
    </row>
    <row r="989" spans="2:21">
      <c r="B989" s="41">
        <v>43627.288194444445</v>
      </c>
      <c r="C989" s="41">
        <v>43627.288194444445</v>
      </c>
      <c r="D989" t="s">
        <v>4123</v>
      </c>
      <c r="E989">
        <v>5</v>
      </c>
      <c r="F989">
        <v>1201</v>
      </c>
      <c r="G989" t="s">
        <v>8954</v>
      </c>
      <c r="H989" t="s">
        <v>4122</v>
      </c>
      <c r="I989" t="s">
        <v>61</v>
      </c>
      <c r="L989" t="s">
        <v>14614</v>
      </c>
      <c r="N989" t="s">
        <v>821</v>
      </c>
    </row>
    <row r="990" spans="2:21">
      <c r="B990" s="41">
        <v>43627.288287037038</v>
      </c>
      <c r="C990" s="41">
        <v>43627.288287037038</v>
      </c>
      <c r="D990" t="s">
        <v>4123</v>
      </c>
      <c r="E990">
        <v>5</v>
      </c>
      <c r="F990">
        <v>1201</v>
      </c>
      <c r="G990" t="s">
        <v>8954</v>
      </c>
      <c r="H990" t="s">
        <v>4122</v>
      </c>
      <c r="I990" t="s">
        <v>61</v>
      </c>
      <c r="L990" t="s">
        <v>14614</v>
      </c>
      <c r="N990" t="s">
        <v>821</v>
      </c>
    </row>
    <row r="991" spans="2:21">
      <c r="B991" s="41">
        <v>43627.288414351853</v>
      </c>
      <c r="C991" s="41">
        <v>43627.288414351853</v>
      </c>
      <c r="D991" t="s">
        <v>14627</v>
      </c>
      <c r="E991">
        <v>5</v>
      </c>
      <c r="F991">
        <v>1101</v>
      </c>
      <c r="G991" t="s">
        <v>8954</v>
      </c>
      <c r="H991" t="s">
        <v>7854</v>
      </c>
      <c r="I991" t="s">
        <v>23</v>
      </c>
      <c r="L991" t="s">
        <v>13028</v>
      </c>
      <c r="N991" t="s">
        <v>821</v>
      </c>
    </row>
    <row r="992" spans="2:21">
      <c r="B992" s="41">
        <v>43627.288622685184</v>
      </c>
      <c r="C992" s="41">
        <v>43627.288622685184</v>
      </c>
      <c r="D992" t="s">
        <v>14355</v>
      </c>
      <c r="E992">
        <v>5</v>
      </c>
      <c r="F992">
        <v>1101</v>
      </c>
      <c r="G992" t="s">
        <v>8954</v>
      </c>
      <c r="H992" t="s">
        <v>338</v>
      </c>
      <c r="I992" t="s">
        <v>339</v>
      </c>
      <c r="L992" t="s">
        <v>14628</v>
      </c>
      <c r="N992" t="s">
        <v>821</v>
      </c>
      <c r="T992" t="s">
        <v>14351</v>
      </c>
    </row>
    <row r="993" spans="2:21">
      <c r="B993" s="41">
        <v>43627.288703703707</v>
      </c>
      <c r="C993" s="41">
        <v>43627.288703703707</v>
      </c>
      <c r="D993" t="s">
        <v>906</v>
      </c>
      <c r="E993">
        <v>5</v>
      </c>
      <c r="F993">
        <v>1201</v>
      </c>
      <c r="G993" t="s">
        <v>8954</v>
      </c>
      <c r="H993" t="s">
        <v>905</v>
      </c>
      <c r="I993" t="s">
        <v>8</v>
      </c>
      <c r="L993" t="s">
        <v>14244</v>
      </c>
      <c r="N993" t="s">
        <v>821</v>
      </c>
    </row>
    <row r="994" spans="2:21">
      <c r="B994" s="41">
        <v>43627.288993055554</v>
      </c>
      <c r="C994" s="41">
        <v>43627.288993055554</v>
      </c>
      <c r="D994" t="s">
        <v>720</v>
      </c>
      <c r="E994">
        <v>0</v>
      </c>
      <c r="F994">
        <v>1101</v>
      </c>
      <c r="G994" t="s">
        <v>8954</v>
      </c>
      <c r="H994" t="s">
        <v>535</v>
      </c>
      <c r="I994" t="s">
        <v>526</v>
      </c>
      <c r="L994" t="s">
        <v>14311</v>
      </c>
      <c r="N994" t="s">
        <v>819</v>
      </c>
      <c r="U994" t="s">
        <v>12208</v>
      </c>
    </row>
    <row r="995" spans="2:21">
      <c r="B995" s="41">
        <v>43627.288993055554</v>
      </c>
      <c r="C995" s="41">
        <v>43627.288993055554</v>
      </c>
      <c r="D995" t="s">
        <v>719</v>
      </c>
      <c r="E995">
        <v>5</v>
      </c>
      <c r="F995">
        <v>1221</v>
      </c>
      <c r="G995" t="s">
        <v>8954</v>
      </c>
      <c r="H995" t="s">
        <v>534</v>
      </c>
      <c r="I995" t="s">
        <v>526</v>
      </c>
      <c r="L995" t="s">
        <v>14312</v>
      </c>
      <c r="N995" t="s">
        <v>821</v>
      </c>
      <c r="U995" t="s">
        <v>12208</v>
      </c>
    </row>
    <row r="996" spans="2:21">
      <c r="B996" s="41">
        <v>43627.289155092592</v>
      </c>
      <c r="C996" s="41">
        <v>43627.289166666669</v>
      </c>
      <c r="D996" t="s">
        <v>720</v>
      </c>
      <c r="E996">
        <v>0</v>
      </c>
      <c r="F996">
        <v>1101</v>
      </c>
      <c r="G996" t="s">
        <v>8954</v>
      </c>
      <c r="H996" t="s">
        <v>535</v>
      </c>
      <c r="I996" t="s">
        <v>526</v>
      </c>
      <c r="L996" t="s">
        <v>14311</v>
      </c>
      <c r="N996" t="s">
        <v>819</v>
      </c>
      <c r="U996" t="s">
        <v>12208</v>
      </c>
    </row>
    <row r="997" spans="2:21">
      <c r="B997" s="41">
        <v>43627.289155092592</v>
      </c>
      <c r="C997" s="41">
        <v>43627.289166666669</v>
      </c>
      <c r="D997" t="s">
        <v>719</v>
      </c>
      <c r="E997">
        <v>5</v>
      </c>
      <c r="F997">
        <v>1221</v>
      </c>
      <c r="G997" t="s">
        <v>8954</v>
      </c>
      <c r="H997" t="s">
        <v>534</v>
      </c>
      <c r="I997" t="s">
        <v>526</v>
      </c>
      <c r="L997" t="s">
        <v>14312</v>
      </c>
      <c r="N997" t="s">
        <v>821</v>
      </c>
      <c r="U997" t="s">
        <v>12208</v>
      </c>
    </row>
    <row r="998" spans="2:21">
      <c r="B998" s="41">
        <v>43627.289201388892</v>
      </c>
      <c r="C998" s="41">
        <v>43627.289201388892</v>
      </c>
      <c r="D998" t="s">
        <v>4123</v>
      </c>
      <c r="E998">
        <v>5</v>
      </c>
      <c r="F998">
        <v>1201</v>
      </c>
      <c r="G998" t="s">
        <v>8954</v>
      </c>
      <c r="H998" t="s">
        <v>4122</v>
      </c>
      <c r="I998" t="s">
        <v>61</v>
      </c>
      <c r="L998" t="s">
        <v>14614</v>
      </c>
      <c r="N998" t="s">
        <v>821</v>
      </c>
    </row>
    <row r="999" spans="2:21">
      <c r="B999" s="41">
        <v>43627.289282407408</v>
      </c>
      <c r="C999" s="41">
        <v>43627.289282407408</v>
      </c>
      <c r="D999" t="s">
        <v>906</v>
      </c>
      <c r="E999">
        <v>5</v>
      </c>
      <c r="F999">
        <v>1201</v>
      </c>
      <c r="G999" t="s">
        <v>8954</v>
      </c>
      <c r="H999" t="s">
        <v>905</v>
      </c>
      <c r="I999" t="s">
        <v>8</v>
      </c>
      <c r="L999" t="s">
        <v>14244</v>
      </c>
      <c r="N999" t="s">
        <v>821</v>
      </c>
    </row>
    <row r="1000" spans="2:21">
      <c r="B1000" s="41">
        <v>43627.289606481485</v>
      </c>
      <c r="C1000" s="41">
        <v>43627.289606481485</v>
      </c>
      <c r="D1000" t="s">
        <v>4123</v>
      </c>
      <c r="E1000">
        <v>5</v>
      </c>
      <c r="F1000">
        <v>1201</v>
      </c>
      <c r="G1000" t="s">
        <v>8954</v>
      </c>
      <c r="H1000" t="s">
        <v>4122</v>
      </c>
      <c r="I1000" t="s">
        <v>61</v>
      </c>
      <c r="L1000" t="s">
        <v>14614</v>
      </c>
      <c r="N1000" t="s">
        <v>821</v>
      </c>
    </row>
    <row r="1001" spans="2:21">
      <c r="B1001" s="41">
        <v>43627.289618055554</v>
      </c>
      <c r="C1001" s="41">
        <v>43627.289629629631</v>
      </c>
      <c r="D1001" t="s">
        <v>720</v>
      </c>
      <c r="E1001">
        <v>0</v>
      </c>
      <c r="F1001">
        <v>1101</v>
      </c>
      <c r="G1001" t="s">
        <v>8954</v>
      </c>
      <c r="H1001" t="s">
        <v>535</v>
      </c>
      <c r="I1001" t="s">
        <v>526</v>
      </c>
      <c r="L1001" t="s">
        <v>14311</v>
      </c>
      <c r="N1001" t="s">
        <v>819</v>
      </c>
      <c r="U1001" t="s">
        <v>12208</v>
      </c>
    </row>
    <row r="1002" spans="2:21">
      <c r="B1002" s="41">
        <v>43627.289618055554</v>
      </c>
      <c r="C1002" s="41">
        <v>43627.289629629631</v>
      </c>
      <c r="D1002" t="s">
        <v>719</v>
      </c>
      <c r="E1002">
        <v>5</v>
      </c>
      <c r="F1002">
        <v>1221</v>
      </c>
      <c r="G1002" t="s">
        <v>8954</v>
      </c>
      <c r="H1002" t="s">
        <v>534</v>
      </c>
      <c r="I1002" t="s">
        <v>526</v>
      </c>
      <c r="L1002" t="s">
        <v>14312</v>
      </c>
      <c r="N1002" t="s">
        <v>821</v>
      </c>
      <c r="U1002" t="s">
        <v>12208</v>
      </c>
    </row>
    <row r="1003" spans="2:21">
      <c r="B1003" s="41">
        <v>43627.289699074077</v>
      </c>
      <c r="C1003" s="41">
        <v>43627.289710648147</v>
      </c>
      <c r="D1003" t="s">
        <v>720</v>
      </c>
      <c r="E1003">
        <v>0</v>
      </c>
      <c r="F1003">
        <v>1101</v>
      </c>
      <c r="G1003" t="s">
        <v>8954</v>
      </c>
      <c r="H1003" t="s">
        <v>535</v>
      </c>
      <c r="I1003" t="s">
        <v>526</v>
      </c>
      <c r="L1003" t="s">
        <v>14311</v>
      </c>
      <c r="N1003" t="s">
        <v>819</v>
      </c>
      <c r="U1003" t="s">
        <v>12208</v>
      </c>
    </row>
    <row r="1004" spans="2:21">
      <c r="B1004" s="41">
        <v>43627.289699074077</v>
      </c>
      <c r="C1004" s="41">
        <v>43627.289710648147</v>
      </c>
      <c r="D1004" t="s">
        <v>719</v>
      </c>
      <c r="E1004">
        <v>5</v>
      </c>
      <c r="F1004">
        <v>1221</v>
      </c>
      <c r="G1004" t="s">
        <v>8954</v>
      </c>
      <c r="H1004" t="s">
        <v>534</v>
      </c>
      <c r="I1004" t="s">
        <v>526</v>
      </c>
      <c r="L1004" t="s">
        <v>14312</v>
      </c>
      <c r="N1004" t="s">
        <v>821</v>
      </c>
      <c r="U1004" t="s">
        <v>12208</v>
      </c>
    </row>
    <row r="1005" spans="2:21">
      <c r="B1005" s="41">
        <v>43627.289895833332</v>
      </c>
      <c r="C1005" s="41">
        <v>43627.289895833332</v>
      </c>
      <c r="D1005" t="s">
        <v>906</v>
      </c>
      <c r="E1005">
        <v>5</v>
      </c>
      <c r="F1005">
        <v>1201</v>
      </c>
      <c r="G1005" t="s">
        <v>8954</v>
      </c>
      <c r="H1005" t="s">
        <v>905</v>
      </c>
      <c r="I1005" t="s">
        <v>8</v>
      </c>
      <c r="L1005" t="s">
        <v>14244</v>
      </c>
      <c r="N1005" t="s">
        <v>821</v>
      </c>
    </row>
    <row r="1006" spans="2:21">
      <c r="B1006" s="41">
        <v>43627.29010416667</v>
      </c>
      <c r="C1006" s="41">
        <v>43627.29010416667</v>
      </c>
      <c r="D1006" t="s">
        <v>4123</v>
      </c>
      <c r="E1006">
        <v>5</v>
      </c>
      <c r="F1006">
        <v>1201</v>
      </c>
      <c r="G1006" t="s">
        <v>8954</v>
      </c>
      <c r="H1006" t="s">
        <v>4122</v>
      </c>
      <c r="I1006" t="s">
        <v>61</v>
      </c>
      <c r="L1006" t="s">
        <v>14614</v>
      </c>
      <c r="N1006" t="s">
        <v>821</v>
      </c>
    </row>
    <row r="1007" spans="2:21">
      <c r="B1007" s="41">
        <v>43627.29047453704</v>
      </c>
      <c r="C1007" s="41">
        <v>43627.29047453704</v>
      </c>
      <c r="D1007" t="s">
        <v>906</v>
      </c>
      <c r="E1007">
        <v>5</v>
      </c>
      <c r="F1007">
        <v>1201</v>
      </c>
      <c r="G1007" t="s">
        <v>8954</v>
      </c>
      <c r="H1007" t="s">
        <v>905</v>
      </c>
      <c r="I1007" t="s">
        <v>8</v>
      </c>
      <c r="L1007" t="s">
        <v>14244</v>
      </c>
      <c r="N1007" t="s">
        <v>821</v>
      </c>
    </row>
    <row r="1008" spans="2:21">
      <c r="B1008" s="41">
        <v>43627.290844907409</v>
      </c>
      <c r="C1008" s="41">
        <v>43627.290844907409</v>
      </c>
      <c r="D1008" t="s">
        <v>4123</v>
      </c>
      <c r="E1008">
        <v>5</v>
      </c>
      <c r="F1008">
        <v>1201</v>
      </c>
      <c r="G1008" t="s">
        <v>8954</v>
      </c>
      <c r="H1008" t="s">
        <v>4122</v>
      </c>
      <c r="I1008" t="s">
        <v>61</v>
      </c>
      <c r="L1008" t="s">
        <v>14614</v>
      </c>
      <c r="N1008" t="s">
        <v>821</v>
      </c>
    </row>
    <row r="1009" spans="2:14">
      <c r="B1009" s="41">
        <v>43627.290949074071</v>
      </c>
      <c r="C1009" s="41">
        <v>43627.290949074071</v>
      </c>
      <c r="D1009" t="s">
        <v>4123</v>
      </c>
      <c r="E1009">
        <v>5</v>
      </c>
      <c r="F1009">
        <v>1201</v>
      </c>
      <c r="G1009" t="s">
        <v>8954</v>
      </c>
      <c r="H1009" t="s">
        <v>4122</v>
      </c>
      <c r="I1009" t="s">
        <v>61</v>
      </c>
      <c r="L1009" t="s">
        <v>14614</v>
      </c>
      <c r="N1009" t="s">
        <v>821</v>
      </c>
    </row>
    <row r="1010" spans="2:14">
      <c r="B1010" s="41">
        <v>43627.291076388887</v>
      </c>
      <c r="C1010" s="41">
        <v>43627.29109953704</v>
      </c>
      <c r="D1010" t="s">
        <v>906</v>
      </c>
      <c r="E1010">
        <v>5</v>
      </c>
      <c r="F1010">
        <v>1201</v>
      </c>
      <c r="G1010" t="s">
        <v>8954</v>
      </c>
      <c r="H1010" t="s">
        <v>905</v>
      </c>
      <c r="I1010" t="s">
        <v>8</v>
      </c>
      <c r="L1010" t="s">
        <v>14244</v>
      </c>
      <c r="N1010" t="s">
        <v>821</v>
      </c>
    </row>
    <row r="1011" spans="2:14">
      <c r="B1011" s="41">
        <v>43627.291331018518</v>
      </c>
      <c r="C1011" s="41">
        <v>43627.291331018518</v>
      </c>
      <c r="D1011" t="s">
        <v>2606</v>
      </c>
      <c r="E1011">
        <v>5</v>
      </c>
      <c r="F1011">
        <v>1201</v>
      </c>
      <c r="G1011" t="s">
        <v>8954</v>
      </c>
      <c r="H1011" t="s">
        <v>2605</v>
      </c>
      <c r="I1011" t="s">
        <v>61</v>
      </c>
      <c r="L1011" t="s">
        <v>14629</v>
      </c>
      <c r="N1011" t="s">
        <v>821</v>
      </c>
    </row>
    <row r="1012" spans="2:14">
      <c r="B1012" s="41">
        <v>43627.291655092595</v>
      </c>
      <c r="C1012" s="41">
        <v>43627.291655092595</v>
      </c>
      <c r="D1012" t="s">
        <v>906</v>
      </c>
      <c r="E1012">
        <v>5</v>
      </c>
      <c r="F1012">
        <v>1201</v>
      </c>
      <c r="G1012" t="s">
        <v>8954</v>
      </c>
      <c r="H1012" t="s">
        <v>905</v>
      </c>
      <c r="I1012" t="s">
        <v>8</v>
      </c>
      <c r="L1012" t="s">
        <v>14244</v>
      </c>
      <c r="N1012" t="s">
        <v>821</v>
      </c>
    </row>
    <row r="1013" spans="2:14">
      <c r="B1013" s="41">
        <v>43627.291828703703</v>
      </c>
      <c r="C1013" s="41">
        <v>43627.291828703703</v>
      </c>
      <c r="D1013" t="s">
        <v>4123</v>
      </c>
      <c r="E1013">
        <v>5</v>
      </c>
      <c r="F1013">
        <v>1201</v>
      </c>
      <c r="G1013" t="s">
        <v>8954</v>
      </c>
      <c r="H1013" t="s">
        <v>4122</v>
      </c>
      <c r="I1013" t="s">
        <v>61</v>
      </c>
      <c r="L1013" t="s">
        <v>14614</v>
      </c>
      <c r="N1013" t="s">
        <v>821</v>
      </c>
    </row>
    <row r="1014" spans="2:14">
      <c r="B1014" s="41">
        <v>43627.291979166665</v>
      </c>
      <c r="C1014" s="41">
        <v>43627.291979166665</v>
      </c>
      <c r="D1014" t="s">
        <v>4123</v>
      </c>
      <c r="E1014">
        <v>5</v>
      </c>
      <c r="F1014">
        <v>1201</v>
      </c>
      <c r="G1014" t="s">
        <v>8954</v>
      </c>
      <c r="H1014" t="s">
        <v>4122</v>
      </c>
      <c r="I1014" t="s">
        <v>61</v>
      </c>
      <c r="L1014" t="s">
        <v>14614</v>
      </c>
      <c r="N1014" t="s">
        <v>821</v>
      </c>
    </row>
    <row r="1015" spans="2:14">
      <c r="B1015" s="41">
        <v>43627.292245370372</v>
      </c>
      <c r="C1015" s="41">
        <v>43627.292245370372</v>
      </c>
      <c r="D1015" t="s">
        <v>906</v>
      </c>
      <c r="E1015">
        <v>5</v>
      </c>
      <c r="F1015">
        <v>1201</v>
      </c>
      <c r="G1015" t="s">
        <v>8954</v>
      </c>
      <c r="H1015" t="s">
        <v>905</v>
      </c>
      <c r="I1015" t="s">
        <v>8</v>
      </c>
      <c r="L1015" t="s">
        <v>14244</v>
      </c>
      <c r="N1015" t="s">
        <v>821</v>
      </c>
    </row>
    <row r="1016" spans="2:14">
      <c r="B1016" s="41">
        <v>43627.292291666665</v>
      </c>
      <c r="C1016" s="41">
        <v>43627.292291666665</v>
      </c>
      <c r="D1016" t="s">
        <v>4123</v>
      </c>
      <c r="E1016">
        <v>5</v>
      </c>
      <c r="F1016">
        <v>1201</v>
      </c>
      <c r="G1016" t="s">
        <v>8954</v>
      </c>
      <c r="H1016" t="s">
        <v>4122</v>
      </c>
      <c r="I1016" t="s">
        <v>61</v>
      </c>
      <c r="L1016" t="s">
        <v>14614</v>
      </c>
      <c r="N1016" t="s">
        <v>821</v>
      </c>
    </row>
    <row r="1017" spans="2:14">
      <c r="B1017" s="41">
        <v>43627.292696759258</v>
      </c>
      <c r="C1017" s="41">
        <v>43627.292696759258</v>
      </c>
      <c r="D1017" t="s">
        <v>4123</v>
      </c>
      <c r="E1017">
        <v>5</v>
      </c>
      <c r="F1017">
        <v>1201</v>
      </c>
      <c r="G1017" t="s">
        <v>8954</v>
      </c>
      <c r="H1017" t="s">
        <v>4122</v>
      </c>
      <c r="I1017" t="s">
        <v>61</v>
      </c>
      <c r="L1017" t="s">
        <v>14614</v>
      </c>
      <c r="N1017" t="s">
        <v>821</v>
      </c>
    </row>
    <row r="1018" spans="2:14">
      <c r="B1018" s="41">
        <v>43627.292847222219</v>
      </c>
      <c r="C1018" s="41">
        <v>43627.292847222219</v>
      </c>
      <c r="D1018" t="s">
        <v>906</v>
      </c>
      <c r="E1018">
        <v>5</v>
      </c>
      <c r="F1018">
        <v>1201</v>
      </c>
      <c r="G1018" t="s">
        <v>8954</v>
      </c>
      <c r="H1018" t="s">
        <v>905</v>
      </c>
      <c r="I1018" t="s">
        <v>8</v>
      </c>
      <c r="L1018" t="s">
        <v>14244</v>
      </c>
      <c r="N1018" t="s">
        <v>821</v>
      </c>
    </row>
    <row r="1019" spans="2:14">
      <c r="B1019" s="41">
        <v>43627.293263888889</v>
      </c>
      <c r="C1019" s="41">
        <v>43627.293263888889</v>
      </c>
      <c r="D1019" t="s">
        <v>4123</v>
      </c>
      <c r="E1019">
        <v>5</v>
      </c>
      <c r="F1019">
        <v>1201</v>
      </c>
      <c r="G1019" t="s">
        <v>8954</v>
      </c>
      <c r="H1019" t="s">
        <v>4122</v>
      </c>
      <c r="I1019" t="s">
        <v>61</v>
      </c>
      <c r="L1019" t="s">
        <v>14614</v>
      </c>
      <c r="N1019" t="s">
        <v>821</v>
      </c>
    </row>
    <row r="1020" spans="2:14">
      <c r="B1020" s="41">
        <v>43627.293333333335</v>
      </c>
      <c r="C1020" s="41">
        <v>43627.293333333335</v>
      </c>
      <c r="D1020" t="s">
        <v>4123</v>
      </c>
      <c r="E1020">
        <v>5</v>
      </c>
      <c r="F1020">
        <v>1201</v>
      </c>
      <c r="G1020" t="s">
        <v>8954</v>
      </c>
      <c r="H1020" t="s">
        <v>4122</v>
      </c>
      <c r="I1020" t="s">
        <v>61</v>
      </c>
      <c r="L1020" t="s">
        <v>14614</v>
      </c>
      <c r="N1020" t="s">
        <v>821</v>
      </c>
    </row>
    <row r="1021" spans="2:14">
      <c r="B1021" s="41">
        <v>43627.293449074074</v>
      </c>
      <c r="C1021" s="41">
        <v>43627.293449074074</v>
      </c>
      <c r="D1021" t="s">
        <v>906</v>
      </c>
      <c r="E1021">
        <v>5</v>
      </c>
      <c r="F1021">
        <v>1201</v>
      </c>
      <c r="G1021" t="s">
        <v>8954</v>
      </c>
      <c r="H1021" t="s">
        <v>905</v>
      </c>
      <c r="I1021" t="s">
        <v>8</v>
      </c>
      <c r="L1021" t="s">
        <v>14244</v>
      </c>
      <c r="N1021" t="s">
        <v>821</v>
      </c>
    </row>
    <row r="1022" spans="2:14">
      <c r="B1022" s="41">
        <v>43627.293923611112</v>
      </c>
      <c r="C1022" s="41">
        <v>43627.293923611112</v>
      </c>
      <c r="D1022" t="s">
        <v>4123</v>
      </c>
      <c r="E1022">
        <v>5</v>
      </c>
      <c r="F1022">
        <v>1201</v>
      </c>
      <c r="G1022" t="s">
        <v>8954</v>
      </c>
      <c r="H1022" t="s">
        <v>4122</v>
      </c>
      <c r="I1022" t="s">
        <v>61</v>
      </c>
      <c r="L1022" t="s">
        <v>14614</v>
      </c>
      <c r="N1022" t="s">
        <v>821</v>
      </c>
    </row>
    <row r="1023" spans="2:14">
      <c r="B1023" s="41">
        <v>43627.294027777774</v>
      </c>
      <c r="C1023" s="41">
        <v>43627.294027777774</v>
      </c>
      <c r="D1023" t="s">
        <v>906</v>
      </c>
      <c r="E1023">
        <v>5</v>
      </c>
      <c r="F1023">
        <v>1201</v>
      </c>
      <c r="G1023" t="s">
        <v>8954</v>
      </c>
      <c r="H1023" t="s">
        <v>905</v>
      </c>
      <c r="I1023" t="s">
        <v>8</v>
      </c>
      <c r="L1023" t="s">
        <v>14244</v>
      </c>
      <c r="N1023" t="s">
        <v>821</v>
      </c>
    </row>
    <row r="1024" spans="2:14">
      <c r="B1024" s="41">
        <v>43627.294606481482</v>
      </c>
      <c r="C1024" s="41">
        <v>43627.294606481482</v>
      </c>
      <c r="D1024" t="s">
        <v>906</v>
      </c>
      <c r="E1024">
        <v>5</v>
      </c>
      <c r="F1024">
        <v>1201</v>
      </c>
      <c r="G1024" t="s">
        <v>8954</v>
      </c>
      <c r="H1024" t="s">
        <v>905</v>
      </c>
      <c r="I1024" t="s">
        <v>8</v>
      </c>
      <c r="L1024" t="s">
        <v>14244</v>
      </c>
      <c r="N1024" t="s">
        <v>821</v>
      </c>
    </row>
    <row r="1025" spans="2:21">
      <c r="B1025" s="41">
        <v>43627.29519675926</v>
      </c>
      <c r="C1025" s="41">
        <v>43627.29519675926</v>
      </c>
      <c r="D1025" t="s">
        <v>906</v>
      </c>
      <c r="E1025">
        <v>5</v>
      </c>
      <c r="F1025">
        <v>1201</v>
      </c>
      <c r="G1025" t="s">
        <v>8954</v>
      </c>
      <c r="H1025" t="s">
        <v>905</v>
      </c>
      <c r="I1025" t="s">
        <v>8</v>
      </c>
      <c r="L1025" t="s">
        <v>14244</v>
      </c>
      <c r="N1025" t="s">
        <v>821</v>
      </c>
    </row>
    <row r="1026" spans="2:21">
      <c r="B1026" s="41">
        <v>43627.295520833337</v>
      </c>
      <c r="C1026" s="41">
        <v>43627.295532407406</v>
      </c>
      <c r="D1026" t="s">
        <v>6483</v>
      </c>
      <c r="E1026">
        <v>4</v>
      </c>
      <c r="F1026">
        <v>1101</v>
      </c>
      <c r="G1026" t="s">
        <v>8954</v>
      </c>
      <c r="H1026" t="s">
        <v>6484</v>
      </c>
      <c r="I1026" t="s">
        <v>20</v>
      </c>
      <c r="L1026" t="s">
        <v>13909</v>
      </c>
      <c r="N1026" t="s">
        <v>819</v>
      </c>
      <c r="U1026" t="s">
        <v>12208</v>
      </c>
    </row>
    <row r="1027" spans="2:21">
      <c r="B1027" s="41">
        <v>43627.295520833337</v>
      </c>
      <c r="C1027" s="41">
        <v>43627.295532407406</v>
      </c>
      <c r="D1027" t="s">
        <v>587</v>
      </c>
      <c r="E1027">
        <v>5</v>
      </c>
      <c r="F1027">
        <v>1221</v>
      </c>
      <c r="G1027" t="s">
        <v>8954</v>
      </c>
      <c r="H1027" t="s">
        <v>277</v>
      </c>
      <c r="I1027" t="s">
        <v>20</v>
      </c>
      <c r="L1027" t="s">
        <v>13882</v>
      </c>
      <c r="N1027" t="s">
        <v>821</v>
      </c>
      <c r="U1027" t="s">
        <v>12208</v>
      </c>
    </row>
    <row r="1028" spans="2:21">
      <c r="B1028" s="41">
        <v>43627.295532407406</v>
      </c>
      <c r="C1028" s="41">
        <v>43627.295543981483</v>
      </c>
      <c r="D1028" t="s">
        <v>6483</v>
      </c>
      <c r="E1028">
        <v>4</v>
      </c>
      <c r="F1028">
        <v>1101</v>
      </c>
      <c r="G1028" t="s">
        <v>8954</v>
      </c>
      <c r="H1028" t="s">
        <v>6484</v>
      </c>
      <c r="I1028" t="s">
        <v>20</v>
      </c>
      <c r="L1028" t="s">
        <v>13909</v>
      </c>
      <c r="N1028" t="s">
        <v>819</v>
      </c>
      <c r="U1028" t="s">
        <v>12208</v>
      </c>
    </row>
    <row r="1029" spans="2:21">
      <c r="B1029" s="41">
        <v>43627.295532407406</v>
      </c>
      <c r="C1029" s="41">
        <v>43627.295543981483</v>
      </c>
      <c r="D1029" t="s">
        <v>587</v>
      </c>
      <c r="E1029">
        <v>5</v>
      </c>
      <c r="F1029">
        <v>1221</v>
      </c>
      <c r="G1029" t="s">
        <v>8954</v>
      </c>
      <c r="H1029" t="s">
        <v>277</v>
      </c>
      <c r="I1029" t="s">
        <v>20</v>
      </c>
      <c r="L1029" t="s">
        <v>13882</v>
      </c>
      <c r="N1029" t="s">
        <v>821</v>
      </c>
      <c r="U1029" t="s">
        <v>12208</v>
      </c>
    </row>
    <row r="1030" spans="2:21">
      <c r="B1030" s="41">
        <v>43627.295590277776</v>
      </c>
      <c r="C1030" s="41">
        <v>43627.295590277776</v>
      </c>
      <c r="D1030" t="s">
        <v>6483</v>
      </c>
      <c r="E1030">
        <v>4</v>
      </c>
      <c r="F1030">
        <v>1101</v>
      </c>
      <c r="G1030" t="s">
        <v>8954</v>
      </c>
      <c r="H1030" t="s">
        <v>6484</v>
      </c>
      <c r="I1030" t="s">
        <v>20</v>
      </c>
      <c r="L1030" t="s">
        <v>13909</v>
      </c>
      <c r="N1030" t="s">
        <v>819</v>
      </c>
      <c r="U1030" t="s">
        <v>12208</v>
      </c>
    </row>
    <row r="1031" spans="2:21">
      <c r="B1031" s="41">
        <v>43627.295590277776</v>
      </c>
      <c r="C1031" s="41">
        <v>43627.295590277776</v>
      </c>
      <c r="D1031" t="s">
        <v>587</v>
      </c>
      <c r="E1031">
        <v>5</v>
      </c>
      <c r="F1031">
        <v>1221</v>
      </c>
      <c r="G1031" t="s">
        <v>8954</v>
      </c>
      <c r="H1031" t="s">
        <v>277</v>
      </c>
      <c r="I1031" t="s">
        <v>20</v>
      </c>
      <c r="L1031" t="s">
        <v>13882</v>
      </c>
      <c r="N1031" t="s">
        <v>821</v>
      </c>
      <c r="U1031" t="s">
        <v>12208</v>
      </c>
    </row>
    <row r="1032" spans="2:21">
      <c r="B1032" s="41">
        <v>43627.295787037037</v>
      </c>
      <c r="C1032" s="41">
        <v>43627.295775462961</v>
      </c>
      <c r="D1032" t="s">
        <v>906</v>
      </c>
      <c r="E1032">
        <v>5</v>
      </c>
      <c r="F1032">
        <v>1201</v>
      </c>
      <c r="G1032" t="s">
        <v>8954</v>
      </c>
      <c r="H1032" t="s">
        <v>905</v>
      </c>
      <c r="I1032" t="s">
        <v>8</v>
      </c>
      <c r="L1032" t="s">
        <v>14244</v>
      </c>
      <c r="N1032" t="s">
        <v>821</v>
      </c>
    </row>
    <row r="1033" spans="2:21">
      <c r="B1033" s="41">
        <v>43627.296018518522</v>
      </c>
      <c r="C1033" s="41">
        <v>43627.296030092592</v>
      </c>
      <c r="D1033" t="s">
        <v>6625</v>
      </c>
      <c r="E1033">
        <v>4</v>
      </c>
      <c r="F1033">
        <v>1101</v>
      </c>
      <c r="G1033" t="s">
        <v>8954</v>
      </c>
      <c r="H1033" t="s">
        <v>2064</v>
      </c>
      <c r="I1033" t="s">
        <v>20</v>
      </c>
      <c r="L1033" t="s">
        <v>14505</v>
      </c>
      <c r="N1033" t="s">
        <v>819</v>
      </c>
      <c r="U1033" t="s">
        <v>12208</v>
      </c>
    </row>
    <row r="1034" spans="2:21">
      <c r="B1034" s="41">
        <v>43627.296018518522</v>
      </c>
      <c r="C1034" s="41">
        <v>43627.296030092592</v>
      </c>
      <c r="D1034" t="s">
        <v>587</v>
      </c>
      <c r="E1034">
        <v>5</v>
      </c>
      <c r="F1034">
        <v>1221</v>
      </c>
      <c r="G1034" t="s">
        <v>8954</v>
      </c>
      <c r="H1034" t="s">
        <v>277</v>
      </c>
      <c r="I1034" t="s">
        <v>20</v>
      </c>
      <c r="L1034" t="s">
        <v>13882</v>
      </c>
      <c r="N1034" t="s">
        <v>821</v>
      </c>
      <c r="U1034" t="s">
        <v>12208</v>
      </c>
    </row>
    <row r="1035" spans="2:21">
      <c r="B1035" s="41">
        <v>43627.296377314815</v>
      </c>
      <c r="C1035" s="41">
        <v>43627.296365740738</v>
      </c>
      <c r="D1035" t="s">
        <v>906</v>
      </c>
      <c r="E1035">
        <v>5</v>
      </c>
      <c r="F1035">
        <v>1201</v>
      </c>
      <c r="G1035" t="s">
        <v>8954</v>
      </c>
      <c r="H1035" t="s">
        <v>905</v>
      </c>
      <c r="I1035" t="s">
        <v>8</v>
      </c>
      <c r="L1035" t="s">
        <v>14244</v>
      </c>
      <c r="N1035" t="s">
        <v>821</v>
      </c>
    </row>
    <row r="1036" spans="2:21">
      <c r="B1036" s="41">
        <v>43627.296736111108</v>
      </c>
      <c r="C1036" s="41">
        <v>43627.296747685185</v>
      </c>
      <c r="D1036" t="s">
        <v>6483</v>
      </c>
      <c r="E1036">
        <v>4</v>
      </c>
      <c r="F1036">
        <v>1101</v>
      </c>
      <c r="G1036" t="s">
        <v>8954</v>
      </c>
      <c r="H1036" t="s">
        <v>6484</v>
      </c>
      <c r="I1036" t="s">
        <v>20</v>
      </c>
      <c r="L1036" t="s">
        <v>13909</v>
      </c>
      <c r="N1036" t="s">
        <v>819</v>
      </c>
      <c r="U1036" t="s">
        <v>12208</v>
      </c>
    </row>
    <row r="1037" spans="2:21">
      <c r="B1037" s="41">
        <v>43627.296736111108</v>
      </c>
      <c r="C1037" s="41">
        <v>43627.296747685185</v>
      </c>
      <c r="D1037" t="s">
        <v>587</v>
      </c>
      <c r="E1037">
        <v>5</v>
      </c>
      <c r="F1037">
        <v>1221</v>
      </c>
      <c r="G1037" t="s">
        <v>8954</v>
      </c>
      <c r="H1037" t="s">
        <v>277</v>
      </c>
      <c r="I1037" t="s">
        <v>20</v>
      </c>
      <c r="L1037" t="s">
        <v>13882</v>
      </c>
      <c r="N1037" t="s">
        <v>821</v>
      </c>
      <c r="U1037" t="s">
        <v>12208</v>
      </c>
    </row>
    <row r="1038" spans="2:21">
      <c r="B1038" s="41">
        <v>43627.296967592592</v>
      </c>
      <c r="C1038" s="41">
        <v>43627.296956018516</v>
      </c>
      <c r="D1038" t="s">
        <v>906</v>
      </c>
      <c r="E1038">
        <v>5</v>
      </c>
      <c r="F1038">
        <v>1201</v>
      </c>
      <c r="G1038" t="s">
        <v>8954</v>
      </c>
      <c r="H1038" t="s">
        <v>905</v>
      </c>
      <c r="I1038" t="s">
        <v>8</v>
      </c>
      <c r="L1038" t="s">
        <v>14244</v>
      </c>
      <c r="N1038" t="s">
        <v>821</v>
      </c>
    </row>
    <row r="1039" spans="2:21">
      <c r="B1039" s="41">
        <v>43627.297546296293</v>
      </c>
      <c r="C1039" s="41">
        <v>43627.297534722224</v>
      </c>
      <c r="D1039" t="s">
        <v>906</v>
      </c>
      <c r="E1039">
        <v>5</v>
      </c>
      <c r="F1039">
        <v>1201</v>
      </c>
      <c r="G1039" t="s">
        <v>8954</v>
      </c>
      <c r="H1039" t="s">
        <v>905</v>
      </c>
      <c r="I1039" t="s">
        <v>8</v>
      </c>
      <c r="L1039" t="s">
        <v>14244</v>
      </c>
      <c r="N1039" t="s">
        <v>821</v>
      </c>
    </row>
    <row r="1040" spans="2:21">
      <c r="B1040" s="41">
        <v>43627.297662037039</v>
      </c>
      <c r="C1040" s="41">
        <v>43627.297662037039</v>
      </c>
      <c r="D1040" t="s">
        <v>14630</v>
      </c>
      <c r="E1040">
        <v>5</v>
      </c>
      <c r="F1040">
        <v>1101</v>
      </c>
      <c r="G1040" t="s">
        <v>8954</v>
      </c>
      <c r="H1040" t="s">
        <v>1966</v>
      </c>
      <c r="I1040" t="s">
        <v>1197</v>
      </c>
      <c r="L1040" t="s">
        <v>14631</v>
      </c>
      <c r="N1040" t="s">
        <v>821</v>
      </c>
      <c r="T1040" t="s">
        <v>14632</v>
      </c>
    </row>
    <row r="1041" spans="2:21">
      <c r="B1041" s="41">
        <v>43627.297662037039</v>
      </c>
      <c r="C1041" s="41">
        <v>43627.297673611109</v>
      </c>
      <c r="D1041" t="s">
        <v>14633</v>
      </c>
      <c r="E1041">
        <v>4</v>
      </c>
      <c r="F1041">
        <v>1101</v>
      </c>
      <c r="G1041" t="s">
        <v>8954</v>
      </c>
      <c r="H1041" t="s">
        <v>1967</v>
      </c>
      <c r="I1041" t="s">
        <v>1197</v>
      </c>
      <c r="L1041" t="s">
        <v>14631</v>
      </c>
      <c r="N1041" t="s">
        <v>819</v>
      </c>
      <c r="T1041" t="s">
        <v>14632</v>
      </c>
    </row>
    <row r="1042" spans="2:21">
      <c r="B1042" s="41">
        <v>43627.297662037039</v>
      </c>
      <c r="C1042" s="41">
        <v>43627.297673611109</v>
      </c>
      <c r="D1042" t="s">
        <v>1969</v>
      </c>
      <c r="E1042">
        <v>5</v>
      </c>
      <c r="F1042">
        <v>1221</v>
      </c>
      <c r="G1042" t="s">
        <v>8954</v>
      </c>
      <c r="H1042" t="s">
        <v>1968</v>
      </c>
      <c r="I1042" t="s">
        <v>1197</v>
      </c>
      <c r="L1042" t="s">
        <v>14634</v>
      </c>
      <c r="N1042" t="s">
        <v>821</v>
      </c>
    </row>
    <row r="1043" spans="2:21">
      <c r="B1043" s="41">
        <v>43627.297696759262</v>
      </c>
      <c r="C1043" s="41">
        <v>43627.297708333332</v>
      </c>
      <c r="D1043" t="s">
        <v>14635</v>
      </c>
      <c r="E1043">
        <v>4</v>
      </c>
      <c r="F1043">
        <v>1101</v>
      </c>
      <c r="G1043" t="s">
        <v>8954</v>
      </c>
      <c r="H1043" t="s">
        <v>1971</v>
      </c>
      <c r="I1043" t="s">
        <v>1197</v>
      </c>
      <c r="L1043" t="s">
        <v>14636</v>
      </c>
      <c r="N1043" t="s">
        <v>819</v>
      </c>
      <c r="T1043" t="s">
        <v>14637</v>
      </c>
    </row>
    <row r="1044" spans="2:21">
      <c r="B1044" s="41">
        <v>43627.297777777778</v>
      </c>
      <c r="C1044" s="41">
        <v>43627.297777777778</v>
      </c>
      <c r="D1044" t="s">
        <v>14638</v>
      </c>
      <c r="E1044">
        <v>5</v>
      </c>
      <c r="F1044">
        <v>1101</v>
      </c>
      <c r="G1044" t="s">
        <v>8954</v>
      </c>
      <c r="H1044" t="s">
        <v>1970</v>
      </c>
      <c r="I1044" t="s">
        <v>1197</v>
      </c>
      <c r="L1044" t="s">
        <v>14639</v>
      </c>
      <c r="N1044" t="s">
        <v>821</v>
      </c>
      <c r="T1044" t="s">
        <v>14637</v>
      </c>
    </row>
    <row r="1045" spans="2:21">
      <c r="B1045" s="41">
        <v>43627.297824074078</v>
      </c>
      <c r="C1045" s="41">
        <v>43627.297835648147</v>
      </c>
      <c r="D1045" t="s">
        <v>6483</v>
      </c>
      <c r="E1045">
        <v>4</v>
      </c>
      <c r="F1045">
        <v>1101</v>
      </c>
      <c r="G1045" t="s">
        <v>8954</v>
      </c>
      <c r="H1045" t="s">
        <v>6484</v>
      </c>
      <c r="I1045" t="s">
        <v>20</v>
      </c>
      <c r="L1045" t="s">
        <v>13909</v>
      </c>
      <c r="N1045" t="s">
        <v>819</v>
      </c>
      <c r="U1045" t="s">
        <v>12208</v>
      </c>
    </row>
    <row r="1046" spans="2:21">
      <c r="B1046" s="41">
        <v>43627.297824074078</v>
      </c>
      <c r="C1046" s="41">
        <v>43627.297835648147</v>
      </c>
      <c r="D1046" t="s">
        <v>587</v>
      </c>
      <c r="E1046">
        <v>5</v>
      </c>
      <c r="F1046">
        <v>1221</v>
      </c>
      <c r="G1046" t="s">
        <v>8954</v>
      </c>
      <c r="H1046" t="s">
        <v>277</v>
      </c>
      <c r="I1046" t="s">
        <v>20</v>
      </c>
      <c r="L1046" t="s">
        <v>13882</v>
      </c>
      <c r="N1046" t="s">
        <v>821</v>
      </c>
      <c r="U1046" t="s">
        <v>12208</v>
      </c>
    </row>
    <row r="1047" spans="2:21">
      <c r="B1047" s="41">
        <v>43627.29792824074</v>
      </c>
      <c r="C1047" s="41">
        <v>43627.29792824074</v>
      </c>
      <c r="D1047" t="s">
        <v>2666</v>
      </c>
      <c r="E1047">
        <v>5</v>
      </c>
      <c r="F1047">
        <v>1201</v>
      </c>
      <c r="G1047" t="s">
        <v>8954</v>
      </c>
      <c r="H1047" t="s">
        <v>2665</v>
      </c>
      <c r="I1047" t="s">
        <v>61</v>
      </c>
      <c r="L1047" t="s">
        <v>14221</v>
      </c>
      <c r="N1047" t="s">
        <v>821</v>
      </c>
    </row>
    <row r="1048" spans="2:21">
      <c r="B1048" s="41">
        <v>43627.298136574071</v>
      </c>
      <c r="C1048" s="41">
        <v>43627.298125000001</v>
      </c>
      <c r="D1048" t="s">
        <v>906</v>
      </c>
      <c r="E1048">
        <v>5</v>
      </c>
      <c r="F1048">
        <v>1201</v>
      </c>
      <c r="G1048" t="s">
        <v>8954</v>
      </c>
      <c r="H1048" t="s">
        <v>905</v>
      </c>
      <c r="I1048" t="s">
        <v>8</v>
      </c>
      <c r="L1048" t="s">
        <v>14244</v>
      </c>
      <c r="N1048" t="s">
        <v>821</v>
      </c>
    </row>
    <row r="1049" spans="2:21">
      <c r="B1049" s="41">
        <v>43627.298414351855</v>
      </c>
      <c r="C1049" s="41">
        <v>43627.298414351855</v>
      </c>
      <c r="D1049" t="s">
        <v>2666</v>
      </c>
      <c r="E1049">
        <v>5</v>
      </c>
      <c r="F1049">
        <v>1201</v>
      </c>
      <c r="G1049" t="s">
        <v>8954</v>
      </c>
      <c r="H1049" t="s">
        <v>2665</v>
      </c>
      <c r="I1049" t="s">
        <v>61</v>
      </c>
      <c r="L1049" t="s">
        <v>14221</v>
      </c>
      <c r="N1049" t="s">
        <v>821</v>
      </c>
    </row>
    <row r="1050" spans="2:21">
      <c r="B1050" s="41">
        <v>43627.29855324074</v>
      </c>
      <c r="C1050" s="41">
        <v>43627.29855324074</v>
      </c>
      <c r="D1050" t="s">
        <v>13509</v>
      </c>
      <c r="E1050">
        <v>5</v>
      </c>
      <c r="F1050">
        <v>1101</v>
      </c>
      <c r="G1050" t="s">
        <v>8954</v>
      </c>
      <c r="H1050" t="s">
        <v>2328</v>
      </c>
      <c r="I1050" t="s">
        <v>54</v>
      </c>
      <c r="L1050" t="s">
        <v>14640</v>
      </c>
      <c r="N1050" t="s">
        <v>821</v>
      </c>
      <c r="T1050" t="s">
        <v>14641</v>
      </c>
    </row>
    <row r="1051" spans="2:21">
      <c r="B1051" s="41">
        <v>43627.298738425925</v>
      </c>
      <c r="C1051" s="41">
        <v>43627.298738425925</v>
      </c>
      <c r="D1051" t="s">
        <v>906</v>
      </c>
      <c r="E1051">
        <v>5</v>
      </c>
      <c r="F1051">
        <v>1201</v>
      </c>
      <c r="G1051" t="s">
        <v>8954</v>
      </c>
      <c r="H1051" t="s">
        <v>905</v>
      </c>
      <c r="I1051" t="s">
        <v>8</v>
      </c>
      <c r="L1051" t="s">
        <v>14244</v>
      </c>
      <c r="N1051" t="s">
        <v>821</v>
      </c>
    </row>
    <row r="1052" spans="2:21">
      <c r="B1052" s="41">
        <v>43627.299317129633</v>
      </c>
      <c r="C1052" s="41">
        <v>43627.299305555556</v>
      </c>
      <c r="D1052" t="s">
        <v>906</v>
      </c>
      <c r="E1052">
        <v>5</v>
      </c>
      <c r="F1052">
        <v>1201</v>
      </c>
      <c r="G1052" t="s">
        <v>8954</v>
      </c>
      <c r="H1052" t="s">
        <v>905</v>
      </c>
      <c r="I1052" t="s">
        <v>8</v>
      </c>
      <c r="L1052" t="s">
        <v>14244</v>
      </c>
      <c r="N1052" t="s">
        <v>821</v>
      </c>
    </row>
    <row r="1053" spans="2:21">
      <c r="B1053" s="41">
        <v>43627.299907407411</v>
      </c>
      <c r="C1053" s="41">
        <v>43627.299895833334</v>
      </c>
      <c r="D1053" t="s">
        <v>906</v>
      </c>
      <c r="E1053">
        <v>5</v>
      </c>
      <c r="F1053">
        <v>1201</v>
      </c>
      <c r="G1053" t="s">
        <v>8954</v>
      </c>
      <c r="H1053" t="s">
        <v>905</v>
      </c>
      <c r="I1053" t="s">
        <v>8</v>
      </c>
      <c r="L1053" t="s">
        <v>14244</v>
      </c>
      <c r="N1053" t="s">
        <v>821</v>
      </c>
    </row>
    <row r="1054" spans="2:21">
      <c r="B1054" s="41">
        <v>43627.299930555557</v>
      </c>
      <c r="C1054" s="41">
        <v>43627.299930555557</v>
      </c>
      <c r="D1054" t="s">
        <v>6483</v>
      </c>
      <c r="E1054">
        <v>4</v>
      </c>
      <c r="F1054">
        <v>1101</v>
      </c>
      <c r="G1054" t="s">
        <v>8954</v>
      </c>
      <c r="H1054" t="s">
        <v>6484</v>
      </c>
      <c r="I1054" t="s">
        <v>20</v>
      </c>
      <c r="L1054" t="s">
        <v>13909</v>
      </c>
      <c r="N1054" t="s">
        <v>819</v>
      </c>
      <c r="U1054" t="s">
        <v>12208</v>
      </c>
    </row>
    <row r="1055" spans="2:21">
      <c r="B1055" s="41">
        <v>43627.299930555557</v>
      </c>
      <c r="C1055" s="41">
        <v>43627.299930555557</v>
      </c>
      <c r="D1055" t="s">
        <v>587</v>
      </c>
      <c r="E1055">
        <v>5</v>
      </c>
      <c r="F1055">
        <v>1221</v>
      </c>
      <c r="G1055" t="s">
        <v>8954</v>
      </c>
      <c r="H1055" t="s">
        <v>277</v>
      </c>
      <c r="I1055" t="s">
        <v>20</v>
      </c>
      <c r="L1055" t="s">
        <v>13882</v>
      </c>
      <c r="N1055" t="s">
        <v>821</v>
      </c>
      <c r="U1055" t="s">
        <v>12208</v>
      </c>
    </row>
    <row r="1056" spans="2:21">
      <c r="B1056" s="41">
        <v>43627.300023148149</v>
      </c>
      <c r="C1056" s="41">
        <v>43627.300034722219</v>
      </c>
      <c r="D1056" t="s">
        <v>6483</v>
      </c>
      <c r="E1056">
        <v>4</v>
      </c>
      <c r="F1056">
        <v>1101</v>
      </c>
      <c r="G1056" t="s">
        <v>8954</v>
      </c>
      <c r="H1056" t="s">
        <v>6484</v>
      </c>
      <c r="I1056" t="s">
        <v>20</v>
      </c>
      <c r="L1056" t="s">
        <v>13909</v>
      </c>
      <c r="N1056" t="s">
        <v>819</v>
      </c>
      <c r="U1056" t="s">
        <v>12208</v>
      </c>
    </row>
    <row r="1057" spans="2:21">
      <c r="B1057" s="41">
        <v>43627.300023148149</v>
      </c>
      <c r="C1057" s="41">
        <v>43627.300034722219</v>
      </c>
      <c r="D1057" t="s">
        <v>587</v>
      </c>
      <c r="E1057">
        <v>5</v>
      </c>
      <c r="F1057">
        <v>1221</v>
      </c>
      <c r="G1057" t="s">
        <v>8954</v>
      </c>
      <c r="H1057" t="s">
        <v>277</v>
      </c>
      <c r="I1057" t="s">
        <v>20</v>
      </c>
      <c r="L1057" t="s">
        <v>13882</v>
      </c>
      <c r="N1057" t="s">
        <v>821</v>
      </c>
      <c r="U1057" t="s">
        <v>12208</v>
      </c>
    </row>
    <row r="1058" spans="2:21">
      <c r="B1058" s="41">
        <v>43627.300497685188</v>
      </c>
      <c r="C1058" s="41">
        <v>43627.300497685188</v>
      </c>
      <c r="D1058" t="s">
        <v>906</v>
      </c>
      <c r="E1058">
        <v>5</v>
      </c>
      <c r="F1058">
        <v>1201</v>
      </c>
      <c r="G1058" t="s">
        <v>8954</v>
      </c>
      <c r="H1058" t="s">
        <v>905</v>
      </c>
      <c r="I1058" t="s">
        <v>8</v>
      </c>
      <c r="L1058" t="s">
        <v>14244</v>
      </c>
      <c r="N1058" t="s">
        <v>821</v>
      </c>
    </row>
    <row r="1059" spans="2:21">
      <c r="B1059" s="41">
        <v>43627.300543981481</v>
      </c>
      <c r="C1059" s="41">
        <v>43627.300543981481</v>
      </c>
      <c r="D1059" t="s">
        <v>14642</v>
      </c>
      <c r="E1059">
        <v>5</v>
      </c>
      <c r="F1059">
        <v>1101</v>
      </c>
      <c r="G1059" t="s">
        <v>8954</v>
      </c>
      <c r="H1059" t="s">
        <v>2323</v>
      </c>
      <c r="I1059" t="s">
        <v>956</v>
      </c>
      <c r="L1059" t="s">
        <v>14643</v>
      </c>
      <c r="N1059" t="s">
        <v>821</v>
      </c>
      <c r="T1059" t="s">
        <v>14641</v>
      </c>
    </row>
    <row r="1060" spans="2:21">
      <c r="B1060" s="41">
        <v>43627.301087962966</v>
      </c>
      <c r="C1060" s="41">
        <v>43627.301087962966</v>
      </c>
      <c r="D1060" t="s">
        <v>906</v>
      </c>
      <c r="E1060">
        <v>5</v>
      </c>
      <c r="F1060">
        <v>1201</v>
      </c>
      <c r="G1060" t="s">
        <v>8954</v>
      </c>
      <c r="H1060" t="s">
        <v>905</v>
      </c>
      <c r="I1060" t="s">
        <v>8</v>
      </c>
      <c r="L1060" t="s">
        <v>14244</v>
      </c>
      <c r="N1060" t="s">
        <v>821</v>
      </c>
    </row>
    <row r="1061" spans="2:21">
      <c r="B1061" s="41">
        <v>43627.301666666666</v>
      </c>
      <c r="C1061" s="41">
        <v>43627.301666666666</v>
      </c>
      <c r="D1061" t="s">
        <v>906</v>
      </c>
      <c r="E1061">
        <v>5</v>
      </c>
      <c r="F1061">
        <v>1201</v>
      </c>
      <c r="G1061" t="s">
        <v>8954</v>
      </c>
      <c r="H1061" t="s">
        <v>905</v>
      </c>
      <c r="I1061" t="s">
        <v>8</v>
      </c>
      <c r="L1061" t="s">
        <v>14244</v>
      </c>
      <c r="N1061" t="s">
        <v>821</v>
      </c>
    </row>
    <row r="1062" spans="2:21">
      <c r="B1062" s="41">
        <v>43627.302245370367</v>
      </c>
      <c r="C1062" s="41">
        <v>43627.302245370367</v>
      </c>
      <c r="D1062" t="s">
        <v>14595</v>
      </c>
      <c r="E1062">
        <v>4</v>
      </c>
      <c r="F1062">
        <v>1101</v>
      </c>
      <c r="G1062" t="s">
        <v>8954</v>
      </c>
      <c r="H1062" t="s">
        <v>14376</v>
      </c>
      <c r="I1062" t="s">
        <v>186</v>
      </c>
      <c r="L1062" t="s">
        <v>14377</v>
      </c>
      <c r="N1062" t="s">
        <v>825</v>
      </c>
    </row>
    <row r="1063" spans="2:21">
      <c r="B1063" s="41">
        <v>43627.302245370367</v>
      </c>
      <c r="C1063" s="41">
        <v>43627.302245370367</v>
      </c>
      <c r="D1063" t="s">
        <v>14644</v>
      </c>
      <c r="E1063">
        <v>4</v>
      </c>
      <c r="F1063">
        <v>1101</v>
      </c>
      <c r="G1063" t="s">
        <v>8954</v>
      </c>
      <c r="H1063" t="s">
        <v>14385</v>
      </c>
      <c r="I1063" t="s">
        <v>186</v>
      </c>
      <c r="L1063" t="s">
        <v>14386</v>
      </c>
      <c r="N1063" t="s">
        <v>825</v>
      </c>
    </row>
    <row r="1064" spans="2:21">
      <c r="B1064" s="41">
        <v>43627.302245370367</v>
      </c>
      <c r="C1064" s="41">
        <v>43627.302245370367</v>
      </c>
      <c r="D1064" t="s">
        <v>14596</v>
      </c>
      <c r="E1064">
        <v>4</v>
      </c>
      <c r="F1064">
        <v>1101</v>
      </c>
      <c r="G1064" t="s">
        <v>8954</v>
      </c>
      <c r="H1064" t="s">
        <v>14378</v>
      </c>
      <c r="I1064" t="s">
        <v>186</v>
      </c>
      <c r="L1064" t="s">
        <v>14379</v>
      </c>
      <c r="N1064" t="s">
        <v>825</v>
      </c>
    </row>
    <row r="1065" spans="2:21">
      <c r="B1065" s="41">
        <v>43627.302245370367</v>
      </c>
      <c r="C1065" s="41">
        <v>43627.302245370367</v>
      </c>
      <c r="D1065" t="s">
        <v>14645</v>
      </c>
      <c r="E1065">
        <v>4</v>
      </c>
      <c r="F1065">
        <v>1101</v>
      </c>
      <c r="G1065" t="s">
        <v>8954</v>
      </c>
      <c r="H1065" t="s">
        <v>14387</v>
      </c>
      <c r="I1065" t="s">
        <v>186</v>
      </c>
      <c r="L1065" t="s">
        <v>14388</v>
      </c>
      <c r="N1065" t="s">
        <v>825</v>
      </c>
    </row>
    <row r="1066" spans="2:21">
      <c r="B1066" s="41">
        <v>43627.302245370367</v>
      </c>
      <c r="C1066" s="41">
        <v>43627.302245370367</v>
      </c>
      <c r="D1066" t="s">
        <v>14646</v>
      </c>
      <c r="E1066">
        <v>4</v>
      </c>
      <c r="F1066">
        <v>1101</v>
      </c>
      <c r="G1066" t="s">
        <v>8954</v>
      </c>
      <c r="H1066" t="s">
        <v>14389</v>
      </c>
      <c r="I1066" t="s">
        <v>186</v>
      </c>
      <c r="L1066" t="s">
        <v>14390</v>
      </c>
      <c r="N1066" t="s">
        <v>825</v>
      </c>
    </row>
    <row r="1067" spans="2:21">
      <c r="B1067" s="41">
        <v>43627.302256944444</v>
      </c>
      <c r="C1067" s="41">
        <v>43627.302256944444</v>
      </c>
      <c r="D1067" t="s">
        <v>906</v>
      </c>
      <c r="E1067">
        <v>5</v>
      </c>
      <c r="F1067">
        <v>1201</v>
      </c>
      <c r="G1067" t="s">
        <v>8954</v>
      </c>
      <c r="H1067" t="s">
        <v>905</v>
      </c>
      <c r="I1067" t="s">
        <v>8</v>
      </c>
      <c r="L1067" t="s">
        <v>14244</v>
      </c>
      <c r="N1067" t="s">
        <v>821</v>
      </c>
    </row>
    <row r="1068" spans="2:21">
      <c r="B1068" s="41">
        <v>43627.302847222221</v>
      </c>
      <c r="C1068" s="41">
        <v>43627.302847222221</v>
      </c>
      <c r="D1068" t="s">
        <v>906</v>
      </c>
      <c r="E1068">
        <v>5</v>
      </c>
      <c r="F1068">
        <v>1201</v>
      </c>
      <c r="G1068" t="s">
        <v>8954</v>
      </c>
      <c r="H1068" t="s">
        <v>905</v>
      </c>
      <c r="I1068" t="s">
        <v>8</v>
      </c>
      <c r="L1068" t="s">
        <v>14244</v>
      </c>
      <c r="N1068" t="s">
        <v>821</v>
      </c>
    </row>
    <row r="1069" spans="2:21">
      <c r="B1069" s="41">
        <v>43627.303425925929</v>
      </c>
      <c r="C1069" s="41">
        <v>43627.303425925929</v>
      </c>
      <c r="D1069" t="s">
        <v>906</v>
      </c>
      <c r="E1069">
        <v>5</v>
      </c>
      <c r="F1069">
        <v>1201</v>
      </c>
      <c r="G1069" t="s">
        <v>8954</v>
      </c>
      <c r="H1069" t="s">
        <v>905</v>
      </c>
      <c r="I1069" t="s">
        <v>8</v>
      </c>
      <c r="L1069" t="s">
        <v>14244</v>
      </c>
      <c r="N1069" t="s">
        <v>821</v>
      </c>
    </row>
    <row r="1070" spans="2:21">
      <c r="B1070" s="41">
        <v>43627.303807870368</v>
      </c>
      <c r="C1070" s="41">
        <v>43627.303819444445</v>
      </c>
      <c r="D1070" t="s">
        <v>6483</v>
      </c>
      <c r="E1070">
        <v>4</v>
      </c>
      <c r="F1070">
        <v>1101</v>
      </c>
      <c r="G1070" t="s">
        <v>8954</v>
      </c>
      <c r="H1070" t="s">
        <v>6484</v>
      </c>
      <c r="I1070" t="s">
        <v>20</v>
      </c>
      <c r="L1070" t="s">
        <v>13909</v>
      </c>
      <c r="N1070" t="s">
        <v>819</v>
      </c>
      <c r="U1070" t="s">
        <v>12208</v>
      </c>
    </row>
    <row r="1071" spans="2:21">
      <c r="B1071" s="41">
        <v>43627.303807870368</v>
      </c>
      <c r="C1071" s="41">
        <v>43627.303819444445</v>
      </c>
      <c r="D1071" t="s">
        <v>587</v>
      </c>
      <c r="E1071">
        <v>5</v>
      </c>
      <c r="F1071">
        <v>1221</v>
      </c>
      <c r="G1071" t="s">
        <v>8954</v>
      </c>
      <c r="H1071" t="s">
        <v>277</v>
      </c>
      <c r="I1071" t="s">
        <v>20</v>
      </c>
      <c r="L1071" t="s">
        <v>13882</v>
      </c>
      <c r="N1071" t="s">
        <v>821</v>
      </c>
      <c r="U1071" t="s">
        <v>12208</v>
      </c>
    </row>
    <row r="1072" spans="2:21">
      <c r="B1072" s="41">
        <v>43627.304039351853</v>
      </c>
      <c r="C1072" s="41">
        <v>43627.304039351853</v>
      </c>
      <c r="D1072" t="s">
        <v>906</v>
      </c>
      <c r="E1072">
        <v>5</v>
      </c>
      <c r="F1072">
        <v>1201</v>
      </c>
      <c r="G1072" t="s">
        <v>8954</v>
      </c>
      <c r="H1072" t="s">
        <v>905</v>
      </c>
      <c r="I1072" t="s">
        <v>8</v>
      </c>
      <c r="L1072" t="s">
        <v>14244</v>
      </c>
      <c r="N1072" t="s">
        <v>821</v>
      </c>
    </row>
    <row r="1073" spans="2:21">
      <c r="B1073" s="41">
        <v>43627.304097222222</v>
      </c>
      <c r="C1073" s="41">
        <v>43627.304108796299</v>
      </c>
      <c r="D1073" t="s">
        <v>6483</v>
      </c>
      <c r="E1073">
        <v>4</v>
      </c>
      <c r="F1073">
        <v>1101</v>
      </c>
      <c r="G1073" t="s">
        <v>8954</v>
      </c>
      <c r="H1073" t="s">
        <v>6484</v>
      </c>
      <c r="I1073" t="s">
        <v>20</v>
      </c>
      <c r="L1073" t="s">
        <v>13909</v>
      </c>
      <c r="N1073" t="s">
        <v>819</v>
      </c>
      <c r="U1073" t="s">
        <v>12208</v>
      </c>
    </row>
    <row r="1074" spans="2:21">
      <c r="B1074" s="41">
        <v>43627.304097222222</v>
      </c>
      <c r="C1074" s="41">
        <v>43627.304108796299</v>
      </c>
      <c r="D1074" t="s">
        <v>587</v>
      </c>
      <c r="E1074">
        <v>5</v>
      </c>
      <c r="F1074">
        <v>1221</v>
      </c>
      <c r="G1074" t="s">
        <v>8954</v>
      </c>
      <c r="H1074" t="s">
        <v>277</v>
      </c>
      <c r="I1074" t="s">
        <v>20</v>
      </c>
      <c r="L1074" t="s">
        <v>13882</v>
      </c>
      <c r="N1074" t="s">
        <v>821</v>
      </c>
      <c r="U1074" t="s">
        <v>12208</v>
      </c>
    </row>
    <row r="1075" spans="2:21">
      <c r="B1075" s="41">
        <v>43627.304166666669</v>
      </c>
      <c r="C1075" s="41">
        <v>43627.304166666669</v>
      </c>
      <c r="D1075" t="s">
        <v>6483</v>
      </c>
      <c r="E1075">
        <v>4</v>
      </c>
      <c r="F1075">
        <v>1101</v>
      </c>
      <c r="G1075" t="s">
        <v>8954</v>
      </c>
      <c r="H1075" t="s">
        <v>6484</v>
      </c>
      <c r="I1075" t="s">
        <v>20</v>
      </c>
      <c r="L1075" t="s">
        <v>13909</v>
      </c>
      <c r="N1075" t="s">
        <v>819</v>
      </c>
      <c r="U1075" t="s">
        <v>12208</v>
      </c>
    </row>
    <row r="1076" spans="2:21">
      <c r="B1076" s="41">
        <v>43627.304166666669</v>
      </c>
      <c r="C1076" s="41">
        <v>43627.304166666669</v>
      </c>
      <c r="D1076" t="s">
        <v>587</v>
      </c>
      <c r="E1076">
        <v>5</v>
      </c>
      <c r="F1076">
        <v>1221</v>
      </c>
      <c r="G1076" t="s">
        <v>8954</v>
      </c>
      <c r="H1076" t="s">
        <v>277</v>
      </c>
      <c r="I1076" t="s">
        <v>20</v>
      </c>
      <c r="L1076" t="s">
        <v>13882</v>
      </c>
      <c r="N1076" t="s">
        <v>821</v>
      </c>
      <c r="U1076" t="s">
        <v>12208</v>
      </c>
    </row>
    <row r="1077" spans="2:21">
      <c r="B1077" s="41">
        <v>43627.304201388892</v>
      </c>
      <c r="C1077" s="41">
        <v>43627.304212962961</v>
      </c>
      <c r="D1077" t="s">
        <v>6483</v>
      </c>
      <c r="E1077">
        <v>4</v>
      </c>
      <c r="F1077">
        <v>1101</v>
      </c>
      <c r="G1077" t="s">
        <v>8954</v>
      </c>
      <c r="H1077" t="s">
        <v>6484</v>
      </c>
      <c r="I1077" t="s">
        <v>20</v>
      </c>
      <c r="L1077" t="s">
        <v>13909</v>
      </c>
      <c r="N1077" t="s">
        <v>819</v>
      </c>
      <c r="U1077" t="s">
        <v>12208</v>
      </c>
    </row>
    <row r="1078" spans="2:21">
      <c r="B1078" s="41">
        <v>43627.304201388892</v>
      </c>
      <c r="C1078" s="41">
        <v>43627.304212962961</v>
      </c>
      <c r="D1078" t="s">
        <v>587</v>
      </c>
      <c r="E1078">
        <v>5</v>
      </c>
      <c r="F1078">
        <v>1221</v>
      </c>
      <c r="G1078" t="s">
        <v>8954</v>
      </c>
      <c r="H1078" t="s">
        <v>277</v>
      </c>
      <c r="I1078" t="s">
        <v>20</v>
      </c>
      <c r="L1078" t="s">
        <v>13882</v>
      </c>
      <c r="N1078" t="s">
        <v>821</v>
      </c>
      <c r="U1078" t="s">
        <v>12208</v>
      </c>
    </row>
    <row r="1079" spans="2:21">
      <c r="B1079" s="41">
        <v>43627.304618055554</v>
      </c>
      <c r="C1079" s="41">
        <v>43627.304618055554</v>
      </c>
      <c r="D1079" t="s">
        <v>906</v>
      </c>
      <c r="E1079">
        <v>5</v>
      </c>
      <c r="F1079">
        <v>1201</v>
      </c>
      <c r="G1079" t="s">
        <v>8954</v>
      </c>
      <c r="H1079" t="s">
        <v>905</v>
      </c>
      <c r="I1079" t="s">
        <v>8</v>
      </c>
      <c r="L1079" t="s">
        <v>14244</v>
      </c>
      <c r="N1079" t="s">
        <v>821</v>
      </c>
    </row>
    <row r="1080" spans="2:21">
      <c r="B1080" s="41">
        <v>43627.304988425924</v>
      </c>
      <c r="C1080" s="41">
        <v>43627.305</v>
      </c>
      <c r="D1080" t="s">
        <v>6483</v>
      </c>
      <c r="E1080">
        <v>4</v>
      </c>
      <c r="F1080">
        <v>1101</v>
      </c>
      <c r="G1080" t="s">
        <v>8954</v>
      </c>
      <c r="H1080" t="s">
        <v>6484</v>
      </c>
      <c r="I1080" t="s">
        <v>20</v>
      </c>
      <c r="L1080" t="s">
        <v>13909</v>
      </c>
      <c r="N1080" t="s">
        <v>819</v>
      </c>
      <c r="U1080" t="s">
        <v>12208</v>
      </c>
    </row>
    <row r="1081" spans="2:21">
      <c r="B1081" s="41">
        <v>43627.304988425924</v>
      </c>
      <c r="C1081" s="41">
        <v>43627.305</v>
      </c>
      <c r="D1081" t="s">
        <v>587</v>
      </c>
      <c r="E1081">
        <v>5</v>
      </c>
      <c r="F1081">
        <v>1221</v>
      </c>
      <c r="G1081" t="s">
        <v>8954</v>
      </c>
      <c r="H1081" t="s">
        <v>277</v>
      </c>
      <c r="I1081" t="s">
        <v>20</v>
      </c>
      <c r="L1081" t="s">
        <v>13882</v>
      </c>
      <c r="N1081" t="s">
        <v>821</v>
      </c>
      <c r="U1081" t="s">
        <v>12208</v>
      </c>
    </row>
    <row r="1082" spans="2:21">
      <c r="B1082" s="41">
        <v>43627.305023148147</v>
      </c>
      <c r="C1082" s="41">
        <v>43627.305023148147</v>
      </c>
      <c r="D1082" t="s">
        <v>720</v>
      </c>
      <c r="E1082">
        <v>0</v>
      </c>
      <c r="F1082">
        <v>1101</v>
      </c>
      <c r="G1082" t="s">
        <v>8954</v>
      </c>
      <c r="H1082" t="s">
        <v>535</v>
      </c>
      <c r="I1082" t="s">
        <v>526</v>
      </c>
      <c r="L1082" t="s">
        <v>14311</v>
      </c>
      <c r="N1082" t="s">
        <v>819</v>
      </c>
      <c r="U1082" t="s">
        <v>12208</v>
      </c>
    </row>
    <row r="1083" spans="2:21">
      <c r="B1083" s="41">
        <v>43627.305023148147</v>
      </c>
      <c r="C1083" s="41">
        <v>43627.305023148147</v>
      </c>
      <c r="D1083" t="s">
        <v>719</v>
      </c>
      <c r="E1083">
        <v>5</v>
      </c>
      <c r="F1083">
        <v>1221</v>
      </c>
      <c r="G1083" t="s">
        <v>8954</v>
      </c>
      <c r="H1083" t="s">
        <v>534</v>
      </c>
      <c r="I1083" t="s">
        <v>526</v>
      </c>
      <c r="L1083" t="s">
        <v>14312</v>
      </c>
      <c r="N1083" t="s">
        <v>821</v>
      </c>
      <c r="U1083" t="s">
        <v>12208</v>
      </c>
    </row>
    <row r="1084" spans="2:21">
      <c r="B1084" s="41">
        <v>43627.305046296293</v>
      </c>
      <c r="C1084" s="41">
        <v>43627.30505787037</v>
      </c>
      <c r="D1084" t="s">
        <v>720</v>
      </c>
      <c r="E1084">
        <v>0</v>
      </c>
      <c r="F1084">
        <v>1101</v>
      </c>
      <c r="G1084" t="s">
        <v>8954</v>
      </c>
      <c r="H1084" t="s">
        <v>535</v>
      </c>
      <c r="I1084" t="s">
        <v>526</v>
      </c>
      <c r="L1084" t="s">
        <v>14311</v>
      </c>
      <c r="N1084" t="s">
        <v>819</v>
      </c>
      <c r="U1084" t="s">
        <v>12208</v>
      </c>
    </row>
    <row r="1085" spans="2:21">
      <c r="B1085" s="41">
        <v>43627.305046296293</v>
      </c>
      <c r="C1085" s="41">
        <v>43627.30505787037</v>
      </c>
      <c r="D1085" t="s">
        <v>719</v>
      </c>
      <c r="E1085">
        <v>5</v>
      </c>
      <c r="F1085">
        <v>1221</v>
      </c>
      <c r="G1085" t="s">
        <v>8954</v>
      </c>
      <c r="H1085" t="s">
        <v>534</v>
      </c>
      <c r="I1085" t="s">
        <v>526</v>
      </c>
      <c r="L1085" t="s">
        <v>14312</v>
      </c>
      <c r="N1085" t="s">
        <v>821</v>
      </c>
      <c r="U1085" t="s">
        <v>12208</v>
      </c>
    </row>
    <row r="1086" spans="2:21">
      <c r="B1086" s="41">
        <v>43627.305219907408</v>
      </c>
      <c r="C1086" s="41">
        <v>43627.305219907408</v>
      </c>
      <c r="D1086" t="s">
        <v>906</v>
      </c>
      <c r="E1086">
        <v>5</v>
      </c>
      <c r="F1086">
        <v>1201</v>
      </c>
      <c r="G1086" t="s">
        <v>8954</v>
      </c>
      <c r="H1086" t="s">
        <v>905</v>
      </c>
      <c r="I1086" t="s">
        <v>8</v>
      </c>
      <c r="L1086" t="s">
        <v>14244</v>
      </c>
      <c r="N1086" t="s">
        <v>821</v>
      </c>
    </row>
    <row r="1087" spans="2:21">
      <c r="B1087" s="41">
        <v>43627.305601851855</v>
      </c>
      <c r="C1087" s="41">
        <v>43627.305613425924</v>
      </c>
      <c r="D1087" t="s">
        <v>6483</v>
      </c>
      <c r="E1087">
        <v>4</v>
      </c>
      <c r="F1087">
        <v>1101</v>
      </c>
      <c r="G1087" t="s">
        <v>8954</v>
      </c>
      <c r="H1087" t="s">
        <v>6484</v>
      </c>
      <c r="I1087" t="s">
        <v>20</v>
      </c>
      <c r="L1087" t="s">
        <v>13909</v>
      </c>
      <c r="N1087" t="s">
        <v>819</v>
      </c>
      <c r="U1087" t="s">
        <v>12208</v>
      </c>
    </row>
    <row r="1088" spans="2:21">
      <c r="B1088" s="41">
        <v>43627.305601851855</v>
      </c>
      <c r="C1088" s="41">
        <v>43627.305613425924</v>
      </c>
      <c r="D1088" t="s">
        <v>587</v>
      </c>
      <c r="E1088">
        <v>5</v>
      </c>
      <c r="F1088">
        <v>1221</v>
      </c>
      <c r="G1088" t="s">
        <v>8954</v>
      </c>
      <c r="H1088" t="s">
        <v>277</v>
      </c>
      <c r="I1088" t="s">
        <v>20</v>
      </c>
      <c r="L1088" t="s">
        <v>13882</v>
      </c>
      <c r="N1088" t="s">
        <v>821</v>
      </c>
      <c r="U1088" t="s">
        <v>12208</v>
      </c>
    </row>
    <row r="1089" spans="2:21">
      <c r="B1089" s="41">
        <v>43627.305625000001</v>
      </c>
      <c r="C1089" s="41">
        <v>43627.305625000001</v>
      </c>
      <c r="D1089" t="s">
        <v>891</v>
      </c>
      <c r="E1089">
        <v>5</v>
      </c>
      <c r="F1089">
        <v>1201</v>
      </c>
      <c r="G1089" t="s">
        <v>8954</v>
      </c>
      <c r="H1089" t="s">
        <v>890</v>
      </c>
      <c r="I1089" t="s">
        <v>8</v>
      </c>
      <c r="L1089" t="s">
        <v>14241</v>
      </c>
      <c r="N1089" t="s">
        <v>821</v>
      </c>
    </row>
    <row r="1090" spans="2:21">
      <c r="B1090" s="41">
        <v>43627.305833333332</v>
      </c>
      <c r="C1090" s="41">
        <v>43627.305833333332</v>
      </c>
      <c r="D1090" t="s">
        <v>906</v>
      </c>
      <c r="E1090">
        <v>5</v>
      </c>
      <c r="F1090">
        <v>1201</v>
      </c>
      <c r="G1090" t="s">
        <v>8954</v>
      </c>
      <c r="H1090" t="s">
        <v>905</v>
      </c>
      <c r="I1090" t="s">
        <v>8</v>
      </c>
      <c r="L1090" t="s">
        <v>14244</v>
      </c>
      <c r="N1090" t="s">
        <v>821</v>
      </c>
    </row>
    <row r="1091" spans="2:21">
      <c r="B1091" s="41">
        <v>43627.305879629632</v>
      </c>
      <c r="C1091" s="41">
        <v>43627.305879629632</v>
      </c>
      <c r="D1091" t="s">
        <v>7855</v>
      </c>
      <c r="E1091">
        <v>5</v>
      </c>
      <c r="F1091">
        <v>1101</v>
      </c>
      <c r="G1091" t="s">
        <v>8954</v>
      </c>
      <c r="H1091" t="s">
        <v>7856</v>
      </c>
      <c r="I1091" t="s">
        <v>54</v>
      </c>
      <c r="L1091" t="s">
        <v>14647</v>
      </c>
      <c r="N1091" t="s">
        <v>821</v>
      </c>
    </row>
    <row r="1092" spans="2:21">
      <c r="B1092" s="41">
        <v>43627.305983796294</v>
      </c>
      <c r="C1092" s="41">
        <v>43627.305983796294</v>
      </c>
      <c r="D1092" t="s">
        <v>14648</v>
      </c>
      <c r="E1092">
        <v>5</v>
      </c>
      <c r="F1092">
        <v>1101</v>
      </c>
      <c r="G1092" t="s">
        <v>8954</v>
      </c>
      <c r="H1092" t="s">
        <v>2324</v>
      </c>
      <c r="I1092" t="s">
        <v>54</v>
      </c>
      <c r="L1092" t="s">
        <v>14647</v>
      </c>
      <c r="N1092" t="s">
        <v>821</v>
      </c>
    </row>
    <row r="1093" spans="2:21">
      <c r="B1093" s="41">
        <v>43627.306076388886</v>
      </c>
      <c r="C1093" s="41">
        <v>43627.306087962963</v>
      </c>
      <c r="D1093" t="s">
        <v>720</v>
      </c>
      <c r="E1093">
        <v>0</v>
      </c>
      <c r="F1093">
        <v>1101</v>
      </c>
      <c r="G1093" t="s">
        <v>8954</v>
      </c>
      <c r="H1093" t="s">
        <v>535</v>
      </c>
      <c r="I1093" t="s">
        <v>526</v>
      </c>
      <c r="L1093" t="s">
        <v>14311</v>
      </c>
      <c r="N1093" t="s">
        <v>819</v>
      </c>
      <c r="U1093" t="s">
        <v>12208</v>
      </c>
    </row>
    <row r="1094" spans="2:21">
      <c r="B1094" s="41">
        <v>43627.306076388886</v>
      </c>
      <c r="C1094" s="41">
        <v>43627.306087962963</v>
      </c>
      <c r="D1094" t="s">
        <v>719</v>
      </c>
      <c r="E1094">
        <v>5</v>
      </c>
      <c r="F1094">
        <v>1221</v>
      </c>
      <c r="G1094" t="s">
        <v>8954</v>
      </c>
      <c r="H1094" t="s">
        <v>534</v>
      </c>
      <c r="I1094" t="s">
        <v>526</v>
      </c>
      <c r="L1094" t="s">
        <v>14312</v>
      </c>
      <c r="N1094" t="s">
        <v>821</v>
      </c>
      <c r="U1094" t="s">
        <v>12208</v>
      </c>
    </row>
    <row r="1095" spans="2:21">
      <c r="B1095" s="41">
        <v>43627.306192129632</v>
      </c>
      <c r="C1095" s="41">
        <v>43627.306203703702</v>
      </c>
      <c r="D1095" t="s">
        <v>720</v>
      </c>
      <c r="E1095">
        <v>0</v>
      </c>
      <c r="F1095">
        <v>1101</v>
      </c>
      <c r="G1095" t="s">
        <v>8954</v>
      </c>
      <c r="H1095" t="s">
        <v>535</v>
      </c>
      <c r="I1095" t="s">
        <v>526</v>
      </c>
      <c r="L1095" t="s">
        <v>14311</v>
      </c>
      <c r="N1095" t="s">
        <v>819</v>
      </c>
      <c r="U1095" t="s">
        <v>12208</v>
      </c>
    </row>
    <row r="1096" spans="2:21">
      <c r="B1096" s="41">
        <v>43627.306192129632</v>
      </c>
      <c r="C1096" s="41">
        <v>43627.306203703702</v>
      </c>
      <c r="D1096" t="s">
        <v>719</v>
      </c>
      <c r="E1096">
        <v>5</v>
      </c>
      <c r="F1096">
        <v>1221</v>
      </c>
      <c r="G1096" t="s">
        <v>8954</v>
      </c>
      <c r="H1096" t="s">
        <v>534</v>
      </c>
      <c r="I1096" t="s">
        <v>526</v>
      </c>
      <c r="L1096" t="s">
        <v>14312</v>
      </c>
      <c r="N1096" t="s">
        <v>821</v>
      </c>
      <c r="U1096" t="s">
        <v>12208</v>
      </c>
    </row>
    <row r="1097" spans="2:21">
      <c r="B1097" s="41">
        <v>43627.306354166663</v>
      </c>
      <c r="C1097" s="41">
        <v>43627.30636574074</v>
      </c>
      <c r="D1097" t="s">
        <v>720</v>
      </c>
      <c r="E1097">
        <v>0</v>
      </c>
      <c r="F1097">
        <v>1101</v>
      </c>
      <c r="G1097" t="s">
        <v>8954</v>
      </c>
      <c r="H1097" t="s">
        <v>535</v>
      </c>
      <c r="I1097" t="s">
        <v>526</v>
      </c>
      <c r="L1097" t="s">
        <v>14311</v>
      </c>
      <c r="N1097" t="s">
        <v>819</v>
      </c>
      <c r="U1097" t="s">
        <v>12208</v>
      </c>
    </row>
    <row r="1098" spans="2:21">
      <c r="B1098" s="41">
        <v>43627.306354166663</v>
      </c>
      <c r="C1098" s="41">
        <v>43627.30636574074</v>
      </c>
      <c r="D1098" t="s">
        <v>719</v>
      </c>
      <c r="E1098">
        <v>5</v>
      </c>
      <c r="F1098">
        <v>1221</v>
      </c>
      <c r="G1098" t="s">
        <v>8954</v>
      </c>
      <c r="H1098" t="s">
        <v>534</v>
      </c>
      <c r="I1098" t="s">
        <v>526</v>
      </c>
      <c r="L1098" t="s">
        <v>14312</v>
      </c>
      <c r="N1098" t="s">
        <v>821</v>
      </c>
      <c r="U1098" t="s">
        <v>12208</v>
      </c>
    </row>
    <row r="1099" spans="2:21">
      <c r="B1099" s="41">
        <v>43627.306423611109</v>
      </c>
      <c r="C1099" s="41">
        <v>43627.306423611109</v>
      </c>
      <c r="D1099" t="s">
        <v>906</v>
      </c>
      <c r="E1099">
        <v>5</v>
      </c>
      <c r="F1099">
        <v>1201</v>
      </c>
      <c r="G1099" t="s">
        <v>8954</v>
      </c>
      <c r="H1099" t="s">
        <v>905</v>
      </c>
      <c r="I1099" t="s">
        <v>8</v>
      </c>
      <c r="L1099" t="s">
        <v>14244</v>
      </c>
      <c r="N1099" t="s">
        <v>821</v>
      </c>
    </row>
    <row r="1100" spans="2:21">
      <c r="B1100" s="41">
        <v>43627.306527777779</v>
      </c>
      <c r="C1100" s="41">
        <v>43627.306539351855</v>
      </c>
      <c r="D1100" t="s">
        <v>6625</v>
      </c>
      <c r="E1100">
        <v>4</v>
      </c>
      <c r="F1100">
        <v>1101</v>
      </c>
      <c r="G1100" t="s">
        <v>8954</v>
      </c>
      <c r="H1100" t="s">
        <v>2064</v>
      </c>
      <c r="I1100" t="s">
        <v>20</v>
      </c>
      <c r="L1100" t="s">
        <v>14505</v>
      </c>
      <c r="N1100" t="s">
        <v>819</v>
      </c>
      <c r="U1100" t="s">
        <v>12208</v>
      </c>
    </row>
    <row r="1101" spans="2:21">
      <c r="B1101" s="41">
        <v>43627.306527777779</v>
      </c>
      <c r="C1101" s="41">
        <v>43627.306539351855</v>
      </c>
      <c r="D1101" t="s">
        <v>587</v>
      </c>
      <c r="E1101">
        <v>5</v>
      </c>
      <c r="F1101">
        <v>1221</v>
      </c>
      <c r="G1101" t="s">
        <v>8954</v>
      </c>
      <c r="H1101" t="s">
        <v>277</v>
      </c>
      <c r="I1101" t="s">
        <v>20</v>
      </c>
      <c r="L1101" t="s">
        <v>13882</v>
      </c>
      <c r="N1101" t="s">
        <v>821</v>
      </c>
      <c r="U1101" t="s">
        <v>12208</v>
      </c>
    </row>
    <row r="1102" spans="2:21">
      <c r="B1102" s="41">
        <v>43627.306562500002</v>
      </c>
      <c r="C1102" s="41">
        <v>43627.306574074071</v>
      </c>
      <c r="D1102" t="s">
        <v>720</v>
      </c>
      <c r="E1102">
        <v>0</v>
      </c>
      <c r="F1102">
        <v>1101</v>
      </c>
      <c r="G1102" t="s">
        <v>8954</v>
      </c>
      <c r="H1102" t="s">
        <v>535</v>
      </c>
      <c r="I1102" t="s">
        <v>526</v>
      </c>
      <c r="L1102" t="s">
        <v>14311</v>
      </c>
      <c r="N1102" t="s">
        <v>819</v>
      </c>
      <c r="U1102" t="s">
        <v>12208</v>
      </c>
    </row>
    <row r="1103" spans="2:21">
      <c r="B1103" s="41">
        <v>43627.306562500002</v>
      </c>
      <c r="C1103" s="41">
        <v>43627.306574074071</v>
      </c>
      <c r="D1103" t="s">
        <v>719</v>
      </c>
      <c r="E1103">
        <v>5</v>
      </c>
      <c r="F1103">
        <v>1221</v>
      </c>
      <c r="G1103" t="s">
        <v>8954</v>
      </c>
      <c r="H1103" t="s">
        <v>534</v>
      </c>
      <c r="I1103" t="s">
        <v>526</v>
      </c>
      <c r="L1103" t="s">
        <v>14312</v>
      </c>
      <c r="N1103" t="s">
        <v>821</v>
      </c>
      <c r="U1103" t="s">
        <v>12208</v>
      </c>
    </row>
    <row r="1104" spans="2:21">
      <c r="B1104" s="41">
        <v>43627.306747685187</v>
      </c>
      <c r="C1104" s="41">
        <v>43627.306747685187</v>
      </c>
      <c r="D1104" t="s">
        <v>6625</v>
      </c>
      <c r="E1104">
        <v>4</v>
      </c>
      <c r="F1104">
        <v>1101</v>
      </c>
      <c r="G1104" t="s">
        <v>8954</v>
      </c>
      <c r="H1104" t="s">
        <v>2064</v>
      </c>
      <c r="I1104" t="s">
        <v>20</v>
      </c>
      <c r="L1104" t="s">
        <v>14505</v>
      </c>
      <c r="N1104" t="s">
        <v>819</v>
      </c>
      <c r="U1104" t="s">
        <v>12208</v>
      </c>
    </row>
    <row r="1105" spans="2:21">
      <c r="B1105" s="41">
        <v>43627.306747685187</v>
      </c>
      <c r="C1105" s="41">
        <v>43627.306747685187</v>
      </c>
      <c r="D1105" t="s">
        <v>587</v>
      </c>
      <c r="E1105">
        <v>5</v>
      </c>
      <c r="F1105">
        <v>1221</v>
      </c>
      <c r="G1105" t="s">
        <v>8954</v>
      </c>
      <c r="H1105" t="s">
        <v>277</v>
      </c>
      <c r="I1105" t="s">
        <v>20</v>
      </c>
      <c r="L1105" t="s">
        <v>13882</v>
      </c>
      <c r="N1105" t="s">
        <v>821</v>
      </c>
      <c r="U1105" t="s">
        <v>12208</v>
      </c>
    </row>
    <row r="1106" spans="2:21">
      <c r="B1106" s="41">
        <v>43627.307013888887</v>
      </c>
      <c r="C1106" s="41">
        <v>43627.307013888887</v>
      </c>
      <c r="D1106" t="s">
        <v>906</v>
      </c>
      <c r="E1106">
        <v>5</v>
      </c>
      <c r="F1106">
        <v>1201</v>
      </c>
      <c r="G1106" t="s">
        <v>8954</v>
      </c>
      <c r="H1106" t="s">
        <v>905</v>
      </c>
      <c r="I1106" t="s">
        <v>8</v>
      </c>
      <c r="L1106" t="s">
        <v>14244</v>
      </c>
      <c r="N1106" t="s">
        <v>821</v>
      </c>
    </row>
    <row r="1107" spans="2:21">
      <c r="B1107" s="41">
        <v>43627.307083333333</v>
      </c>
      <c r="C1107" s="41">
        <v>43627.30709490741</v>
      </c>
      <c r="D1107" t="s">
        <v>720</v>
      </c>
      <c r="E1107">
        <v>0</v>
      </c>
      <c r="F1107">
        <v>1101</v>
      </c>
      <c r="G1107" t="s">
        <v>8954</v>
      </c>
      <c r="H1107" t="s">
        <v>535</v>
      </c>
      <c r="I1107" t="s">
        <v>526</v>
      </c>
      <c r="L1107" t="s">
        <v>14311</v>
      </c>
      <c r="N1107" t="s">
        <v>819</v>
      </c>
      <c r="U1107" t="s">
        <v>12208</v>
      </c>
    </row>
    <row r="1108" spans="2:21">
      <c r="B1108" s="41">
        <v>43627.307083333333</v>
      </c>
      <c r="C1108" s="41">
        <v>43627.30709490741</v>
      </c>
      <c r="D1108" t="s">
        <v>719</v>
      </c>
      <c r="E1108">
        <v>5</v>
      </c>
      <c r="F1108">
        <v>1221</v>
      </c>
      <c r="G1108" t="s">
        <v>8954</v>
      </c>
      <c r="H1108" t="s">
        <v>534</v>
      </c>
      <c r="I1108" t="s">
        <v>526</v>
      </c>
      <c r="L1108" t="s">
        <v>14312</v>
      </c>
      <c r="N1108" t="s">
        <v>821</v>
      </c>
      <c r="U1108" t="s">
        <v>12208</v>
      </c>
    </row>
    <row r="1109" spans="2:21">
      <c r="B1109" s="41">
        <v>43627.307453703703</v>
      </c>
      <c r="C1109" s="41">
        <v>43627.30746527778</v>
      </c>
      <c r="D1109" t="s">
        <v>720</v>
      </c>
      <c r="E1109">
        <v>0</v>
      </c>
      <c r="F1109">
        <v>1101</v>
      </c>
      <c r="G1109" t="s">
        <v>8954</v>
      </c>
      <c r="H1109" t="s">
        <v>535</v>
      </c>
      <c r="I1109" t="s">
        <v>526</v>
      </c>
      <c r="L1109" t="s">
        <v>14311</v>
      </c>
      <c r="N1109" t="s">
        <v>819</v>
      </c>
      <c r="U1109" t="s">
        <v>12208</v>
      </c>
    </row>
    <row r="1110" spans="2:21">
      <c r="B1110" s="41">
        <v>43627.307453703703</v>
      </c>
      <c r="C1110" s="41">
        <v>43627.30746527778</v>
      </c>
      <c r="D1110" t="s">
        <v>719</v>
      </c>
      <c r="E1110">
        <v>5</v>
      </c>
      <c r="F1110">
        <v>1221</v>
      </c>
      <c r="G1110" t="s">
        <v>8954</v>
      </c>
      <c r="H1110" t="s">
        <v>534</v>
      </c>
      <c r="I1110" t="s">
        <v>526</v>
      </c>
      <c r="L1110" t="s">
        <v>14312</v>
      </c>
      <c r="N1110" t="s">
        <v>821</v>
      </c>
      <c r="U1110" t="s">
        <v>12208</v>
      </c>
    </row>
    <row r="1111" spans="2:21">
      <c r="B1111" s="41">
        <v>43627.307615740741</v>
      </c>
      <c r="C1111" s="41">
        <v>43627.307615740741</v>
      </c>
      <c r="D1111" t="s">
        <v>906</v>
      </c>
      <c r="E1111">
        <v>5</v>
      </c>
      <c r="F1111">
        <v>1201</v>
      </c>
      <c r="G1111" t="s">
        <v>8954</v>
      </c>
      <c r="H1111" t="s">
        <v>905</v>
      </c>
      <c r="I1111" t="s">
        <v>8</v>
      </c>
      <c r="L1111" t="s">
        <v>14244</v>
      </c>
      <c r="N1111" t="s">
        <v>821</v>
      </c>
    </row>
    <row r="1112" spans="2:21">
      <c r="B1112" s="41">
        <v>43627.307638888888</v>
      </c>
      <c r="C1112" s="41">
        <v>43627.307650462964</v>
      </c>
      <c r="D1112" t="s">
        <v>720</v>
      </c>
      <c r="E1112">
        <v>0</v>
      </c>
      <c r="F1112">
        <v>1101</v>
      </c>
      <c r="G1112" t="s">
        <v>8954</v>
      </c>
      <c r="H1112" t="s">
        <v>535</v>
      </c>
      <c r="I1112" t="s">
        <v>526</v>
      </c>
      <c r="L1112" t="s">
        <v>14311</v>
      </c>
      <c r="N1112" t="s">
        <v>819</v>
      </c>
      <c r="U1112" t="s">
        <v>12208</v>
      </c>
    </row>
    <row r="1113" spans="2:21">
      <c r="B1113" s="41">
        <v>43627.307638888888</v>
      </c>
      <c r="C1113" s="41">
        <v>43627.307650462964</v>
      </c>
      <c r="D1113" t="s">
        <v>719</v>
      </c>
      <c r="E1113">
        <v>5</v>
      </c>
      <c r="F1113">
        <v>1221</v>
      </c>
      <c r="G1113" t="s">
        <v>8954</v>
      </c>
      <c r="H1113" t="s">
        <v>534</v>
      </c>
      <c r="I1113" t="s">
        <v>526</v>
      </c>
      <c r="L1113" t="s">
        <v>14312</v>
      </c>
      <c r="N1113" t="s">
        <v>821</v>
      </c>
      <c r="U1113" t="s">
        <v>12208</v>
      </c>
    </row>
    <row r="1114" spans="2:21">
      <c r="B1114" s="41">
        <v>43627.307893518519</v>
      </c>
      <c r="C1114" s="41">
        <v>43627.307905092595</v>
      </c>
      <c r="D1114" t="s">
        <v>14649</v>
      </c>
      <c r="E1114">
        <v>5</v>
      </c>
      <c r="F1114">
        <v>1101</v>
      </c>
      <c r="G1114" t="s">
        <v>8954</v>
      </c>
      <c r="H1114" t="s">
        <v>2329</v>
      </c>
      <c r="I1114" t="s">
        <v>956</v>
      </c>
      <c r="L1114" t="s">
        <v>14650</v>
      </c>
      <c r="N1114" t="s">
        <v>821</v>
      </c>
      <c r="T1114" t="s">
        <v>14641</v>
      </c>
    </row>
    <row r="1115" spans="2:21">
      <c r="B1115" s="41">
        <v>43627.307893518519</v>
      </c>
      <c r="C1115" s="41">
        <v>43627.307905092595</v>
      </c>
      <c r="D1115" t="s">
        <v>14651</v>
      </c>
      <c r="E1115">
        <v>4</v>
      </c>
      <c r="F1115">
        <v>1101</v>
      </c>
      <c r="G1115" t="s">
        <v>8954</v>
      </c>
      <c r="H1115" t="s">
        <v>2330</v>
      </c>
      <c r="I1115" t="s">
        <v>956</v>
      </c>
      <c r="L1115" t="s">
        <v>14650</v>
      </c>
      <c r="N1115" t="s">
        <v>819</v>
      </c>
      <c r="T1115" t="s">
        <v>14641</v>
      </c>
    </row>
    <row r="1116" spans="2:21">
      <c r="B1116" s="41">
        <v>43627.307893518519</v>
      </c>
      <c r="C1116" s="41">
        <v>43627.307905092595</v>
      </c>
      <c r="D1116" t="s">
        <v>1749</v>
      </c>
      <c r="E1116">
        <v>5</v>
      </c>
      <c r="F1116">
        <v>1221</v>
      </c>
      <c r="G1116" t="s">
        <v>8954</v>
      </c>
      <c r="H1116" t="s">
        <v>1748</v>
      </c>
      <c r="I1116" t="s">
        <v>956</v>
      </c>
      <c r="L1116" t="s">
        <v>14652</v>
      </c>
      <c r="N1116" t="s">
        <v>821</v>
      </c>
    </row>
    <row r="1117" spans="2:21">
      <c r="B1117" s="41">
        <v>43627.307928240742</v>
      </c>
      <c r="C1117" s="41">
        <v>43627.307928240742</v>
      </c>
      <c r="D1117" t="s">
        <v>14653</v>
      </c>
      <c r="E1117">
        <v>5</v>
      </c>
      <c r="F1117">
        <v>1101</v>
      </c>
      <c r="G1117" t="s">
        <v>8954</v>
      </c>
      <c r="H1117" t="s">
        <v>2331</v>
      </c>
      <c r="I1117" t="s">
        <v>956</v>
      </c>
      <c r="L1117" t="s">
        <v>14654</v>
      </c>
      <c r="N1117" t="s">
        <v>821</v>
      </c>
      <c r="T1117" t="s">
        <v>14641</v>
      </c>
    </row>
    <row r="1118" spans="2:21">
      <c r="B1118" s="41">
        <v>43627.308009259257</v>
      </c>
      <c r="C1118" s="41">
        <v>43627.308009259257</v>
      </c>
      <c r="D1118" t="s">
        <v>14655</v>
      </c>
      <c r="E1118">
        <v>5</v>
      </c>
      <c r="F1118">
        <v>1101</v>
      </c>
      <c r="G1118" t="s">
        <v>8954</v>
      </c>
      <c r="H1118" t="s">
        <v>2331</v>
      </c>
      <c r="I1118" t="s">
        <v>956</v>
      </c>
      <c r="L1118" t="s">
        <v>14654</v>
      </c>
      <c r="N1118" t="s">
        <v>821</v>
      </c>
      <c r="T1118" t="s">
        <v>14641</v>
      </c>
    </row>
    <row r="1119" spans="2:21">
      <c r="B1119" s="41">
        <v>43627.308009259257</v>
      </c>
      <c r="C1119" s="41">
        <v>43627.308009259257</v>
      </c>
      <c r="D1119" t="s">
        <v>14656</v>
      </c>
      <c r="E1119">
        <v>5</v>
      </c>
      <c r="F1119">
        <v>1101</v>
      </c>
      <c r="G1119" t="s">
        <v>8954</v>
      </c>
      <c r="H1119" t="s">
        <v>2323</v>
      </c>
      <c r="I1119" t="s">
        <v>956</v>
      </c>
      <c r="L1119" t="s">
        <v>14643</v>
      </c>
      <c r="N1119" t="s">
        <v>821</v>
      </c>
      <c r="T1119" t="s">
        <v>14641</v>
      </c>
    </row>
    <row r="1120" spans="2:21">
      <c r="B1120" s="41">
        <v>43627.308171296296</v>
      </c>
      <c r="C1120" s="41">
        <v>43627.308171296296</v>
      </c>
      <c r="D1120" t="s">
        <v>12323</v>
      </c>
      <c r="E1120">
        <v>5</v>
      </c>
      <c r="F1120">
        <v>1101</v>
      </c>
      <c r="G1120" t="s">
        <v>8954</v>
      </c>
      <c r="H1120" t="s">
        <v>12324</v>
      </c>
      <c r="I1120" t="s">
        <v>956</v>
      </c>
      <c r="L1120" t="s">
        <v>14657</v>
      </c>
      <c r="N1120" t="s">
        <v>821</v>
      </c>
    </row>
    <row r="1121" spans="2:21">
      <c r="B1121" s="41">
        <v>43627.308171296296</v>
      </c>
      <c r="C1121" s="41">
        <v>43627.308182870373</v>
      </c>
      <c r="D1121" t="s">
        <v>720</v>
      </c>
      <c r="E1121">
        <v>0</v>
      </c>
      <c r="F1121">
        <v>1101</v>
      </c>
      <c r="G1121" t="s">
        <v>8954</v>
      </c>
      <c r="H1121" t="s">
        <v>535</v>
      </c>
      <c r="I1121" t="s">
        <v>526</v>
      </c>
      <c r="L1121" t="s">
        <v>14311</v>
      </c>
      <c r="N1121" t="s">
        <v>819</v>
      </c>
      <c r="U1121" t="s">
        <v>12208</v>
      </c>
    </row>
    <row r="1122" spans="2:21">
      <c r="B1122" s="41">
        <v>43627.308171296296</v>
      </c>
      <c r="C1122" s="41">
        <v>43627.308182870373</v>
      </c>
      <c r="D1122" t="s">
        <v>719</v>
      </c>
      <c r="E1122">
        <v>5</v>
      </c>
      <c r="F1122">
        <v>1221</v>
      </c>
      <c r="G1122" t="s">
        <v>8954</v>
      </c>
      <c r="H1122" t="s">
        <v>534</v>
      </c>
      <c r="I1122" t="s">
        <v>526</v>
      </c>
      <c r="L1122" t="s">
        <v>14312</v>
      </c>
      <c r="N1122" t="s">
        <v>821</v>
      </c>
      <c r="U1122" t="s">
        <v>12208</v>
      </c>
    </row>
    <row r="1123" spans="2:21">
      <c r="B1123" s="41">
        <v>43627.308194444442</v>
      </c>
      <c r="C1123" s="41">
        <v>43627.308194444442</v>
      </c>
      <c r="D1123" t="s">
        <v>906</v>
      </c>
      <c r="E1123">
        <v>5</v>
      </c>
      <c r="F1123">
        <v>1201</v>
      </c>
      <c r="G1123" t="s">
        <v>8954</v>
      </c>
      <c r="H1123" t="s">
        <v>905</v>
      </c>
      <c r="I1123" t="s">
        <v>8</v>
      </c>
      <c r="L1123" t="s">
        <v>14244</v>
      </c>
      <c r="N1123" t="s">
        <v>821</v>
      </c>
    </row>
    <row r="1124" spans="2:21">
      <c r="B1124" s="41">
        <v>43627.308611111112</v>
      </c>
      <c r="C1124" s="41">
        <v>43627.308622685188</v>
      </c>
      <c r="D1124" t="s">
        <v>6625</v>
      </c>
      <c r="E1124">
        <v>4</v>
      </c>
      <c r="F1124">
        <v>1101</v>
      </c>
      <c r="G1124" t="s">
        <v>8954</v>
      </c>
      <c r="H1124" t="s">
        <v>2064</v>
      </c>
      <c r="I1124" t="s">
        <v>20</v>
      </c>
      <c r="L1124" t="s">
        <v>14505</v>
      </c>
      <c r="N1124" t="s">
        <v>819</v>
      </c>
      <c r="U1124" t="s">
        <v>12208</v>
      </c>
    </row>
    <row r="1125" spans="2:21">
      <c r="B1125" s="41">
        <v>43627.308611111112</v>
      </c>
      <c r="C1125" s="41">
        <v>43627.308622685188</v>
      </c>
      <c r="D1125" t="s">
        <v>587</v>
      </c>
      <c r="E1125">
        <v>5</v>
      </c>
      <c r="F1125">
        <v>1221</v>
      </c>
      <c r="G1125" t="s">
        <v>8954</v>
      </c>
      <c r="H1125" t="s">
        <v>277</v>
      </c>
      <c r="I1125" t="s">
        <v>20</v>
      </c>
      <c r="L1125" t="s">
        <v>13882</v>
      </c>
      <c r="N1125" t="s">
        <v>821</v>
      </c>
      <c r="U1125" t="s">
        <v>12208</v>
      </c>
    </row>
    <row r="1126" spans="2:21">
      <c r="B1126" s="41">
        <v>43627.308657407404</v>
      </c>
      <c r="C1126" s="41">
        <v>43627.308657407404</v>
      </c>
      <c r="D1126" t="s">
        <v>14658</v>
      </c>
      <c r="E1126">
        <v>5</v>
      </c>
      <c r="F1126">
        <v>1101</v>
      </c>
      <c r="G1126" t="s">
        <v>8954</v>
      </c>
      <c r="H1126" t="s">
        <v>336</v>
      </c>
      <c r="I1126" t="s">
        <v>54</v>
      </c>
      <c r="L1126" t="s">
        <v>14659</v>
      </c>
      <c r="N1126" t="s">
        <v>821</v>
      </c>
      <c r="T1126" t="s">
        <v>14641</v>
      </c>
    </row>
    <row r="1127" spans="2:21">
      <c r="B1127" s="41">
        <v>43627.308703703704</v>
      </c>
      <c r="C1127" s="41">
        <v>43627.308703703704</v>
      </c>
      <c r="D1127" t="s">
        <v>6625</v>
      </c>
      <c r="E1127">
        <v>4</v>
      </c>
      <c r="F1127">
        <v>1101</v>
      </c>
      <c r="G1127" t="s">
        <v>8954</v>
      </c>
      <c r="H1127" t="s">
        <v>2064</v>
      </c>
      <c r="I1127" t="s">
        <v>20</v>
      </c>
      <c r="L1127" t="s">
        <v>14505</v>
      </c>
      <c r="N1127" t="s">
        <v>819</v>
      </c>
      <c r="U1127" t="s">
        <v>12208</v>
      </c>
    </row>
    <row r="1128" spans="2:21">
      <c r="B1128" s="41">
        <v>43627.308703703704</v>
      </c>
      <c r="C1128" s="41">
        <v>43627.308703703704</v>
      </c>
      <c r="D1128" t="s">
        <v>587</v>
      </c>
      <c r="E1128">
        <v>5</v>
      </c>
      <c r="F1128">
        <v>1221</v>
      </c>
      <c r="G1128" t="s">
        <v>8954</v>
      </c>
      <c r="H1128" t="s">
        <v>277</v>
      </c>
      <c r="I1128" t="s">
        <v>20</v>
      </c>
      <c r="L1128" t="s">
        <v>13882</v>
      </c>
      <c r="N1128" t="s">
        <v>821</v>
      </c>
      <c r="U1128" t="s">
        <v>12208</v>
      </c>
    </row>
    <row r="1129" spans="2:21">
      <c r="B1129" s="41">
        <v>43627.308715277781</v>
      </c>
      <c r="C1129" s="41">
        <v>43627.30872685185</v>
      </c>
      <c r="D1129" t="s">
        <v>6625</v>
      </c>
      <c r="E1129">
        <v>4</v>
      </c>
      <c r="F1129">
        <v>1101</v>
      </c>
      <c r="G1129" t="s">
        <v>8954</v>
      </c>
      <c r="H1129" t="s">
        <v>2064</v>
      </c>
      <c r="I1129" t="s">
        <v>20</v>
      </c>
      <c r="L1129" t="s">
        <v>14505</v>
      </c>
      <c r="N1129" t="s">
        <v>819</v>
      </c>
      <c r="U1129" t="s">
        <v>12208</v>
      </c>
    </row>
    <row r="1130" spans="2:21">
      <c r="B1130" s="41">
        <v>43627.308715277781</v>
      </c>
      <c r="C1130" s="41">
        <v>43627.30872685185</v>
      </c>
      <c r="D1130" t="s">
        <v>587</v>
      </c>
      <c r="E1130">
        <v>5</v>
      </c>
      <c r="F1130">
        <v>1221</v>
      </c>
      <c r="G1130" t="s">
        <v>8954</v>
      </c>
      <c r="H1130" t="s">
        <v>277</v>
      </c>
      <c r="I1130" t="s">
        <v>20</v>
      </c>
      <c r="L1130" t="s">
        <v>13882</v>
      </c>
      <c r="N1130" t="s">
        <v>821</v>
      </c>
      <c r="U1130" t="s">
        <v>12208</v>
      </c>
    </row>
    <row r="1131" spans="2:21">
      <c r="B1131" s="41">
        <v>43627.308738425927</v>
      </c>
      <c r="C1131" s="41">
        <v>43627.308749999997</v>
      </c>
      <c r="D1131" t="s">
        <v>6625</v>
      </c>
      <c r="E1131">
        <v>4</v>
      </c>
      <c r="F1131">
        <v>1101</v>
      </c>
      <c r="G1131" t="s">
        <v>8954</v>
      </c>
      <c r="H1131" t="s">
        <v>2064</v>
      </c>
      <c r="I1131" t="s">
        <v>20</v>
      </c>
      <c r="L1131" t="s">
        <v>14505</v>
      </c>
      <c r="N1131" t="s">
        <v>819</v>
      </c>
      <c r="U1131" t="s">
        <v>12208</v>
      </c>
    </row>
    <row r="1132" spans="2:21">
      <c r="B1132" s="41">
        <v>43627.308738425927</v>
      </c>
      <c r="C1132" s="41">
        <v>43627.308749999997</v>
      </c>
      <c r="D1132" t="s">
        <v>587</v>
      </c>
      <c r="E1132">
        <v>5</v>
      </c>
      <c r="F1132">
        <v>1221</v>
      </c>
      <c r="G1132" t="s">
        <v>8954</v>
      </c>
      <c r="H1132" t="s">
        <v>277</v>
      </c>
      <c r="I1132" t="s">
        <v>20</v>
      </c>
      <c r="L1132" t="s">
        <v>13882</v>
      </c>
      <c r="N1132" t="s">
        <v>821</v>
      </c>
      <c r="U1132" t="s">
        <v>12208</v>
      </c>
    </row>
    <row r="1133" spans="2:21">
      <c r="B1133" s="41">
        <v>43627.30878472222</v>
      </c>
      <c r="C1133" s="41">
        <v>43627.30878472222</v>
      </c>
      <c r="D1133" t="s">
        <v>906</v>
      </c>
      <c r="E1133">
        <v>5</v>
      </c>
      <c r="F1133">
        <v>1201</v>
      </c>
      <c r="G1133" t="s">
        <v>8954</v>
      </c>
      <c r="H1133" t="s">
        <v>905</v>
      </c>
      <c r="I1133" t="s">
        <v>8</v>
      </c>
      <c r="L1133" t="s">
        <v>14244</v>
      </c>
      <c r="N1133" t="s">
        <v>821</v>
      </c>
    </row>
    <row r="1134" spans="2:21">
      <c r="B1134" s="41">
        <v>43627.309363425928</v>
      </c>
      <c r="C1134" s="41">
        <v>43627.309363425928</v>
      </c>
      <c r="D1134" t="s">
        <v>906</v>
      </c>
      <c r="E1134">
        <v>5</v>
      </c>
      <c r="F1134">
        <v>1201</v>
      </c>
      <c r="G1134" t="s">
        <v>8954</v>
      </c>
      <c r="H1134" t="s">
        <v>905</v>
      </c>
      <c r="I1134" t="s">
        <v>8</v>
      </c>
      <c r="L1134" t="s">
        <v>14244</v>
      </c>
      <c r="N1134" t="s">
        <v>821</v>
      </c>
    </row>
    <row r="1135" spans="2:21">
      <c r="B1135" s="41">
        <v>43627.309479166666</v>
      </c>
      <c r="C1135" s="41">
        <v>43627.309490740743</v>
      </c>
      <c r="D1135" t="s">
        <v>6625</v>
      </c>
      <c r="E1135">
        <v>4</v>
      </c>
      <c r="F1135">
        <v>1101</v>
      </c>
      <c r="G1135" t="s">
        <v>8954</v>
      </c>
      <c r="H1135" t="s">
        <v>2064</v>
      </c>
      <c r="I1135" t="s">
        <v>20</v>
      </c>
      <c r="L1135" t="s">
        <v>14505</v>
      </c>
      <c r="N1135" t="s">
        <v>819</v>
      </c>
      <c r="U1135" t="s">
        <v>12208</v>
      </c>
    </row>
    <row r="1136" spans="2:21">
      <c r="B1136" s="41">
        <v>43627.309479166666</v>
      </c>
      <c r="C1136" s="41">
        <v>43627.309490740743</v>
      </c>
      <c r="D1136" t="s">
        <v>587</v>
      </c>
      <c r="E1136">
        <v>5</v>
      </c>
      <c r="F1136">
        <v>1221</v>
      </c>
      <c r="G1136" t="s">
        <v>8954</v>
      </c>
      <c r="H1136" t="s">
        <v>277</v>
      </c>
      <c r="I1136" t="s">
        <v>20</v>
      </c>
      <c r="L1136" t="s">
        <v>13882</v>
      </c>
      <c r="N1136" t="s">
        <v>821</v>
      </c>
      <c r="U1136" t="s">
        <v>12208</v>
      </c>
    </row>
    <row r="1137" spans="2:21">
      <c r="B1137" s="41">
        <v>43627.309942129628</v>
      </c>
      <c r="C1137" s="41">
        <v>43627.309942129628</v>
      </c>
      <c r="D1137" t="s">
        <v>906</v>
      </c>
      <c r="E1137">
        <v>5</v>
      </c>
      <c r="F1137">
        <v>1201</v>
      </c>
      <c r="G1137" t="s">
        <v>8954</v>
      </c>
      <c r="H1137" t="s">
        <v>905</v>
      </c>
      <c r="I1137" t="s">
        <v>8</v>
      </c>
      <c r="L1137" t="s">
        <v>14244</v>
      </c>
      <c r="N1137" t="s">
        <v>821</v>
      </c>
    </row>
    <row r="1138" spans="2:21">
      <c r="B1138" s="41">
        <v>43627.310150462959</v>
      </c>
      <c r="C1138" s="41">
        <v>43627.310162037036</v>
      </c>
      <c r="D1138" t="s">
        <v>6625</v>
      </c>
      <c r="E1138">
        <v>4</v>
      </c>
      <c r="F1138">
        <v>1101</v>
      </c>
      <c r="G1138" t="s">
        <v>8954</v>
      </c>
      <c r="H1138" t="s">
        <v>2064</v>
      </c>
      <c r="I1138" t="s">
        <v>20</v>
      </c>
      <c r="L1138" t="s">
        <v>14505</v>
      </c>
      <c r="N1138" t="s">
        <v>819</v>
      </c>
      <c r="U1138" t="s">
        <v>12208</v>
      </c>
    </row>
    <row r="1139" spans="2:21">
      <c r="B1139" s="41">
        <v>43627.310150462959</v>
      </c>
      <c r="C1139" s="41">
        <v>43627.310162037036</v>
      </c>
      <c r="D1139" t="s">
        <v>587</v>
      </c>
      <c r="E1139">
        <v>5</v>
      </c>
      <c r="F1139">
        <v>1221</v>
      </c>
      <c r="G1139" t="s">
        <v>8954</v>
      </c>
      <c r="H1139" t="s">
        <v>277</v>
      </c>
      <c r="I1139" t="s">
        <v>20</v>
      </c>
      <c r="L1139" t="s">
        <v>13882</v>
      </c>
      <c r="N1139" t="s">
        <v>821</v>
      </c>
      <c r="U1139" t="s">
        <v>12208</v>
      </c>
    </row>
    <row r="1140" spans="2:21">
      <c r="B1140" s="41">
        <v>43627.310277777775</v>
      </c>
      <c r="C1140" s="41">
        <v>43627.310289351852</v>
      </c>
      <c r="D1140" t="s">
        <v>6625</v>
      </c>
      <c r="E1140">
        <v>4</v>
      </c>
      <c r="F1140">
        <v>1101</v>
      </c>
      <c r="G1140" t="s">
        <v>8954</v>
      </c>
      <c r="H1140" t="s">
        <v>2064</v>
      </c>
      <c r="I1140" t="s">
        <v>20</v>
      </c>
      <c r="L1140" t="s">
        <v>14505</v>
      </c>
      <c r="N1140" t="s">
        <v>819</v>
      </c>
      <c r="U1140" t="s">
        <v>12208</v>
      </c>
    </row>
    <row r="1141" spans="2:21">
      <c r="B1141" s="41">
        <v>43627.310277777775</v>
      </c>
      <c r="C1141" s="41">
        <v>43627.310289351852</v>
      </c>
      <c r="D1141" t="s">
        <v>587</v>
      </c>
      <c r="E1141">
        <v>5</v>
      </c>
      <c r="F1141">
        <v>1221</v>
      </c>
      <c r="G1141" t="s">
        <v>8954</v>
      </c>
      <c r="H1141" t="s">
        <v>277</v>
      </c>
      <c r="I1141" t="s">
        <v>20</v>
      </c>
      <c r="L1141" t="s">
        <v>13882</v>
      </c>
      <c r="N1141" t="s">
        <v>821</v>
      </c>
      <c r="U1141" t="s">
        <v>12208</v>
      </c>
    </row>
    <row r="1142" spans="2:21">
      <c r="B1142" s="41">
        <v>43627.310520833336</v>
      </c>
      <c r="C1142" s="41">
        <v>43627.310543981483</v>
      </c>
      <c r="D1142" t="s">
        <v>906</v>
      </c>
      <c r="E1142">
        <v>5</v>
      </c>
      <c r="F1142">
        <v>1201</v>
      </c>
      <c r="G1142" t="s">
        <v>8954</v>
      </c>
      <c r="H1142" t="s">
        <v>905</v>
      </c>
      <c r="I1142" t="s">
        <v>8</v>
      </c>
      <c r="L1142" t="s">
        <v>14244</v>
      </c>
      <c r="N1142" t="s">
        <v>821</v>
      </c>
    </row>
    <row r="1143" spans="2:21">
      <c r="B1143" s="41">
        <v>43627.310648148145</v>
      </c>
      <c r="C1143" s="41">
        <v>43627.310659722221</v>
      </c>
      <c r="D1143" t="s">
        <v>6625</v>
      </c>
      <c r="E1143">
        <v>4</v>
      </c>
      <c r="F1143">
        <v>1101</v>
      </c>
      <c r="G1143" t="s">
        <v>8954</v>
      </c>
      <c r="H1143" t="s">
        <v>2064</v>
      </c>
      <c r="I1143" t="s">
        <v>20</v>
      </c>
      <c r="L1143" t="s">
        <v>14505</v>
      </c>
      <c r="N1143" t="s">
        <v>819</v>
      </c>
      <c r="U1143" t="s">
        <v>12208</v>
      </c>
    </row>
    <row r="1144" spans="2:21">
      <c r="B1144" s="41">
        <v>43627.310648148145</v>
      </c>
      <c r="C1144" s="41">
        <v>43627.310659722221</v>
      </c>
      <c r="D1144" t="s">
        <v>587</v>
      </c>
      <c r="E1144">
        <v>5</v>
      </c>
      <c r="F1144">
        <v>1221</v>
      </c>
      <c r="G1144" t="s">
        <v>8954</v>
      </c>
      <c r="H1144" t="s">
        <v>277</v>
      </c>
      <c r="I1144" t="s">
        <v>20</v>
      </c>
      <c r="L1144" t="s">
        <v>13882</v>
      </c>
      <c r="N1144" t="s">
        <v>821</v>
      </c>
      <c r="U1144" t="s">
        <v>12208</v>
      </c>
    </row>
    <row r="1145" spans="2:21">
      <c r="B1145" s="41">
        <v>43627.310972222222</v>
      </c>
      <c r="C1145" s="41">
        <v>43627.310983796298</v>
      </c>
      <c r="D1145" t="s">
        <v>6625</v>
      </c>
      <c r="E1145">
        <v>4</v>
      </c>
      <c r="F1145">
        <v>1101</v>
      </c>
      <c r="G1145" t="s">
        <v>8954</v>
      </c>
      <c r="H1145" t="s">
        <v>2064</v>
      </c>
      <c r="I1145" t="s">
        <v>20</v>
      </c>
      <c r="L1145" t="s">
        <v>14505</v>
      </c>
      <c r="N1145" t="s">
        <v>819</v>
      </c>
      <c r="U1145" t="s">
        <v>12208</v>
      </c>
    </row>
    <row r="1146" spans="2:21">
      <c r="B1146" s="41">
        <v>43627.310972222222</v>
      </c>
      <c r="C1146" s="41">
        <v>43627.310983796298</v>
      </c>
      <c r="D1146" t="s">
        <v>587</v>
      </c>
      <c r="E1146">
        <v>5</v>
      </c>
      <c r="F1146">
        <v>1221</v>
      </c>
      <c r="G1146" t="s">
        <v>8954</v>
      </c>
      <c r="H1146" t="s">
        <v>277</v>
      </c>
      <c r="I1146" t="s">
        <v>20</v>
      </c>
      <c r="L1146" t="s">
        <v>13882</v>
      </c>
      <c r="N1146" t="s">
        <v>821</v>
      </c>
      <c r="U1146" t="s">
        <v>12208</v>
      </c>
    </row>
    <row r="1147" spans="2:21">
      <c r="B1147" s="41">
        <v>43627.311145833337</v>
      </c>
      <c r="C1147" s="41">
        <v>43627.311145833337</v>
      </c>
      <c r="D1147" t="s">
        <v>906</v>
      </c>
      <c r="E1147">
        <v>5</v>
      </c>
      <c r="F1147">
        <v>1201</v>
      </c>
      <c r="G1147" t="s">
        <v>8954</v>
      </c>
      <c r="H1147" t="s">
        <v>905</v>
      </c>
      <c r="I1147" t="s">
        <v>8</v>
      </c>
      <c r="L1147" t="s">
        <v>14244</v>
      </c>
      <c r="N1147" t="s">
        <v>821</v>
      </c>
    </row>
    <row r="1148" spans="2:21">
      <c r="B1148" s="41">
        <v>43627.311724537038</v>
      </c>
      <c r="C1148" s="41">
        <v>43627.311724537038</v>
      </c>
      <c r="D1148" t="s">
        <v>906</v>
      </c>
      <c r="E1148">
        <v>5</v>
      </c>
      <c r="F1148">
        <v>1201</v>
      </c>
      <c r="G1148" t="s">
        <v>8954</v>
      </c>
      <c r="H1148" t="s">
        <v>905</v>
      </c>
      <c r="I1148" t="s">
        <v>8</v>
      </c>
      <c r="L1148" t="s">
        <v>14244</v>
      </c>
      <c r="N1148" t="s">
        <v>821</v>
      </c>
    </row>
    <row r="1149" spans="2:21">
      <c r="B1149" s="41">
        <v>43627.312013888892</v>
      </c>
      <c r="C1149" s="41">
        <v>43627.312025462961</v>
      </c>
      <c r="D1149" t="s">
        <v>6625</v>
      </c>
      <c r="E1149">
        <v>4</v>
      </c>
      <c r="F1149">
        <v>1101</v>
      </c>
      <c r="G1149" t="s">
        <v>8954</v>
      </c>
      <c r="H1149" t="s">
        <v>2064</v>
      </c>
      <c r="I1149" t="s">
        <v>20</v>
      </c>
      <c r="L1149" t="s">
        <v>14505</v>
      </c>
      <c r="N1149" t="s">
        <v>819</v>
      </c>
      <c r="U1149" t="s">
        <v>12208</v>
      </c>
    </row>
    <row r="1150" spans="2:21">
      <c r="B1150" s="41">
        <v>43627.312013888892</v>
      </c>
      <c r="C1150" s="41">
        <v>43627.312025462961</v>
      </c>
      <c r="D1150" t="s">
        <v>587</v>
      </c>
      <c r="E1150">
        <v>5</v>
      </c>
      <c r="F1150">
        <v>1221</v>
      </c>
      <c r="G1150" t="s">
        <v>8954</v>
      </c>
      <c r="H1150" t="s">
        <v>277</v>
      </c>
      <c r="I1150" t="s">
        <v>20</v>
      </c>
      <c r="L1150" t="s">
        <v>13882</v>
      </c>
      <c r="N1150" t="s">
        <v>821</v>
      </c>
      <c r="U1150" t="s">
        <v>12208</v>
      </c>
    </row>
    <row r="1151" spans="2:21">
      <c r="B1151" s="41">
        <v>43627.312337962961</v>
      </c>
      <c r="C1151" s="41">
        <v>43627.312337962961</v>
      </c>
      <c r="D1151" t="s">
        <v>906</v>
      </c>
      <c r="E1151">
        <v>5</v>
      </c>
      <c r="F1151">
        <v>1201</v>
      </c>
      <c r="G1151" t="s">
        <v>8954</v>
      </c>
      <c r="H1151" t="s">
        <v>905</v>
      </c>
      <c r="I1151" t="s">
        <v>8</v>
      </c>
      <c r="L1151" t="s">
        <v>14244</v>
      </c>
      <c r="N1151" t="s">
        <v>821</v>
      </c>
    </row>
    <row r="1152" spans="2:21">
      <c r="B1152" s="41">
        <v>43627.312696759262</v>
      </c>
      <c r="C1152" s="41">
        <v>43627.312696759262</v>
      </c>
      <c r="D1152" t="s">
        <v>720</v>
      </c>
      <c r="E1152">
        <v>0</v>
      </c>
      <c r="F1152">
        <v>1101</v>
      </c>
      <c r="G1152" t="s">
        <v>8954</v>
      </c>
      <c r="H1152" t="s">
        <v>535</v>
      </c>
      <c r="I1152" t="s">
        <v>526</v>
      </c>
      <c r="L1152" t="s">
        <v>14311</v>
      </c>
      <c r="N1152" t="s">
        <v>819</v>
      </c>
      <c r="U1152" t="s">
        <v>12208</v>
      </c>
    </row>
    <row r="1153" spans="2:21">
      <c r="B1153" s="41">
        <v>43627.312696759262</v>
      </c>
      <c r="C1153" s="41">
        <v>43627.312696759262</v>
      </c>
      <c r="D1153" t="s">
        <v>719</v>
      </c>
      <c r="E1153">
        <v>5</v>
      </c>
      <c r="F1153">
        <v>1221</v>
      </c>
      <c r="G1153" t="s">
        <v>8954</v>
      </c>
      <c r="H1153" t="s">
        <v>534</v>
      </c>
      <c r="I1153" t="s">
        <v>526</v>
      </c>
      <c r="L1153" t="s">
        <v>14312</v>
      </c>
      <c r="N1153" t="s">
        <v>821</v>
      </c>
      <c r="U1153" t="s">
        <v>12208</v>
      </c>
    </row>
    <row r="1154" spans="2:21">
      <c r="B1154" s="41">
        <v>43627.312881944446</v>
      </c>
      <c r="C1154" s="41">
        <v>43627.312893518516</v>
      </c>
      <c r="D1154" t="s">
        <v>6625</v>
      </c>
      <c r="E1154">
        <v>4</v>
      </c>
      <c r="F1154">
        <v>1101</v>
      </c>
      <c r="G1154" t="s">
        <v>8954</v>
      </c>
      <c r="H1154" t="s">
        <v>2064</v>
      </c>
      <c r="I1154" t="s">
        <v>20</v>
      </c>
      <c r="L1154" t="s">
        <v>14505</v>
      </c>
      <c r="N1154" t="s">
        <v>819</v>
      </c>
      <c r="U1154" t="s">
        <v>12208</v>
      </c>
    </row>
    <row r="1155" spans="2:21">
      <c r="B1155" s="41">
        <v>43627.312881944446</v>
      </c>
      <c r="C1155" s="41">
        <v>43627.312893518516</v>
      </c>
      <c r="D1155" t="s">
        <v>587</v>
      </c>
      <c r="E1155">
        <v>5</v>
      </c>
      <c r="F1155">
        <v>1221</v>
      </c>
      <c r="G1155" t="s">
        <v>8954</v>
      </c>
      <c r="H1155" t="s">
        <v>277</v>
      </c>
      <c r="I1155" t="s">
        <v>20</v>
      </c>
      <c r="L1155" t="s">
        <v>13882</v>
      </c>
      <c r="N1155" t="s">
        <v>821</v>
      </c>
      <c r="U1155" t="s">
        <v>12208</v>
      </c>
    </row>
    <row r="1156" spans="2:21">
      <c r="B1156" s="41">
        <v>43627.312928240739</v>
      </c>
      <c r="C1156" s="41">
        <v>43627.312928240739</v>
      </c>
      <c r="D1156" t="s">
        <v>906</v>
      </c>
      <c r="E1156">
        <v>5</v>
      </c>
      <c r="F1156">
        <v>1201</v>
      </c>
      <c r="G1156" t="s">
        <v>8954</v>
      </c>
      <c r="H1156" t="s">
        <v>905</v>
      </c>
      <c r="I1156" t="s">
        <v>8</v>
      </c>
      <c r="L1156" t="s">
        <v>14244</v>
      </c>
      <c r="N1156" t="s">
        <v>821</v>
      </c>
    </row>
    <row r="1157" spans="2:21">
      <c r="B1157" s="41">
        <v>43627.313518518517</v>
      </c>
      <c r="C1157" s="41">
        <v>43627.313518518517</v>
      </c>
      <c r="D1157" t="s">
        <v>906</v>
      </c>
      <c r="E1157">
        <v>5</v>
      </c>
      <c r="F1157">
        <v>1201</v>
      </c>
      <c r="G1157" t="s">
        <v>8954</v>
      </c>
      <c r="H1157" t="s">
        <v>905</v>
      </c>
      <c r="I1157" t="s">
        <v>8</v>
      </c>
      <c r="L1157" t="s">
        <v>14244</v>
      </c>
      <c r="N1157" t="s">
        <v>821</v>
      </c>
    </row>
    <row r="1158" spans="2:21">
      <c r="B1158" s="41">
        <v>43627.31386574074</v>
      </c>
      <c r="C1158" s="41">
        <v>43627.313877314817</v>
      </c>
      <c r="D1158" t="s">
        <v>6625</v>
      </c>
      <c r="E1158">
        <v>4</v>
      </c>
      <c r="F1158">
        <v>1101</v>
      </c>
      <c r="G1158" t="s">
        <v>8954</v>
      </c>
      <c r="H1158" t="s">
        <v>2064</v>
      </c>
      <c r="I1158" t="s">
        <v>20</v>
      </c>
      <c r="L1158" t="s">
        <v>14505</v>
      </c>
      <c r="N1158" t="s">
        <v>819</v>
      </c>
      <c r="U1158" t="s">
        <v>12208</v>
      </c>
    </row>
    <row r="1159" spans="2:21">
      <c r="B1159" s="41">
        <v>43627.31386574074</v>
      </c>
      <c r="C1159" s="41">
        <v>43627.313877314817</v>
      </c>
      <c r="D1159" t="s">
        <v>587</v>
      </c>
      <c r="E1159">
        <v>5</v>
      </c>
      <c r="F1159">
        <v>1221</v>
      </c>
      <c r="G1159" t="s">
        <v>8954</v>
      </c>
      <c r="H1159" t="s">
        <v>277</v>
      </c>
      <c r="I1159" t="s">
        <v>20</v>
      </c>
      <c r="L1159" t="s">
        <v>13882</v>
      </c>
      <c r="N1159" t="s">
        <v>821</v>
      </c>
      <c r="U1159" t="s">
        <v>12208</v>
      </c>
    </row>
    <row r="1160" spans="2:21">
      <c r="B1160" s="41">
        <v>43627.31391203704</v>
      </c>
      <c r="C1160" s="41">
        <v>43627.313923611109</v>
      </c>
      <c r="D1160" t="s">
        <v>6625</v>
      </c>
      <c r="E1160">
        <v>4</v>
      </c>
      <c r="F1160">
        <v>1101</v>
      </c>
      <c r="G1160" t="s">
        <v>8954</v>
      </c>
      <c r="H1160" t="s">
        <v>2064</v>
      </c>
      <c r="I1160" t="s">
        <v>20</v>
      </c>
      <c r="L1160" t="s">
        <v>14505</v>
      </c>
      <c r="N1160" t="s">
        <v>819</v>
      </c>
      <c r="U1160" t="s">
        <v>12208</v>
      </c>
    </row>
    <row r="1161" spans="2:21">
      <c r="B1161" s="41">
        <v>43627.31391203704</v>
      </c>
      <c r="C1161" s="41">
        <v>43627.313923611109</v>
      </c>
      <c r="D1161" t="s">
        <v>587</v>
      </c>
      <c r="E1161">
        <v>5</v>
      </c>
      <c r="F1161">
        <v>1221</v>
      </c>
      <c r="G1161" t="s">
        <v>8954</v>
      </c>
      <c r="H1161" t="s">
        <v>277</v>
      </c>
      <c r="I1161" t="s">
        <v>20</v>
      </c>
      <c r="L1161" t="s">
        <v>13882</v>
      </c>
      <c r="N1161" t="s">
        <v>821</v>
      </c>
      <c r="U1161" t="s">
        <v>12208</v>
      </c>
    </row>
    <row r="1162" spans="2:21">
      <c r="B1162" s="41">
        <v>43627.313993055555</v>
      </c>
      <c r="C1162" s="41">
        <v>43627.314004629632</v>
      </c>
      <c r="D1162" t="s">
        <v>6625</v>
      </c>
      <c r="E1162">
        <v>4</v>
      </c>
      <c r="F1162">
        <v>1101</v>
      </c>
      <c r="G1162" t="s">
        <v>8954</v>
      </c>
      <c r="H1162" t="s">
        <v>2064</v>
      </c>
      <c r="I1162" t="s">
        <v>20</v>
      </c>
      <c r="L1162" t="s">
        <v>14505</v>
      </c>
      <c r="N1162" t="s">
        <v>819</v>
      </c>
      <c r="U1162" t="s">
        <v>12208</v>
      </c>
    </row>
    <row r="1163" spans="2:21">
      <c r="B1163" s="41">
        <v>43627.313993055555</v>
      </c>
      <c r="C1163" s="41">
        <v>43627.314004629632</v>
      </c>
      <c r="D1163" t="s">
        <v>587</v>
      </c>
      <c r="E1163">
        <v>5</v>
      </c>
      <c r="F1163">
        <v>1221</v>
      </c>
      <c r="G1163" t="s">
        <v>8954</v>
      </c>
      <c r="H1163" t="s">
        <v>277</v>
      </c>
      <c r="I1163" t="s">
        <v>20</v>
      </c>
      <c r="L1163" t="s">
        <v>13882</v>
      </c>
      <c r="N1163" t="s">
        <v>821</v>
      </c>
      <c r="U1163" t="s">
        <v>12208</v>
      </c>
    </row>
    <row r="1164" spans="2:21">
      <c r="B1164" s="41">
        <v>43627.314097222225</v>
      </c>
      <c r="C1164" s="41">
        <v>43627.314097222225</v>
      </c>
      <c r="D1164" t="s">
        <v>906</v>
      </c>
      <c r="E1164">
        <v>5</v>
      </c>
      <c r="F1164">
        <v>1201</v>
      </c>
      <c r="G1164" t="s">
        <v>8954</v>
      </c>
      <c r="H1164" t="s">
        <v>905</v>
      </c>
      <c r="I1164" t="s">
        <v>8</v>
      </c>
      <c r="L1164" t="s">
        <v>14244</v>
      </c>
      <c r="N1164" t="s">
        <v>821</v>
      </c>
    </row>
    <row r="1165" spans="2:21">
      <c r="B1165" s="41">
        <v>43627.314687500002</v>
      </c>
      <c r="C1165" s="41">
        <v>43627.314710648148</v>
      </c>
      <c r="D1165" t="s">
        <v>906</v>
      </c>
      <c r="E1165">
        <v>5</v>
      </c>
      <c r="F1165">
        <v>1201</v>
      </c>
      <c r="G1165" t="s">
        <v>8954</v>
      </c>
      <c r="H1165" t="s">
        <v>905</v>
      </c>
      <c r="I1165" t="s">
        <v>8</v>
      </c>
      <c r="L1165" t="s">
        <v>14244</v>
      </c>
      <c r="N1165" t="s">
        <v>821</v>
      </c>
    </row>
    <row r="1166" spans="2:21">
      <c r="B1166" s="41">
        <v>43627.31527777778</v>
      </c>
      <c r="C1166" s="41">
        <v>43627.315266203703</v>
      </c>
      <c r="D1166" t="s">
        <v>906</v>
      </c>
      <c r="E1166">
        <v>5</v>
      </c>
      <c r="F1166">
        <v>1201</v>
      </c>
      <c r="G1166" t="s">
        <v>8954</v>
      </c>
      <c r="H1166" t="s">
        <v>905</v>
      </c>
      <c r="I1166" t="s">
        <v>8</v>
      </c>
      <c r="L1166" t="s">
        <v>14244</v>
      </c>
      <c r="N1166" t="s">
        <v>821</v>
      </c>
    </row>
    <row r="1167" spans="2:21">
      <c r="B1167" s="41">
        <v>43627.315532407411</v>
      </c>
      <c r="C1167" s="41">
        <v>43627.31554398148</v>
      </c>
      <c r="D1167" t="s">
        <v>6625</v>
      </c>
      <c r="E1167">
        <v>4</v>
      </c>
      <c r="F1167">
        <v>1101</v>
      </c>
      <c r="G1167" t="s">
        <v>8954</v>
      </c>
      <c r="H1167" t="s">
        <v>2064</v>
      </c>
      <c r="I1167" t="s">
        <v>20</v>
      </c>
      <c r="L1167" t="s">
        <v>14505</v>
      </c>
      <c r="N1167" t="s">
        <v>819</v>
      </c>
      <c r="U1167" t="s">
        <v>12208</v>
      </c>
    </row>
    <row r="1168" spans="2:21">
      <c r="B1168" s="41">
        <v>43627.315532407411</v>
      </c>
      <c r="C1168" s="41">
        <v>43627.31554398148</v>
      </c>
      <c r="D1168" t="s">
        <v>587</v>
      </c>
      <c r="E1168">
        <v>5</v>
      </c>
      <c r="F1168">
        <v>1221</v>
      </c>
      <c r="G1168" t="s">
        <v>8954</v>
      </c>
      <c r="H1168" t="s">
        <v>277</v>
      </c>
      <c r="I1168" t="s">
        <v>20</v>
      </c>
      <c r="L1168" t="s">
        <v>13882</v>
      </c>
      <c r="N1168" t="s">
        <v>821</v>
      </c>
      <c r="U1168" t="s">
        <v>12208</v>
      </c>
    </row>
    <row r="1169" spans="2:21">
      <c r="B1169" s="41">
        <v>43627.315868055557</v>
      </c>
      <c r="C1169" s="41">
        <v>43627.31585648148</v>
      </c>
      <c r="D1169" t="s">
        <v>906</v>
      </c>
      <c r="E1169">
        <v>5</v>
      </c>
      <c r="F1169">
        <v>1201</v>
      </c>
      <c r="G1169" t="s">
        <v>8954</v>
      </c>
      <c r="H1169" t="s">
        <v>905</v>
      </c>
      <c r="I1169" t="s">
        <v>8</v>
      </c>
      <c r="L1169" t="s">
        <v>14244</v>
      </c>
      <c r="N1169" t="s">
        <v>821</v>
      </c>
    </row>
    <row r="1170" spans="2:21">
      <c r="B1170" s="41">
        <v>43627.316064814811</v>
      </c>
      <c r="C1170" s="41">
        <v>43627.316064814811</v>
      </c>
      <c r="D1170" t="s">
        <v>14660</v>
      </c>
      <c r="E1170">
        <v>4</v>
      </c>
      <c r="F1170">
        <v>1101</v>
      </c>
      <c r="G1170" t="s">
        <v>8954</v>
      </c>
      <c r="H1170" t="s">
        <v>14370</v>
      </c>
      <c r="I1170" t="s">
        <v>186</v>
      </c>
      <c r="L1170" t="s">
        <v>14371</v>
      </c>
      <c r="N1170" t="s">
        <v>825</v>
      </c>
    </row>
    <row r="1171" spans="2:21">
      <c r="B1171" s="41">
        <v>43627.316064814811</v>
      </c>
      <c r="C1171" s="41">
        <v>43627.316064814811</v>
      </c>
      <c r="D1171" t="s">
        <v>14661</v>
      </c>
      <c r="E1171">
        <v>4</v>
      </c>
      <c r="F1171">
        <v>1101</v>
      </c>
      <c r="G1171" t="s">
        <v>8954</v>
      </c>
      <c r="H1171" t="s">
        <v>14401</v>
      </c>
      <c r="I1171" t="s">
        <v>186</v>
      </c>
      <c r="L1171" t="s">
        <v>14402</v>
      </c>
      <c r="N1171" t="s">
        <v>825</v>
      </c>
    </row>
    <row r="1172" spans="2:21">
      <c r="B1172" s="41">
        <v>43627.316064814811</v>
      </c>
      <c r="C1172" s="41">
        <v>43627.316064814811</v>
      </c>
      <c r="D1172" t="s">
        <v>14662</v>
      </c>
      <c r="E1172">
        <v>4</v>
      </c>
      <c r="F1172">
        <v>1101</v>
      </c>
      <c r="G1172" t="s">
        <v>8954</v>
      </c>
      <c r="H1172" t="s">
        <v>14372</v>
      </c>
      <c r="I1172" t="s">
        <v>186</v>
      </c>
      <c r="L1172" t="s">
        <v>14373</v>
      </c>
      <c r="N1172" t="s">
        <v>825</v>
      </c>
    </row>
    <row r="1173" spans="2:21">
      <c r="B1173" s="41">
        <v>43627.316064814811</v>
      </c>
      <c r="C1173" s="41">
        <v>43627.316064814811</v>
      </c>
      <c r="D1173" t="s">
        <v>14663</v>
      </c>
      <c r="E1173">
        <v>4</v>
      </c>
      <c r="F1173">
        <v>1101</v>
      </c>
      <c r="G1173" t="s">
        <v>8954</v>
      </c>
      <c r="H1173" t="s">
        <v>14403</v>
      </c>
      <c r="I1173" t="s">
        <v>186</v>
      </c>
      <c r="L1173" t="s">
        <v>14404</v>
      </c>
      <c r="N1173" t="s">
        <v>825</v>
      </c>
    </row>
    <row r="1174" spans="2:21">
      <c r="B1174" s="41">
        <v>43627.316064814811</v>
      </c>
      <c r="C1174" s="41">
        <v>43627.316064814811</v>
      </c>
      <c r="D1174" t="s">
        <v>14664</v>
      </c>
      <c r="E1174">
        <v>4</v>
      </c>
      <c r="F1174">
        <v>1101</v>
      </c>
      <c r="G1174" t="s">
        <v>8954</v>
      </c>
      <c r="H1174" t="s">
        <v>14405</v>
      </c>
      <c r="I1174" t="s">
        <v>186</v>
      </c>
      <c r="L1174" t="s">
        <v>14406</v>
      </c>
      <c r="N1174" t="s">
        <v>825</v>
      </c>
    </row>
    <row r="1175" spans="2:21">
      <c r="B1175" s="41">
        <v>43627.316064814811</v>
      </c>
      <c r="C1175" s="41">
        <v>43627.316064814811</v>
      </c>
      <c r="D1175" t="s">
        <v>14665</v>
      </c>
      <c r="E1175">
        <v>4</v>
      </c>
      <c r="F1175">
        <v>1101</v>
      </c>
      <c r="G1175" t="s">
        <v>8954</v>
      </c>
      <c r="H1175" t="s">
        <v>14374</v>
      </c>
      <c r="I1175" t="s">
        <v>186</v>
      </c>
      <c r="L1175" t="s">
        <v>14375</v>
      </c>
      <c r="N1175" t="s">
        <v>825</v>
      </c>
    </row>
    <row r="1176" spans="2:21">
      <c r="B1176" s="41">
        <v>43627.316458333335</v>
      </c>
      <c r="C1176" s="41">
        <v>43627.316446759258</v>
      </c>
      <c r="D1176" t="s">
        <v>906</v>
      </c>
      <c r="E1176">
        <v>5</v>
      </c>
      <c r="F1176">
        <v>1201</v>
      </c>
      <c r="G1176" t="s">
        <v>8954</v>
      </c>
      <c r="H1176" t="s">
        <v>905</v>
      </c>
      <c r="I1176" t="s">
        <v>8</v>
      </c>
      <c r="L1176" t="s">
        <v>14244</v>
      </c>
      <c r="N1176" t="s">
        <v>821</v>
      </c>
    </row>
    <row r="1177" spans="2:21">
      <c r="B1177" s="41">
        <v>43627.316504629627</v>
      </c>
      <c r="C1177" s="41">
        <v>43627.316504629627</v>
      </c>
      <c r="D1177" t="s">
        <v>6625</v>
      </c>
      <c r="E1177">
        <v>4</v>
      </c>
      <c r="F1177">
        <v>1101</v>
      </c>
      <c r="G1177" t="s">
        <v>8954</v>
      </c>
      <c r="H1177" t="s">
        <v>2064</v>
      </c>
      <c r="I1177" t="s">
        <v>20</v>
      </c>
      <c r="L1177" t="s">
        <v>14505</v>
      </c>
      <c r="N1177" t="s">
        <v>819</v>
      </c>
      <c r="U1177" t="s">
        <v>12208</v>
      </c>
    </row>
    <row r="1178" spans="2:21">
      <c r="B1178" s="41">
        <v>43627.316504629627</v>
      </c>
      <c r="C1178" s="41">
        <v>43627.316504629627</v>
      </c>
      <c r="D1178" t="s">
        <v>587</v>
      </c>
      <c r="E1178">
        <v>5</v>
      </c>
      <c r="F1178">
        <v>1221</v>
      </c>
      <c r="G1178" t="s">
        <v>8954</v>
      </c>
      <c r="H1178" t="s">
        <v>277</v>
      </c>
      <c r="I1178" t="s">
        <v>20</v>
      </c>
      <c r="L1178" t="s">
        <v>13882</v>
      </c>
      <c r="N1178" t="s">
        <v>821</v>
      </c>
      <c r="U1178" t="s">
        <v>12208</v>
      </c>
    </row>
    <row r="1179" spans="2:21">
      <c r="B1179" s="41">
        <v>43627.317048611112</v>
      </c>
      <c r="C1179" s="41">
        <v>43627.317037037035</v>
      </c>
      <c r="D1179" t="s">
        <v>906</v>
      </c>
      <c r="E1179">
        <v>5</v>
      </c>
      <c r="F1179">
        <v>1201</v>
      </c>
      <c r="G1179" t="s">
        <v>8954</v>
      </c>
      <c r="H1179" t="s">
        <v>905</v>
      </c>
      <c r="I1179" t="s">
        <v>8</v>
      </c>
      <c r="L1179" t="s">
        <v>14244</v>
      </c>
      <c r="N1179" t="s">
        <v>821</v>
      </c>
    </row>
    <row r="1180" spans="2:21">
      <c r="B1180" s="41">
        <v>43627.317199074074</v>
      </c>
      <c r="C1180" s="41">
        <v>43627.317210648151</v>
      </c>
      <c r="D1180" t="s">
        <v>6625</v>
      </c>
      <c r="E1180">
        <v>4</v>
      </c>
      <c r="F1180">
        <v>1101</v>
      </c>
      <c r="G1180" t="s">
        <v>8954</v>
      </c>
      <c r="H1180" t="s">
        <v>2064</v>
      </c>
      <c r="I1180" t="s">
        <v>20</v>
      </c>
      <c r="L1180" t="s">
        <v>14505</v>
      </c>
      <c r="N1180" t="s">
        <v>819</v>
      </c>
      <c r="U1180" t="s">
        <v>12208</v>
      </c>
    </row>
    <row r="1181" spans="2:21">
      <c r="B1181" s="41">
        <v>43627.317199074074</v>
      </c>
      <c r="C1181" s="41">
        <v>43627.317210648151</v>
      </c>
      <c r="D1181" t="s">
        <v>587</v>
      </c>
      <c r="E1181">
        <v>5</v>
      </c>
      <c r="F1181">
        <v>1221</v>
      </c>
      <c r="G1181" t="s">
        <v>8954</v>
      </c>
      <c r="H1181" t="s">
        <v>277</v>
      </c>
      <c r="I1181" t="s">
        <v>20</v>
      </c>
      <c r="L1181" t="s">
        <v>13882</v>
      </c>
      <c r="N1181" t="s">
        <v>821</v>
      </c>
      <c r="U1181" t="s">
        <v>12208</v>
      </c>
    </row>
    <row r="1182" spans="2:21">
      <c r="B1182" s="41">
        <v>43627.317465277774</v>
      </c>
      <c r="C1182" s="41">
        <v>43627.317465277774</v>
      </c>
      <c r="D1182" t="s">
        <v>6625</v>
      </c>
      <c r="E1182">
        <v>4</v>
      </c>
      <c r="F1182">
        <v>1101</v>
      </c>
      <c r="G1182" t="s">
        <v>8954</v>
      </c>
      <c r="H1182" t="s">
        <v>2064</v>
      </c>
      <c r="I1182" t="s">
        <v>20</v>
      </c>
      <c r="L1182" t="s">
        <v>14505</v>
      </c>
      <c r="N1182" t="s">
        <v>819</v>
      </c>
      <c r="U1182" t="s">
        <v>12208</v>
      </c>
    </row>
    <row r="1183" spans="2:21">
      <c r="B1183" s="41">
        <v>43627.317465277774</v>
      </c>
      <c r="C1183" s="41">
        <v>43627.317465277774</v>
      </c>
      <c r="D1183" t="s">
        <v>587</v>
      </c>
      <c r="E1183">
        <v>5</v>
      </c>
      <c r="F1183">
        <v>1221</v>
      </c>
      <c r="G1183" t="s">
        <v>8954</v>
      </c>
      <c r="H1183" t="s">
        <v>277</v>
      </c>
      <c r="I1183" t="s">
        <v>20</v>
      </c>
      <c r="L1183" t="s">
        <v>13882</v>
      </c>
      <c r="N1183" t="s">
        <v>821</v>
      </c>
      <c r="U1183" t="s">
        <v>12208</v>
      </c>
    </row>
    <row r="1184" spans="2:21">
      <c r="B1184" s="41">
        <v>43627.31763888889</v>
      </c>
      <c r="C1184" s="41">
        <v>43627.317627314813</v>
      </c>
      <c r="D1184" t="s">
        <v>906</v>
      </c>
      <c r="E1184">
        <v>5</v>
      </c>
      <c r="F1184">
        <v>1201</v>
      </c>
      <c r="G1184" t="s">
        <v>8954</v>
      </c>
      <c r="H1184" t="s">
        <v>905</v>
      </c>
      <c r="I1184" t="s">
        <v>8</v>
      </c>
      <c r="L1184" t="s">
        <v>14244</v>
      </c>
      <c r="N1184" t="s">
        <v>821</v>
      </c>
    </row>
    <row r="1185" spans="2:21">
      <c r="B1185" s="41">
        <v>43627.317881944444</v>
      </c>
      <c r="C1185" s="41">
        <v>43627.317893518521</v>
      </c>
      <c r="D1185" t="s">
        <v>6625</v>
      </c>
      <c r="E1185">
        <v>4</v>
      </c>
      <c r="F1185">
        <v>1101</v>
      </c>
      <c r="G1185" t="s">
        <v>8954</v>
      </c>
      <c r="H1185" t="s">
        <v>2064</v>
      </c>
      <c r="I1185" t="s">
        <v>20</v>
      </c>
      <c r="L1185" t="s">
        <v>14505</v>
      </c>
      <c r="N1185" t="s">
        <v>819</v>
      </c>
      <c r="U1185" t="s">
        <v>12208</v>
      </c>
    </row>
    <row r="1186" spans="2:21">
      <c r="B1186" s="41">
        <v>43627.317881944444</v>
      </c>
      <c r="C1186" s="41">
        <v>43627.317893518521</v>
      </c>
      <c r="D1186" t="s">
        <v>587</v>
      </c>
      <c r="E1186">
        <v>5</v>
      </c>
      <c r="F1186">
        <v>1221</v>
      </c>
      <c r="G1186" t="s">
        <v>8954</v>
      </c>
      <c r="H1186" t="s">
        <v>277</v>
      </c>
      <c r="I1186" t="s">
        <v>20</v>
      </c>
      <c r="L1186" t="s">
        <v>13882</v>
      </c>
      <c r="N1186" t="s">
        <v>821</v>
      </c>
      <c r="U1186" t="s">
        <v>12208</v>
      </c>
    </row>
    <row r="1187" spans="2:21">
      <c r="B1187" s="41">
        <v>43627.318229166667</v>
      </c>
      <c r="C1187" s="41">
        <v>43627.31821759259</v>
      </c>
      <c r="D1187" t="s">
        <v>906</v>
      </c>
      <c r="E1187">
        <v>5</v>
      </c>
      <c r="F1187">
        <v>1201</v>
      </c>
      <c r="G1187" t="s">
        <v>8954</v>
      </c>
      <c r="H1187" t="s">
        <v>905</v>
      </c>
      <c r="I1187" t="s">
        <v>8</v>
      </c>
      <c r="L1187" t="s">
        <v>14244</v>
      </c>
      <c r="N1187" t="s">
        <v>821</v>
      </c>
    </row>
    <row r="1188" spans="2:21">
      <c r="B1188" s="41">
        <v>43627.318807870368</v>
      </c>
      <c r="C1188" s="41">
        <v>43627.318796296298</v>
      </c>
      <c r="D1188" t="s">
        <v>906</v>
      </c>
      <c r="E1188">
        <v>5</v>
      </c>
      <c r="F1188">
        <v>1201</v>
      </c>
      <c r="G1188" t="s">
        <v>8954</v>
      </c>
      <c r="H1188" t="s">
        <v>905</v>
      </c>
      <c r="I1188" t="s">
        <v>8</v>
      </c>
      <c r="L1188" t="s">
        <v>14244</v>
      </c>
      <c r="N1188" t="s">
        <v>821</v>
      </c>
    </row>
    <row r="1189" spans="2:21">
      <c r="B1189" s="41">
        <v>43627.319409722222</v>
      </c>
      <c r="C1189" s="41">
        <v>43627.319409722222</v>
      </c>
      <c r="D1189" t="s">
        <v>906</v>
      </c>
      <c r="E1189">
        <v>5</v>
      </c>
      <c r="F1189">
        <v>1201</v>
      </c>
      <c r="G1189" t="s">
        <v>8954</v>
      </c>
      <c r="H1189" t="s">
        <v>905</v>
      </c>
      <c r="I1189" t="s">
        <v>8</v>
      </c>
      <c r="L1189" t="s">
        <v>14244</v>
      </c>
      <c r="N1189" t="s">
        <v>821</v>
      </c>
    </row>
    <row r="1190" spans="2:21">
      <c r="B1190" s="41">
        <v>43627.320011574076</v>
      </c>
      <c r="C1190" s="41">
        <v>43627.320011574076</v>
      </c>
      <c r="D1190" t="s">
        <v>906</v>
      </c>
      <c r="E1190">
        <v>5</v>
      </c>
      <c r="F1190">
        <v>1201</v>
      </c>
      <c r="G1190" t="s">
        <v>8954</v>
      </c>
      <c r="H1190" t="s">
        <v>905</v>
      </c>
      <c r="I1190" t="s">
        <v>8</v>
      </c>
      <c r="L1190" t="s">
        <v>14244</v>
      </c>
      <c r="N1190" t="s">
        <v>821</v>
      </c>
    </row>
    <row r="1191" spans="2:21">
      <c r="B1191" s="41">
        <v>43627.320405092592</v>
      </c>
      <c r="C1191" s="41">
        <v>43627.320405092592</v>
      </c>
      <c r="D1191" t="s">
        <v>891</v>
      </c>
      <c r="E1191">
        <v>5</v>
      </c>
      <c r="F1191">
        <v>1201</v>
      </c>
      <c r="G1191" t="s">
        <v>8954</v>
      </c>
      <c r="H1191" t="s">
        <v>890</v>
      </c>
      <c r="I1191" t="s">
        <v>8</v>
      </c>
      <c r="L1191" t="s">
        <v>14241</v>
      </c>
      <c r="N1191" t="s">
        <v>821</v>
      </c>
    </row>
    <row r="1192" spans="2:21">
      <c r="B1192" s="41">
        <v>43627.320601851854</v>
      </c>
      <c r="C1192" s="41">
        <v>43627.320601851854</v>
      </c>
      <c r="D1192" t="s">
        <v>906</v>
      </c>
      <c r="E1192">
        <v>5</v>
      </c>
      <c r="F1192">
        <v>1201</v>
      </c>
      <c r="G1192" t="s">
        <v>8954</v>
      </c>
      <c r="H1192" t="s">
        <v>905</v>
      </c>
      <c r="I1192" t="s">
        <v>8</v>
      </c>
      <c r="L1192" t="s">
        <v>14244</v>
      </c>
      <c r="N1192" t="s">
        <v>821</v>
      </c>
    </row>
    <row r="1193" spans="2:21">
      <c r="B1193" s="41">
        <v>43627.320914351854</v>
      </c>
      <c r="C1193" s="41">
        <v>43627.320925925924</v>
      </c>
      <c r="D1193" t="s">
        <v>6625</v>
      </c>
      <c r="E1193">
        <v>4</v>
      </c>
      <c r="F1193">
        <v>1101</v>
      </c>
      <c r="G1193" t="s">
        <v>8954</v>
      </c>
      <c r="H1193" t="s">
        <v>2064</v>
      </c>
      <c r="I1193" t="s">
        <v>20</v>
      </c>
      <c r="L1193" t="s">
        <v>14505</v>
      </c>
      <c r="N1193" t="s">
        <v>819</v>
      </c>
      <c r="U1193" t="s">
        <v>12208</v>
      </c>
    </row>
    <row r="1194" spans="2:21">
      <c r="B1194" s="41">
        <v>43627.320914351854</v>
      </c>
      <c r="C1194" s="41">
        <v>43627.320925925924</v>
      </c>
      <c r="D1194" t="s">
        <v>587</v>
      </c>
      <c r="E1194">
        <v>5</v>
      </c>
      <c r="F1194">
        <v>1221</v>
      </c>
      <c r="G1194" t="s">
        <v>8954</v>
      </c>
      <c r="H1194" t="s">
        <v>277</v>
      </c>
      <c r="I1194" t="s">
        <v>20</v>
      </c>
      <c r="L1194" t="s">
        <v>13882</v>
      </c>
      <c r="N1194" t="s">
        <v>821</v>
      </c>
      <c r="U1194" t="s">
        <v>12208</v>
      </c>
    </row>
    <row r="1195" spans="2:21">
      <c r="B1195" s="41">
        <v>43627.321180555555</v>
      </c>
      <c r="C1195" s="41">
        <v>43627.321180555555</v>
      </c>
      <c r="D1195" t="s">
        <v>906</v>
      </c>
      <c r="E1195">
        <v>5</v>
      </c>
      <c r="F1195">
        <v>1201</v>
      </c>
      <c r="G1195" t="s">
        <v>8954</v>
      </c>
      <c r="H1195" t="s">
        <v>905</v>
      </c>
      <c r="I1195" t="s">
        <v>8</v>
      </c>
      <c r="L1195" t="s">
        <v>14244</v>
      </c>
      <c r="N1195" t="s">
        <v>821</v>
      </c>
    </row>
    <row r="1196" spans="2:21">
      <c r="B1196" s="41">
        <v>43627.321377314816</v>
      </c>
      <c r="C1196" s="41">
        <v>43627.321388888886</v>
      </c>
      <c r="D1196" t="s">
        <v>6625</v>
      </c>
      <c r="E1196">
        <v>4</v>
      </c>
      <c r="F1196">
        <v>1101</v>
      </c>
      <c r="G1196" t="s">
        <v>8954</v>
      </c>
      <c r="H1196" t="s">
        <v>2064</v>
      </c>
      <c r="I1196" t="s">
        <v>20</v>
      </c>
      <c r="L1196" t="s">
        <v>14505</v>
      </c>
      <c r="N1196" t="s">
        <v>819</v>
      </c>
      <c r="U1196" t="s">
        <v>12208</v>
      </c>
    </row>
    <row r="1197" spans="2:21">
      <c r="B1197" s="41">
        <v>43627.321377314816</v>
      </c>
      <c r="C1197" s="41">
        <v>43627.321388888886</v>
      </c>
      <c r="D1197" t="s">
        <v>587</v>
      </c>
      <c r="E1197">
        <v>5</v>
      </c>
      <c r="F1197">
        <v>1221</v>
      </c>
      <c r="G1197" t="s">
        <v>8954</v>
      </c>
      <c r="H1197" t="s">
        <v>277</v>
      </c>
      <c r="I1197" t="s">
        <v>20</v>
      </c>
      <c r="L1197" t="s">
        <v>13882</v>
      </c>
      <c r="N1197" t="s">
        <v>821</v>
      </c>
      <c r="U1197" t="s">
        <v>12208</v>
      </c>
    </row>
    <row r="1198" spans="2:21">
      <c r="B1198" s="41">
        <v>43627.321643518517</v>
      </c>
      <c r="C1198" s="41">
        <v>43627.321643518517</v>
      </c>
      <c r="D1198" t="s">
        <v>14666</v>
      </c>
      <c r="E1198">
        <v>5</v>
      </c>
      <c r="F1198">
        <v>1101</v>
      </c>
      <c r="G1198" t="s">
        <v>8954</v>
      </c>
      <c r="H1198" t="s">
        <v>2366</v>
      </c>
      <c r="I1198" t="s">
        <v>224</v>
      </c>
      <c r="L1198" t="s">
        <v>14667</v>
      </c>
      <c r="N1198" t="s">
        <v>821</v>
      </c>
      <c r="T1198" t="s">
        <v>14668</v>
      </c>
    </row>
    <row r="1199" spans="2:21">
      <c r="B1199" s="41">
        <v>43627.32167824074</v>
      </c>
      <c r="C1199" s="41">
        <v>43627.321689814817</v>
      </c>
      <c r="D1199" t="s">
        <v>6625</v>
      </c>
      <c r="E1199">
        <v>4</v>
      </c>
      <c r="F1199">
        <v>1101</v>
      </c>
      <c r="G1199" t="s">
        <v>8954</v>
      </c>
      <c r="H1199" t="s">
        <v>2064</v>
      </c>
      <c r="I1199" t="s">
        <v>20</v>
      </c>
      <c r="L1199" t="s">
        <v>14505</v>
      </c>
      <c r="N1199" t="s">
        <v>819</v>
      </c>
      <c r="U1199" t="s">
        <v>12208</v>
      </c>
    </row>
    <row r="1200" spans="2:21">
      <c r="B1200" s="41">
        <v>43627.32167824074</v>
      </c>
      <c r="C1200" s="41">
        <v>43627.321689814817</v>
      </c>
      <c r="D1200" t="s">
        <v>587</v>
      </c>
      <c r="E1200">
        <v>5</v>
      </c>
      <c r="F1200">
        <v>1221</v>
      </c>
      <c r="G1200" t="s">
        <v>8954</v>
      </c>
      <c r="H1200" t="s">
        <v>277</v>
      </c>
      <c r="I1200" t="s">
        <v>20</v>
      </c>
      <c r="L1200" t="s">
        <v>13882</v>
      </c>
      <c r="N1200" t="s">
        <v>821</v>
      </c>
      <c r="U1200" t="s">
        <v>12208</v>
      </c>
    </row>
    <row r="1201" spans="2:21">
      <c r="B1201" s="41">
        <v>43627.321782407409</v>
      </c>
      <c r="C1201" s="41">
        <v>43627.321782407409</v>
      </c>
      <c r="D1201" t="s">
        <v>906</v>
      </c>
      <c r="E1201">
        <v>5</v>
      </c>
      <c r="F1201">
        <v>1201</v>
      </c>
      <c r="G1201" t="s">
        <v>8954</v>
      </c>
      <c r="H1201" t="s">
        <v>905</v>
      </c>
      <c r="I1201" t="s">
        <v>8</v>
      </c>
      <c r="L1201" t="s">
        <v>14244</v>
      </c>
      <c r="N1201" t="s">
        <v>821</v>
      </c>
    </row>
    <row r="1202" spans="2:21">
      <c r="B1202" s="41">
        <v>43627.321909722225</v>
      </c>
      <c r="C1202" s="41">
        <v>43627.321921296294</v>
      </c>
      <c r="D1202" t="s">
        <v>6625</v>
      </c>
      <c r="E1202">
        <v>4</v>
      </c>
      <c r="F1202">
        <v>1101</v>
      </c>
      <c r="G1202" t="s">
        <v>8954</v>
      </c>
      <c r="H1202" t="s">
        <v>2064</v>
      </c>
      <c r="I1202" t="s">
        <v>20</v>
      </c>
      <c r="L1202" t="s">
        <v>14505</v>
      </c>
      <c r="N1202" t="s">
        <v>819</v>
      </c>
      <c r="U1202" t="s">
        <v>12208</v>
      </c>
    </row>
    <row r="1203" spans="2:21">
      <c r="B1203" s="41">
        <v>43627.321909722225</v>
      </c>
      <c r="C1203" s="41">
        <v>43627.321921296294</v>
      </c>
      <c r="D1203" t="s">
        <v>587</v>
      </c>
      <c r="E1203">
        <v>5</v>
      </c>
      <c r="F1203">
        <v>1221</v>
      </c>
      <c r="G1203" t="s">
        <v>8954</v>
      </c>
      <c r="H1203" t="s">
        <v>277</v>
      </c>
      <c r="I1203" t="s">
        <v>20</v>
      </c>
      <c r="L1203" t="s">
        <v>13882</v>
      </c>
      <c r="N1203" t="s">
        <v>821</v>
      </c>
      <c r="U1203" t="s">
        <v>12208</v>
      </c>
    </row>
    <row r="1204" spans="2:21">
      <c r="B1204" s="41">
        <v>43627.322372685187</v>
      </c>
      <c r="C1204" s="41">
        <v>43627.322372685187</v>
      </c>
      <c r="D1204" t="s">
        <v>906</v>
      </c>
      <c r="E1204">
        <v>5</v>
      </c>
      <c r="F1204">
        <v>1201</v>
      </c>
      <c r="G1204" t="s">
        <v>8954</v>
      </c>
      <c r="H1204" t="s">
        <v>905</v>
      </c>
      <c r="I1204" t="s">
        <v>8</v>
      </c>
      <c r="L1204" t="s">
        <v>14244</v>
      </c>
      <c r="N1204" t="s">
        <v>821</v>
      </c>
    </row>
    <row r="1205" spans="2:21">
      <c r="B1205" s="41">
        <v>43627.322650462964</v>
      </c>
      <c r="C1205" s="41">
        <v>43627.322662037041</v>
      </c>
      <c r="D1205" t="s">
        <v>6625</v>
      </c>
      <c r="E1205">
        <v>4</v>
      </c>
      <c r="F1205">
        <v>1101</v>
      </c>
      <c r="G1205" t="s">
        <v>8954</v>
      </c>
      <c r="H1205" t="s">
        <v>2064</v>
      </c>
      <c r="I1205" t="s">
        <v>20</v>
      </c>
      <c r="L1205" t="s">
        <v>14505</v>
      </c>
      <c r="N1205" t="s">
        <v>819</v>
      </c>
      <c r="U1205" t="s">
        <v>12208</v>
      </c>
    </row>
    <row r="1206" spans="2:21">
      <c r="B1206" s="41">
        <v>43627.322650462964</v>
      </c>
      <c r="C1206" s="41">
        <v>43627.322662037041</v>
      </c>
      <c r="D1206" t="s">
        <v>587</v>
      </c>
      <c r="E1206">
        <v>5</v>
      </c>
      <c r="F1206">
        <v>1221</v>
      </c>
      <c r="G1206" t="s">
        <v>8954</v>
      </c>
      <c r="H1206" t="s">
        <v>277</v>
      </c>
      <c r="I1206" t="s">
        <v>20</v>
      </c>
      <c r="L1206" t="s">
        <v>13882</v>
      </c>
      <c r="N1206" t="s">
        <v>821</v>
      </c>
      <c r="U1206" t="s">
        <v>12208</v>
      </c>
    </row>
    <row r="1207" spans="2:21">
      <c r="B1207" s="41">
        <v>43627.32304398148</v>
      </c>
      <c r="C1207" s="41">
        <v>43627.32304398148</v>
      </c>
      <c r="D1207" t="s">
        <v>906</v>
      </c>
      <c r="E1207">
        <v>5</v>
      </c>
      <c r="F1207">
        <v>1201</v>
      </c>
      <c r="G1207" t="s">
        <v>8954</v>
      </c>
      <c r="H1207" t="s">
        <v>905</v>
      </c>
      <c r="I1207" t="s">
        <v>8</v>
      </c>
      <c r="L1207" t="s">
        <v>14244</v>
      </c>
      <c r="N1207" t="s">
        <v>821</v>
      </c>
    </row>
    <row r="1208" spans="2:21">
      <c r="B1208" s="41">
        <v>43627.323206018518</v>
      </c>
      <c r="C1208" s="41">
        <v>43627.323206018518</v>
      </c>
      <c r="D1208" t="s">
        <v>6625</v>
      </c>
      <c r="E1208">
        <v>4</v>
      </c>
      <c r="F1208">
        <v>1101</v>
      </c>
      <c r="G1208" t="s">
        <v>8954</v>
      </c>
      <c r="H1208" t="s">
        <v>2064</v>
      </c>
      <c r="I1208" t="s">
        <v>20</v>
      </c>
      <c r="L1208" t="s">
        <v>14505</v>
      </c>
      <c r="N1208" t="s">
        <v>819</v>
      </c>
      <c r="U1208" t="s">
        <v>12208</v>
      </c>
    </row>
    <row r="1209" spans="2:21">
      <c r="B1209" s="41">
        <v>43627.323206018518</v>
      </c>
      <c r="C1209" s="41">
        <v>43627.323206018518</v>
      </c>
      <c r="D1209" t="s">
        <v>587</v>
      </c>
      <c r="E1209">
        <v>5</v>
      </c>
      <c r="F1209">
        <v>1221</v>
      </c>
      <c r="G1209" t="s">
        <v>8954</v>
      </c>
      <c r="H1209" t="s">
        <v>277</v>
      </c>
      <c r="I1209" t="s">
        <v>20</v>
      </c>
      <c r="L1209" t="s">
        <v>13882</v>
      </c>
      <c r="N1209" t="s">
        <v>821</v>
      </c>
      <c r="U1209" t="s">
        <v>12208</v>
      </c>
    </row>
    <row r="1210" spans="2:21">
      <c r="B1210" s="41">
        <v>43627.323645833334</v>
      </c>
      <c r="C1210" s="41">
        <v>43627.323645833334</v>
      </c>
      <c r="D1210" t="s">
        <v>906</v>
      </c>
      <c r="E1210">
        <v>5</v>
      </c>
      <c r="F1210">
        <v>1201</v>
      </c>
      <c r="G1210" t="s">
        <v>8954</v>
      </c>
      <c r="H1210" t="s">
        <v>905</v>
      </c>
      <c r="I1210" t="s">
        <v>8</v>
      </c>
      <c r="L1210" t="s">
        <v>14244</v>
      </c>
      <c r="N1210" t="s">
        <v>821</v>
      </c>
    </row>
    <row r="1211" spans="2:21">
      <c r="B1211" s="41">
        <v>43627.323831018519</v>
      </c>
      <c r="C1211" s="41">
        <v>43627.323842592596</v>
      </c>
      <c r="D1211" t="s">
        <v>6625</v>
      </c>
      <c r="E1211">
        <v>4</v>
      </c>
      <c r="F1211">
        <v>1101</v>
      </c>
      <c r="G1211" t="s">
        <v>8954</v>
      </c>
      <c r="H1211" t="s">
        <v>2064</v>
      </c>
      <c r="I1211" t="s">
        <v>20</v>
      </c>
      <c r="L1211" t="s">
        <v>14505</v>
      </c>
      <c r="N1211" t="s">
        <v>819</v>
      </c>
      <c r="U1211" t="s">
        <v>12208</v>
      </c>
    </row>
    <row r="1212" spans="2:21">
      <c r="B1212" s="41">
        <v>43627.323831018519</v>
      </c>
      <c r="C1212" s="41">
        <v>43627.323842592596</v>
      </c>
      <c r="D1212" t="s">
        <v>587</v>
      </c>
      <c r="E1212">
        <v>5</v>
      </c>
      <c r="F1212">
        <v>1221</v>
      </c>
      <c r="G1212" t="s">
        <v>8954</v>
      </c>
      <c r="H1212" t="s">
        <v>277</v>
      </c>
      <c r="I1212" t="s">
        <v>20</v>
      </c>
      <c r="L1212" t="s">
        <v>13882</v>
      </c>
      <c r="N1212" t="s">
        <v>821</v>
      </c>
      <c r="U1212" t="s">
        <v>12208</v>
      </c>
    </row>
    <row r="1213" spans="2:21">
      <c r="B1213" s="41">
        <v>43627.323912037034</v>
      </c>
      <c r="C1213" s="41">
        <v>43627.323923611111</v>
      </c>
      <c r="D1213" t="s">
        <v>6625</v>
      </c>
      <c r="E1213">
        <v>4</v>
      </c>
      <c r="F1213">
        <v>1101</v>
      </c>
      <c r="G1213" t="s">
        <v>8954</v>
      </c>
      <c r="H1213" t="s">
        <v>2064</v>
      </c>
      <c r="I1213" t="s">
        <v>20</v>
      </c>
      <c r="L1213" t="s">
        <v>14505</v>
      </c>
      <c r="N1213" t="s">
        <v>819</v>
      </c>
      <c r="U1213" t="s">
        <v>12208</v>
      </c>
    </row>
    <row r="1214" spans="2:21">
      <c r="B1214" s="41">
        <v>43627.323912037034</v>
      </c>
      <c r="C1214" s="41">
        <v>43627.323923611111</v>
      </c>
      <c r="D1214" t="s">
        <v>587</v>
      </c>
      <c r="E1214">
        <v>5</v>
      </c>
      <c r="F1214">
        <v>1221</v>
      </c>
      <c r="G1214" t="s">
        <v>8954</v>
      </c>
      <c r="H1214" t="s">
        <v>277</v>
      </c>
      <c r="I1214" t="s">
        <v>20</v>
      </c>
      <c r="L1214" t="s">
        <v>13882</v>
      </c>
      <c r="N1214" t="s">
        <v>821</v>
      </c>
      <c r="U1214" t="s">
        <v>12208</v>
      </c>
    </row>
    <row r="1215" spans="2:21">
      <c r="B1215" s="41">
        <v>43627.324131944442</v>
      </c>
      <c r="C1215" s="41">
        <v>43627.324143518519</v>
      </c>
      <c r="D1215" t="s">
        <v>6625</v>
      </c>
      <c r="E1215">
        <v>4</v>
      </c>
      <c r="F1215">
        <v>1101</v>
      </c>
      <c r="G1215" t="s">
        <v>8954</v>
      </c>
      <c r="H1215" t="s">
        <v>2064</v>
      </c>
      <c r="I1215" t="s">
        <v>20</v>
      </c>
      <c r="L1215" t="s">
        <v>14505</v>
      </c>
      <c r="N1215" t="s">
        <v>819</v>
      </c>
      <c r="U1215" t="s">
        <v>12208</v>
      </c>
    </row>
    <row r="1216" spans="2:21">
      <c r="B1216" s="41">
        <v>43627.324131944442</v>
      </c>
      <c r="C1216" s="41">
        <v>43627.324143518519</v>
      </c>
      <c r="D1216" t="s">
        <v>587</v>
      </c>
      <c r="E1216">
        <v>5</v>
      </c>
      <c r="F1216">
        <v>1221</v>
      </c>
      <c r="G1216" t="s">
        <v>8954</v>
      </c>
      <c r="H1216" t="s">
        <v>277</v>
      </c>
      <c r="I1216" t="s">
        <v>20</v>
      </c>
      <c r="L1216" t="s">
        <v>13882</v>
      </c>
      <c r="N1216" t="s">
        <v>821</v>
      </c>
      <c r="U1216" t="s">
        <v>12208</v>
      </c>
    </row>
    <row r="1217" spans="2:21">
      <c r="B1217" s="41">
        <v>43627.324236111112</v>
      </c>
      <c r="C1217" s="41">
        <v>43627.324236111112</v>
      </c>
      <c r="D1217" t="s">
        <v>906</v>
      </c>
      <c r="E1217">
        <v>5</v>
      </c>
      <c r="F1217">
        <v>1201</v>
      </c>
      <c r="G1217" t="s">
        <v>8954</v>
      </c>
      <c r="H1217" t="s">
        <v>905</v>
      </c>
      <c r="I1217" t="s">
        <v>8</v>
      </c>
      <c r="L1217" t="s">
        <v>14244</v>
      </c>
      <c r="N1217" t="s">
        <v>821</v>
      </c>
    </row>
    <row r="1218" spans="2:21">
      <c r="B1218" s="41">
        <v>43627.324236111112</v>
      </c>
      <c r="C1218" s="41">
        <v>43627.324236111112</v>
      </c>
      <c r="D1218" t="s">
        <v>6625</v>
      </c>
      <c r="E1218">
        <v>4</v>
      </c>
      <c r="F1218">
        <v>1101</v>
      </c>
      <c r="G1218" t="s">
        <v>8954</v>
      </c>
      <c r="H1218" t="s">
        <v>2064</v>
      </c>
      <c r="I1218" t="s">
        <v>20</v>
      </c>
      <c r="L1218" t="s">
        <v>14505</v>
      </c>
      <c r="N1218" t="s">
        <v>819</v>
      </c>
      <c r="U1218" t="s">
        <v>12208</v>
      </c>
    </row>
    <row r="1219" spans="2:21">
      <c r="B1219" s="41">
        <v>43627.324236111112</v>
      </c>
      <c r="C1219" s="41">
        <v>43627.324236111112</v>
      </c>
      <c r="D1219" t="s">
        <v>587</v>
      </c>
      <c r="E1219">
        <v>5</v>
      </c>
      <c r="F1219">
        <v>1221</v>
      </c>
      <c r="G1219" t="s">
        <v>8954</v>
      </c>
      <c r="H1219" t="s">
        <v>277</v>
      </c>
      <c r="I1219" t="s">
        <v>20</v>
      </c>
      <c r="L1219" t="s">
        <v>13882</v>
      </c>
      <c r="N1219" t="s">
        <v>821</v>
      </c>
      <c r="U1219" t="s">
        <v>12208</v>
      </c>
    </row>
    <row r="1220" spans="2:21">
      <c r="B1220" s="41">
        <v>43627.324814814812</v>
      </c>
      <c r="C1220" s="41">
        <v>43627.324814814812</v>
      </c>
      <c r="D1220" t="s">
        <v>906</v>
      </c>
      <c r="E1220">
        <v>5</v>
      </c>
      <c r="F1220">
        <v>1201</v>
      </c>
      <c r="G1220" t="s">
        <v>8954</v>
      </c>
      <c r="H1220" t="s">
        <v>905</v>
      </c>
      <c r="I1220" t="s">
        <v>8</v>
      </c>
      <c r="L1220" t="s">
        <v>14244</v>
      </c>
      <c r="N1220" t="s">
        <v>821</v>
      </c>
    </row>
    <row r="1221" spans="2:21">
      <c r="B1221" s="41">
        <v>43627.32540509259</v>
      </c>
      <c r="C1221" s="41">
        <v>43627.32540509259</v>
      </c>
      <c r="D1221" t="s">
        <v>906</v>
      </c>
      <c r="E1221">
        <v>5</v>
      </c>
      <c r="F1221">
        <v>1201</v>
      </c>
      <c r="G1221" t="s">
        <v>8954</v>
      </c>
      <c r="H1221" t="s">
        <v>905</v>
      </c>
      <c r="I1221" t="s">
        <v>8</v>
      </c>
      <c r="L1221" t="s">
        <v>14244</v>
      </c>
      <c r="N1221" t="s">
        <v>821</v>
      </c>
    </row>
    <row r="1222" spans="2:21">
      <c r="B1222" s="41">
        <v>43627.32576388889</v>
      </c>
      <c r="C1222" s="41">
        <v>43627.325775462959</v>
      </c>
      <c r="D1222" t="s">
        <v>6625</v>
      </c>
      <c r="E1222">
        <v>4</v>
      </c>
      <c r="F1222">
        <v>1101</v>
      </c>
      <c r="G1222" t="s">
        <v>8954</v>
      </c>
      <c r="H1222" t="s">
        <v>2064</v>
      </c>
      <c r="I1222" t="s">
        <v>20</v>
      </c>
      <c r="L1222" t="s">
        <v>14505</v>
      </c>
      <c r="N1222" t="s">
        <v>819</v>
      </c>
      <c r="U1222" t="s">
        <v>12208</v>
      </c>
    </row>
    <row r="1223" spans="2:21">
      <c r="B1223" s="41">
        <v>43627.32576388889</v>
      </c>
      <c r="C1223" s="41">
        <v>43627.325775462959</v>
      </c>
      <c r="D1223" t="s">
        <v>587</v>
      </c>
      <c r="E1223">
        <v>5</v>
      </c>
      <c r="F1223">
        <v>1221</v>
      </c>
      <c r="G1223" t="s">
        <v>8954</v>
      </c>
      <c r="H1223" t="s">
        <v>277</v>
      </c>
      <c r="I1223" t="s">
        <v>20</v>
      </c>
      <c r="L1223" t="s">
        <v>13882</v>
      </c>
      <c r="N1223" t="s">
        <v>821</v>
      </c>
      <c r="U1223" t="s">
        <v>12208</v>
      </c>
    </row>
    <row r="1224" spans="2:21">
      <c r="B1224" s="41">
        <v>43627.325972222221</v>
      </c>
      <c r="C1224" s="41">
        <v>43627.325972222221</v>
      </c>
      <c r="D1224" t="s">
        <v>906</v>
      </c>
      <c r="E1224">
        <v>5</v>
      </c>
      <c r="F1224">
        <v>1201</v>
      </c>
      <c r="G1224" t="s">
        <v>8954</v>
      </c>
      <c r="H1224" t="s">
        <v>905</v>
      </c>
      <c r="I1224" t="s">
        <v>8</v>
      </c>
      <c r="L1224" t="s">
        <v>14244</v>
      </c>
      <c r="N1224" t="s">
        <v>821</v>
      </c>
    </row>
    <row r="1225" spans="2:21">
      <c r="B1225" s="41">
        <v>43627.326099537036</v>
      </c>
      <c r="C1225" s="41">
        <v>43627.326099537036</v>
      </c>
      <c r="D1225" t="s">
        <v>14669</v>
      </c>
      <c r="E1225">
        <v>5</v>
      </c>
      <c r="F1225">
        <v>1101</v>
      </c>
      <c r="G1225" t="s">
        <v>8954</v>
      </c>
      <c r="H1225" t="s">
        <v>2184</v>
      </c>
      <c r="I1225" t="s">
        <v>61</v>
      </c>
      <c r="L1225" t="s">
        <v>14670</v>
      </c>
      <c r="N1225" t="s">
        <v>821</v>
      </c>
      <c r="T1225" t="s">
        <v>14668</v>
      </c>
    </row>
    <row r="1226" spans="2:21">
      <c r="B1226" s="41">
        <v>43627.32608796296</v>
      </c>
      <c r="C1226" s="41">
        <v>43627.326099537036</v>
      </c>
      <c r="D1226" t="s">
        <v>6625</v>
      </c>
      <c r="E1226">
        <v>4</v>
      </c>
      <c r="F1226">
        <v>1101</v>
      </c>
      <c r="G1226" t="s">
        <v>8954</v>
      </c>
      <c r="H1226" t="s">
        <v>2064</v>
      </c>
      <c r="I1226" t="s">
        <v>20</v>
      </c>
      <c r="L1226" t="s">
        <v>14505</v>
      </c>
      <c r="N1226" t="s">
        <v>819</v>
      </c>
      <c r="U1226" t="s">
        <v>12208</v>
      </c>
    </row>
    <row r="1227" spans="2:21">
      <c r="B1227" s="41">
        <v>43627.32608796296</v>
      </c>
      <c r="C1227" s="41">
        <v>43627.326099537036</v>
      </c>
      <c r="D1227" t="s">
        <v>587</v>
      </c>
      <c r="E1227">
        <v>5</v>
      </c>
      <c r="F1227">
        <v>1221</v>
      </c>
      <c r="G1227" t="s">
        <v>8954</v>
      </c>
      <c r="H1227" t="s">
        <v>277</v>
      </c>
      <c r="I1227" t="s">
        <v>20</v>
      </c>
      <c r="L1227" t="s">
        <v>13882</v>
      </c>
      <c r="N1227" t="s">
        <v>821</v>
      </c>
      <c r="U1227" t="s">
        <v>12208</v>
      </c>
    </row>
    <row r="1228" spans="2:21">
      <c r="B1228" s="41">
        <v>43627.326180555552</v>
      </c>
      <c r="C1228" s="41">
        <v>43627.326192129629</v>
      </c>
      <c r="D1228" t="s">
        <v>6625</v>
      </c>
      <c r="E1228">
        <v>4</v>
      </c>
      <c r="F1228">
        <v>1101</v>
      </c>
      <c r="G1228" t="s">
        <v>8954</v>
      </c>
      <c r="H1228" t="s">
        <v>2064</v>
      </c>
      <c r="I1228" t="s">
        <v>20</v>
      </c>
      <c r="L1228" t="s">
        <v>14505</v>
      </c>
      <c r="N1228" t="s">
        <v>819</v>
      </c>
      <c r="U1228" t="s">
        <v>12208</v>
      </c>
    </row>
    <row r="1229" spans="2:21">
      <c r="B1229" s="41">
        <v>43627.326180555552</v>
      </c>
      <c r="C1229" s="41">
        <v>43627.326192129629</v>
      </c>
      <c r="D1229" t="s">
        <v>587</v>
      </c>
      <c r="E1229">
        <v>5</v>
      </c>
      <c r="F1229">
        <v>1221</v>
      </c>
      <c r="G1229" t="s">
        <v>8954</v>
      </c>
      <c r="H1229" t="s">
        <v>277</v>
      </c>
      <c r="I1229" t="s">
        <v>20</v>
      </c>
      <c r="L1229" t="s">
        <v>13882</v>
      </c>
      <c r="N1229" t="s">
        <v>821</v>
      </c>
      <c r="U1229" t="s">
        <v>12208</v>
      </c>
    </row>
    <row r="1230" spans="2:21">
      <c r="B1230" s="41">
        <v>43627.326562499999</v>
      </c>
      <c r="C1230" s="41">
        <v>43627.326562499999</v>
      </c>
      <c r="D1230" t="s">
        <v>906</v>
      </c>
      <c r="E1230">
        <v>5</v>
      </c>
      <c r="F1230">
        <v>1201</v>
      </c>
      <c r="G1230" t="s">
        <v>8954</v>
      </c>
      <c r="H1230" t="s">
        <v>905</v>
      </c>
      <c r="I1230" t="s">
        <v>8</v>
      </c>
      <c r="L1230" t="s">
        <v>14244</v>
      </c>
      <c r="N1230" t="s">
        <v>821</v>
      </c>
    </row>
    <row r="1231" spans="2:21">
      <c r="B1231" s="41">
        <v>43627.327152777776</v>
      </c>
      <c r="C1231" s="41">
        <v>43627.327152777776</v>
      </c>
      <c r="D1231" t="s">
        <v>906</v>
      </c>
      <c r="E1231">
        <v>5</v>
      </c>
      <c r="F1231">
        <v>1201</v>
      </c>
      <c r="G1231" t="s">
        <v>8954</v>
      </c>
      <c r="H1231" t="s">
        <v>905</v>
      </c>
      <c r="I1231" t="s">
        <v>8</v>
      </c>
      <c r="L1231" t="s">
        <v>14244</v>
      </c>
      <c r="N1231" t="s">
        <v>821</v>
      </c>
    </row>
    <row r="1232" spans="2:21">
      <c r="B1232" s="41">
        <v>43627.327743055554</v>
      </c>
      <c r="C1232" s="41">
        <v>43627.327743055554</v>
      </c>
      <c r="D1232" t="s">
        <v>906</v>
      </c>
      <c r="E1232">
        <v>5</v>
      </c>
      <c r="F1232">
        <v>1201</v>
      </c>
      <c r="G1232" t="s">
        <v>8954</v>
      </c>
      <c r="H1232" t="s">
        <v>905</v>
      </c>
      <c r="I1232" t="s">
        <v>8</v>
      </c>
      <c r="L1232" t="s">
        <v>14244</v>
      </c>
      <c r="N1232" t="s">
        <v>821</v>
      </c>
    </row>
    <row r="1233" spans="2:21">
      <c r="B1233" s="41">
        <v>43627.327847222223</v>
      </c>
      <c r="C1233" s="41">
        <v>43627.3278587963</v>
      </c>
      <c r="D1233" t="s">
        <v>6625</v>
      </c>
      <c r="E1233">
        <v>4</v>
      </c>
      <c r="F1233">
        <v>1101</v>
      </c>
      <c r="G1233" t="s">
        <v>8954</v>
      </c>
      <c r="H1233" t="s">
        <v>2064</v>
      </c>
      <c r="I1233" t="s">
        <v>20</v>
      </c>
      <c r="L1233" t="s">
        <v>14505</v>
      </c>
      <c r="N1233" t="s">
        <v>819</v>
      </c>
      <c r="U1233" t="s">
        <v>12208</v>
      </c>
    </row>
    <row r="1234" spans="2:21">
      <c r="B1234" s="41">
        <v>43627.327847222223</v>
      </c>
      <c r="C1234" s="41">
        <v>43627.3278587963</v>
      </c>
      <c r="D1234" t="s">
        <v>587</v>
      </c>
      <c r="E1234">
        <v>5</v>
      </c>
      <c r="F1234">
        <v>1221</v>
      </c>
      <c r="G1234" t="s">
        <v>8954</v>
      </c>
      <c r="H1234" t="s">
        <v>277</v>
      </c>
      <c r="I1234" t="s">
        <v>20</v>
      </c>
      <c r="L1234" t="s">
        <v>13882</v>
      </c>
      <c r="N1234" t="s">
        <v>821</v>
      </c>
      <c r="U1234" t="s">
        <v>12208</v>
      </c>
    </row>
    <row r="1235" spans="2:21">
      <c r="B1235" s="41">
        <v>43627.327870370369</v>
      </c>
      <c r="C1235" s="41">
        <v>43627.327870370369</v>
      </c>
      <c r="D1235" t="s">
        <v>6625</v>
      </c>
      <c r="E1235">
        <v>4</v>
      </c>
      <c r="F1235">
        <v>1101</v>
      </c>
      <c r="G1235" t="s">
        <v>8954</v>
      </c>
      <c r="H1235" t="s">
        <v>2064</v>
      </c>
      <c r="I1235" t="s">
        <v>20</v>
      </c>
      <c r="L1235" t="s">
        <v>14505</v>
      </c>
      <c r="N1235" t="s">
        <v>819</v>
      </c>
      <c r="U1235" t="s">
        <v>12208</v>
      </c>
    </row>
    <row r="1236" spans="2:21">
      <c r="B1236" s="41">
        <v>43627.327870370369</v>
      </c>
      <c r="C1236" s="41">
        <v>43627.327870370369</v>
      </c>
      <c r="D1236" t="s">
        <v>587</v>
      </c>
      <c r="E1236">
        <v>5</v>
      </c>
      <c r="F1236">
        <v>1221</v>
      </c>
      <c r="G1236" t="s">
        <v>8954</v>
      </c>
      <c r="H1236" t="s">
        <v>277</v>
      </c>
      <c r="I1236" t="s">
        <v>20</v>
      </c>
      <c r="L1236" t="s">
        <v>13882</v>
      </c>
      <c r="N1236" t="s">
        <v>821</v>
      </c>
      <c r="U1236" t="s">
        <v>12208</v>
      </c>
    </row>
    <row r="1237" spans="2:21">
      <c r="B1237" s="41">
        <v>43627.328333333331</v>
      </c>
      <c r="C1237" s="41">
        <v>43627.328333333331</v>
      </c>
      <c r="D1237" t="s">
        <v>906</v>
      </c>
      <c r="E1237">
        <v>5</v>
      </c>
      <c r="F1237">
        <v>1201</v>
      </c>
      <c r="G1237" t="s">
        <v>8954</v>
      </c>
      <c r="H1237" t="s">
        <v>905</v>
      </c>
      <c r="I1237" t="s">
        <v>8</v>
      </c>
      <c r="L1237" t="s">
        <v>14244</v>
      </c>
      <c r="N1237" t="s">
        <v>821</v>
      </c>
    </row>
    <row r="1238" spans="2:21">
      <c r="B1238" s="41">
        <v>43627.32849537037</v>
      </c>
      <c r="C1238" s="41">
        <v>43627.32849537037</v>
      </c>
      <c r="D1238" t="s">
        <v>14671</v>
      </c>
      <c r="E1238">
        <v>5</v>
      </c>
      <c r="F1238">
        <v>1101</v>
      </c>
      <c r="G1238" t="s">
        <v>8954</v>
      </c>
      <c r="H1238" t="s">
        <v>2184</v>
      </c>
      <c r="I1238" t="s">
        <v>61</v>
      </c>
      <c r="L1238" t="s">
        <v>14670</v>
      </c>
      <c r="N1238" t="s">
        <v>821</v>
      </c>
      <c r="T1238" t="s">
        <v>14668</v>
      </c>
    </row>
    <row r="1239" spans="2:21">
      <c r="B1239" s="41">
        <v>43627.328877314816</v>
      </c>
      <c r="C1239" s="41">
        <v>43627.328888888886</v>
      </c>
      <c r="D1239" t="s">
        <v>6625</v>
      </c>
      <c r="E1239">
        <v>4</v>
      </c>
      <c r="F1239">
        <v>1101</v>
      </c>
      <c r="G1239" t="s">
        <v>8954</v>
      </c>
      <c r="H1239" t="s">
        <v>2064</v>
      </c>
      <c r="I1239" t="s">
        <v>20</v>
      </c>
      <c r="L1239" t="s">
        <v>14505</v>
      </c>
      <c r="N1239" t="s">
        <v>819</v>
      </c>
      <c r="U1239" t="s">
        <v>12208</v>
      </c>
    </row>
    <row r="1240" spans="2:21">
      <c r="B1240" s="41">
        <v>43627.328877314816</v>
      </c>
      <c r="C1240" s="41">
        <v>43627.328888888886</v>
      </c>
      <c r="D1240" t="s">
        <v>587</v>
      </c>
      <c r="E1240">
        <v>5</v>
      </c>
      <c r="F1240">
        <v>1221</v>
      </c>
      <c r="G1240" t="s">
        <v>8954</v>
      </c>
      <c r="H1240" t="s">
        <v>277</v>
      </c>
      <c r="I1240" t="s">
        <v>20</v>
      </c>
      <c r="L1240" t="s">
        <v>13882</v>
      </c>
      <c r="N1240" t="s">
        <v>821</v>
      </c>
      <c r="U1240" t="s">
        <v>12208</v>
      </c>
    </row>
    <row r="1241" spans="2:21">
      <c r="B1241" s="41">
        <v>43627.328923611109</v>
      </c>
      <c r="C1241" s="41">
        <v>43627.328923611109</v>
      </c>
      <c r="D1241" t="s">
        <v>906</v>
      </c>
      <c r="E1241">
        <v>5</v>
      </c>
      <c r="F1241">
        <v>1201</v>
      </c>
      <c r="G1241" t="s">
        <v>8954</v>
      </c>
      <c r="H1241" t="s">
        <v>905</v>
      </c>
      <c r="I1241" t="s">
        <v>8</v>
      </c>
      <c r="L1241" t="s">
        <v>14244</v>
      </c>
      <c r="N1241" t="s">
        <v>821</v>
      </c>
    </row>
    <row r="1242" spans="2:21">
      <c r="B1242" s="41">
        <v>43627.329189814816</v>
      </c>
      <c r="C1242" s="41">
        <v>43627.329189814816</v>
      </c>
      <c r="D1242" t="s">
        <v>6625</v>
      </c>
      <c r="E1242">
        <v>4</v>
      </c>
      <c r="F1242">
        <v>1101</v>
      </c>
      <c r="G1242" t="s">
        <v>8954</v>
      </c>
      <c r="H1242" t="s">
        <v>2064</v>
      </c>
      <c r="I1242" t="s">
        <v>20</v>
      </c>
      <c r="L1242" t="s">
        <v>14505</v>
      </c>
      <c r="N1242" t="s">
        <v>819</v>
      </c>
      <c r="U1242" t="s">
        <v>12208</v>
      </c>
    </row>
    <row r="1243" spans="2:21">
      <c r="B1243" s="41">
        <v>43627.329189814816</v>
      </c>
      <c r="C1243" s="41">
        <v>43627.329189814816</v>
      </c>
      <c r="D1243" t="s">
        <v>587</v>
      </c>
      <c r="E1243">
        <v>5</v>
      </c>
      <c r="F1243">
        <v>1221</v>
      </c>
      <c r="G1243" t="s">
        <v>8954</v>
      </c>
      <c r="H1243" t="s">
        <v>277</v>
      </c>
      <c r="I1243" t="s">
        <v>20</v>
      </c>
      <c r="L1243" t="s">
        <v>13882</v>
      </c>
      <c r="N1243" t="s">
        <v>821</v>
      </c>
      <c r="U1243" t="s">
        <v>12208</v>
      </c>
    </row>
    <row r="1244" spans="2:21">
      <c r="B1244" s="41">
        <v>43627.329224537039</v>
      </c>
      <c r="C1244" s="41">
        <v>43627.329236111109</v>
      </c>
      <c r="D1244" t="s">
        <v>6625</v>
      </c>
      <c r="E1244">
        <v>4</v>
      </c>
      <c r="F1244">
        <v>1101</v>
      </c>
      <c r="G1244" t="s">
        <v>8954</v>
      </c>
      <c r="H1244" t="s">
        <v>2064</v>
      </c>
      <c r="I1244" t="s">
        <v>20</v>
      </c>
      <c r="L1244" t="s">
        <v>14505</v>
      </c>
      <c r="N1244" t="s">
        <v>819</v>
      </c>
      <c r="U1244" t="s">
        <v>12208</v>
      </c>
    </row>
    <row r="1245" spans="2:21">
      <c r="B1245" s="41">
        <v>43627.329224537039</v>
      </c>
      <c r="C1245" s="41">
        <v>43627.329236111109</v>
      </c>
      <c r="D1245" t="s">
        <v>587</v>
      </c>
      <c r="E1245">
        <v>5</v>
      </c>
      <c r="F1245">
        <v>1221</v>
      </c>
      <c r="G1245" t="s">
        <v>8954</v>
      </c>
      <c r="H1245" t="s">
        <v>277</v>
      </c>
      <c r="I1245" t="s">
        <v>20</v>
      </c>
      <c r="L1245" t="s">
        <v>13882</v>
      </c>
      <c r="N1245" t="s">
        <v>821</v>
      </c>
      <c r="U1245" t="s">
        <v>12208</v>
      </c>
    </row>
    <row r="1246" spans="2:21">
      <c r="B1246" s="41">
        <v>43627.329513888886</v>
      </c>
      <c r="C1246" s="41">
        <v>43627.329513888886</v>
      </c>
      <c r="D1246" t="s">
        <v>906</v>
      </c>
      <c r="E1246">
        <v>5</v>
      </c>
      <c r="F1246">
        <v>1201</v>
      </c>
      <c r="G1246" t="s">
        <v>8954</v>
      </c>
      <c r="H1246" t="s">
        <v>905</v>
      </c>
      <c r="I1246" t="s">
        <v>8</v>
      </c>
      <c r="L1246" t="s">
        <v>14244</v>
      </c>
      <c r="N1246" t="s">
        <v>821</v>
      </c>
    </row>
    <row r="1247" spans="2:21">
      <c r="B1247" s="41">
        <v>43627.329861111109</v>
      </c>
      <c r="C1247" s="41">
        <v>43627.329872685186</v>
      </c>
      <c r="D1247" t="s">
        <v>6625</v>
      </c>
      <c r="E1247">
        <v>4</v>
      </c>
      <c r="F1247">
        <v>1101</v>
      </c>
      <c r="G1247" t="s">
        <v>8954</v>
      </c>
      <c r="H1247" t="s">
        <v>2064</v>
      </c>
      <c r="I1247" t="s">
        <v>20</v>
      </c>
      <c r="L1247" t="s">
        <v>14505</v>
      </c>
      <c r="N1247" t="s">
        <v>819</v>
      </c>
      <c r="U1247" t="s">
        <v>12208</v>
      </c>
    </row>
    <row r="1248" spans="2:21">
      <c r="B1248" s="41">
        <v>43627.329861111109</v>
      </c>
      <c r="C1248" s="41">
        <v>43627.329872685186</v>
      </c>
      <c r="D1248" t="s">
        <v>587</v>
      </c>
      <c r="E1248">
        <v>5</v>
      </c>
      <c r="F1248">
        <v>1221</v>
      </c>
      <c r="G1248" t="s">
        <v>8954</v>
      </c>
      <c r="H1248" t="s">
        <v>277</v>
      </c>
      <c r="I1248" t="s">
        <v>20</v>
      </c>
      <c r="L1248" t="s">
        <v>13882</v>
      </c>
      <c r="N1248" t="s">
        <v>821</v>
      </c>
      <c r="U1248" t="s">
        <v>12208</v>
      </c>
    </row>
    <row r="1249" spans="2:21">
      <c r="B1249" s="41">
        <v>43627.329884259256</v>
      </c>
      <c r="C1249" s="41">
        <v>43627.329884259256</v>
      </c>
      <c r="D1249" t="s">
        <v>14672</v>
      </c>
      <c r="E1249">
        <v>4</v>
      </c>
      <c r="F1249">
        <v>1101</v>
      </c>
      <c r="G1249" t="s">
        <v>8954</v>
      </c>
      <c r="H1249" t="s">
        <v>14391</v>
      </c>
      <c r="I1249" t="s">
        <v>186</v>
      </c>
      <c r="L1249" t="s">
        <v>14392</v>
      </c>
      <c r="N1249" t="s">
        <v>825</v>
      </c>
    </row>
    <row r="1250" spans="2:21">
      <c r="B1250" s="41">
        <v>43627.329884259256</v>
      </c>
      <c r="C1250" s="41">
        <v>43627.329884259256</v>
      </c>
      <c r="D1250" t="s">
        <v>14673</v>
      </c>
      <c r="E1250">
        <v>4</v>
      </c>
      <c r="F1250">
        <v>1101</v>
      </c>
      <c r="G1250" t="s">
        <v>8954</v>
      </c>
      <c r="H1250" t="s">
        <v>14393</v>
      </c>
      <c r="I1250" t="s">
        <v>186</v>
      </c>
      <c r="L1250" t="s">
        <v>14394</v>
      </c>
      <c r="N1250" t="s">
        <v>825</v>
      </c>
    </row>
    <row r="1251" spans="2:21">
      <c r="B1251" s="41">
        <v>43627.329884259256</v>
      </c>
      <c r="C1251" s="41">
        <v>43627.329884259256</v>
      </c>
      <c r="D1251" t="s">
        <v>14674</v>
      </c>
      <c r="E1251">
        <v>4</v>
      </c>
      <c r="F1251">
        <v>1101</v>
      </c>
      <c r="G1251" t="s">
        <v>8954</v>
      </c>
      <c r="H1251" t="s">
        <v>14397</v>
      </c>
      <c r="I1251" t="s">
        <v>186</v>
      </c>
      <c r="L1251" t="s">
        <v>14398</v>
      </c>
      <c r="N1251" t="s">
        <v>825</v>
      </c>
    </row>
    <row r="1252" spans="2:21">
      <c r="B1252" s="41">
        <v>43627.329884259256</v>
      </c>
      <c r="C1252" s="41">
        <v>43627.329884259256</v>
      </c>
      <c r="D1252" t="s">
        <v>14675</v>
      </c>
      <c r="E1252">
        <v>4</v>
      </c>
      <c r="F1252">
        <v>1101</v>
      </c>
      <c r="G1252" t="s">
        <v>8954</v>
      </c>
      <c r="H1252" t="s">
        <v>14412</v>
      </c>
      <c r="I1252" t="s">
        <v>186</v>
      </c>
      <c r="L1252" t="s">
        <v>14413</v>
      </c>
      <c r="N1252" t="s">
        <v>825</v>
      </c>
    </row>
    <row r="1253" spans="2:21">
      <c r="B1253" s="41">
        <v>43627.329907407409</v>
      </c>
      <c r="C1253" s="41">
        <v>43627.329918981479</v>
      </c>
      <c r="D1253" t="s">
        <v>6625</v>
      </c>
      <c r="E1253">
        <v>4</v>
      </c>
      <c r="F1253">
        <v>1101</v>
      </c>
      <c r="G1253" t="s">
        <v>8954</v>
      </c>
      <c r="H1253" t="s">
        <v>2064</v>
      </c>
      <c r="I1253" t="s">
        <v>20</v>
      </c>
      <c r="L1253" t="s">
        <v>14505</v>
      </c>
      <c r="N1253" t="s">
        <v>819</v>
      </c>
      <c r="U1253" t="s">
        <v>12208</v>
      </c>
    </row>
    <row r="1254" spans="2:21">
      <c r="B1254" s="41">
        <v>43627.329907407409</v>
      </c>
      <c r="C1254" s="41">
        <v>43627.329918981479</v>
      </c>
      <c r="D1254" t="s">
        <v>587</v>
      </c>
      <c r="E1254">
        <v>5</v>
      </c>
      <c r="F1254">
        <v>1221</v>
      </c>
      <c r="G1254" t="s">
        <v>8954</v>
      </c>
      <c r="H1254" t="s">
        <v>277</v>
      </c>
      <c r="I1254" t="s">
        <v>20</v>
      </c>
      <c r="L1254" t="s">
        <v>13882</v>
      </c>
      <c r="N1254" t="s">
        <v>821</v>
      </c>
      <c r="U1254" t="s">
        <v>12208</v>
      </c>
    </row>
    <row r="1255" spans="2:21">
      <c r="B1255" s="41">
        <v>43627.330104166664</v>
      </c>
      <c r="C1255" s="41">
        <v>43627.330104166664</v>
      </c>
      <c r="D1255" t="s">
        <v>906</v>
      </c>
      <c r="E1255">
        <v>5</v>
      </c>
      <c r="F1255">
        <v>1201</v>
      </c>
      <c r="G1255" t="s">
        <v>8954</v>
      </c>
      <c r="H1255" t="s">
        <v>905</v>
      </c>
      <c r="I1255" t="s">
        <v>8</v>
      </c>
      <c r="L1255" t="s">
        <v>14244</v>
      </c>
      <c r="N1255" t="s">
        <v>821</v>
      </c>
    </row>
    <row r="1256" spans="2:21">
      <c r="B1256" s="41">
        <v>43627.330127314817</v>
      </c>
      <c r="C1256" s="41">
        <v>43627.330138888887</v>
      </c>
      <c r="D1256" t="s">
        <v>6625</v>
      </c>
      <c r="E1256">
        <v>4</v>
      </c>
      <c r="F1256">
        <v>1101</v>
      </c>
      <c r="G1256" t="s">
        <v>8954</v>
      </c>
      <c r="H1256" t="s">
        <v>2064</v>
      </c>
      <c r="I1256" t="s">
        <v>20</v>
      </c>
      <c r="L1256" t="s">
        <v>14505</v>
      </c>
      <c r="N1256" t="s">
        <v>819</v>
      </c>
      <c r="U1256" t="s">
        <v>12208</v>
      </c>
    </row>
    <row r="1257" spans="2:21">
      <c r="B1257" s="41">
        <v>43627.330127314817</v>
      </c>
      <c r="C1257" s="41">
        <v>43627.330138888887</v>
      </c>
      <c r="D1257" t="s">
        <v>587</v>
      </c>
      <c r="E1257">
        <v>5</v>
      </c>
      <c r="F1257">
        <v>1221</v>
      </c>
      <c r="G1257" t="s">
        <v>8954</v>
      </c>
      <c r="H1257" t="s">
        <v>277</v>
      </c>
      <c r="I1257" t="s">
        <v>20</v>
      </c>
      <c r="L1257" t="s">
        <v>13882</v>
      </c>
      <c r="N1257" t="s">
        <v>821</v>
      </c>
      <c r="U1257" t="s">
        <v>12208</v>
      </c>
    </row>
    <row r="1258" spans="2:21">
      <c r="B1258" s="41">
        <v>43627.330312500002</v>
      </c>
      <c r="C1258" s="41">
        <v>43627.330324074072</v>
      </c>
      <c r="D1258" t="s">
        <v>6625</v>
      </c>
      <c r="E1258">
        <v>4</v>
      </c>
      <c r="F1258">
        <v>1101</v>
      </c>
      <c r="G1258" t="s">
        <v>8954</v>
      </c>
      <c r="H1258" t="s">
        <v>2064</v>
      </c>
      <c r="I1258" t="s">
        <v>20</v>
      </c>
      <c r="L1258" t="s">
        <v>14505</v>
      </c>
      <c r="N1258" t="s">
        <v>819</v>
      </c>
      <c r="U1258" t="s">
        <v>12208</v>
      </c>
    </row>
    <row r="1259" spans="2:21">
      <c r="B1259" s="41">
        <v>43627.330312500002</v>
      </c>
      <c r="C1259" s="41">
        <v>43627.330324074072</v>
      </c>
      <c r="D1259" t="s">
        <v>587</v>
      </c>
      <c r="E1259">
        <v>5</v>
      </c>
      <c r="F1259">
        <v>1221</v>
      </c>
      <c r="G1259" t="s">
        <v>8954</v>
      </c>
      <c r="H1259" t="s">
        <v>277</v>
      </c>
      <c r="I1259" t="s">
        <v>20</v>
      </c>
      <c r="L1259" t="s">
        <v>13882</v>
      </c>
      <c r="N1259" t="s">
        <v>821</v>
      </c>
      <c r="U1259" t="s">
        <v>12208</v>
      </c>
    </row>
    <row r="1260" spans="2:21">
      <c r="B1260" s="41">
        <v>43627.330428240741</v>
      </c>
      <c r="C1260" s="41">
        <v>43627.330439814818</v>
      </c>
      <c r="D1260" t="s">
        <v>6625</v>
      </c>
      <c r="E1260">
        <v>4</v>
      </c>
      <c r="F1260">
        <v>1101</v>
      </c>
      <c r="G1260" t="s">
        <v>8954</v>
      </c>
      <c r="H1260" t="s">
        <v>2064</v>
      </c>
      <c r="I1260" t="s">
        <v>20</v>
      </c>
      <c r="L1260" t="s">
        <v>14505</v>
      </c>
      <c r="N1260" t="s">
        <v>819</v>
      </c>
      <c r="U1260" t="s">
        <v>12208</v>
      </c>
    </row>
    <row r="1261" spans="2:21">
      <c r="B1261" s="41">
        <v>43627.330428240741</v>
      </c>
      <c r="C1261" s="41">
        <v>43627.330439814818</v>
      </c>
      <c r="D1261" t="s">
        <v>587</v>
      </c>
      <c r="E1261">
        <v>5</v>
      </c>
      <c r="F1261">
        <v>1221</v>
      </c>
      <c r="G1261" t="s">
        <v>8954</v>
      </c>
      <c r="H1261" t="s">
        <v>277</v>
      </c>
      <c r="I1261" t="s">
        <v>20</v>
      </c>
      <c r="L1261" t="s">
        <v>13882</v>
      </c>
      <c r="N1261" t="s">
        <v>821</v>
      </c>
      <c r="U1261" t="s">
        <v>12208</v>
      </c>
    </row>
    <row r="1262" spans="2:21">
      <c r="B1262" s="41">
        <v>43627.330451388887</v>
      </c>
      <c r="C1262" s="41">
        <v>43627.330451388887</v>
      </c>
      <c r="D1262" t="s">
        <v>6625</v>
      </c>
      <c r="E1262">
        <v>4</v>
      </c>
      <c r="F1262">
        <v>1101</v>
      </c>
      <c r="G1262" t="s">
        <v>8954</v>
      </c>
      <c r="H1262" t="s">
        <v>2064</v>
      </c>
      <c r="I1262" t="s">
        <v>20</v>
      </c>
      <c r="L1262" t="s">
        <v>14505</v>
      </c>
      <c r="N1262" t="s">
        <v>819</v>
      </c>
      <c r="U1262" t="s">
        <v>12208</v>
      </c>
    </row>
    <row r="1263" spans="2:21">
      <c r="B1263" s="41">
        <v>43627.330451388887</v>
      </c>
      <c r="C1263" s="41">
        <v>43627.330451388887</v>
      </c>
      <c r="D1263" t="s">
        <v>587</v>
      </c>
      <c r="E1263">
        <v>5</v>
      </c>
      <c r="F1263">
        <v>1221</v>
      </c>
      <c r="G1263" t="s">
        <v>8954</v>
      </c>
      <c r="H1263" t="s">
        <v>277</v>
      </c>
      <c r="I1263" t="s">
        <v>20</v>
      </c>
      <c r="L1263" t="s">
        <v>13882</v>
      </c>
      <c r="N1263" t="s">
        <v>821</v>
      </c>
      <c r="U1263" t="s">
        <v>12208</v>
      </c>
    </row>
    <row r="1264" spans="2:21">
      <c r="B1264" s="41">
        <v>43627.330462962964</v>
      </c>
      <c r="C1264" s="41">
        <v>43627.330474537041</v>
      </c>
      <c r="D1264" t="s">
        <v>6625</v>
      </c>
      <c r="E1264">
        <v>4</v>
      </c>
      <c r="F1264">
        <v>1101</v>
      </c>
      <c r="G1264" t="s">
        <v>8954</v>
      </c>
      <c r="H1264" t="s">
        <v>2064</v>
      </c>
      <c r="I1264" t="s">
        <v>20</v>
      </c>
      <c r="L1264" t="s">
        <v>14505</v>
      </c>
      <c r="N1264" t="s">
        <v>819</v>
      </c>
      <c r="U1264" t="s">
        <v>12208</v>
      </c>
    </row>
    <row r="1265" spans="2:21">
      <c r="B1265" s="41">
        <v>43627.330462962964</v>
      </c>
      <c r="C1265" s="41">
        <v>43627.330474537041</v>
      </c>
      <c r="D1265" t="s">
        <v>587</v>
      </c>
      <c r="E1265">
        <v>5</v>
      </c>
      <c r="F1265">
        <v>1221</v>
      </c>
      <c r="G1265" t="s">
        <v>8954</v>
      </c>
      <c r="H1265" t="s">
        <v>277</v>
      </c>
      <c r="I1265" t="s">
        <v>20</v>
      </c>
      <c r="L1265" t="s">
        <v>13882</v>
      </c>
      <c r="N1265" t="s">
        <v>821</v>
      </c>
      <c r="U1265" t="s">
        <v>12208</v>
      </c>
    </row>
    <row r="1266" spans="2:21">
      <c r="B1266" s="41">
        <v>43627.330694444441</v>
      </c>
      <c r="C1266" s="41">
        <v>43627.330694444441</v>
      </c>
      <c r="D1266" t="s">
        <v>906</v>
      </c>
      <c r="E1266">
        <v>5</v>
      </c>
      <c r="F1266">
        <v>1201</v>
      </c>
      <c r="G1266" t="s">
        <v>8954</v>
      </c>
      <c r="H1266" t="s">
        <v>905</v>
      </c>
      <c r="I1266" t="s">
        <v>8</v>
      </c>
      <c r="L1266" t="s">
        <v>14244</v>
      </c>
      <c r="N1266" t="s">
        <v>821</v>
      </c>
    </row>
    <row r="1267" spans="2:21">
      <c r="B1267" s="41">
        <v>43627.330960648149</v>
      </c>
      <c r="C1267" s="41">
        <v>43627.330960648149</v>
      </c>
      <c r="D1267" t="s">
        <v>14676</v>
      </c>
      <c r="E1267">
        <v>5</v>
      </c>
      <c r="F1267">
        <v>1101</v>
      </c>
      <c r="G1267" t="s">
        <v>8954</v>
      </c>
      <c r="H1267" t="s">
        <v>2184</v>
      </c>
      <c r="I1267" t="s">
        <v>61</v>
      </c>
      <c r="L1267" t="s">
        <v>14670</v>
      </c>
      <c r="N1267" t="s">
        <v>821</v>
      </c>
      <c r="T1267" t="s">
        <v>14668</v>
      </c>
    </row>
    <row r="1268" spans="2:21">
      <c r="B1268" s="41">
        <v>43627.331331018519</v>
      </c>
      <c r="C1268" s="41">
        <v>43627.331331018519</v>
      </c>
      <c r="D1268" t="s">
        <v>906</v>
      </c>
      <c r="E1268">
        <v>5</v>
      </c>
      <c r="F1268">
        <v>1201</v>
      </c>
      <c r="G1268" t="s">
        <v>8954</v>
      </c>
      <c r="H1268" t="s">
        <v>905</v>
      </c>
      <c r="I1268" t="s">
        <v>8</v>
      </c>
      <c r="L1268" t="s">
        <v>14244</v>
      </c>
      <c r="N1268" t="s">
        <v>821</v>
      </c>
    </row>
    <row r="1269" spans="2:21">
      <c r="B1269" s="41">
        <v>43627.331805555557</v>
      </c>
      <c r="C1269" s="41">
        <v>43627.331817129627</v>
      </c>
      <c r="D1269" t="s">
        <v>6625</v>
      </c>
      <c r="E1269">
        <v>4</v>
      </c>
      <c r="F1269">
        <v>1101</v>
      </c>
      <c r="G1269" t="s">
        <v>8954</v>
      </c>
      <c r="H1269" t="s">
        <v>2064</v>
      </c>
      <c r="I1269" t="s">
        <v>20</v>
      </c>
      <c r="L1269" t="s">
        <v>14505</v>
      </c>
      <c r="N1269" t="s">
        <v>819</v>
      </c>
      <c r="U1269" t="s">
        <v>12208</v>
      </c>
    </row>
    <row r="1270" spans="2:21">
      <c r="B1270" s="41">
        <v>43627.331805555557</v>
      </c>
      <c r="C1270" s="41">
        <v>43627.331817129627</v>
      </c>
      <c r="D1270" t="s">
        <v>587</v>
      </c>
      <c r="E1270">
        <v>5</v>
      </c>
      <c r="F1270">
        <v>1221</v>
      </c>
      <c r="G1270" t="s">
        <v>8954</v>
      </c>
      <c r="H1270" t="s">
        <v>277</v>
      </c>
      <c r="I1270" t="s">
        <v>20</v>
      </c>
      <c r="L1270" t="s">
        <v>13882</v>
      </c>
      <c r="N1270" t="s">
        <v>821</v>
      </c>
      <c r="U1270" t="s">
        <v>12208</v>
      </c>
    </row>
    <row r="1271" spans="2:21">
      <c r="B1271" s="41">
        <v>43627.331921296296</v>
      </c>
      <c r="C1271" s="41">
        <v>43627.331921296296</v>
      </c>
      <c r="D1271" t="s">
        <v>906</v>
      </c>
      <c r="E1271">
        <v>5</v>
      </c>
      <c r="F1271">
        <v>1201</v>
      </c>
      <c r="G1271" t="s">
        <v>8954</v>
      </c>
      <c r="H1271" t="s">
        <v>905</v>
      </c>
      <c r="I1271" t="s">
        <v>8</v>
      </c>
      <c r="L1271" t="s">
        <v>14244</v>
      </c>
      <c r="N1271" t="s">
        <v>821</v>
      </c>
    </row>
    <row r="1272" spans="2:21">
      <c r="B1272" s="41">
        <v>43627.332025462965</v>
      </c>
      <c r="C1272" s="41">
        <v>43627.332025462965</v>
      </c>
      <c r="D1272" t="s">
        <v>12165</v>
      </c>
      <c r="E1272">
        <v>5</v>
      </c>
      <c r="F1272">
        <v>1101</v>
      </c>
      <c r="G1272" t="s">
        <v>8954</v>
      </c>
      <c r="H1272" t="s">
        <v>12166</v>
      </c>
      <c r="I1272" t="s">
        <v>224</v>
      </c>
      <c r="L1272" t="s">
        <v>14677</v>
      </c>
      <c r="N1272" t="s">
        <v>821</v>
      </c>
    </row>
    <row r="1273" spans="2:21">
      <c r="B1273" s="41">
        <v>43627.332071759258</v>
      </c>
      <c r="C1273" s="41">
        <v>43627.332083333335</v>
      </c>
      <c r="D1273" t="s">
        <v>6625</v>
      </c>
      <c r="E1273">
        <v>4</v>
      </c>
      <c r="F1273">
        <v>1101</v>
      </c>
      <c r="G1273" t="s">
        <v>8954</v>
      </c>
      <c r="H1273" t="s">
        <v>2064</v>
      </c>
      <c r="I1273" t="s">
        <v>20</v>
      </c>
      <c r="L1273" t="s">
        <v>14505</v>
      </c>
      <c r="N1273" t="s">
        <v>819</v>
      </c>
      <c r="U1273" t="s">
        <v>12208</v>
      </c>
    </row>
    <row r="1274" spans="2:21">
      <c r="B1274" s="41">
        <v>43627.332071759258</v>
      </c>
      <c r="C1274" s="41">
        <v>43627.332083333335</v>
      </c>
      <c r="D1274" t="s">
        <v>587</v>
      </c>
      <c r="E1274">
        <v>5</v>
      </c>
      <c r="F1274">
        <v>1221</v>
      </c>
      <c r="G1274" t="s">
        <v>8954</v>
      </c>
      <c r="H1274" t="s">
        <v>277</v>
      </c>
      <c r="I1274" t="s">
        <v>20</v>
      </c>
      <c r="L1274" t="s">
        <v>13882</v>
      </c>
      <c r="N1274" t="s">
        <v>821</v>
      </c>
      <c r="U1274" t="s">
        <v>12208</v>
      </c>
    </row>
    <row r="1275" spans="2:21">
      <c r="B1275" s="41">
        <v>43627.332141203704</v>
      </c>
      <c r="C1275" s="41">
        <v>43627.332152777781</v>
      </c>
      <c r="D1275" t="s">
        <v>6625</v>
      </c>
      <c r="E1275">
        <v>4</v>
      </c>
      <c r="F1275">
        <v>1101</v>
      </c>
      <c r="G1275" t="s">
        <v>8954</v>
      </c>
      <c r="H1275" t="s">
        <v>2064</v>
      </c>
      <c r="I1275" t="s">
        <v>20</v>
      </c>
      <c r="L1275" t="s">
        <v>14505</v>
      </c>
      <c r="N1275" t="s">
        <v>819</v>
      </c>
      <c r="U1275" t="s">
        <v>12208</v>
      </c>
    </row>
    <row r="1276" spans="2:21">
      <c r="B1276" s="41">
        <v>43627.332141203704</v>
      </c>
      <c r="C1276" s="41">
        <v>43627.332152777781</v>
      </c>
      <c r="D1276" t="s">
        <v>587</v>
      </c>
      <c r="E1276">
        <v>5</v>
      </c>
      <c r="F1276">
        <v>1221</v>
      </c>
      <c r="G1276" t="s">
        <v>8954</v>
      </c>
      <c r="H1276" t="s">
        <v>277</v>
      </c>
      <c r="I1276" t="s">
        <v>20</v>
      </c>
      <c r="L1276" t="s">
        <v>13882</v>
      </c>
      <c r="N1276" t="s">
        <v>821</v>
      </c>
      <c r="U1276" t="s">
        <v>12208</v>
      </c>
    </row>
    <row r="1277" spans="2:21">
      <c r="B1277" s="41">
        <v>43627.33216435185</v>
      </c>
      <c r="C1277" s="41">
        <v>43627.332199074073</v>
      </c>
      <c r="D1277" t="s">
        <v>2666</v>
      </c>
      <c r="E1277">
        <v>5</v>
      </c>
      <c r="F1277">
        <v>1201</v>
      </c>
      <c r="G1277" t="s">
        <v>8954</v>
      </c>
      <c r="H1277" t="s">
        <v>2665</v>
      </c>
      <c r="I1277" t="s">
        <v>61</v>
      </c>
      <c r="L1277" t="s">
        <v>14221</v>
      </c>
      <c r="N1277" t="s">
        <v>821</v>
      </c>
    </row>
    <row r="1278" spans="2:21">
      <c r="B1278" s="41">
        <v>43627.332511574074</v>
      </c>
      <c r="C1278" s="41">
        <v>43627.332511574074</v>
      </c>
      <c r="D1278" t="s">
        <v>906</v>
      </c>
      <c r="E1278">
        <v>5</v>
      </c>
      <c r="F1278">
        <v>1201</v>
      </c>
      <c r="G1278" t="s">
        <v>8954</v>
      </c>
      <c r="H1278" t="s">
        <v>905</v>
      </c>
      <c r="I1278" t="s">
        <v>8</v>
      </c>
      <c r="L1278" t="s">
        <v>14244</v>
      </c>
      <c r="N1278" t="s">
        <v>821</v>
      </c>
    </row>
    <row r="1279" spans="2:21">
      <c r="B1279" s="41">
        <v>43627.33253472222</v>
      </c>
      <c r="C1279" s="41">
        <v>43627.33253472222</v>
      </c>
      <c r="D1279" t="s">
        <v>2606</v>
      </c>
      <c r="E1279">
        <v>5</v>
      </c>
      <c r="F1279">
        <v>1201</v>
      </c>
      <c r="G1279" t="s">
        <v>8954</v>
      </c>
      <c r="H1279" t="s">
        <v>2605</v>
      </c>
      <c r="I1279" t="s">
        <v>61</v>
      </c>
      <c r="L1279" t="s">
        <v>14629</v>
      </c>
      <c r="N1279" t="s">
        <v>821</v>
      </c>
    </row>
    <row r="1280" spans="2:21">
      <c r="B1280" s="41">
        <v>43627.332569444443</v>
      </c>
      <c r="C1280" s="41">
        <v>43627.332569444443</v>
      </c>
      <c r="D1280" t="s">
        <v>4123</v>
      </c>
      <c r="E1280">
        <v>5</v>
      </c>
      <c r="F1280">
        <v>1201</v>
      </c>
      <c r="G1280" t="s">
        <v>8954</v>
      </c>
      <c r="H1280" t="s">
        <v>4122</v>
      </c>
      <c r="I1280" t="s">
        <v>61</v>
      </c>
      <c r="L1280" t="s">
        <v>14614</v>
      </c>
      <c r="N1280" t="s">
        <v>821</v>
      </c>
    </row>
    <row r="1281" spans="2:21">
      <c r="B1281" s="41">
        <v>43627.332662037035</v>
      </c>
      <c r="C1281" s="41">
        <v>43627.332662037035</v>
      </c>
      <c r="D1281" t="s">
        <v>14678</v>
      </c>
      <c r="E1281">
        <v>4</v>
      </c>
      <c r="F1281">
        <v>1101</v>
      </c>
      <c r="G1281" t="s">
        <v>8954</v>
      </c>
      <c r="H1281" t="s">
        <v>14374</v>
      </c>
      <c r="I1281" t="s">
        <v>186</v>
      </c>
      <c r="L1281" t="s">
        <v>14375</v>
      </c>
      <c r="N1281" t="s">
        <v>825</v>
      </c>
    </row>
    <row r="1282" spans="2:21">
      <c r="B1282" s="41">
        <v>43627.332673611112</v>
      </c>
      <c r="C1282" s="41">
        <v>43627.332685185182</v>
      </c>
      <c r="D1282" t="s">
        <v>6625</v>
      </c>
      <c r="E1282">
        <v>4</v>
      </c>
      <c r="F1282">
        <v>1101</v>
      </c>
      <c r="G1282" t="s">
        <v>8954</v>
      </c>
      <c r="H1282" t="s">
        <v>2064</v>
      </c>
      <c r="I1282" t="s">
        <v>20</v>
      </c>
      <c r="L1282" t="s">
        <v>14505</v>
      </c>
      <c r="N1282" t="s">
        <v>819</v>
      </c>
      <c r="U1282" t="s">
        <v>12208</v>
      </c>
    </row>
    <row r="1283" spans="2:21">
      <c r="B1283" s="41">
        <v>43627.332673611112</v>
      </c>
      <c r="C1283" s="41">
        <v>43627.332685185182</v>
      </c>
      <c r="D1283" t="s">
        <v>587</v>
      </c>
      <c r="E1283">
        <v>5</v>
      </c>
      <c r="F1283">
        <v>1221</v>
      </c>
      <c r="G1283" t="s">
        <v>8954</v>
      </c>
      <c r="H1283" t="s">
        <v>277</v>
      </c>
      <c r="I1283" t="s">
        <v>20</v>
      </c>
      <c r="L1283" t="s">
        <v>13882</v>
      </c>
      <c r="N1283" t="s">
        <v>821</v>
      </c>
      <c r="U1283" t="s">
        <v>12208</v>
      </c>
    </row>
    <row r="1284" spans="2:21">
      <c r="B1284" s="41">
        <v>43627.332719907405</v>
      </c>
      <c r="C1284" s="41">
        <v>43627.332719907405</v>
      </c>
      <c r="D1284" t="s">
        <v>2606</v>
      </c>
      <c r="E1284">
        <v>5</v>
      </c>
      <c r="F1284">
        <v>1201</v>
      </c>
      <c r="G1284" t="s">
        <v>8954</v>
      </c>
      <c r="H1284" t="s">
        <v>2605</v>
      </c>
      <c r="I1284" t="s">
        <v>61</v>
      </c>
      <c r="L1284" t="s">
        <v>14629</v>
      </c>
      <c r="N1284" t="s">
        <v>821</v>
      </c>
    </row>
    <row r="1285" spans="2:21">
      <c r="B1285" s="41">
        <v>43627.332824074074</v>
      </c>
      <c r="C1285" s="41">
        <v>43627.332824074074</v>
      </c>
      <c r="D1285" t="s">
        <v>2666</v>
      </c>
      <c r="E1285">
        <v>5</v>
      </c>
      <c r="F1285">
        <v>1201</v>
      </c>
      <c r="G1285" t="s">
        <v>8954</v>
      </c>
      <c r="H1285" t="s">
        <v>2665</v>
      </c>
      <c r="I1285" t="s">
        <v>61</v>
      </c>
      <c r="L1285" t="s">
        <v>14221</v>
      </c>
      <c r="N1285" t="s">
        <v>821</v>
      </c>
    </row>
    <row r="1286" spans="2:21">
      <c r="B1286" s="41">
        <v>43627.333032407405</v>
      </c>
      <c r="C1286" s="41">
        <v>43627.333043981482</v>
      </c>
      <c r="D1286" t="s">
        <v>14679</v>
      </c>
      <c r="E1286">
        <v>5</v>
      </c>
      <c r="F1286">
        <v>1101</v>
      </c>
      <c r="G1286" t="s">
        <v>8954</v>
      </c>
      <c r="H1286" t="s">
        <v>2185</v>
      </c>
      <c r="I1286" t="s">
        <v>61</v>
      </c>
      <c r="L1286" t="s">
        <v>14680</v>
      </c>
      <c r="N1286" t="s">
        <v>821</v>
      </c>
      <c r="T1286" t="s">
        <v>14668</v>
      </c>
    </row>
    <row r="1287" spans="2:21">
      <c r="B1287" s="41">
        <v>43627.333032407405</v>
      </c>
      <c r="C1287" s="41">
        <v>43627.333043981482</v>
      </c>
      <c r="D1287" t="s">
        <v>14681</v>
      </c>
      <c r="E1287">
        <v>4</v>
      </c>
      <c r="F1287">
        <v>1101</v>
      </c>
      <c r="G1287" t="s">
        <v>8954</v>
      </c>
      <c r="H1287" t="s">
        <v>2186</v>
      </c>
      <c r="I1287" t="s">
        <v>61</v>
      </c>
      <c r="L1287" t="s">
        <v>14680</v>
      </c>
      <c r="N1287" t="s">
        <v>819</v>
      </c>
      <c r="T1287" t="s">
        <v>14668</v>
      </c>
    </row>
    <row r="1288" spans="2:21">
      <c r="B1288" s="41">
        <v>43627.333032407405</v>
      </c>
      <c r="C1288" s="41">
        <v>43627.333043981482</v>
      </c>
      <c r="D1288" t="s">
        <v>1832</v>
      </c>
      <c r="E1288">
        <v>5</v>
      </c>
      <c r="F1288">
        <v>1221</v>
      </c>
      <c r="G1288" t="s">
        <v>8954</v>
      </c>
      <c r="H1288" t="s">
        <v>1831</v>
      </c>
      <c r="I1288" t="s">
        <v>61</v>
      </c>
      <c r="L1288" t="s">
        <v>14682</v>
      </c>
      <c r="N1288" t="s">
        <v>821</v>
      </c>
    </row>
    <row r="1289" spans="2:21">
      <c r="B1289" s="41">
        <v>43627.333067129628</v>
      </c>
      <c r="C1289" s="41">
        <v>43627.333067129628</v>
      </c>
      <c r="D1289" t="s">
        <v>14683</v>
      </c>
      <c r="E1289">
        <v>5</v>
      </c>
      <c r="F1289">
        <v>1101</v>
      </c>
      <c r="G1289" t="s">
        <v>8954</v>
      </c>
      <c r="H1289" t="s">
        <v>2187</v>
      </c>
      <c r="I1289" t="s">
        <v>61</v>
      </c>
      <c r="L1289" t="s">
        <v>14684</v>
      </c>
      <c r="N1289" t="s">
        <v>821</v>
      </c>
      <c r="T1289" t="s">
        <v>14668</v>
      </c>
    </row>
    <row r="1290" spans="2:21">
      <c r="B1290" s="41">
        <v>43627.333067129628</v>
      </c>
      <c r="C1290" s="41">
        <v>43627.333067129628</v>
      </c>
      <c r="D1290" t="s">
        <v>14685</v>
      </c>
      <c r="E1290">
        <v>5</v>
      </c>
      <c r="F1290">
        <v>1101</v>
      </c>
      <c r="G1290" t="s">
        <v>8954</v>
      </c>
      <c r="H1290" t="s">
        <v>2184</v>
      </c>
      <c r="I1290" t="s">
        <v>61</v>
      </c>
      <c r="L1290" t="s">
        <v>14670</v>
      </c>
      <c r="N1290" t="s">
        <v>821</v>
      </c>
      <c r="T1290" t="s">
        <v>14668</v>
      </c>
    </row>
    <row r="1291" spans="2:21">
      <c r="B1291" s="41">
        <v>43627.333067129628</v>
      </c>
      <c r="C1291" s="41">
        <v>43627.333067129628</v>
      </c>
      <c r="D1291" t="s">
        <v>4123</v>
      </c>
      <c r="E1291">
        <v>5</v>
      </c>
      <c r="F1291">
        <v>1201</v>
      </c>
      <c r="G1291" t="s">
        <v>8954</v>
      </c>
      <c r="H1291" t="s">
        <v>4122</v>
      </c>
      <c r="I1291" t="s">
        <v>61</v>
      </c>
      <c r="L1291" t="s">
        <v>14614</v>
      </c>
      <c r="N1291" t="s">
        <v>821</v>
      </c>
    </row>
    <row r="1292" spans="2:21">
      <c r="B1292" s="41">
        <v>43627.333090277774</v>
      </c>
      <c r="C1292" s="41">
        <v>43627.333090277774</v>
      </c>
      <c r="D1292" t="s">
        <v>14686</v>
      </c>
      <c r="E1292">
        <v>5</v>
      </c>
      <c r="F1292">
        <v>1101</v>
      </c>
      <c r="G1292" t="s">
        <v>8954</v>
      </c>
      <c r="H1292" t="s">
        <v>2184</v>
      </c>
      <c r="I1292" t="s">
        <v>61</v>
      </c>
      <c r="L1292" t="s">
        <v>14670</v>
      </c>
      <c r="N1292" t="s">
        <v>821</v>
      </c>
      <c r="T1292" t="s">
        <v>14668</v>
      </c>
    </row>
    <row r="1293" spans="2:21">
      <c r="B1293" s="41">
        <v>43627.333101851851</v>
      </c>
      <c r="C1293" s="41">
        <v>43627.333101851851</v>
      </c>
      <c r="D1293" t="s">
        <v>906</v>
      </c>
      <c r="E1293">
        <v>5</v>
      </c>
      <c r="F1293">
        <v>1201</v>
      </c>
      <c r="G1293" t="s">
        <v>8954</v>
      </c>
      <c r="H1293" t="s">
        <v>905</v>
      </c>
      <c r="I1293" t="s">
        <v>8</v>
      </c>
      <c r="L1293" t="s">
        <v>14244</v>
      </c>
      <c r="N1293" t="s">
        <v>821</v>
      </c>
    </row>
    <row r="1294" spans="2:21">
      <c r="B1294" s="41">
        <v>43627.333148148151</v>
      </c>
      <c r="C1294" s="41">
        <v>43627.333148148151</v>
      </c>
      <c r="D1294" t="s">
        <v>14687</v>
      </c>
      <c r="E1294">
        <v>5</v>
      </c>
      <c r="F1294">
        <v>1101</v>
      </c>
      <c r="G1294" t="s">
        <v>8954</v>
      </c>
      <c r="H1294" t="s">
        <v>2187</v>
      </c>
      <c r="I1294" t="s">
        <v>61</v>
      </c>
      <c r="L1294" t="s">
        <v>14684</v>
      </c>
      <c r="N1294" t="s">
        <v>821</v>
      </c>
      <c r="T1294" t="s">
        <v>14668</v>
      </c>
    </row>
    <row r="1295" spans="2:21">
      <c r="B1295" s="41">
        <v>43627.333310185182</v>
      </c>
      <c r="C1295" s="41">
        <v>43627.333310185182</v>
      </c>
      <c r="D1295" t="s">
        <v>11990</v>
      </c>
      <c r="E1295">
        <v>5</v>
      </c>
      <c r="F1295">
        <v>1101</v>
      </c>
      <c r="G1295" t="s">
        <v>8954</v>
      </c>
      <c r="H1295" t="s">
        <v>3550</v>
      </c>
      <c r="I1295" t="s">
        <v>61</v>
      </c>
      <c r="L1295" t="s">
        <v>14688</v>
      </c>
      <c r="N1295" t="s">
        <v>821</v>
      </c>
    </row>
    <row r="1296" spans="2:21">
      <c r="B1296" s="41">
        <v>43627.333692129629</v>
      </c>
      <c r="C1296" s="41">
        <v>43627.333692129629</v>
      </c>
      <c r="D1296" t="s">
        <v>906</v>
      </c>
      <c r="E1296">
        <v>5</v>
      </c>
      <c r="F1296">
        <v>1201</v>
      </c>
      <c r="G1296" t="s">
        <v>8954</v>
      </c>
      <c r="H1296" t="s">
        <v>905</v>
      </c>
      <c r="I1296" t="s">
        <v>8</v>
      </c>
      <c r="L1296" t="s">
        <v>14244</v>
      </c>
      <c r="N1296" t="s">
        <v>821</v>
      </c>
    </row>
    <row r="1297" spans="2:21">
      <c r="B1297" s="41">
        <v>43627.333981481483</v>
      </c>
      <c r="C1297" s="41">
        <v>43627.333993055552</v>
      </c>
      <c r="D1297" t="s">
        <v>6625</v>
      </c>
      <c r="E1297">
        <v>4</v>
      </c>
      <c r="F1297">
        <v>1101</v>
      </c>
      <c r="G1297" t="s">
        <v>8954</v>
      </c>
      <c r="H1297" t="s">
        <v>2064</v>
      </c>
      <c r="I1297" t="s">
        <v>20</v>
      </c>
      <c r="L1297" t="s">
        <v>14505</v>
      </c>
      <c r="N1297" t="s">
        <v>819</v>
      </c>
      <c r="U1297" t="s">
        <v>12208</v>
      </c>
    </row>
    <row r="1298" spans="2:21">
      <c r="B1298" s="41">
        <v>43627.333981481483</v>
      </c>
      <c r="C1298" s="41">
        <v>43627.333993055552</v>
      </c>
      <c r="D1298" t="s">
        <v>587</v>
      </c>
      <c r="E1298">
        <v>5</v>
      </c>
      <c r="F1298">
        <v>1221</v>
      </c>
      <c r="G1298" t="s">
        <v>8954</v>
      </c>
      <c r="H1298" t="s">
        <v>277</v>
      </c>
      <c r="I1298" t="s">
        <v>20</v>
      </c>
      <c r="L1298" t="s">
        <v>13882</v>
      </c>
      <c r="N1298" t="s">
        <v>821</v>
      </c>
      <c r="U1298" t="s">
        <v>12208</v>
      </c>
    </row>
    <row r="1299" spans="2:21">
      <c r="B1299" s="41">
        <v>43627.334282407406</v>
      </c>
      <c r="C1299" s="41">
        <v>43627.334270833337</v>
      </c>
      <c r="D1299" t="s">
        <v>906</v>
      </c>
      <c r="E1299">
        <v>5</v>
      </c>
      <c r="F1299">
        <v>1201</v>
      </c>
      <c r="G1299" t="s">
        <v>8954</v>
      </c>
      <c r="H1299" t="s">
        <v>905</v>
      </c>
      <c r="I1299" t="s">
        <v>8</v>
      </c>
      <c r="L1299" t="s">
        <v>14244</v>
      </c>
      <c r="N1299" t="s">
        <v>821</v>
      </c>
    </row>
    <row r="1300" spans="2:21">
      <c r="B1300" s="41">
        <v>43627.334872685184</v>
      </c>
      <c r="C1300" s="41">
        <v>43627.334861111114</v>
      </c>
      <c r="D1300" t="s">
        <v>906</v>
      </c>
      <c r="E1300">
        <v>5</v>
      </c>
      <c r="F1300">
        <v>1201</v>
      </c>
      <c r="G1300" t="s">
        <v>8954</v>
      </c>
      <c r="H1300" t="s">
        <v>905</v>
      </c>
      <c r="I1300" t="s">
        <v>8</v>
      </c>
      <c r="L1300" t="s">
        <v>14244</v>
      </c>
      <c r="N1300" t="s">
        <v>821</v>
      </c>
    </row>
    <row r="1301" spans="2:21">
      <c r="B1301" s="41">
        <v>43627.33489583333</v>
      </c>
      <c r="C1301" s="41">
        <v>43627.33489583333</v>
      </c>
      <c r="D1301" t="s">
        <v>14689</v>
      </c>
      <c r="E1301">
        <v>5</v>
      </c>
      <c r="F1301">
        <v>1101</v>
      </c>
      <c r="G1301" t="s">
        <v>8954</v>
      </c>
      <c r="H1301" t="s">
        <v>335</v>
      </c>
      <c r="I1301" t="s">
        <v>224</v>
      </c>
      <c r="L1301" t="s">
        <v>14690</v>
      </c>
      <c r="N1301" t="s">
        <v>821</v>
      </c>
      <c r="T1301" t="s">
        <v>14668</v>
      </c>
    </row>
    <row r="1302" spans="2:21">
      <c r="B1302" s="41">
        <v>43627.335034722222</v>
      </c>
      <c r="C1302" s="41">
        <v>43627.335034722222</v>
      </c>
      <c r="D1302" t="s">
        <v>6625</v>
      </c>
      <c r="E1302">
        <v>4</v>
      </c>
      <c r="F1302">
        <v>1101</v>
      </c>
      <c r="G1302" t="s">
        <v>8954</v>
      </c>
      <c r="H1302" t="s">
        <v>2064</v>
      </c>
      <c r="I1302" t="s">
        <v>20</v>
      </c>
      <c r="L1302" t="s">
        <v>14505</v>
      </c>
      <c r="N1302" t="s">
        <v>819</v>
      </c>
      <c r="U1302" t="s">
        <v>12208</v>
      </c>
    </row>
    <row r="1303" spans="2:21">
      <c r="B1303" s="41">
        <v>43627.335034722222</v>
      </c>
      <c r="C1303" s="41">
        <v>43627.335034722222</v>
      </c>
      <c r="D1303" t="s">
        <v>587</v>
      </c>
      <c r="E1303">
        <v>5</v>
      </c>
      <c r="F1303">
        <v>1221</v>
      </c>
      <c r="G1303" t="s">
        <v>8954</v>
      </c>
      <c r="H1303" t="s">
        <v>277</v>
      </c>
      <c r="I1303" t="s">
        <v>20</v>
      </c>
      <c r="L1303" t="s">
        <v>13882</v>
      </c>
      <c r="N1303" t="s">
        <v>821</v>
      </c>
      <c r="U1303" t="s">
        <v>12208</v>
      </c>
    </row>
    <row r="1304" spans="2:21">
      <c r="B1304" s="41">
        <v>43627.335370370369</v>
      </c>
      <c r="C1304" s="41">
        <v>43627.335370370369</v>
      </c>
      <c r="D1304" t="s">
        <v>6625</v>
      </c>
      <c r="E1304">
        <v>4</v>
      </c>
      <c r="F1304">
        <v>1101</v>
      </c>
      <c r="G1304" t="s">
        <v>8954</v>
      </c>
      <c r="H1304" t="s">
        <v>2064</v>
      </c>
      <c r="I1304" t="s">
        <v>20</v>
      </c>
      <c r="L1304" t="s">
        <v>14505</v>
      </c>
      <c r="N1304" t="s">
        <v>819</v>
      </c>
      <c r="U1304" t="s">
        <v>12208</v>
      </c>
    </row>
    <row r="1305" spans="2:21">
      <c r="B1305" s="41">
        <v>43627.335370370369</v>
      </c>
      <c r="C1305" s="41">
        <v>43627.335370370369</v>
      </c>
      <c r="D1305" t="s">
        <v>587</v>
      </c>
      <c r="E1305">
        <v>5</v>
      </c>
      <c r="F1305">
        <v>1221</v>
      </c>
      <c r="G1305" t="s">
        <v>8954</v>
      </c>
      <c r="H1305" t="s">
        <v>277</v>
      </c>
      <c r="I1305" t="s">
        <v>20</v>
      </c>
      <c r="L1305" t="s">
        <v>13882</v>
      </c>
      <c r="N1305" t="s">
        <v>821</v>
      </c>
      <c r="U1305" t="s">
        <v>12208</v>
      </c>
    </row>
    <row r="1306" spans="2:21">
      <c r="B1306" s="41">
        <v>43627.335439814815</v>
      </c>
      <c r="C1306" s="41">
        <v>43627.335428240738</v>
      </c>
      <c r="D1306" t="s">
        <v>906</v>
      </c>
      <c r="E1306">
        <v>5</v>
      </c>
      <c r="F1306">
        <v>1201</v>
      </c>
      <c r="G1306" t="s">
        <v>8954</v>
      </c>
      <c r="H1306" t="s">
        <v>905</v>
      </c>
      <c r="I1306" t="s">
        <v>8</v>
      </c>
      <c r="L1306" t="s">
        <v>14244</v>
      </c>
      <c r="N1306" t="s">
        <v>821</v>
      </c>
    </row>
    <row r="1307" spans="2:21">
      <c r="B1307" s="41">
        <v>43627.3356712963</v>
      </c>
      <c r="C1307" s="41">
        <v>43627.335682870369</v>
      </c>
      <c r="D1307" t="s">
        <v>6625</v>
      </c>
      <c r="E1307">
        <v>4</v>
      </c>
      <c r="F1307">
        <v>1101</v>
      </c>
      <c r="G1307" t="s">
        <v>8954</v>
      </c>
      <c r="H1307" t="s">
        <v>2064</v>
      </c>
      <c r="I1307" t="s">
        <v>20</v>
      </c>
      <c r="L1307" t="s">
        <v>14505</v>
      </c>
      <c r="N1307" t="s">
        <v>819</v>
      </c>
      <c r="U1307" t="s">
        <v>12208</v>
      </c>
    </row>
    <row r="1308" spans="2:21">
      <c r="B1308" s="41">
        <v>43627.3356712963</v>
      </c>
      <c r="C1308" s="41">
        <v>43627.335682870369</v>
      </c>
      <c r="D1308" t="s">
        <v>587</v>
      </c>
      <c r="E1308">
        <v>5</v>
      </c>
      <c r="F1308">
        <v>1221</v>
      </c>
      <c r="G1308" t="s">
        <v>8954</v>
      </c>
      <c r="H1308" t="s">
        <v>277</v>
      </c>
      <c r="I1308" t="s">
        <v>20</v>
      </c>
      <c r="L1308" t="s">
        <v>13882</v>
      </c>
      <c r="N1308" t="s">
        <v>821</v>
      </c>
      <c r="U1308" t="s">
        <v>12208</v>
      </c>
    </row>
    <row r="1309" spans="2:21">
      <c r="B1309" s="41">
        <v>43627.335787037038</v>
      </c>
      <c r="C1309" s="41">
        <v>43627.335798611108</v>
      </c>
      <c r="D1309" t="s">
        <v>6625</v>
      </c>
      <c r="E1309">
        <v>4</v>
      </c>
      <c r="F1309">
        <v>1101</v>
      </c>
      <c r="G1309" t="s">
        <v>8954</v>
      </c>
      <c r="H1309" t="s">
        <v>2064</v>
      </c>
      <c r="I1309" t="s">
        <v>20</v>
      </c>
      <c r="L1309" t="s">
        <v>14505</v>
      </c>
      <c r="N1309" t="s">
        <v>819</v>
      </c>
      <c r="U1309" t="s">
        <v>12208</v>
      </c>
    </row>
    <row r="1310" spans="2:21">
      <c r="B1310" s="41">
        <v>43627.335787037038</v>
      </c>
      <c r="C1310" s="41">
        <v>43627.335798611108</v>
      </c>
      <c r="D1310" t="s">
        <v>587</v>
      </c>
      <c r="E1310">
        <v>5</v>
      </c>
      <c r="F1310">
        <v>1221</v>
      </c>
      <c r="G1310" t="s">
        <v>8954</v>
      </c>
      <c r="H1310" t="s">
        <v>277</v>
      </c>
      <c r="I1310" t="s">
        <v>20</v>
      </c>
      <c r="L1310" t="s">
        <v>13882</v>
      </c>
      <c r="N1310" t="s">
        <v>821</v>
      </c>
      <c r="U1310" t="s">
        <v>12208</v>
      </c>
    </row>
    <row r="1311" spans="2:21">
      <c r="B1311" s="41">
        <v>43627.336018518516</v>
      </c>
      <c r="C1311" s="41">
        <v>43627.336006944446</v>
      </c>
      <c r="D1311" t="s">
        <v>906</v>
      </c>
      <c r="E1311">
        <v>5</v>
      </c>
      <c r="F1311">
        <v>1201</v>
      </c>
      <c r="G1311" t="s">
        <v>8954</v>
      </c>
      <c r="H1311" t="s">
        <v>905</v>
      </c>
      <c r="I1311" t="s">
        <v>8</v>
      </c>
      <c r="L1311" t="s">
        <v>14244</v>
      </c>
      <c r="N1311" t="s">
        <v>821</v>
      </c>
    </row>
    <row r="1312" spans="2:21">
      <c r="B1312" s="41">
        <v>43627.336608796293</v>
      </c>
      <c r="C1312" s="41">
        <v>43627.336597222224</v>
      </c>
      <c r="D1312" t="s">
        <v>906</v>
      </c>
      <c r="E1312">
        <v>5</v>
      </c>
      <c r="F1312">
        <v>1201</v>
      </c>
      <c r="G1312" t="s">
        <v>8954</v>
      </c>
      <c r="H1312" t="s">
        <v>905</v>
      </c>
      <c r="I1312" t="s">
        <v>8</v>
      </c>
      <c r="L1312" t="s">
        <v>14244</v>
      </c>
      <c r="N1312" t="s">
        <v>821</v>
      </c>
    </row>
    <row r="1313" spans="2:21">
      <c r="B1313" s="41">
        <v>43627.337187500001</v>
      </c>
      <c r="C1313" s="41">
        <v>43627.337175925924</v>
      </c>
      <c r="D1313" t="s">
        <v>906</v>
      </c>
      <c r="E1313">
        <v>5</v>
      </c>
      <c r="F1313">
        <v>1201</v>
      </c>
      <c r="G1313" t="s">
        <v>8954</v>
      </c>
      <c r="H1313" t="s">
        <v>905</v>
      </c>
      <c r="I1313" t="s">
        <v>8</v>
      </c>
      <c r="L1313" t="s">
        <v>14244</v>
      </c>
      <c r="N1313" t="s">
        <v>821</v>
      </c>
    </row>
    <row r="1314" spans="2:21">
      <c r="B1314" s="41">
        <v>43627.337766203702</v>
      </c>
      <c r="C1314" s="41">
        <v>43627.337754629632</v>
      </c>
      <c r="D1314" t="s">
        <v>906</v>
      </c>
      <c r="E1314">
        <v>5</v>
      </c>
      <c r="F1314">
        <v>1201</v>
      </c>
      <c r="G1314" t="s">
        <v>8954</v>
      </c>
      <c r="H1314" t="s">
        <v>905</v>
      </c>
      <c r="I1314" t="s">
        <v>8</v>
      </c>
      <c r="L1314" t="s">
        <v>14244</v>
      </c>
      <c r="N1314" t="s">
        <v>821</v>
      </c>
    </row>
    <row r="1315" spans="2:21">
      <c r="B1315" s="41">
        <v>43627.338067129633</v>
      </c>
      <c r="C1315" s="41">
        <v>43627.338067129633</v>
      </c>
      <c r="D1315" t="s">
        <v>6625</v>
      </c>
      <c r="E1315">
        <v>4</v>
      </c>
      <c r="F1315">
        <v>1101</v>
      </c>
      <c r="G1315" t="s">
        <v>8954</v>
      </c>
      <c r="H1315" t="s">
        <v>2064</v>
      </c>
      <c r="I1315" t="s">
        <v>20</v>
      </c>
      <c r="L1315" t="s">
        <v>14505</v>
      </c>
      <c r="N1315" t="s">
        <v>819</v>
      </c>
      <c r="U1315" t="s">
        <v>12208</v>
      </c>
    </row>
    <row r="1316" spans="2:21">
      <c r="B1316" s="41">
        <v>43627.338067129633</v>
      </c>
      <c r="C1316" s="41">
        <v>43627.338067129633</v>
      </c>
      <c r="D1316" t="s">
        <v>587</v>
      </c>
      <c r="E1316">
        <v>5</v>
      </c>
      <c r="F1316">
        <v>1221</v>
      </c>
      <c r="G1316" t="s">
        <v>8954</v>
      </c>
      <c r="H1316" t="s">
        <v>277</v>
      </c>
      <c r="I1316" t="s">
        <v>20</v>
      </c>
      <c r="L1316" t="s">
        <v>13882</v>
      </c>
      <c r="N1316" t="s">
        <v>821</v>
      </c>
      <c r="U1316" t="s">
        <v>12208</v>
      </c>
    </row>
    <row r="1317" spans="2:21">
      <c r="B1317" s="41">
        <v>43627.338136574072</v>
      </c>
      <c r="C1317" s="41">
        <v>43627.338136574072</v>
      </c>
      <c r="D1317" t="s">
        <v>6625</v>
      </c>
      <c r="E1317">
        <v>4</v>
      </c>
      <c r="F1317">
        <v>1101</v>
      </c>
      <c r="G1317" t="s">
        <v>8954</v>
      </c>
      <c r="H1317" t="s">
        <v>2064</v>
      </c>
      <c r="I1317" t="s">
        <v>20</v>
      </c>
      <c r="L1317" t="s">
        <v>14505</v>
      </c>
      <c r="N1317" t="s">
        <v>819</v>
      </c>
      <c r="U1317" t="s">
        <v>12208</v>
      </c>
    </row>
    <row r="1318" spans="2:21">
      <c r="B1318" s="41">
        <v>43627.338136574072</v>
      </c>
      <c r="C1318" s="41">
        <v>43627.338136574072</v>
      </c>
      <c r="D1318" t="s">
        <v>587</v>
      </c>
      <c r="E1318">
        <v>5</v>
      </c>
      <c r="F1318">
        <v>1221</v>
      </c>
      <c r="G1318" t="s">
        <v>8954</v>
      </c>
      <c r="H1318" t="s">
        <v>277</v>
      </c>
      <c r="I1318" t="s">
        <v>20</v>
      </c>
      <c r="L1318" t="s">
        <v>13882</v>
      </c>
      <c r="N1318" t="s">
        <v>821</v>
      </c>
      <c r="U1318" t="s">
        <v>12208</v>
      </c>
    </row>
    <row r="1319" spans="2:21">
      <c r="B1319" s="41">
        <v>43627.338287037041</v>
      </c>
      <c r="C1319" s="41">
        <v>43627.338287037041</v>
      </c>
      <c r="D1319" t="s">
        <v>6625</v>
      </c>
      <c r="E1319">
        <v>4</v>
      </c>
      <c r="F1319">
        <v>1101</v>
      </c>
      <c r="G1319" t="s">
        <v>8954</v>
      </c>
      <c r="H1319" t="s">
        <v>2064</v>
      </c>
      <c r="I1319" t="s">
        <v>20</v>
      </c>
      <c r="L1319" t="s">
        <v>14505</v>
      </c>
      <c r="N1319" t="s">
        <v>819</v>
      </c>
      <c r="U1319" t="s">
        <v>12208</v>
      </c>
    </row>
    <row r="1320" spans="2:21">
      <c r="B1320" s="41">
        <v>43627.338287037041</v>
      </c>
      <c r="C1320" s="41">
        <v>43627.338287037041</v>
      </c>
      <c r="D1320" t="s">
        <v>587</v>
      </c>
      <c r="E1320">
        <v>5</v>
      </c>
      <c r="F1320">
        <v>1221</v>
      </c>
      <c r="G1320" t="s">
        <v>8954</v>
      </c>
      <c r="H1320" t="s">
        <v>277</v>
      </c>
      <c r="I1320" t="s">
        <v>20</v>
      </c>
      <c r="L1320" t="s">
        <v>13882</v>
      </c>
      <c r="N1320" t="s">
        <v>821</v>
      </c>
      <c r="U1320" t="s">
        <v>12208</v>
      </c>
    </row>
    <row r="1321" spans="2:21">
      <c r="B1321" s="41">
        <v>43627.338368055556</v>
      </c>
      <c r="C1321" s="41">
        <v>43627.338356481479</v>
      </c>
      <c r="D1321" t="s">
        <v>906</v>
      </c>
      <c r="E1321">
        <v>5</v>
      </c>
      <c r="F1321">
        <v>1201</v>
      </c>
      <c r="G1321" t="s">
        <v>8954</v>
      </c>
      <c r="H1321" t="s">
        <v>905</v>
      </c>
      <c r="I1321" t="s">
        <v>8</v>
      </c>
      <c r="L1321" t="s">
        <v>14244</v>
      </c>
      <c r="N1321" t="s">
        <v>821</v>
      </c>
    </row>
    <row r="1322" spans="2:21">
      <c r="B1322" s="41">
        <v>43627.338692129626</v>
      </c>
      <c r="C1322" s="41">
        <v>43627.338692129626</v>
      </c>
      <c r="D1322" t="s">
        <v>1271</v>
      </c>
      <c r="E1322">
        <v>5</v>
      </c>
      <c r="F1322">
        <v>1101</v>
      </c>
      <c r="G1322" t="s">
        <v>8954</v>
      </c>
      <c r="H1322" t="s">
        <v>1270</v>
      </c>
      <c r="I1322" t="s">
        <v>199</v>
      </c>
      <c r="L1322" t="s">
        <v>14490</v>
      </c>
      <c r="N1322" t="s">
        <v>821</v>
      </c>
    </row>
    <row r="1323" spans="2:21">
      <c r="B1323" s="41">
        <v>43627.338761574072</v>
      </c>
      <c r="C1323" s="41">
        <v>43627.338773148149</v>
      </c>
      <c r="D1323" t="s">
        <v>6625</v>
      </c>
      <c r="E1323">
        <v>4</v>
      </c>
      <c r="F1323">
        <v>1101</v>
      </c>
      <c r="G1323" t="s">
        <v>8954</v>
      </c>
      <c r="H1323" t="s">
        <v>2064</v>
      </c>
      <c r="I1323" t="s">
        <v>20</v>
      </c>
      <c r="L1323" t="s">
        <v>14505</v>
      </c>
      <c r="N1323" t="s">
        <v>819</v>
      </c>
      <c r="U1323" t="s">
        <v>12208</v>
      </c>
    </row>
    <row r="1324" spans="2:21">
      <c r="B1324" s="41">
        <v>43627.338761574072</v>
      </c>
      <c r="C1324" s="41">
        <v>43627.338773148149</v>
      </c>
      <c r="D1324" t="s">
        <v>587</v>
      </c>
      <c r="E1324">
        <v>5</v>
      </c>
      <c r="F1324">
        <v>1221</v>
      </c>
      <c r="G1324" t="s">
        <v>8954</v>
      </c>
      <c r="H1324" t="s">
        <v>277</v>
      </c>
      <c r="I1324" t="s">
        <v>20</v>
      </c>
      <c r="L1324" t="s">
        <v>13882</v>
      </c>
      <c r="N1324" t="s">
        <v>821</v>
      </c>
      <c r="U1324" t="s">
        <v>12208</v>
      </c>
    </row>
    <row r="1325" spans="2:21">
      <c r="B1325" s="41">
        <v>43627.338831018518</v>
      </c>
      <c r="C1325" s="41">
        <v>43627.338842592595</v>
      </c>
      <c r="D1325" t="s">
        <v>6625</v>
      </c>
      <c r="E1325">
        <v>4</v>
      </c>
      <c r="F1325">
        <v>1101</v>
      </c>
      <c r="G1325" t="s">
        <v>8954</v>
      </c>
      <c r="H1325" t="s">
        <v>2064</v>
      </c>
      <c r="I1325" t="s">
        <v>20</v>
      </c>
      <c r="L1325" t="s">
        <v>14505</v>
      </c>
      <c r="N1325" t="s">
        <v>819</v>
      </c>
      <c r="U1325" t="s">
        <v>12208</v>
      </c>
    </row>
    <row r="1326" spans="2:21">
      <c r="B1326" s="41">
        <v>43627.338831018518</v>
      </c>
      <c r="C1326" s="41">
        <v>43627.338842592595</v>
      </c>
      <c r="D1326" t="s">
        <v>587</v>
      </c>
      <c r="E1326">
        <v>5</v>
      </c>
      <c r="F1326">
        <v>1221</v>
      </c>
      <c r="G1326" t="s">
        <v>8954</v>
      </c>
      <c r="H1326" t="s">
        <v>277</v>
      </c>
      <c r="I1326" t="s">
        <v>20</v>
      </c>
      <c r="L1326" t="s">
        <v>13882</v>
      </c>
      <c r="N1326" t="s">
        <v>821</v>
      </c>
      <c r="U1326" t="s">
        <v>12208</v>
      </c>
    </row>
    <row r="1327" spans="2:21">
      <c r="B1327" s="41">
        <v>43627.338958333334</v>
      </c>
      <c r="C1327" s="41">
        <v>43627.338958333334</v>
      </c>
      <c r="D1327" t="s">
        <v>906</v>
      </c>
      <c r="E1327">
        <v>5</v>
      </c>
      <c r="F1327">
        <v>1201</v>
      </c>
      <c r="G1327" t="s">
        <v>8954</v>
      </c>
      <c r="H1327" t="s">
        <v>905</v>
      </c>
      <c r="I1327" t="s">
        <v>8</v>
      </c>
      <c r="L1327" t="s">
        <v>14244</v>
      </c>
      <c r="N1327" t="s">
        <v>821</v>
      </c>
    </row>
    <row r="1328" spans="2:21">
      <c r="B1328" s="41">
        <v>43627.339537037034</v>
      </c>
      <c r="C1328" s="41">
        <v>43627.339537037034</v>
      </c>
      <c r="D1328" t="s">
        <v>906</v>
      </c>
      <c r="E1328">
        <v>5</v>
      </c>
      <c r="F1328">
        <v>1201</v>
      </c>
      <c r="G1328" t="s">
        <v>8954</v>
      </c>
      <c r="H1328" t="s">
        <v>905</v>
      </c>
      <c r="I1328" t="s">
        <v>8</v>
      </c>
      <c r="L1328" t="s">
        <v>14244</v>
      </c>
      <c r="N1328" t="s">
        <v>821</v>
      </c>
    </row>
    <row r="1329" spans="2:21">
      <c r="B1329" s="41">
        <v>43627.339907407404</v>
      </c>
      <c r="C1329" s="41">
        <v>43627.339907407404</v>
      </c>
      <c r="D1329" t="s">
        <v>8973</v>
      </c>
      <c r="E1329">
        <v>5</v>
      </c>
      <c r="F1329">
        <v>1101</v>
      </c>
      <c r="G1329" t="s">
        <v>8954</v>
      </c>
      <c r="H1329" t="s">
        <v>8856</v>
      </c>
      <c r="I1329" t="s">
        <v>11</v>
      </c>
      <c r="L1329" t="s">
        <v>14691</v>
      </c>
      <c r="N1329" t="s">
        <v>821</v>
      </c>
    </row>
    <row r="1330" spans="2:21">
      <c r="B1330" s="41">
        <v>43627.34</v>
      </c>
      <c r="C1330" s="41">
        <v>43627.34</v>
      </c>
      <c r="D1330" t="s">
        <v>6625</v>
      </c>
      <c r="E1330">
        <v>4</v>
      </c>
      <c r="F1330">
        <v>1101</v>
      </c>
      <c r="G1330" t="s">
        <v>8954</v>
      </c>
      <c r="H1330" t="s">
        <v>2064</v>
      </c>
      <c r="I1330" t="s">
        <v>20</v>
      </c>
      <c r="L1330" t="s">
        <v>14505</v>
      </c>
      <c r="N1330" t="s">
        <v>819</v>
      </c>
      <c r="U1330" t="s">
        <v>12208</v>
      </c>
    </row>
    <row r="1331" spans="2:21">
      <c r="B1331" s="41">
        <v>43627.34</v>
      </c>
      <c r="C1331" s="41">
        <v>43627.34</v>
      </c>
      <c r="D1331" t="s">
        <v>587</v>
      </c>
      <c r="E1331">
        <v>5</v>
      </c>
      <c r="F1331">
        <v>1221</v>
      </c>
      <c r="G1331" t="s">
        <v>8954</v>
      </c>
      <c r="H1331" t="s">
        <v>277</v>
      </c>
      <c r="I1331" t="s">
        <v>20</v>
      </c>
      <c r="L1331" t="s">
        <v>13882</v>
      </c>
      <c r="N1331" t="s">
        <v>821</v>
      </c>
      <c r="U1331" t="s">
        <v>12208</v>
      </c>
    </row>
    <row r="1332" spans="2:21">
      <c r="B1332" s="41">
        <v>43627.340138888889</v>
      </c>
      <c r="C1332" s="41">
        <v>43627.340138888889</v>
      </c>
      <c r="D1332" t="s">
        <v>906</v>
      </c>
      <c r="E1332">
        <v>5</v>
      </c>
      <c r="F1332">
        <v>1201</v>
      </c>
      <c r="G1332" t="s">
        <v>8954</v>
      </c>
      <c r="H1332" t="s">
        <v>905</v>
      </c>
      <c r="I1332" t="s">
        <v>8</v>
      </c>
      <c r="L1332" t="s">
        <v>14244</v>
      </c>
      <c r="N1332" t="s">
        <v>821</v>
      </c>
    </row>
    <row r="1333" spans="2:21">
      <c r="B1333" s="41">
        <v>43627.340555555558</v>
      </c>
      <c r="C1333" s="41">
        <v>43627.340567129628</v>
      </c>
      <c r="D1333" t="s">
        <v>6625</v>
      </c>
      <c r="E1333">
        <v>4</v>
      </c>
      <c r="F1333">
        <v>1101</v>
      </c>
      <c r="G1333" t="s">
        <v>8954</v>
      </c>
      <c r="H1333" t="s">
        <v>2064</v>
      </c>
      <c r="I1333" t="s">
        <v>20</v>
      </c>
      <c r="L1333" t="s">
        <v>14505</v>
      </c>
      <c r="N1333" t="s">
        <v>819</v>
      </c>
      <c r="U1333" t="s">
        <v>12208</v>
      </c>
    </row>
    <row r="1334" spans="2:21">
      <c r="B1334" s="41">
        <v>43627.340555555558</v>
      </c>
      <c r="C1334" s="41">
        <v>43627.340567129628</v>
      </c>
      <c r="D1334" t="s">
        <v>587</v>
      </c>
      <c r="E1334">
        <v>5</v>
      </c>
      <c r="F1334">
        <v>1221</v>
      </c>
      <c r="G1334" t="s">
        <v>8954</v>
      </c>
      <c r="H1334" t="s">
        <v>277</v>
      </c>
      <c r="I1334" t="s">
        <v>20</v>
      </c>
      <c r="L1334" t="s">
        <v>13882</v>
      </c>
      <c r="N1334" t="s">
        <v>821</v>
      </c>
      <c r="U1334" t="s">
        <v>12208</v>
      </c>
    </row>
    <row r="1335" spans="2:21">
      <c r="B1335" s="41">
        <v>43627.340717592589</v>
      </c>
      <c r="C1335" s="41">
        <v>43627.340717592589</v>
      </c>
      <c r="D1335" t="s">
        <v>906</v>
      </c>
      <c r="E1335">
        <v>5</v>
      </c>
      <c r="F1335">
        <v>1201</v>
      </c>
      <c r="G1335" t="s">
        <v>8954</v>
      </c>
      <c r="H1335" t="s">
        <v>905</v>
      </c>
      <c r="I1335" t="s">
        <v>8</v>
      </c>
      <c r="L1335" t="s">
        <v>14244</v>
      </c>
      <c r="N1335" t="s">
        <v>821</v>
      </c>
    </row>
    <row r="1336" spans="2:21">
      <c r="B1336" s="41">
        <v>43627.340844907405</v>
      </c>
      <c r="C1336" s="41">
        <v>43627.340844907405</v>
      </c>
      <c r="D1336" t="s">
        <v>6625</v>
      </c>
      <c r="E1336">
        <v>4</v>
      </c>
      <c r="F1336">
        <v>1101</v>
      </c>
      <c r="G1336" t="s">
        <v>8954</v>
      </c>
      <c r="H1336" t="s">
        <v>2064</v>
      </c>
      <c r="I1336" t="s">
        <v>20</v>
      </c>
      <c r="L1336" t="s">
        <v>14505</v>
      </c>
      <c r="N1336" t="s">
        <v>819</v>
      </c>
      <c r="U1336" t="s">
        <v>12208</v>
      </c>
    </row>
    <row r="1337" spans="2:21">
      <c r="B1337" s="41">
        <v>43627.340844907405</v>
      </c>
      <c r="C1337" s="41">
        <v>43627.340844907405</v>
      </c>
      <c r="D1337" t="s">
        <v>587</v>
      </c>
      <c r="E1337">
        <v>5</v>
      </c>
      <c r="F1337">
        <v>1221</v>
      </c>
      <c r="G1337" t="s">
        <v>8954</v>
      </c>
      <c r="H1337" t="s">
        <v>277</v>
      </c>
      <c r="I1337" t="s">
        <v>20</v>
      </c>
      <c r="L1337" t="s">
        <v>13882</v>
      </c>
      <c r="N1337" t="s">
        <v>821</v>
      </c>
      <c r="U1337" t="s">
        <v>12208</v>
      </c>
    </row>
    <row r="1338" spans="2:21">
      <c r="B1338" s="41">
        <v>43627.341099537036</v>
      </c>
      <c r="C1338" s="41">
        <v>43627.341099537036</v>
      </c>
      <c r="D1338" t="s">
        <v>14692</v>
      </c>
      <c r="E1338">
        <v>4</v>
      </c>
      <c r="F1338">
        <v>1101</v>
      </c>
      <c r="G1338" t="s">
        <v>8954</v>
      </c>
      <c r="H1338" t="s">
        <v>14370</v>
      </c>
      <c r="I1338" t="s">
        <v>186</v>
      </c>
      <c r="L1338" t="s">
        <v>14371</v>
      </c>
      <c r="N1338" t="s">
        <v>825</v>
      </c>
    </row>
    <row r="1339" spans="2:21">
      <c r="B1339" s="41">
        <v>43627.341099537036</v>
      </c>
      <c r="C1339" s="41">
        <v>43627.341099537036</v>
      </c>
      <c r="D1339" t="s">
        <v>14693</v>
      </c>
      <c r="E1339">
        <v>4</v>
      </c>
      <c r="F1339">
        <v>1101</v>
      </c>
      <c r="G1339" t="s">
        <v>8954</v>
      </c>
      <c r="H1339" t="s">
        <v>14401</v>
      </c>
      <c r="I1339" t="s">
        <v>186</v>
      </c>
      <c r="L1339" t="s">
        <v>14402</v>
      </c>
      <c r="N1339" t="s">
        <v>825</v>
      </c>
    </row>
    <row r="1340" spans="2:21">
      <c r="B1340" s="41">
        <v>43627.341099537036</v>
      </c>
      <c r="C1340" s="41">
        <v>43627.341099537036</v>
      </c>
      <c r="D1340" t="s">
        <v>14694</v>
      </c>
      <c r="E1340">
        <v>4</v>
      </c>
      <c r="F1340">
        <v>1101</v>
      </c>
      <c r="G1340" t="s">
        <v>8954</v>
      </c>
      <c r="H1340" t="s">
        <v>14372</v>
      </c>
      <c r="I1340" t="s">
        <v>186</v>
      </c>
      <c r="L1340" t="s">
        <v>14373</v>
      </c>
      <c r="N1340" t="s">
        <v>825</v>
      </c>
    </row>
    <row r="1341" spans="2:21">
      <c r="B1341" s="41">
        <v>43627.341331018521</v>
      </c>
      <c r="C1341" s="41">
        <v>43627.341331018521</v>
      </c>
      <c r="D1341" t="s">
        <v>906</v>
      </c>
      <c r="E1341">
        <v>5</v>
      </c>
      <c r="F1341">
        <v>1201</v>
      </c>
      <c r="G1341" t="s">
        <v>8954</v>
      </c>
      <c r="H1341" t="s">
        <v>905</v>
      </c>
      <c r="I1341" t="s">
        <v>8</v>
      </c>
      <c r="L1341" t="s">
        <v>14244</v>
      </c>
      <c r="N1341" t="s">
        <v>821</v>
      </c>
    </row>
    <row r="1342" spans="2:21">
      <c r="B1342" s="41">
        <v>43627.341944444444</v>
      </c>
      <c r="C1342" s="41">
        <v>43627.341944444444</v>
      </c>
      <c r="D1342" t="s">
        <v>906</v>
      </c>
      <c r="E1342">
        <v>5</v>
      </c>
      <c r="F1342">
        <v>1201</v>
      </c>
      <c r="G1342" t="s">
        <v>8954</v>
      </c>
      <c r="H1342" t="s">
        <v>905</v>
      </c>
      <c r="I1342" t="s">
        <v>8</v>
      </c>
      <c r="L1342" t="s">
        <v>14244</v>
      </c>
      <c r="N1342" t="s">
        <v>821</v>
      </c>
    </row>
    <row r="1343" spans="2:21">
      <c r="B1343" s="41">
        <v>43627.342488425929</v>
      </c>
      <c r="C1343" s="41">
        <v>43627.342499999999</v>
      </c>
      <c r="D1343" t="s">
        <v>14695</v>
      </c>
      <c r="E1343">
        <v>4</v>
      </c>
      <c r="F1343">
        <v>1101</v>
      </c>
      <c r="G1343" t="s">
        <v>8954</v>
      </c>
      <c r="H1343" t="s">
        <v>14696</v>
      </c>
      <c r="I1343" t="s">
        <v>11</v>
      </c>
      <c r="L1343" t="s">
        <v>14697</v>
      </c>
      <c r="N1343" t="s">
        <v>819</v>
      </c>
    </row>
    <row r="1344" spans="2:21">
      <c r="B1344" s="41">
        <v>43627.342534722222</v>
      </c>
      <c r="C1344" s="41">
        <v>43627.342534722222</v>
      </c>
      <c r="D1344" t="s">
        <v>906</v>
      </c>
      <c r="E1344">
        <v>5</v>
      </c>
      <c r="F1344">
        <v>1201</v>
      </c>
      <c r="G1344" t="s">
        <v>8954</v>
      </c>
      <c r="H1344" t="s">
        <v>905</v>
      </c>
      <c r="I1344" t="s">
        <v>8</v>
      </c>
      <c r="L1344" t="s">
        <v>14244</v>
      </c>
      <c r="N1344" t="s">
        <v>821</v>
      </c>
    </row>
    <row r="1345" spans="2:14">
      <c r="B1345" s="41">
        <v>43627.342800925922</v>
      </c>
      <c r="C1345" s="41">
        <v>43627.342812499999</v>
      </c>
      <c r="D1345" t="s">
        <v>14698</v>
      </c>
      <c r="E1345">
        <v>4</v>
      </c>
      <c r="F1345">
        <v>1101</v>
      </c>
      <c r="G1345" t="s">
        <v>8954</v>
      </c>
      <c r="H1345" t="s">
        <v>14699</v>
      </c>
      <c r="I1345" t="s">
        <v>11</v>
      </c>
      <c r="L1345" t="s">
        <v>14700</v>
      </c>
      <c r="N1345" t="s">
        <v>819</v>
      </c>
    </row>
    <row r="1346" spans="2:14">
      <c r="B1346" s="41">
        <v>43627.342800925922</v>
      </c>
      <c r="C1346" s="41">
        <v>43627.342812499999</v>
      </c>
      <c r="D1346" t="s">
        <v>4694</v>
      </c>
      <c r="E1346">
        <v>5</v>
      </c>
      <c r="F1346">
        <v>1221</v>
      </c>
      <c r="G1346" t="s">
        <v>8954</v>
      </c>
      <c r="H1346" t="s">
        <v>4693</v>
      </c>
      <c r="I1346" t="s">
        <v>13</v>
      </c>
      <c r="L1346" t="s">
        <v>14701</v>
      </c>
      <c r="N1346" t="s">
        <v>821</v>
      </c>
    </row>
    <row r="1347" spans="2:14">
      <c r="B1347" s="41">
        <v>43627.342800925922</v>
      </c>
      <c r="C1347" s="41">
        <v>43627.342812499999</v>
      </c>
      <c r="D1347" t="s">
        <v>12331</v>
      </c>
      <c r="E1347">
        <v>5</v>
      </c>
      <c r="F1347">
        <v>1221</v>
      </c>
      <c r="G1347" t="s">
        <v>8954</v>
      </c>
      <c r="H1347" t="s">
        <v>12332</v>
      </c>
      <c r="I1347" t="s">
        <v>23</v>
      </c>
      <c r="L1347" t="s">
        <v>14702</v>
      </c>
      <c r="N1347" t="s">
        <v>821</v>
      </c>
    </row>
    <row r="1348" spans="2:14">
      <c r="B1348" s="41">
        <v>43627.342800925922</v>
      </c>
      <c r="C1348" s="41">
        <v>43627.342812499999</v>
      </c>
      <c r="D1348" t="s">
        <v>12333</v>
      </c>
      <c r="E1348">
        <v>5</v>
      </c>
      <c r="F1348">
        <v>1221</v>
      </c>
      <c r="G1348" t="s">
        <v>8954</v>
      </c>
      <c r="H1348" t="s">
        <v>12334</v>
      </c>
      <c r="I1348" t="s">
        <v>269</v>
      </c>
      <c r="L1348" t="s">
        <v>14703</v>
      </c>
      <c r="N1348" t="s">
        <v>821</v>
      </c>
    </row>
    <row r="1349" spans="2:14">
      <c r="B1349" s="41">
        <v>43627.342812499999</v>
      </c>
      <c r="C1349" s="41">
        <v>43627.342812499999</v>
      </c>
      <c r="D1349" t="s">
        <v>4688</v>
      </c>
      <c r="E1349">
        <v>5</v>
      </c>
      <c r="F1349">
        <v>1221</v>
      </c>
      <c r="G1349" t="s">
        <v>8954</v>
      </c>
      <c r="H1349" t="s">
        <v>4687</v>
      </c>
      <c r="I1349" t="s">
        <v>269</v>
      </c>
      <c r="L1349" t="s">
        <v>14704</v>
      </c>
      <c r="N1349" t="s">
        <v>821</v>
      </c>
    </row>
    <row r="1350" spans="2:14">
      <c r="B1350" s="41">
        <v>43627.342800925922</v>
      </c>
      <c r="C1350" s="41">
        <v>43627.342812499999</v>
      </c>
      <c r="D1350" t="s">
        <v>12335</v>
      </c>
      <c r="E1350">
        <v>5</v>
      </c>
      <c r="F1350">
        <v>1221</v>
      </c>
      <c r="G1350" t="s">
        <v>8954</v>
      </c>
      <c r="H1350" t="s">
        <v>12336</v>
      </c>
      <c r="I1350" t="s">
        <v>15</v>
      </c>
      <c r="L1350" t="s">
        <v>14705</v>
      </c>
      <c r="N1350" t="s">
        <v>821</v>
      </c>
    </row>
    <row r="1351" spans="2:14">
      <c r="B1351" s="41">
        <v>43627.342812499999</v>
      </c>
      <c r="C1351" s="41">
        <v>43627.342812499999</v>
      </c>
      <c r="D1351" t="s">
        <v>4686</v>
      </c>
      <c r="E1351">
        <v>5</v>
      </c>
      <c r="F1351">
        <v>1221</v>
      </c>
      <c r="G1351" t="s">
        <v>8954</v>
      </c>
      <c r="H1351" t="s">
        <v>4685</v>
      </c>
      <c r="I1351" t="s">
        <v>15</v>
      </c>
      <c r="L1351" t="s">
        <v>14706</v>
      </c>
      <c r="N1351" t="s">
        <v>821</v>
      </c>
    </row>
    <row r="1352" spans="2:14">
      <c r="B1352" s="41">
        <v>43627.342800925922</v>
      </c>
      <c r="C1352" s="41">
        <v>43627.342812499999</v>
      </c>
      <c r="D1352" t="s">
        <v>12377</v>
      </c>
      <c r="E1352">
        <v>5</v>
      </c>
      <c r="F1352">
        <v>1221</v>
      </c>
      <c r="G1352" t="s">
        <v>8954</v>
      </c>
      <c r="H1352" t="s">
        <v>12378</v>
      </c>
      <c r="I1352" t="s">
        <v>4659</v>
      </c>
      <c r="L1352" t="s">
        <v>14707</v>
      </c>
      <c r="N1352" t="s">
        <v>821</v>
      </c>
    </row>
    <row r="1353" spans="2:14">
      <c r="B1353" s="41">
        <v>43627.342800925922</v>
      </c>
      <c r="C1353" s="41">
        <v>43627.342812499999</v>
      </c>
      <c r="D1353" t="s">
        <v>12379</v>
      </c>
      <c r="E1353">
        <v>5</v>
      </c>
      <c r="F1353">
        <v>1221</v>
      </c>
      <c r="G1353" t="s">
        <v>8954</v>
      </c>
      <c r="H1353" t="s">
        <v>12380</v>
      </c>
      <c r="I1353" t="s">
        <v>48</v>
      </c>
      <c r="L1353" t="s">
        <v>14708</v>
      </c>
      <c r="N1353" t="s">
        <v>821</v>
      </c>
    </row>
    <row r="1354" spans="2:14">
      <c r="B1354" s="41">
        <v>43627.342800925922</v>
      </c>
      <c r="C1354" s="41">
        <v>43627.342812499999</v>
      </c>
      <c r="D1354" t="s">
        <v>12381</v>
      </c>
      <c r="E1354">
        <v>5</v>
      </c>
      <c r="F1354">
        <v>1221</v>
      </c>
      <c r="G1354" t="s">
        <v>8954</v>
      </c>
      <c r="H1354" t="s">
        <v>12382</v>
      </c>
      <c r="I1354" t="s">
        <v>48</v>
      </c>
      <c r="L1354" t="s">
        <v>14709</v>
      </c>
      <c r="N1354" t="s">
        <v>821</v>
      </c>
    </row>
    <row r="1355" spans="2:14">
      <c r="B1355" s="41">
        <v>43627.342800925922</v>
      </c>
      <c r="C1355" s="41">
        <v>43627.342812499999</v>
      </c>
      <c r="D1355" t="s">
        <v>12383</v>
      </c>
      <c r="E1355">
        <v>5</v>
      </c>
      <c r="F1355">
        <v>1221</v>
      </c>
      <c r="G1355" t="s">
        <v>8954</v>
      </c>
      <c r="H1355" t="s">
        <v>12384</v>
      </c>
      <c r="I1355" t="s">
        <v>46</v>
      </c>
      <c r="L1355" t="s">
        <v>14710</v>
      </c>
      <c r="N1355" t="s">
        <v>821</v>
      </c>
    </row>
    <row r="1356" spans="2:14">
      <c r="B1356" s="41">
        <v>43627.342800925922</v>
      </c>
      <c r="C1356" s="41">
        <v>43627.342812499999</v>
      </c>
      <c r="D1356" t="s">
        <v>12385</v>
      </c>
      <c r="E1356">
        <v>5</v>
      </c>
      <c r="F1356">
        <v>1221</v>
      </c>
      <c r="G1356" t="s">
        <v>8954</v>
      </c>
      <c r="H1356" t="s">
        <v>12386</v>
      </c>
      <c r="I1356" t="s">
        <v>46</v>
      </c>
      <c r="L1356" t="s">
        <v>14711</v>
      </c>
      <c r="N1356" t="s">
        <v>821</v>
      </c>
    </row>
    <row r="1357" spans="2:14">
      <c r="B1357" s="41">
        <v>43627.342800925922</v>
      </c>
      <c r="C1357" s="41">
        <v>43627.342812499999</v>
      </c>
      <c r="D1357" t="s">
        <v>12387</v>
      </c>
      <c r="E1357">
        <v>5</v>
      </c>
      <c r="F1357">
        <v>1221</v>
      </c>
      <c r="G1357" t="s">
        <v>8954</v>
      </c>
      <c r="H1357" t="s">
        <v>12388</v>
      </c>
      <c r="I1357" t="s">
        <v>44</v>
      </c>
      <c r="L1357" t="s">
        <v>14712</v>
      </c>
      <c r="N1357" t="s">
        <v>821</v>
      </c>
    </row>
    <row r="1358" spans="2:14">
      <c r="B1358" s="41">
        <v>43627.342800925922</v>
      </c>
      <c r="C1358" s="41">
        <v>43627.342812499999</v>
      </c>
      <c r="D1358" t="s">
        <v>12389</v>
      </c>
      <c r="E1358">
        <v>5</v>
      </c>
      <c r="F1358">
        <v>1221</v>
      </c>
      <c r="G1358" t="s">
        <v>8954</v>
      </c>
      <c r="H1358" t="s">
        <v>12390</v>
      </c>
      <c r="I1358" t="s">
        <v>44</v>
      </c>
      <c r="L1358" t="s">
        <v>14713</v>
      </c>
      <c r="N1358" t="s">
        <v>821</v>
      </c>
    </row>
    <row r="1359" spans="2:14">
      <c r="B1359" s="41">
        <v>43627.342800925922</v>
      </c>
      <c r="C1359" s="41">
        <v>43627.342812499999</v>
      </c>
      <c r="D1359" t="s">
        <v>12391</v>
      </c>
      <c r="E1359">
        <v>5</v>
      </c>
      <c r="F1359">
        <v>1221</v>
      </c>
      <c r="G1359" t="s">
        <v>8954</v>
      </c>
      <c r="H1359" t="s">
        <v>12392</v>
      </c>
      <c r="I1359" t="s">
        <v>41</v>
      </c>
      <c r="L1359" t="s">
        <v>14714</v>
      </c>
      <c r="N1359" t="s">
        <v>821</v>
      </c>
    </row>
    <row r="1360" spans="2:14">
      <c r="B1360" s="41">
        <v>43627.342800925922</v>
      </c>
      <c r="C1360" s="41">
        <v>43627.342812499999</v>
      </c>
      <c r="D1360" t="s">
        <v>12393</v>
      </c>
      <c r="E1360">
        <v>5</v>
      </c>
      <c r="F1360">
        <v>1221</v>
      </c>
      <c r="G1360" t="s">
        <v>8954</v>
      </c>
      <c r="H1360" t="s">
        <v>12394</v>
      </c>
      <c r="I1360" t="s">
        <v>41</v>
      </c>
      <c r="L1360" t="s">
        <v>14715</v>
      </c>
      <c r="N1360" t="s">
        <v>821</v>
      </c>
    </row>
    <row r="1361" spans="2:14">
      <c r="B1361" s="41">
        <v>43627.342800925922</v>
      </c>
      <c r="C1361" s="41">
        <v>43627.342812499999</v>
      </c>
      <c r="D1361" t="s">
        <v>12395</v>
      </c>
      <c r="E1361">
        <v>5</v>
      </c>
      <c r="F1361">
        <v>1221</v>
      </c>
      <c r="G1361" t="s">
        <v>8954</v>
      </c>
      <c r="H1361" t="s">
        <v>12396</v>
      </c>
      <c r="I1361" t="s">
        <v>36</v>
      </c>
      <c r="L1361" t="s">
        <v>14716</v>
      </c>
      <c r="N1361" t="s">
        <v>821</v>
      </c>
    </row>
    <row r="1362" spans="2:14">
      <c r="B1362" s="41">
        <v>43627.342800925922</v>
      </c>
      <c r="C1362" s="41">
        <v>43627.342812499999</v>
      </c>
      <c r="D1362" t="s">
        <v>12397</v>
      </c>
      <c r="E1362">
        <v>5</v>
      </c>
      <c r="F1362">
        <v>1221</v>
      </c>
      <c r="G1362" t="s">
        <v>8954</v>
      </c>
      <c r="H1362" t="s">
        <v>12398</v>
      </c>
      <c r="I1362" t="s">
        <v>36</v>
      </c>
      <c r="L1362" t="s">
        <v>14717</v>
      </c>
      <c r="N1362" t="s">
        <v>821</v>
      </c>
    </row>
    <row r="1363" spans="2:14">
      <c r="B1363" s="41">
        <v>43627.342800925922</v>
      </c>
      <c r="C1363" s="41">
        <v>43627.342812499999</v>
      </c>
      <c r="D1363" t="s">
        <v>12399</v>
      </c>
      <c r="E1363">
        <v>5</v>
      </c>
      <c r="F1363">
        <v>1221</v>
      </c>
      <c r="G1363" t="s">
        <v>8954</v>
      </c>
      <c r="H1363" t="s">
        <v>12400</v>
      </c>
      <c r="I1363" t="s">
        <v>48</v>
      </c>
      <c r="L1363" t="s">
        <v>14718</v>
      </c>
      <c r="N1363" t="s">
        <v>821</v>
      </c>
    </row>
    <row r="1364" spans="2:14">
      <c r="B1364" s="41">
        <v>43627.342800925922</v>
      </c>
      <c r="C1364" s="41">
        <v>43627.342812499999</v>
      </c>
      <c r="D1364" t="s">
        <v>12401</v>
      </c>
      <c r="E1364">
        <v>5</v>
      </c>
      <c r="F1364">
        <v>1221</v>
      </c>
      <c r="G1364" t="s">
        <v>8954</v>
      </c>
      <c r="H1364" t="s">
        <v>12402</v>
      </c>
      <c r="I1364" t="s">
        <v>46</v>
      </c>
      <c r="L1364" t="s">
        <v>14719</v>
      </c>
      <c r="N1364" t="s">
        <v>821</v>
      </c>
    </row>
    <row r="1365" spans="2:14">
      <c r="B1365" s="41">
        <v>43627.342800925922</v>
      </c>
      <c r="C1365" s="41">
        <v>43627.342812499999</v>
      </c>
      <c r="D1365" t="s">
        <v>12403</v>
      </c>
      <c r="E1365">
        <v>5</v>
      </c>
      <c r="F1365">
        <v>1221</v>
      </c>
      <c r="G1365" t="s">
        <v>8954</v>
      </c>
      <c r="H1365" t="s">
        <v>12404</v>
      </c>
      <c r="I1365" t="s">
        <v>44</v>
      </c>
      <c r="L1365" t="s">
        <v>14720</v>
      </c>
      <c r="N1365" t="s">
        <v>821</v>
      </c>
    </row>
    <row r="1366" spans="2:14">
      <c r="B1366" s="41">
        <v>43627.342800925922</v>
      </c>
      <c r="C1366" s="41">
        <v>43627.342812499999</v>
      </c>
      <c r="D1366" t="s">
        <v>12405</v>
      </c>
      <c r="E1366">
        <v>5</v>
      </c>
      <c r="F1366">
        <v>1221</v>
      </c>
      <c r="G1366" t="s">
        <v>8954</v>
      </c>
      <c r="H1366" t="s">
        <v>12406</v>
      </c>
      <c r="I1366" t="s">
        <v>41</v>
      </c>
      <c r="L1366" t="s">
        <v>14721</v>
      </c>
      <c r="N1366" t="s">
        <v>821</v>
      </c>
    </row>
    <row r="1367" spans="2:14">
      <c r="B1367" s="41">
        <v>43627.342800925922</v>
      </c>
      <c r="C1367" s="41">
        <v>43627.342812499999</v>
      </c>
      <c r="D1367" t="s">
        <v>12407</v>
      </c>
      <c r="E1367">
        <v>5</v>
      </c>
      <c r="F1367">
        <v>1221</v>
      </c>
      <c r="G1367" t="s">
        <v>8954</v>
      </c>
      <c r="H1367" t="s">
        <v>12408</v>
      </c>
      <c r="I1367" t="s">
        <v>36</v>
      </c>
      <c r="L1367" t="s">
        <v>14722</v>
      </c>
      <c r="N1367" t="s">
        <v>821</v>
      </c>
    </row>
    <row r="1368" spans="2:14">
      <c r="B1368" s="41">
        <v>43627.342800925922</v>
      </c>
      <c r="C1368" s="41">
        <v>43627.342812499999</v>
      </c>
      <c r="D1368" t="s">
        <v>12409</v>
      </c>
      <c r="E1368">
        <v>5</v>
      </c>
      <c r="F1368">
        <v>1221</v>
      </c>
      <c r="G1368" t="s">
        <v>8954</v>
      </c>
      <c r="H1368" t="s">
        <v>12410</v>
      </c>
      <c r="I1368" t="s">
        <v>188</v>
      </c>
      <c r="L1368" t="s">
        <v>14723</v>
      </c>
      <c r="N1368" t="s">
        <v>821</v>
      </c>
    </row>
    <row r="1369" spans="2:14">
      <c r="B1369" s="41">
        <v>43627.342812499999</v>
      </c>
      <c r="C1369" s="41">
        <v>43627.342812499999</v>
      </c>
      <c r="D1369" t="s">
        <v>12337</v>
      </c>
      <c r="E1369">
        <v>5</v>
      </c>
      <c r="F1369">
        <v>1221</v>
      </c>
      <c r="G1369" t="s">
        <v>8954</v>
      </c>
      <c r="H1369" t="s">
        <v>12338</v>
      </c>
      <c r="I1369" t="s">
        <v>23</v>
      </c>
      <c r="L1369" t="s">
        <v>14724</v>
      </c>
      <c r="N1369" t="s">
        <v>821</v>
      </c>
    </row>
    <row r="1370" spans="2:14">
      <c r="B1370" s="41">
        <v>43627.342812499999</v>
      </c>
      <c r="C1370" s="41">
        <v>43627.342812499999</v>
      </c>
      <c r="D1370" t="s">
        <v>4220</v>
      </c>
      <c r="E1370">
        <v>5</v>
      </c>
      <c r="F1370">
        <v>1221</v>
      </c>
      <c r="G1370" t="s">
        <v>8954</v>
      </c>
      <c r="H1370" t="s">
        <v>4219</v>
      </c>
      <c r="I1370" t="s">
        <v>23</v>
      </c>
      <c r="L1370" t="s">
        <v>14725</v>
      </c>
      <c r="N1370" t="s">
        <v>821</v>
      </c>
    </row>
    <row r="1371" spans="2:14">
      <c r="B1371" s="41">
        <v>43627.342812499999</v>
      </c>
      <c r="C1371" s="41">
        <v>43627.342812499999</v>
      </c>
      <c r="D1371" t="s">
        <v>773</v>
      </c>
      <c r="E1371">
        <v>5</v>
      </c>
      <c r="F1371">
        <v>1221</v>
      </c>
      <c r="G1371" t="s">
        <v>8954</v>
      </c>
      <c r="H1371" t="s">
        <v>141</v>
      </c>
      <c r="I1371" t="s">
        <v>23</v>
      </c>
      <c r="L1371" t="s">
        <v>14726</v>
      </c>
      <c r="N1371" t="s">
        <v>821</v>
      </c>
    </row>
    <row r="1372" spans="2:14">
      <c r="B1372" s="41">
        <v>43627.342812499999</v>
      </c>
      <c r="C1372" s="41">
        <v>43627.342812499999</v>
      </c>
      <c r="D1372" t="s">
        <v>4218</v>
      </c>
      <c r="E1372">
        <v>5</v>
      </c>
      <c r="F1372">
        <v>1221</v>
      </c>
      <c r="G1372" t="s">
        <v>8954</v>
      </c>
      <c r="H1372" t="s">
        <v>4217</v>
      </c>
      <c r="I1372" t="s">
        <v>23</v>
      </c>
      <c r="L1372" t="s">
        <v>14727</v>
      </c>
      <c r="N1372" t="s">
        <v>821</v>
      </c>
    </row>
    <row r="1373" spans="2:14">
      <c r="B1373" s="41">
        <v>43627.342812499999</v>
      </c>
      <c r="C1373" s="41">
        <v>43627.342812499999</v>
      </c>
      <c r="D1373" t="s">
        <v>4216</v>
      </c>
      <c r="E1373">
        <v>5</v>
      </c>
      <c r="F1373">
        <v>1221</v>
      </c>
      <c r="G1373" t="s">
        <v>8954</v>
      </c>
      <c r="H1373" t="s">
        <v>4215</v>
      </c>
      <c r="I1373" t="s">
        <v>23</v>
      </c>
      <c r="L1373" t="s">
        <v>14728</v>
      </c>
      <c r="N1373" t="s">
        <v>821</v>
      </c>
    </row>
    <row r="1374" spans="2:14">
      <c r="B1374" s="41">
        <v>43627.342812499999</v>
      </c>
      <c r="C1374" s="41">
        <v>43627.342812499999</v>
      </c>
      <c r="D1374" t="s">
        <v>4214</v>
      </c>
      <c r="E1374">
        <v>5</v>
      </c>
      <c r="F1374">
        <v>1221</v>
      </c>
      <c r="G1374" t="s">
        <v>8954</v>
      </c>
      <c r="H1374" t="s">
        <v>4213</v>
      </c>
      <c r="I1374" t="s">
        <v>23</v>
      </c>
      <c r="L1374" t="s">
        <v>14729</v>
      </c>
      <c r="N1374" t="s">
        <v>821</v>
      </c>
    </row>
    <row r="1375" spans="2:14">
      <c r="B1375" s="41">
        <v>43627.342812499999</v>
      </c>
      <c r="C1375" s="41">
        <v>43627.342812499999</v>
      </c>
      <c r="D1375" t="s">
        <v>4212</v>
      </c>
      <c r="E1375">
        <v>5</v>
      </c>
      <c r="F1375">
        <v>1221</v>
      </c>
      <c r="G1375" t="s">
        <v>8954</v>
      </c>
      <c r="H1375" t="s">
        <v>4211</v>
      </c>
      <c r="I1375" t="s">
        <v>23</v>
      </c>
      <c r="L1375" t="s">
        <v>14730</v>
      </c>
      <c r="N1375" t="s">
        <v>821</v>
      </c>
    </row>
    <row r="1376" spans="2:14">
      <c r="B1376" s="41">
        <v>43627.342812499999</v>
      </c>
      <c r="C1376" s="41">
        <v>43627.342812499999</v>
      </c>
      <c r="D1376" t="s">
        <v>8824</v>
      </c>
      <c r="E1376">
        <v>5</v>
      </c>
      <c r="F1376">
        <v>1221</v>
      </c>
      <c r="G1376" t="s">
        <v>8954</v>
      </c>
      <c r="H1376" t="s">
        <v>8825</v>
      </c>
      <c r="I1376" t="s">
        <v>263</v>
      </c>
      <c r="L1376" t="s">
        <v>14731</v>
      </c>
      <c r="N1376" t="s">
        <v>821</v>
      </c>
    </row>
    <row r="1377" spans="2:14">
      <c r="B1377" s="41">
        <v>43627.342812499999</v>
      </c>
      <c r="C1377" s="41">
        <v>43627.342812499999</v>
      </c>
      <c r="D1377" t="s">
        <v>12466</v>
      </c>
      <c r="E1377">
        <v>5</v>
      </c>
      <c r="F1377">
        <v>1221</v>
      </c>
      <c r="G1377" t="s">
        <v>8954</v>
      </c>
      <c r="H1377" t="s">
        <v>12467</v>
      </c>
      <c r="I1377" t="s">
        <v>11</v>
      </c>
      <c r="L1377" t="s">
        <v>14732</v>
      </c>
      <c r="N1377" t="s">
        <v>821</v>
      </c>
    </row>
    <row r="1378" spans="2:14">
      <c r="B1378" s="41">
        <v>43627.342812499999</v>
      </c>
      <c r="C1378" s="41">
        <v>43627.342812499999</v>
      </c>
      <c r="D1378" t="s">
        <v>4692</v>
      </c>
      <c r="E1378">
        <v>5</v>
      </c>
      <c r="F1378">
        <v>1221</v>
      </c>
      <c r="G1378" t="s">
        <v>8954</v>
      </c>
      <c r="H1378" t="s">
        <v>4691</v>
      </c>
      <c r="I1378" t="s">
        <v>3</v>
      </c>
      <c r="L1378" t="s">
        <v>14733</v>
      </c>
      <c r="N1378" t="s">
        <v>821</v>
      </c>
    </row>
    <row r="1379" spans="2:14">
      <c r="B1379" s="41">
        <v>43627.342812499999</v>
      </c>
      <c r="C1379" s="41">
        <v>43627.342812499999</v>
      </c>
      <c r="D1379" t="s">
        <v>4539</v>
      </c>
      <c r="E1379">
        <v>5</v>
      </c>
      <c r="F1379">
        <v>1221</v>
      </c>
      <c r="G1379" t="s">
        <v>8954</v>
      </c>
      <c r="H1379" t="s">
        <v>4538</v>
      </c>
      <c r="I1379" t="s">
        <v>66</v>
      </c>
      <c r="L1379" t="s">
        <v>14734</v>
      </c>
      <c r="N1379" t="s">
        <v>821</v>
      </c>
    </row>
    <row r="1380" spans="2:14">
      <c r="B1380" s="41">
        <v>43627.342812499999</v>
      </c>
      <c r="C1380" s="41">
        <v>43627.342812499999</v>
      </c>
      <c r="D1380" t="s">
        <v>12339</v>
      </c>
      <c r="E1380">
        <v>5</v>
      </c>
      <c r="F1380">
        <v>1221</v>
      </c>
      <c r="G1380" t="s">
        <v>8954</v>
      </c>
      <c r="H1380" t="s">
        <v>12340</v>
      </c>
      <c r="I1380" t="s">
        <v>263</v>
      </c>
      <c r="L1380" t="s">
        <v>14735</v>
      </c>
      <c r="N1380" t="s">
        <v>821</v>
      </c>
    </row>
    <row r="1381" spans="2:14">
      <c r="B1381" s="41">
        <v>43627.342812499999</v>
      </c>
      <c r="C1381" s="41">
        <v>43627.342812499999</v>
      </c>
      <c r="D1381" t="s">
        <v>12341</v>
      </c>
      <c r="E1381">
        <v>5</v>
      </c>
      <c r="F1381">
        <v>1221</v>
      </c>
      <c r="G1381" t="s">
        <v>8954</v>
      </c>
      <c r="H1381" t="s">
        <v>12342</v>
      </c>
      <c r="I1381" t="s">
        <v>263</v>
      </c>
      <c r="L1381" t="s">
        <v>14736</v>
      </c>
      <c r="N1381" t="s">
        <v>821</v>
      </c>
    </row>
    <row r="1382" spans="2:14">
      <c r="B1382" s="41">
        <v>43627.342812499999</v>
      </c>
      <c r="C1382" s="41">
        <v>43627.342812499999</v>
      </c>
      <c r="D1382" t="s">
        <v>12343</v>
      </c>
      <c r="E1382">
        <v>5</v>
      </c>
      <c r="F1382">
        <v>1221</v>
      </c>
      <c r="G1382" t="s">
        <v>8954</v>
      </c>
      <c r="H1382" t="s">
        <v>12344</v>
      </c>
      <c r="I1382" t="s">
        <v>263</v>
      </c>
      <c r="L1382" t="s">
        <v>14737</v>
      </c>
      <c r="N1382" t="s">
        <v>821</v>
      </c>
    </row>
    <row r="1383" spans="2:14">
      <c r="B1383" s="41">
        <v>43627.342812499999</v>
      </c>
      <c r="C1383" s="41">
        <v>43627.342812499999</v>
      </c>
      <c r="D1383" t="s">
        <v>12345</v>
      </c>
      <c r="E1383">
        <v>5</v>
      </c>
      <c r="F1383">
        <v>1221</v>
      </c>
      <c r="G1383" t="s">
        <v>8954</v>
      </c>
      <c r="H1383" t="s">
        <v>12346</v>
      </c>
      <c r="I1383" t="s">
        <v>230</v>
      </c>
      <c r="L1383" t="s">
        <v>14738</v>
      </c>
      <c r="N1383" t="s">
        <v>821</v>
      </c>
    </row>
    <row r="1384" spans="2:14">
      <c r="B1384" s="41">
        <v>43627.342812499999</v>
      </c>
      <c r="C1384" s="41">
        <v>43627.342812499999</v>
      </c>
      <c r="D1384" t="s">
        <v>4682</v>
      </c>
      <c r="E1384">
        <v>5</v>
      </c>
      <c r="F1384">
        <v>1221</v>
      </c>
      <c r="G1384" t="s">
        <v>8954</v>
      </c>
      <c r="H1384" t="s">
        <v>4681</v>
      </c>
      <c r="I1384" t="s">
        <v>230</v>
      </c>
      <c r="L1384" t="s">
        <v>14739</v>
      </c>
      <c r="N1384" t="s">
        <v>821</v>
      </c>
    </row>
    <row r="1385" spans="2:14">
      <c r="B1385" s="41">
        <v>43627.342812499999</v>
      </c>
      <c r="C1385" s="41">
        <v>43627.342812499999</v>
      </c>
      <c r="D1385" t="s">
        <v>12347</v>
      </c>
      <c r="E1385">
        <v>5</v>
      </c>
      <c r="F1385">
        <v>1221</v>
      </c>
      <c r="G1385" t="s">
        <v>8954</v>
      </c>
      <c r="H1385" t="s">
        <v>12348</v>
      </c>
      <c r="I1385" t="s">
        <v>216</v>
      </c>
      <c r="L1385" t="s">
        <v>14740</v>
      </c>
      <c r="N1385" t="s">
        <v>821</v>
      </c>
    </row>
    <row r="1386" spans="2:14">
      <c r="B1386" s="41">
        <v>43627.342812499999</v>
      </c>
      <c r="C1386" s="41">
        <v>43627.342812499999</v>
      </c>
      <c r="D1386" t="s">
        <v>4690</v>
      </c>
      <c r="E1386">
        <v>5</v>
      </c>
      <c r="F1386">
        <v>1221</v>
      </c>
      <c r="G1386" t="s">
        <v>8954</v>
      </c>
      <c r="H1386" t="s">
        <v>4689</v>
      </c>
      <c r="I1386" t="s">
        <v>216</v>
      </c>
      <c r="L1386" t="s">
        <v>14741</v>
      </c>
      <c r="N1386" t="s">
        <v>821</v>
      </c>
    </row>
    <row r="1387" spans="2:14">
      <c r="B1387" s="41">
        <v>43627.342812499999</v>
      </c>
      <c r="C1387" s="41">
        <v>43627.342812499999</v>
      </c>
      <c r="D1387" t="s">
        <v>12349</v>
      </c>
      <c r="E1387">
        <v>5</v>
      </c>
      <c r="F1387">
        <v>1221</v>
      </c>
      <c r="G1387" t="s">
        <v>8954</v>
      </c>
      <c r="H1387" t="s">
        <v>12350</v>
      </c>
      <c r="I1387" t="s">
        <v>50</v>
      </c>
      <c r="L1387" t="s">
        <v>14742</v>
      </c>
      <c r="N1387" t="s">
        <v>821</v>
      </c>
    </row>
    <row r="1388" spans="2:14">
      <c r="B1388" s="41">
        <v>43627.342812499999</v>
      </c>
      <c r="C1388" s="41">
        <v>43627.342812499999</v>
      </c>
      <c r="D1388" t="s">
        <v>12351</v>
      </c>
      <c r="E1388">
        <v>5</v>
      </c>
      <c r="F1388">
        <v>1221</v>
      </c>
      <c r="G1388" t="s">
        <v>8954</v>
      </c>
      <c r="H1388" t="s">
        <v>12352</v>
      </c>
      <c r="I1388" t="s">
        <v>50</v>
      </c>
      <c r="L1388" t="s">
        <v>14743</v>
      </c>
      <c r="N1388" t="s">
        <v>821</v>
      </c>
    </row>
    <row r="1389" spans="2:14">
      <c r="B1389" s="41">
        <v>43627.342812499999</v>
      </c>
      <c r="C1389" s="41">
        <v>43627.342812499999</v>
      </c>
      <c r="D1389" t="s">
        <v>12353</v>
      </c>
      <c r="E1389">
        <v>5</v>
      </c>
      <c r="F1389">
        <v>1221</v>
      </c>
      <c r="G1389" t="s">
        <v>8954</v>
      </c>
      <c r="H1389" t="s">
        <v>12354</v>
      </c>
      <c r="I1389" t="s">
        <v>4659</v>
      </c>
      <c r="L1389" t="s">
        <v>14744</v>
      </c>
      <c r="N1389" t="s">
        <v>821</v>
      </c>
    </row>
    <row r="1390" spans="2:14">
      <c r="B1390" s="41">
        <v>43627.342812499999</v>
      </c>
      <c r="C1390" s="41">
        <v>43627.342812499999</v>
      </c>
      <c r="D1390" t="s">
        <v>12355</v>
      </c>
      <c r="E1390">
        <v>5</v>
      </c>
      <c r="F1390">
        <v>1221</v>
      </c>
      <c r="G1390" t="s">
        <v>8954</v>
      </c>
      <c r="H1390" t="s">
        <v>12356</v>
      </c>
      <c r="I1390" t="s">
        <v>52</v>
      </c>
      <c r="L1390" t="s">
        <v>14745</v>
      </c>
      <c r="N1390" t="s">
        <v>821</v>
      </c>
    </row>
    <row r="1391" spans="2:14">
      <c r="B1391" s="41">
        <v>43627.342812499999</v>
      </c>
      <c r="C1391" s="41">
        <v>43627.342812499999</v>
      </c>
      <c r="D1391" t="s">
        <v>12357</v>
      </c>
      <c r="E1391">
        <v>5</v>
      </c>
      <c r="F1391">
        <v>1221</v>
      </c>
      <c r="G1391" t="s">
        <v>8954</v>
      </c>
      <c r="H1391" t="s">
        <v>12358</v>
      </c>
      <c r="I1391" t="s">
        <v>52</v>
      </c>
      <c r="L1391" t="s">
        <v>14746</v>
      </c>
      <c r="N1391" t="s">
        <v>821</v>
      </c>
    </row>
    <row r="1392" spans="2:14">
      <c r="B1392" s="41">
        <v>43627.342812499999</v>
      </c>
      <c r="C1392" s="41">
        <v>43627.342812499999</v>
      </c>
      <c r="D1392" t="s">
        <v>12359</v>
      </c>
      <c r="E1392">
        <v>5</v>
      </c>
      <c r="F1392">
        <v>1221</v>
      </c>
      <c r="G1392" t="s">
        <v>8954</v>
      </c>
      <c r="H1392" t="s">
        <v>12360</v>
      </c>
      <c r="I1392" t="s">
        <v>956</v>
      </c>
      <c r="L1392" t="s">
        <v>14747</v>
      </c>
      <c r="N1392" t="s">
        <v>821</v>
      </c>
    </row>
    <row r="1393" spans="2:14">
      <c r="B1393" s="41">
        <v>43627.342812499999</v>
      </c>
      <c r="C1393" s="41">
        <v>43627.342812499999</v>
      </c>
      <c r="D1393" t="s">
        <v>12361</v>
      </c>
      <c r="E1393">
        <v>5</v>
      </c>
      <c r="F1393">
        <v>1221</v>
      </c>
      <c r="G1393" t="s">
        <v>8954</v>
      </c>
      <c r="H1393" t="s">
        <v>12362</v>
      </c>
      <c r="I1393" t="s">
        <v>956</v>
      </c>
      <c r="L1393" t="s">
        <v>14748</v>
      </c>
      <c r="N1393" t="s">
        <v>821</v>
      </c>
    </row>
    <row r="1394" spans="2:14">
      <c r="B1394" s="41">
        <v>43627.342812499999</v>
      </c>
      <c r="C1394" s="41">
        <v>43627.342824074076</v>
      </c>
      <c r="D1394" t="s">
        <v>12363</v>
      </c>
      <c r="E1394">
        <v>5</v>
      </c>
      <c r="F1394">
        <v>1221</v>
      </c>
      <c r="G1394" t="s">
        <v>8954</v>
      </c>
      <c r="H1394" t="s">
        <v>12364</v>
      </c>
      <c r="I1394" t="s">
        <v>61</v>
      </c>
      <c r="L1394" t="s">
        <v>14749</v>
      </c>
      <c r="N1394" t="s">
        <v>821</v>
      </c>
    </row>
    <row r="1395" spans="2:14">
      <c r="B1395" s="41">
        <v>43627.342812499999</v>
      </c>
      <c r="C1395" s="41">
        <v>43627.342824074076</v>
      </c>
      <c r="D1395" t="s">
        <v>12365</v>
      </c>
      <c r="E1395">
        <v>5</v>
      </c>
      <c r="F1395">
        <v>1221</v>
      </c>
      <c r="G1395" t="s">
        <v>8954</v>
      </c>
      <c r="H1395" t="s">
        <v>12366</v>
      </c>
      <c r="I1395" t="s">
        <v>61</v>
      </c>
      <c r="L1395" t="s">
        <v>14750</v>
      </c>
      <c r="N1395" t="s">
        <v>821</v>
      </c>
    </row>
    <row r="1396" spans="2:14">
      <c r="B1396" s="41">
        <v>43627.342812499999</v>
      </c>
      <c r="C1396" s="41">
        <v>43627.342824074076</v>
      </c>
      <c r="D1396" t="s">
        <v>12367</v>
      </c>
      <c r="E1396">
        <v>5</v>
      </c>
      <c r="F1396">
        <v>1221</v>
      </c>
      <c r="G1396" t="s">
        <v>8954</v>
      </c>
      <c r="H1396" t="s">
        <v>12368</v>
      </c>
      <c r="I1396" t="s">
        <v>39</v>
      </c>
      <c r="L1396" t="s">
        <v>14751</v>
      </c>
      <c r="N1396" t="s">
        <v>821</v>
      </c>
    </row>
    <row r="1397" spans="2:14">
      <c r="B1397" s="41">
        <v>43627.342812499999</v>
      </c>
      <c r="C1397" s="41">
        <v>43627.342824074076</v>
      </c>
      <c r="D1397" t="s">
        <v>12369</v>
      </c>
      <c r="E1397">
        <v>5</v>
      </c>
      <c r="F1397">
        <v>1221</v>
      </c>
      <c r="G1397" t="s">
        <v>8954</v>
      </c>
      <c r="H1397" t="s">
        <v>12370</v>
      </c>
      <c r="I1397" t="s">
        <v>39</v>
      </c>
      <c r="L1397" t="s">
        <v>14752</v>
      </c>
      <c r="N1397" t="s">
        <v>821</v>
      </c>
    </row>
    <row r="1398" spans="2:14">
      <c r="B1398" s="41">
        <v>43627.342812499999</v>
      </c>
      <c r="C1398" s="41">
        <v>43627.342824074076</v>
      </c>
      <c r="D1398" t="s">
        <v>12371</v>
      </c>
      <c r="E1398">
        <v>5</v>
      </c>
      <c r="F1398">
        <v>1221</v>
      </c>
      <c r="G1398" t="s">
        <v>8954</v>
      </c>
      <c r="H1398" t="s">
        <v>12372</v>
      </c>
      <c r="I1398" t="s">
        <v>135</v>
      </c>
      <c r="L1398" t="s">
        <v>14753</v>
      </c>
      <c r="N1398" t="s">
        <v>821</v>
      </c>
    </row>
    <row r="1399" spans="2:14">
      <c r="B1399" s="41">
        <v>43627.342812499999</v>
      </c>
      <c r="C1399" s="41">
        <v>43627.342824074076</v>
      </c>
      <c r="D1399" t="s">
        <v>12373</v>
      </c>
      <c r="E1399">
        <v>5</v>
      </c>
      <c r="F1399">
        <v>1221</v>
      </c>
      <c r="G1399" t="s">
        <v>8954</v>
      </c>
      <c r="H1399" t="s">
        <v>12374</v>
      </c>
      <c r="I1399" t="s">
        <v>135</v>
      </c>
      <c r="L1399" t="s">
        <v>14754</v>
      </c>
      <c r="N1399" t="s">
        <v>821</v>
      </c>
    </row>
    <row r="1400" spans="2:14">
      <c r="B1400" s="41">
        <v>43627.342812499999</v>
      </c>
      <c r="C1400" s="41">
        <v>43627.342824074076</v>
      </c>
      <c r="D1400" t="s">
        <v>12375</v>
      </c>
      <c r="E1400">
        <v>5</v>
      </c>
      <c r="F1400">
        <v>1221</v>
      </c>
      <c r="G1400" t="s">
        <v>8954</v>
      </c>
      <c r="H1400" t="s">
        <v>12376</v>
      </c>
      <c r="I1400" t="s">
        <v>50</v>
      </c>
      <c r="L1400" t="s">
        <v>14755</v>
      </c>
      <c r="N1400" t="s">
        <v>821</v>
      </c>
    </row>
    <row r="1401" spans="2:14">
      <c r="B1401" s="41">
        <v>43627.342812499999</v>
      </c>
      <c r="C1401" s="41">
        <v>43627.342824074076</v>
      </c>
      <c r="D1401" t="s">
        <v>12421</v>
      </c>
      <c r="E1401">
        <v>5</v>
      </c>
      <c r="F1401">
        <v>1221</v>
      </c>
      <c r="G1401" t="s">
        <v>8954</v>
      </c>
      <c r="H1401" t="s">
        <v>12422</v>
      </c>
      <c r="I1401" t="s">
        <v>52</v>
      </c>
      <c r="L1401" t="s">
        <v>14756</v>
      </c>
      <c r="N1401" t="s">
        <v>821</v>
      </c>
    </row>
    <row r="1402" spans="2:14">
      <c r="B1402" s="41">
        <v>43627.342812499999</v>
      </c>
      <c r="C1402" s="41">
        <v>43627.342824074076</v>
      </c>
      <c r="D1402" t="s">
        <v>12423</v>
      </c>
      <c r="E1402">
        <v>5</v>
      </c>
      <c r="F1402">
        <v>1221</v>
      </c>
      <c r="G1402" t="s">
        <v>8954</v>
      </c>
      <c r="H1402" t="s">
        <v>12424</v>
      </c>
      <c r="I1402" t="s">
        <v>956</v>
      </c>
      <c r="L1402" t="s">
        <v>14757</v>
      </c>
      <c r="N1402" t="s">
        <v>821</v>
      </c>
    </row>
    <row r="1403" spans="2:14">
      <c r="B1403" s="41">
        <v>43627.342812499999</v>
      </c>
      <c r="C1403" s="41">
        <v>43627.342824074076</v>
      </c>
      <c r="D1403" t="s">
        <v>5669</v>
      </c>
      <c r="E1403">
        <v>5</v>
      </c>
      <c r="F1403">
        <v>1221</v>
      </c>
      <c r="G1403" t="s">
        <v>8954</v>
      </c>
      <c r="H1403" t="s">
        <v>5668</v>
      </c>
      <c r="I1403" t="s">
        <v>3</v>
      </c>
      <c r="L1403" t="s">
        <v>14758</v>
      </c>
      <c r="N1403" t="s">
        <v>821</v>
      </c>
    </row>
    <row r="1404" spans="2:14">
      <c r="B1404" s="41">
        <v>43627.342800925922</v>
      </c>
      <c r="C1404" s="41">
        <v>43627.342824074076</v>
      </c>
      <c r="D1404" t="s">
        <v>12413</v>
      </c>
      <c r="E1404">
        <v>5</v>
      </c>
      <c r="F1404">
        <v>1221</v>
      </c>
      <c r="G1404" t="s">
        <v>8954</v>
      </c>
      <c r="H1404" t="s">
        <v>12414</v>
      </c>
      <c r="I1404" t="s">
        <v>11</v>
      </c>
      <c r="L1404" t="s">
        <v>14759</v>
      </c>
      <c r="N1404" t="s">
        <v>821</v>
      </c>
    </row>
    <row r="1405" spans="2:14">
      <c r="B1405" s="41">
        <v>43627.342800925922</v>
      </c>
      <c r="C1405" s="41">
        <v>43627.342824074076</v>
      </c>
      <c r="D1405" t="s">
        <v>12415</v>
      </c>
      <c r="E1405">
        <v>5</v>
      </c>
      <c r="F1405">
        <v>1221</v>
      </c>
      <c r="G1405" t="s">
        <v>8954</v>
      </c>
      <c r="H1405" t="s">
        <v>12416</v>
      </c>
      <c r="I1405" t="s">
        <v>11</v>
      </c>
      <c r="L1405" t="s">
        <v>14760</v>
      </c>
      <c r="N1405" t="s">
        <v>821</v>
      </c>
    </row>
    <row r="1406" spans="2:14">
      <c r="B1406" s="41">
        <v>43627.342800925922</v>
      </c>
      <c r="C1406" s="41">
        <v>43627.342824074076</v>
      </c>
      <c r="D1406" t="s">
        <v>14761</v>
      </c>
      <c r="E1406">
        <v>5</v>
      </c>
      <c r="F1406">
        <v>1221</v>
      </c>
      <c r="G1406" t="s">
        <v>8954</v>
      </c>
      <c r="H1406" t="s">
        <v>14762</v>
      </c>
      <c r="I1406" t="s">
        <v>129</v>
      </c>
      <c r="L1406" t="s">
        <v>14763</v>
      </c>
      <c r="N1406" t="s">
        <v>821</v>
      </c>
    </row>
    <row r="1407" spans="2:14">
      <c r="B1407" s="41">
        <v>43627.342800925922</v>
      </c>
      <c r="C1407" s="41">
        <v>43627.342824074076</v>
      </c>
      <c r="D1407" t="s">
        <v>2019</v>
      </c>
      <c r="E1407">
        <v>5</v>
      </c>
      <c r="F1407">
        <v>1221</v>
      </c>
      <c r="G1407" t="s">
        <v>8954</v>
      </c>
      <c r="H1407" t="s">
        <v>2018</v>
      </c>
      <c r="I1407" t="s">
        <v>11</v>
      </c>
      <c r="L1407" t="s">
        <v>14764</v>
      </c>
      <c r="N1407" t="s">
        <v>821</v>
      </c>
    </row>
    <row r="1408" spans="2:14">
      <c r="B1408" s="41">
        <v>43627.342800925922</v>
      </c>
      <c r="C1408" s="41">
        <v>43627.342824074076</v>
      </c>
      <c r="D1408" t="s">
        <v>12417</v>
      </c>
      <c r="E1408">
        <v>5</v>
      </c>
      <c r="F1408">
        <v>1221</v>
      </c>
      <c r="G1408" t="s">
        <v>8954</v>
      </c>
      <c r="H1408" t="s">
        <v>12418</v>
      </c>
      <c r="I1408" t="s">
        <v>201</v>
      </c>
      <c r="L1408" t="s">
        <v>14765</v>
      </c>
      <c r="N1408" t="s">
        <v>821</v>
      </c>
    </row>
    <row r="1409" spans="2:14">
      <c r="B1409" s="41">
        <v>43627.342800925922</v>
      </c>
      <c r="C1409" s="41">
        <v>43627.342824074076</v>
      </c>
      <c r="D1409" t="s">
        <v>12419</v>
      </c>
      <c r="E1409">
        <v>5</v>
      </c>
      <c r="F1409">
        <v>1221</v>
      </c>
      <c r="G1409" t="s">
        <v>8954</v>
      </c>
      <c r="H1409" t="s">
        <v>12420</v>
      </c>
      <c r="I1409" t="s">
        <v>201</v>
      </c>
      <c r="L1409" t="s">
        <v>14766</v>
      </c>
      <c r="N1409" t="s">
        <v>821</v>
      </c>
    </row>
    <row r="1410" spans="2:14">
      <c r="B1410" s="41">
        <v>43627.342800925922</v>
      </c>
      <c r="C1410" s="41">
        <v>43627.342824074076</v>
      </c>
      <c r="D1410" t="s">
        <v>1268</v>
      </c>
      <c r="E1410">
        <v>5</v>
      </c>
      <c r="F1410">
        <v>1221</v>
      </c>
      <c r="G1410" t="s">
        <v>8954</v>
      </c>
      <c r="H1410" t="s">
        <v>1267</v>
      </c>
      <c r="I1410" t="s">
        <v>11</v>
      </c>
      <c r="L1410" t="s">
        <v>14767</v>
      </c>
      <c r="N1410" t="s">
        <v>821</v>
      </c>
    </row>
    <row r="1411" spans="2:14">
      <c r="B1411" s="41">
        <v>43627.342800925922</v>
      </c>
      <c r="C1411" s="41">
        <v>43627.342824074076</v>
      </c>
      <c r="D1411" t="s">
        <v>12930</v>
      </c>
      <c r="E1411">
        <v>4</v>
      </c>
      <c r="F1411">
        <v>1221</v>
      </c>
      <c r="G1411" t="s">
        <v>8954</v>
      </c>
      <c r="H1411" t="s">
        <v>12931</v>
      </c>
      <c r="I1411" t="s">
        <v>129</v>
      </c>
      <c r="L1411" t="s">
        <v>14768</v>
      </c>
      <c r="N1411" t="s">
        <v>819</v>
      </c>
    </row>
    <row r="1412" spans="2:14">
      <c r="B1412" s="41">
        <v>43627.342800925922</v>
      </c>
      <c r="C1412" s="41">
        <v>43627.342824074076</v>
      </c>
      <c r="D1412" t="s">
        <v>8879</v>
      </c>
      <c r="E1412">
        <v>5</v>
      </c>
      <c r="F1412">
        <v>1221</v>
      </c>
      <c r="G1412" t="s">
        <v>8954</v>
      </c>
      <c r="H1412" t="s">
        <v>8855</v>
      </c>
      <c r="I1412" t="s">
        <v>263</v>
      </c>
      <c r="L1412" t="s">
        <v>14769</v>
      </c>
      <c r="N1412" t="s">
        <v>821</v>
      </c>
    </row>
    <row r="1413" spans="2:14">
      <c r="B1413" s="41">
        <v>43627.342800925922</v>
      </c>
      <c r="C1413" s="41">
        <v>43627.342824074076</v>
      </c>
      <c r="D1413" t="s">
        <v>12457</v>
      </c>
      <c r="E1413">
        <v>5</v>
      </c>
      <c r="F1413">
        <v>1221</v>
      </c>
      <c r="G1413" t="s">
        <v>8954</v>
      </c>
      <c r="H1413" t="s">
        <v>12458</v>
      </c>
      <c r="I1413" t="s">
        <v>8363</v>
      </c>
      <c r="L1413" t="s">
        <v>14770</v>
      </c>
      <c r="N1413" t="s">
        <v>821</v>
      </c>
    </row>
    <row r="1414" spans="2:14">
      <c r="B1414" s="41">
        <v>43627.342800925922</v>
      </c>
      <c r="C1414" s="41">
        <v>43627.342824074076</v>
      </c>
      <c r="D1414" t="s">
        <v>14771</v>
      </c>
      <c r="E1414">
        <v>5</v>
      </c>
      <c r="F1414">
        <v>1221</v>
      </c>
      <c r="G1414" t="s">
        <v>8954</v>
      </c>
      <c r="H1414" t="s">
        <v>10989</v>
      </c>
      <c r="I1414" t="s">
        <v>8452</v>
      </c>
      <c r="L1414" t="s">
        <v>14772</v>
      </c>
      <c r="N1414" t="s">
        <v>821</v>
      </c>
    </row>
    <row r="1415" spans="2:14">
      <c r="B1415" s="41">
        <v>43627.342800925922</v>
      </c>
      <c r="C1415" s="41">
        <v>43627.342824074076</v>
      </c>
      <c r="D1415" t="s">
        <v>14773</v>
      </c>
      <c r="E1415">
        <v>5</v>
      </c>
      <c r="F1415">
        <v>1221</v>
      </c>
      <c r="G1415" t="s">
        <v>8954</v>
      </c>
      <c r="H1415" t="s">
        <v>10981</v>
      </c>
      <c r="I1415" t="s">
        <v>8452</v>
      </c>
      <c r="L1415" t="s">
        <v>14774</v>
      </c>
      <c r="N1415" t="s">
        <v>821</v>
      </c>
    </row>
    <row r="1416" spans="2:14">
      <c r="B1416" s="41">
        <v>43627.342800925922</v>
      </c>
      <c r="C1416" s="41">
        <v>43627.342824074076</v>
      </c>
      <c r="D1416" t="s">
        <v>14775</v>
      </c>
      <c r="E1416">
        <v>5</v>
      </c>
      <c r="F1416">
        <v>1221</v>
      </c>
      <c r="G1416" t="s">
        <v>8954</v>
      </c>
      <c r="H1416" t="s">
        <v>10965</v>
      </c>
      <c r="I1416" t="s">
        <v>8452</v>
      </c>
      <c r="L1416" t="s">
        <v>14776</v>
      </c>
      <c r="N1416" t="s">
        <v>821</v>
      </c>
    </row>
    <row r="1417" spans="2:14">
      <c r="B1417" s="41">
        <v>43627.342800925922</v>
      </c>
      <c r="C1417" s="41">
        <v>43627.342824074076</v>
      </c>
      <c r="D1417" t="s">
        <v>14777</v>
      </c>
      <c r="E1417">
        <v>5</v>
      </c>
      <c r="F1417">
        <v>1221</v>
      </c>
      <c r="G1417" t="s">
        <v>8954</v>
      </c>
      <c r="H1417" t="s">
        <v>10991</v>
      </c>
      <c r="I1417" t="s">
        <v>8452</v>
      </c>
      <c r="L1417" t="s">
        <v>14778</v>
      </c>
      <c r="N1417" t="s">
        <v>821</v>
      </c>
    </row>
    <row r="1418" spans="2:14">
      <c r="B1418" s="41">
        <v>43627.342800925922</v>
      </c>
      <c r="C1418" s="41">
        <v>43627.342824074076</v>
      </c>
      <c r="D1418" t="s">
        <v>14779</v>
      </c>
      <c r="E1418">
        <v>5</v>
      </c>
      <c r="F1418">
        <v>1221</v>
      </c>
      <c r="G1418" t="s">
        <v>8954</v>
      </c>
      <c r="H1418" t="s">
        <v>14780</v>
      </c>
      <c r="I1418" t="s">
        <v>8452</v>
      </c>
      <c r="L1418" t="s">
        <v>14781</v>
      </c>
      <c r="N1418" t="s">
        <v>821</v>
      </c>
    </row>
    <row r="1419" spans="2:14">
      <c r="B1419" s="41">
        <v>43627.342800925922</v>
      </c>
      <c r="C1419" s="41">
        <v>43627.342824074076</v>
      </c>
      <c r="D1419" t="s">
        <v>12461</v>
      </c>
      <c r="E1419">
        <v>5</v>
      </c>
      <c r="F1419">
        <v>1221</v>
      </c>
      <c r="G1419" t="s">
        <v>8954</v>
      </c>
      <c r="H1419" t="s">
        <v>11136</v>
      </c>
      <c r="I1419" t="s">
        <v>8452</v>
      </c>
      <c r="L1419" t="s">
        <v>14782</v>
      </c>
      <c r="N1419" t="s">
        <v>821</v>
      </c>
    </row>
    <row r="1420" spans="2:14">
      <c r="B1420" s="41">
        <v>43627.342812499999</v>
      </c>
      <c r="C1420" s="41">
        <v>43627.342824074076</v>
      </c>
      <c r="D1420" t="s">
        <v>5627</v>
      </c>
      <c r="E1420">
        <v>5</v>
      </c>
      <c r="F1420">
        <v>1221</v>
      </c>
      <c r="G1420" t="s">
        <v>8954</v>
      </c>
      <c r="H1420" t="s">
        <v>5626</v>
      </c>
      <c r="I1420" t="s">
        <v>13</v>
      </c>
      <c r="L1420" t="s">
        <v>14783</v>
      </c>
      <c r="N1420" t="s">
        <v>821</v>
      </c>
    </row>
    <row r="1421" spans="2:14">
      <c r="B1421" s="41">
        <v>43627.342812499999</v>
      </c>
      <c r="C1421" s="41">
        <v>43627.342824074076</v>
      </c>
      <c r="D1421" t="s">
        <v>12425</v>
      </c>
      <c r="E1421">
        <v>5</v>
      </c>
      <c r="F1421">
        <v>1221</v>
      </c>
      <c r="G1421" t="s">
        <v>8954</v>
      </c>
      <c r="H1421" t="s">
        <v>12426</v>
      </c>
      <c r="I1421" t="s">
        <v>61</v>
      </c>
      <c r="L1421" t="s">
        <v>14784</v>
      </c>
      <c r="N1421" t="s">
        <v>821</v>
      </c>
    </row>
    <row r="1422" spans="2:14">
      <c r="B1422" s="41">
        <v>43627.342812499999</v>
      </c>
      <c r="C1422" s="41">
        <v>43627.342824074076</v>
      </c>
      <c r="D1422" t="s">
        <v>12427</v>
      </c>
      <c r="E1422">
        <v>5</v>
      </c>
      <c r="F1422">
        <v>1221</v>
      </c>
      <c r="G1422" t="s">
        <v>8954</v>
      </c>
      <c r="H1422" t="s">
        <v>12428</v>
      </c>
      <c r="I1422" t="s">
        <v>39</v>
      </c>
      <c r="L1422" t="s">
        <v>14785</v>
      </c>
      <c r="N1422" t="s">
        <v>821</v>
      </c>
    </row>
    <row r="1423" spans="2:14">
      <c r="B1423" s="41">
        <v>43627.342812499999</v>
      </c>
      <c r="C1423" s="41">
        <v>43627.342824074076</v>
      </c>
      <c r="D1423" t="s">
        <v>12429</v>
      </c>
      <c r="E1423">
        <v>5</v>
      </c>
      <c r="F1423">
        <v>1221</v>
      </c>
      <c r="G1423" t="s">
        <v>8954</v>
      </c>
      <c r="H1423" t="s">
        <v>12430</v>
      </c>
      <c r="I1423" t="s">
        <v>135</v>
      </c>
      <c r="L1423" t="s">
        <v>14786</v>
      </c>
      <c r="N1423" t="s">
        <v>821</v>
      </c>
    </row>
    <row r="1424" spans="2:14">
      <c r="B1424" s="41">
        <v>43627.342812499999</v>
      </c>
      <c r="C1424" s="41">
        <v>43627.342824074076</v>
      </c>
      <c r="D1424" t="s">
        <v>12441</v>
      </c>
      <c r="E1424">
        <v>5</v>
      </c>
      <c r="F1424">
        <v>1221</v>
      </c>
      <c r="G1424" t="s">
        <v>8954</v>
      </c>
      <c r="H1424" t="s">
        <v>12442</v>
      </c>
      <c r="I1424" t="s">
        <v>3536</v>
      </c>
      <c r="L1424" t="s">
        <v>14787</v>
      </c>
      <c r="N1424" t="s">
        <v>821</v>
      </c>
    </row>
    <row r="1425" spans="2:14">
      <c r="B1425" s="41">
        <v>43627.342812499999</v>
      </c>
      <c r="C1425" s="41">
        <v>43627.342824074076</v>
      </c>
      <c r="D1425" t="s">
        <v>12443</v>
      </c>
      <c r="E1425">
        <v>5</v>
      </c>
      <c r="F1425">
        <v>1221</v>
      </c>
      <c r="G1425" t="s">
        <v>8954</v>
      </c>
      <c r="H1425" t="s">
        <v>12444</v>
      </c>
      <c r="I1425" t="s">
        <v>3536</v>
      </c>
      <c r="L1425" t="s">
        <v>14788</v>
      </c>
      <c r="N1425" t="s">
        <v>821</v>
      </c>
    </row>
    <row r="1426" spans="2:14">
      <c r="B1426" s="41">
        <v>43627.342824074076</v>
      </c>
      <c r="C1426" s="41">
        <v>43627.342824074076</v>
      </c>
      <c r="D1426" t="s">
        <v>13247</v>
      </c>
      <c r="E1426">
        <v>5</v>
      </c>
      <c r="F1426">
        <v>1101</v>
      </c>
      <c r="G1426" t="s">
        <v>8954</v>
      </c>
      <c r="H1426" t="s">
        <v>13248</v>
      </c>
      <c r="I1426" t="s">
        <v>8363</v>
      </c>
      <c r="L1426" t="s">
        <v>14789</v>
      </c>
      <c r="N1426" t="s">
        <v>821</v>
      </c>
    </row>
    <row r="1427" spans="2:14">
      <c r="B1427" s="41">
        <v>43627.342824074076</v>
      </c>
      <c r="C1427" s="41">
        <v>43627.342824074076</v>
      </c>
      <c r="D1427" t="s">
        <v>8657</v>
      </c>
      <c r="E1427">
        <v>5</v>
      </c>
      <c r="F1427">
        <v>1201</v>
      </c>
      <c r="G1427" t="s">
        <v>8954</v>
      </c>
      <c r="H1427" t="s">
        <v>8658</v>
      </c>
      <c r="I1427" t="s">
        <v>8363</v>
      </c>
      <c r="L1427" t="s">
        <v>14790</v>
      </c>
      <c r="N1427" t="s">
        <v>821</v>
      </c>
    </row>
    <row r="1428" spans="2:14">
      <c r="B1428" s="41">
        <v>43627.342824074076</v>
      </c>
      <c r="C1428" s="41">
        <v>43627.342824074076</v>
      </c>
      <c r="D1428" t="s">
        <v>4029</v>
      </c>
      <c r="E1428">
        <v>5</v>
      </c>
      <c r="F1428">
        <v>1221</v>
      </c>
      <c r="G1428" t="s">
        <v>8954</v>
      </c>
      <c r="H1428" t="s">
        <v>4028</v>
      </c>
      <c r="I1428" t="s">
        <v>199</v>
      </c>
      <c r="L1428" t="s">
        <v>14791</v>
      </c>
      <c r="N1428" t="s">
        <v>821</v>
      </c>
    </row>
    <row r="1429" spans="2:14">
      <c r="B1429" s="41">
        <v>43627.342824074076</v>
      </c>
      <c r="C1429" s="41">
        <v>43627.342824074076</v>
      </c>
      <c r="D1429" t="s">
        <v>4031</v>
      </c>
      <c r="E1429">
        <v>5</v>
      </c>
      <c r="F1429">
        <v>1221</v>
      </c>
      <c r="G1429" t="s">
        <v>8954</v>
      </c>
      <c r="H1429" t="s">
        <v>4030</v>
      </c>
      <c r="I1429" t="s">
        <v>199</v>
      </c>
      <c r="L1429" t="s">
        <v>14792</v>
      </c>
      <c r="N1429" t="s">
        <v>821</v>
      </c>
    </row>
    <row r="1430" spans="2:14">
      <c r="B1430" s="41">
        <v>43627.342824074076</v>
      </c>
      <c r="C1430" s="41">
        <v>43627.342824074076</v>
      </c>
      <c r="D1430" t="s">
        <v>4033</v>
      </c>
      <c r="E1430">
        <v>5</v>
      </c>
      <c r="F1430">
        <v>1221</v>
      </c>
      <c r="G1430" t="s">
        <v>8954</v>
      </c>
      <c r="H1430" t="s">
        <v>4032</v>
      </c>
      <c r="I1430" t="s">
        <v>199</v>
      </c>
      <c r="L1430" t="s">
        <v>14793</v>
      </c>
      <c r="N1430" t="s">
        <v>821</v>
      </c>
    </row>
    <row r="1431" spans="2:14">
      <c r="B1431" s="41">
        <v>43627.342824074076</v>
      </c>
      <c r="C1431" s="41">
        <v>43627.342824074076</v>
      </c>
      <c r="D1431" t="s">
        <v>4035</v>
      </c>
      <c r="E1431">
        <v>5</v>
      </c>
      <c r="F1431">
        <v>1221</v>
      </c>
      <c r="G1431" t="s">
        <v>8954</v>
      </c>
      <c r="H1431" t="s">
        <v>4034</v>
      </c>
      <c r="I1431" t="s">
        <v>199</v>
      </c>
      <c r="L1431" t="s">
        <v>14794</v>
      </c>
      <c r="N1431" t="s">
        <v>821</v>
      </c>
    </row>
    <row r="1432" spans="2:14">
      <c r="B1432" s="41">
        <v>43627.342824074076</v>
      </c>
      <c r="C1432" s="41">
        <v>43627.342824074076</v>
      </c>
      <c r="D1432" t="s">
        <v>4037</v>
      </c>
      <c r="E1432">
        <v>5</v>
      </c>
      <c r="F1432">
        <v>1221</v>
      </c>
      <c r="G1432" t="s">
        <v>8954</v>
      </c>
      <c r="H1432" t="s">
        <v>4036</v>
      </c>
      <c r="I1432" t="s">
        <v>199</v>
      </c>
      <c r="L1432" t="s">
        <v>14795</v>
      </c>
      <c r="N1432" t="s">
        <v>821</v>
      </c>
    </row>
    <row r="1433" spans="2:14">
      <c r="B1433" s="41">
        <v>43627.342812499999</v>
      </c>
      <c r="C1433" s="41">
        <v>43627.342824074076</v>
      </c>
      <c r="D1433" t="s">
        <v>4476</v>
      </c>
      <c r="E1433">
        <v>5</v>
      </c>
      <c r="F1433">
        <v>1221</v>
      </c>
      <c r="G1433" t="s">
        <v>8954</v>
      </c>
      <c r="H1433" t="s">
        <v>4475</v>
      </c>
      <c r="I1433" t="s">
        <v>66</v>
      </c>
      <c r="L1433" t="s">
        <v>14796</v>
      </c>
      <c r="N1433" t="s">
        <v>821</v>
      </c>
    </row>
    <row r="1434" spans="2:14">
      <c r="B1434" s="41">
        <v>43627.342812499999</v>
      </c>
      <c r="C1434" s="41">
        <v>43627.342835648145</v>
      </c>
      <c r="D1434" t="s">
        <v>772</v>
      </c>
      <c r="E1434">
        <v>5</v>
      </c>
      <c r="F1434">
        <v>1221</v>
      </c>
      <c r="G1434" t="s">
        <v>8954</v>
      </c>
      <c r="H1434" t="s">
        <v>140</v>
      </c>
      <c r="I1434" t="s">
        <v>63</v>
      </c>
      <c r="L1434" t="s">
        <v>14797</v>
      </c>
      <c r="N1434" t="s">
        <v>821</v>
      </c>
    </row>
    <row r="1435" spans="2:14">
      <c r="B1435" s="41">
        <v>43627.342812499999</v>
      </c>
      <c r="C1435" s="41">
        <v>43627.342835648145</v>
      </c>
      <c r="D1435" t="s">
        <v>771</v>
      </c>
      <c r="E1435">
        <v>5</v>
      </c>
      <c r="F1435">
        <v>1221</v>
      </c>
      <c r="G1435" t="s">
        <v>8954</v>
      </c>
      <c r="H1435" t="s">
        <v>139</v>
      </c>
      <c r="I1435" t="s">
        <v>23</v>
      </c>
      <c r="L1435" t="s">
        <v>14798</v>
      </c>
      <c r="N1435" t="s">
        <v>821</v>
      </c>
    </row>
    <row r="1436" spans="2:14">
      <c r="B1436" s="41">
        <v>43627.342835648145</v>
      </c>
      <c r="C1436" s="41">
        <v>43627.342835648145</v>
      </c>
      <c r="D1436" t="s">
        <v>731</v>
      </c>
      <c r="E1436">
        <v>5</v>
      </c>
      <c r="F1436">
        <v>1201</v>
      </c>
      <c r="G1436" t="s">
        <v>8954</v>
      </c>
      <c r="H1436" t="s">
        <v>236</v>
      </c>
      <c r="I1436" t="s">
        <v>216</v>
      </c>
      <c r="L1436" t="s">
        <v>14799</v>
      </c>
      <c r="N1436" t="s">
        <v>821</v>
      </c>
    </row>
    <row r="1437" spans="2:14">
      <c r="B1437" s="41">
        <v>43627.342847222222</v>
      </c>
      <c r="C1437" s="41">
        <v>43627.342847222222</v>
      </c>
      <c r="D1437" t="s">
        <v>4405</v>
      </c>
      <c r="E1437">
        <v>5</v>
      </c>
      <c r="F1437">
        <v>1201</v>
      </c>
      <c r="G1437" t="s">
        <v>8954</v>
      </c>
      <c r="H1437" t="s">
        <v>4404</v>
      </c>
      <c r="I1437" t="s">
        <v>230</v>
      </c>
      <c r="L1437" t="s">
        <v>14800</v>
      </c>
      <c r="N1437" t="s">
        <v>821</v>
      </c>
    </row>
    <row r="1438" spans="2:14">
      <c r="B1438" s="41">
        <v>43627.342858796299</v>
      </c>
      <c r="C1438" s="41">
        <v>43627.342858796299</v>
      </c>
      <c r="D1438" t="s">
        <v>1571</v>
      </c>
      <c r="E1438">
        <v>5</v>
      </c>
      <c r="F1438">
        <v>1201</v>
      </c>
      <c r="G1438" t="s">
        <v>8954</v>
      </c>
      <c r="H1438" t="s">
        <v>1570</v>
      </c>
      <c r="I1438" t="s">
        <v>15</v>
      </c>
      <c r="L1438" t="s">
        <v>14801</v>
      </c>
      <c r="N1438" t="s">
        <v>821</v>
      </c>
    </row>
    <row r="1439" spans="2:14">
      <c r="B1439" s="41">
        <v>43627.342858796299</v>
      </c>
      <c r="C1439" s="41">
        <v>43627.342858796299</v>
      </c>
      <c r="D1439" t="s">
        <v>2486</v>
      </c>
      <c r="E1439">
        <v>5</v>
      </c>
      <c r="F1439">
        <v>1201</v>
      </c>
      <c r="G1439" t="s">
        <v>8954</v>
      </c>
      <c r="H1439" t="s">
        <v>2485</v>
      </c>
      <c r="I1439" t="s">
        <v>269</v>
      </c>
      <c r="L1439" t="s">
        <v>14802</v>
      </c>
      <c r="N1439" t="s">
        <v>821</v>
      </c>
    </row>
    <row r="1440" spans="2:14">
      <c r="B1440" s="41">
        <v>43627.342870370368</v>
      </c>
      <c r="C1440" s="41">
        <v>43627.342870370368</v>
      </c>
      <c r="D1440" t="s">
        <v>1453</v>
      </c>
      <c r="E1440">
        <v>5</v>
      </c>
      <c r="F1440">
        <v>1201</v>
      </c>
      <c r="G1440" t="s">
        <v>8954</v>
      </c>
      <c r="H1440" t="s">
        <v>1452</v>
      </c>
      <c r="I1440" t="s">
        <v>28</v>
      </c>
      <c r="L1440" t="s">
        <v>14803</v>
      </c>
      <c r="N1440" t="s">
        <v>821</v>
      </c>
    </row>
    <row r="1441" spans="2:20">
      <c r="B1441" s="41">
        <v>43627.342939814815</v>
      </c>
      <c r="C1441" s="41">
        <v>43627.342939814815</v>
      </c>
      <c r="D1441" t="s">
        <v>9645</v>
      </c>
      <c r="E1441">
        <v>5</v>
      </c>
      <c r="F1441">
        <v>1101</v>
      </c>
      <c r="G1441" t="s">
        <v>8954</v>
      </c>
      <c r="H1441" t="s">
        <v>2086</v>
      </c>
      <c r="I1441" t="s">
        <v>23</v>
      </c>
      <c r="L1441" t="s">
        <v>14804</v>
      </c>
      <c r="N1441" t="s">
        <v>821</v>
      </c>
    </row>
    <row r="1442" spans="2:20">
      <c r="B1442" s="41">
        <v>43627.342951388891</v>
      </c>
      <c r="C1442" s="41">
        <v>43627.342951388891</v>
      </c>
      <c r="D1442" t="s">
        <v>12472</v>
      </c>
      <c r="E1442">
        <v>5</v>
      </c>
      <c r="F1442">
        <v>1101</v>
      </c>
      <c r="G1442" t="s">
        <v>8954</v>
      </c>
      <c r="H1442" t="s">
        <v>12473</v>
      </c>
      <c r="I1442" t="s">
        <v>11</v>
      </c>
      <c r="L1442" t="s">
        <v>14805</v>
      </c>
      <c r="N1442" t="s">
        <v>821</v>
      </c>
    </row>
    <row r="1443" spans="2:20">
      <c r="B1443" s="41">
        <v>43627.342951388891</v>
      </c>
      <c r="C1443" s="41">
        <v>43627.342951388891</v>
      </c>
      <c r="D1443" t="s">
        <v>12474</v>
      </c>
      <c r="E1443">
        <v>5</v>
      </c>
      <c r="F1443">
        <v>1101</v>
      </c>
      <c r="G1443" t="s">
        <v>8954</v>
      </c>
      <c r="H1443" t="s">
        <v>12475</v>
      </c>
      <c r="I1443" t="s">
        <v>11</v>
      </c>
      <c r="L1443" t="s">
        <v>14806</v>
      </c>
      <c r="N1443" t="s">
        <v>821</v>
      </c>
    </row>
    <row r="1444" spans="2:20">
      <c r="B1444" s="41">
        <v>43627.342962962961</v>
      </c>
      <c r="C1444" s="41">
        <v>43627.342962962961</v>
      </c>
      <c r="D1444" t="s">
        <v>13500</v>
      </c>
      <c r="E1444">
        <v>5</v>
      </c>
      <c r="F1444">
        <v>1101</v>
      </c>
      <c r="G1444" t="s">
        <v>8954</v>
      </c>
      <c r="H1444" t="s">
        <v>3599</v>
      </c>
      <c r="I1444" t="s">
        <v>188</v>
      </c>
      <c r="L1444" t="s">
        <v>14807</v>
      </c>
      <c r="N1444" t="s">
        <v>821</v>
      </c>
    </row>
    <row r="1445" spans="2:20">
      <c r="B1445" s="41">
        <v>43627.342974537038</v>
      </c>
      <c r="C1445" s="41">
        <v>43627.342986111114</v>
      </c>
      <c r="D1445" t="s">
        <v>14808</v>
      </c>
      <c r="E1445">
        <v>5</v>
      </c>
      <c r="F1445">
        <v>1101</v>
      </c>
      <c r="G1445" t="s">
        <v>8954</v>
      </c>
      <c r="H1445" t="s">
        <v>2145</v>
      </c>
      <c r="I1445" t="s">
        <v>46</v>
      </c>
      <c r="L1445" t="s">
        <v>14809</v>
      </c>
      <c r="N1445" t="s">
        <v>821</v>
      </c>
      <c r="T1445" t="s">
        <v>14810</v>
      </c>
    </row>
    <row r="1446" spans="2:20">
      <c r="B1446" s="41">
        <v>43627.342974537038</v>
      </c>
      <c r="C1446" s="41">
        <v>43627.342986111114</v>
      </c>
      <c r="D1446" t="s">
        <v>14811</v>
      </c>
      <c r="E1446">
        <v>4</v>
      </c>
      <c r="F1446">
        <v>1101</v>
      </c>
      <c r="G1446" t="s">
        <v>8954</v>
      </c>
      <c r="H1446" t="s">
        <v>2146</v>
      </c>
      <c r="I1446" t="s">
        <v>46</v>
      </c>
      <c r="L1446" t="s">
        <v>14809</v>
      </c>
      <c r="N1446" t="s">
        <v>819</v>
      </c>
      <c r="T1446" t="s">
        <v>14810</v>
      </c>
    </row>
    <row r="1447" spans="2:20">
      <c r="B1447" s="41">
        <v>43627.342986111114</v>
      </c>
      <c r="C1447" s="41">
        <v>43627.342986111114</v>
      </c>
      <c r="D1447" t="s">
        <v>14812</v>
      </c>
      <c r="E1447">
        <v>4</v>
      </c>
      <c r="F1447">
        <v>1101</v>
      </c>
      <c r="G1447" t="s">
        <v>8954</v>
      </c>
      <c r="H1447" t="s">
        <v>2326</v>
      </c>
      <c r="I1447" t="s">
        <v>44</v>
      </c>
      <c r="L1447" t="s">
        <v>14321</v>
      </c>
      <c r="N1447" t="s">
        <v>819</v>
      </c>
      <c r="T1447" t="s">
        <v>14236</v>
      </c>
    </row>
    <row r="1448" spans="2:20">
      <c r="B1448" s="41">
        <v>43627.342974537038</v>
      </c>
      <c r="C1448" s="41">
        <v>43627.342986111114</v>
      </c>
      <c r="D1448" t="s">
        <v>1742</v>
      </c>
      <c r="E1448">
        <v>5</v>
      </c>
      <c r="F1448">
        <v>1221</v>
      </c>
      <c r="G1448" t="s">
        <v>8954</v>
      </c>
      <c r="H1448" t="s">
        <v>1741</v>
      </c>
      <c r="I1448" t="s">
        <v>46</v>
      </c>
      <c r="L1448" t="s">
        <v>14813</v>
      </c>
      <c r="N1448" t="s">
        <v>821</v>
      </c>
    </row>
    <row r="1449" spans="2:20">
      <c r="B1449" s="41">
        <v>43627.342986111114</v>
      </c>
      <c r="C1449" s="41">
        <v>43627.342986111114</v>
      </c>
      <c r="D1449" t="s">
        <v>1720</v>
      </c>
      <c r="E1449">
        <v>5</v>
      </c>
      <c r="F1449">
        <v>1221</v>
      </c>
      <c r="G1449" t="s">
        <v>8954</v>
      </c>
      <c r="H1449" t="s">
        <v>1719</v>
      </c>
      <c r="I1449" t="s">
        <v>44</v>
      </c>
      <c r="L1449" t="s">
        <v>14814</v>
      </c>
      <c r="N1449" t="s">
        <v>821</v>
      </c>
    </row>
    <row r="1450" spans="2:20">
      <c r="B1450" s="41">
        <v>43627.343009259261</v>
      </c>
      <c r="C1450" s="41">
        <v>43627.343009259261</v>
      </c>
      <c r="D1450" t="s">
        <v>14815</v>
      </c>
      <c r="E1450">
        <v>5</v>
      </c>
      <c r="F1450">
        <v>1101</v>
      </c>
      <c r="G1450" t="s">
        <v>8954</v>
      </c>
      <c r="H1450" t="s">
        <v>2327</v>
      </c>
      <c r="I1450" t="s">
        <v>44</v>
      </c>
      <c r="L1450" t="s">
        <v>14322</v>
      </c>
      <c r="N1450" t="s">
        <v>821</v>
      </c>
      <c r="T1450" t="s">
        <v>14236</v>
      </c>
    </row>
    <row r="1451" spans="2:20">
      <c r="B1451" s="41">
        <v>43627.343009259261</v>
      </c>
      <c r="C1451" s="41">
        <v>43627.343009259261</v>
      </c>
      <c r="D1451" t="s">
        <v>10224</v>
      </c>
      <c r="E1451">
        <v>5</v>
      </c>
      <c r="F1451">
        <v>1101</v>
      </c>
      <c r="G1451" t="s">
        <v>8954</v>
      </c>
      <c r="H1451" t="s">
        <v>2392</v>
      </c>
      <c r="I1451" t="s">
        <v>44</v>
      </c>
      <c r="L1451" t="s">
        <v>14816</v>
      </c>
      <c r="N1451" t="s">
        <v>821</v>
      </c>
    </row>
    <row r="1452" spans="2:20">
      <c r="B1452" s="41">
        <v>43627.343009259261</v>
      </c>
      <c r="C1452" s="41">
        <v>43627.343009259261</v>
      </c>
      <c r="D1452" t="s">
        <v>10326</v>
      </c>
      <c r="E1452">
        <v>5</v>
      </c>
      <c r="F1452">
        <v>1101</v>
      </c>
      <c r="G1452" t="s">
        <v>8954</v>
      </c>
      <c r="H1452" t="s">
        <v>2393</v>
      </c>
      <c r="I1452" t="s">
        <v>41</v>
      </c>
      <c r="L1452" t="s">
        <v>14817</v>
      </c>
      <c r="N1452" t="s">
        <v>821</v>
      </c>
    </row>
    <row r="1453" spans="2:20">
      <c r="B1453" s="41">
        <v>43627.34302083333</v>
      </c>
      <c r="C1453" s="41">
        <v>43627.34302083333</v>
      </c>
      <c r="D1453" t="s">
        <v>14818</v>
      </c>
      <c r="E1453">
        <v>5</v>
      </c>
      <c r="F1453">
        <v>1101</v>
      </c>
      <c r="G1453" t="s">
        <v>8954</v>
      </c>
      <c r="H1453" t="s">
        <v>2416</v>
      </c>
      <c r="I1453" t="s">
        <v>50</v>
      </c>
      <c r="L1453" t="s">
        <v>14819</v>
      </c>
      <c r="N1453" t="s">
        <v>821</v>
      </c>
    </row>
    <row r="1454" spans="2:20">
      <c r="B1454" s="41">
        <v>43627.343032407407</v>
      </c>
      <c r="C1454" s="41">
        <v>43627.343032407407</v>
      </c>
      <c r="D1454" t="s">
        <v>14820</v>
      </c>
      <c r="E1454">
        <v>5</v>
      </c>
      <c r="F1454">
        <v>1101</v>
      </c>
      <c r="G1454" t="s">
        <v>8954</v>
      </c>
      <c r="H1454" t="s">
        <v>5110</v>
      </c>
      <c r="I1454" t="s">
        <v>324</v>
      </c>
      <c r="L1454" t="s">
        <v>14821</v>
      </c>
      <c r="N1454" t="s">
        <v>821</v>
      </c>
      <c r="T1454" t="s">
        <v>14810</v>
      </c>
    </row>
    <row r="1455" spans="2:20">
      <c r="B1455" s="41">
        <v>43627.343032407407</v>
      </c>
      <c r="C1455" s="41">
        <v>43627.343032407407</v>
      </c>
      <c r="D1455" t="s">
        <v>14822</v>
      </c>
      <c r="E1455">
        <v>5</v>
      </c>
      <c r="F1455">
        <v>1101</v>
      </c>
      <c r="G1455" t="s">
        <v>8954</v>
      </c>
      <c r="H1455" t="s">
        <v>2325</v>
      </c>
      <c r="I1455" t="s">
        <v>31</v>
      </c>
      <c r="L1455" t="s">
        <v>14823</v>
      </c>
      <c r="N1455" t="s">
        <v>821</v>
      </c>
      <c r="T1455" t="s">
        <v>14236</v>
      </c>
    </row>
    <row r="1456" spans="2:20">
      <c r="B1456" s="41">
        <v>43627.343043981484</v>
      </c>
      <c r="C1456" s="41">
        <v>43627.343043981484</v>
      </c>
      <c r="D1456" t="s">
        <v>4672</v>
      </c>
      <c r="E1456">
        <v>5</v>
      </c>
      <c r="F1456">
        <v>1221</v>
      </c>
      <c r="G1456" t="s">
        <v>8954</v>
      </c>
      <c r="H1456" t="s">
        <v>4671</v>
      </c>
      <c r="I1456" t="s">
        <v>264</v>
      </c>
      <c r="L1456" t="s">
        <v>14824</v>
      </c>
      <c r="N1456" t="s">
        <v>821</v>
      </c>
    </row>
    <row r="1457" spans="2:14">
      <c r="B1457" s="41">
        <v>43627.343043981484</v>
      </c>
      <c r="C1457" s="41">
        <v>43627.343043981484</v>
      </c>
      <c r="D1457" t="s">
        <v>4670</v>
      </c>
      <c r="E1457">
        <v>5</v>
      </c>
      <c r="F1457">
        <v>1221</v>
      </c>
      <c r="G1457" t="s">
        <v>8954</v>
      </c>
      <c r="H1457" t="s">
        <v>4669</v>
      </c>
      <c r="I1457" t="s">
        <v>867</v>
      </c>
      <c r="L1457" t="s">
        <v>14825</v>
      </c>
      <c r="N1457" t="s">
        <v>821</v>
      </c>
    </row>
    <row r="1458" spans="2:14">
      <c r="B1458" s="41">
        <v>43627.343043981484</v>
      </c>
      <c r="C1458" s="41">
        <v>43627.343043981484</v>
      </c>
      <c r="D1458" t="s">
        <v>4668</v>
      </c>
      <c r="E1458">
        <v>5</v>
      </c>
      <c r="F1458">
        <v>1221</v>
      </c>
      <c r="G1458" t="s">
        <v>8954</v>
      </c>
      <c r="H1458" t="s">
        <v>4667</v>
      </c>
      <c r="I1458" t="s">
        <v>837</v>
      </c>
      <c r="L1458" t="s">
        <v>14826</v>
      </c>
      <c r="N1458" t="s">
        <v>821</v>
      </c>
    </row>
    <row r="1459" spans="2:14">
      <c r="B1459" s="41">
        <v>43627.343043981484</v>
      </c>
      <c r="C1459" s="41">
        <v>43627.343043981484</v>
      </c>
      <c r="D1459" t="s">
        <v>4666</v>
      </c>
      <c r="E1459">
        <v>5</v>
      </c>
      <c r="F1459">
        <v>1221</v>
      </c>
      <c r="G1459" t="s">
        <v>8954</v>
      </c>
      <c r="H1459" t="s">
        <v>4665</v>
      </c>
      <c r="I1459" t="s">
        <v>1197</v>
      </c>
      <c r="L1459" t="s">
        <v>14827</v>
      </c>
      <c r="N1459" t="s">
        <v>821</v>
      </c>
    </row>
    <row r="1460" spans="2:14">
      <c r="B1460" s="41">
        <v>43627.343043981484</v>
      </c>
      <c r="C1460" s="41">
        <v>43627.343043981484</v>
      </c>
      <c r="D1460" t="s">
        <v>4537</v>
      </c>
      <c r="E1460">
        <v>5</v>
      </c>
      <c r="F1460">
        <v>1221</v>
      </c>
      <c r="G1460" t="s">
        <v>8954</v>
      </c>
      <c r="H1460" t="s">
        <v>4536</v>
      </c>
      <c r="I1460" t="s">
        <v>557</v>
      </c>
      <c r="L1460" t="s">
        <v>14828</v>
      </c>
      <c r="N1460" t="s">
        <v>821</v>
      </c>
    </row>
    <row r="1461" spans="2:14">
      <c r="B1461" s="41">
        <v>43627.343043981484</v>
      </c>
      <c r="C1461" s="41">
        <v>43627.343043981484</v>
      </c>
      <c r="D1461" t="s">
        <v>4535</v>
      </c>
      <c r="E1461">
        <v>5</v>
      </c>
      <c r="F1461">
        <v>1221</v>
      </c>
      <c r="G1461" t="s">
        <v>8954</v>
      </c>
      <c r="H1461" t="s">
        <v>4534</v>
      </c>
      <c r="I1461" t="s">
        <v>316</v>
      </c>
      <c r="L1461" t="s">
        <v>14829</v>
      </c>
      <c r="N1461" t="s">
        <v>821</v>
      </c>
    </row>
    <row r="1462" spans="2:14">
      <c r="B1462" s="41">
        <v>43627.343043981484</v>
      </c>
      <c r="C1462" s="41">
        <v>43627.343043981484</v>
      </c>
      <c r="D1462" t="s">
        <v>12491</v>
      </c>
      <c r="E1462">
        <v>5</v>
      </c>
      <c r="F1462">
        <v>1221</v>
      </c>
      <c r="G1462" t="s">
        <v>8954</v>
      </c>
      <c r="H1462" t="s">
        <v>12492</v>
      </c>
      <c r="I1462" t="s">
        <v>48</v>
      </c>
      <c r="L1462" t="s">
        <v>14830</v>
      </c>
      <c r="N1462" t="s">
        <v>821</v>
      </c>
    </row>
    <row r="1463" spans="2:14">
      <c r="B1463" s="41">
        <v>43627.343043981484</v>
      </c>
      <c r="C1463" s="41">
        <v>43627.343043981484</v>
      </c>
      <c r="D1463" t="s">
        <v>12493</v>
      </c>
      <c r="E1463">
        <v>5</v>
      </c>
      <c r="F1463">
        <v>1221</v>
      </c>
      <c r="G1463" t="s">
        <v>8954</v>
      </c>
      <c r="H1463" t="s">
        <v>12494</v>
      </c>
      <c r="I1463" t="s">
        <v>46</v>
      </c>
      <c r="L1463" t="s">
        <v>14831</v>
      </c>
      <c r="N1463" t="s">
        <v>821</v>
      </c>
    </row>
    <row r="1464" spans="2:14">
      <c r="B1464" s="41">
        <v>43627.343043981484</v>
      </c>
      <c r="C1464" s="41">
        <v>43627.343043981484</v>
      </c>
      <c r="D1464" t="s">
        <v>12495</v>
      </c>
      <c r="E1464">
        <v>5</v>
      </c>
      <c r="F1464">
        <v>1221</v>
      </c>
      <c r="G1464" t="s">
        <v>8954</v>
      </c>
      <c r="H1464" t="s">
        <v>12496</v>
      </c>
      <c r="I1464" t="s">
        <v>44</v>
      </c>
      <c r="L1464" t="s">
        <v>14832</v>
      </c>
      <c r="N1464" t="s">
        <v>821</v>
      </c>
    </row>
    <row r="1465" spans="2:14">
      <c r="B1465" s="41">
        <v>43627.343043981484</v>
      </c>
      <c r="C1465" s="41">
        <v>43627.343043981484</v>
      </c>
      <c r="D1465" t="s">
        <v>12497</v>
      </c>
      <c r="E1465">
        <v>5</v>
      </c>
      <c r="F1465">
        <v>1221</v>
      </c>
      <c r="G1465" t="s">
        <v>8954</v>
      </c>
      <c r="H1465" t="s">
        <v>12498</v>
      </c>
      <c r="I1465" t="s">
        <v>41</v>
      </c>
      <c r="L1465" t="s">
        <v>14833</v>
      </c>
      <c r="N1465" t="s">
        <v>821</v>
      </c>
    </row>
    <row r="1466" spans="2:14">
      <c r="B1466" s="41">
        <v>43627.343043981484</v>
      </c>
      <c r="C1466" s="41">
        <v>43627.343043981484</v>
      </c>
      <c r="D1466" t="s">
        <v>12499</v>
      </c>
      <c r="E1466">
        <v>5</v>
      </c>
      <c r="F1466">
        <v>1221</v>
      </c>
      <c r="G1466" t="s">
        <v>8954</v>
      </c>
      <c r="H1466" t="s">
        <v>12500</v>
      </c>
      <c r="I1466" t="s">
        <v>36</v>
      </c>
      <c r="L1466" t="s">
        <v>14834</v>
      </c>
      <c r="N1466" t="s">
        <v>821</v>
      </c>
    </row>
    <row r="1467" spans="2:14">
      <c r="B1467" s="41">
        <v>43627.343043981484</v>
      </c>
      <c r="C1467" s="41">
        <v>43627.343055555553</v>
      </c>
      <c r="D1467" t="s">
        <v>5660</v>
      </c>
      <c r="E1467">
        <v>5</v>
      </c>
      <c r="F1467">
        <v>1221</v>
      </c>
      <c r="G1467" t="s">
        <v>8954</v>
      </c>
      <c r="H1467" t="s">
        <v>5659</v>
      </c>
      <c r="I1467" t="s">
        <v>932</v>
      </c>
      <c r="L1467" t="s">
        <v>14835</v>
      </c>
      <c r="N1467" t="s">
        <v>821</v>
      </c>
    </row>
    <row r="1468" spans="2:14">
      <c r="B1468" s="41">
        <v>43627.343043981484</v>
      </c>
      <c r="C1468" s="41">
        <v>43627.343055555553</v>
      </c>
      <c r="D1468" t="s">
        <v>5658</v>
      </c>
      <c r="E1468">
        <v>5</v>
      </c>
      <c r="F1468">
        <v>1221</v>
      </c>
      <c r="G1468" t="s">
        <v>8954</v>
      </c>
      <c r="H1468" t="s">
        <v>5657</v>
      </c>
      <c r="I1468" t="s">
        <v>1603</v>
      </c>
      <c r="L1468" t="s">
        <v>14836</v>
      </c>
      <c r="N1468" t="s">
        <v>821</v>
      </c>
    </row>
    <row r="1469" spans="2:14">
      <c r="B1469" s="41">
        <v>43627.343043981484</v>
      </c>
      <c r="C1469" s="41">
        <v>43627.343055555553</v>
      </c>
      <c r="D1469" t="s">
        <v>5656</v>
      </c>
      <c r="E1469">
        <v>5</v>
      </c>
      <c r="F1469">
        <v>1221</v>
      </c>
      <c r="G1469" t="s">
        <v>8954</v>
      </c>
      <c r="H1469" t="s">
        <v>5655</v>
      </c>
      <c r="I1469" t="s">
        <v>310</v>
      </c>
      <c r="L1469" t="s">
        <v>14837</v>
      </c>
      <c r="N1469" t="s">
        <v>821</v>
      </c>
    </row>
    <row r="1470" spans="2:14">
      <c r="B1470" s="41">
        <v>43627.343043981484</v>
      </c>
      <c r="C1470" s="41">
        <v>43627.343055555553</v>
      </c>
      <c r="D1470" t="s">
        <v>5654</v>
      </c>
      <c r="E1470">
        <v>5</v>
      </c>
      <c r="F1470">
        <v>1221</v>
      </c>
      <c r="G1470" t="s">
        <v>8954</v>
      </c>
      <c r="H1470" t="s">
        <v>5653</v>
      </c>
      <c r="I1470" t="s">
        <v>152</v>
      </c>
      <c r="L1470" t="s">
        <v>14838</v>
      </c>
      <c r="N1470" t="s">
        <v>821</v>
      </c>
    </row>
    <row r="1471" spans="2:14">
      <c r="B1471" s="41">
        <v>43627.343043981484</v>
      </c>
      <c r="C1471" s="41">
        <v>43627.343055555553</v>
      </c>
      <c r="D1471" t="s">
        <v>4459</v>
      </c>
      <c r="E1471">
        <v>5</v>
      </c>
      <c r="F1471">
        <v>1221</v>
      </c>
      <c r="G1471" t="s">
        <v>8954</v>
      </c>
      <c r="H1471" t="s">
        <v>4458</v>
      </c>
      <c r="I1471" t="s">
        <v>385</v>
      </c>
      <c r="L1471" t="s">
        <v>14839</v>
      </c>
      <c r="N1471" t="s">
        <v>821</v>
      </c>
    </row>
    <row r="1472" spans="2:14">
      <c r="B1472" s="41">
        <v>43627.343055555553</v>
      </c>
      <c r="C1472" s="41">
        <v>43627.343055555553</v>
      </c>
      <c r="D1472" t="s">
        <v>614</v>
      </c>
      <c r="E1472">
        <v>5</v>
      </c>
      <c r="F1472">
        <v>1201</v>
      </c>
      <c r="G1472" t="s">
        <v>8954</v>
      </c>
      <c r="H1472" t="s">
        <v>347</v>
      </c>
      <c r="I1472" t="s">
        <v>13</v>
      </c>
      <c r="L1472" t="s">
        <v>14840</v>
      </c>
      <c r="N1472" t="s">
        <v>821</v>
      </c>
    </row>
    <row r="1473" spans="2:14">
      <c r="B1473" s="41">
        <v>43627.343043981484</v>
      </c>
      <c r="C1473" s="41">
        <v>43627.343055555553</v>
      </c>
      <c r="D1473" t="s">
        <v>5629</v>
      </c>
      <c r="E1473">
        <v>5</v>
      </c>
      <c r="F1473">
        <v>1221</v>
      </c>
      <c r="G1473" t="s">
        <v>8954</v>
      </c>
      <c r="H1473" t="s">
        <v>5628</v>
      </c>
      <c r="I1473" t="s">
        <v>264</v>
      </c>
      <c r="L1473" t="s">
        <v>14841</v>
      </c>
      <c r="N1473" t="s">
        <v>821</v>
      </c>
    </row>
    <row r="1474" spans="2:14">
      <c r="B1474" s="41">
        <v>43627.343043981484</v>
      </c>
      <c r="C1474" s="41">
        <v>43627.343055555553</v>
      </c>
      <c r="D1474" t="s">
        <v>5631</v>
      </c>
      <c r="E1474">
        <v>5</v>
      </c>
      <c r="F1474">
        <v>1221</v>
      </c>
      <c r="G1474" t="s">
        <v>8954</v>
      </c>
      <c r="H1474" t="s">
        <v>5630</v>
      </c>
      <c r="I1474" t="s">
        <v>867</v>
      </c>
      <c r="L1474" t="s">
        <v>14842</v>
      </c>
      <c r="N1474" t="s">
        <v>821</v>
      </c>
    </row>
    <row r="1475" spans="2:14">
      <c r="B1475" s="41">
        <v>43627.343043981484</v>
      </c>
      <c r="C1475" s="41">
        <v>43627.343055555553</v>
      </c>
      <c r="D1475" t="s">
        <v>5633</v>
      </c>
      <c r="E1475">
        <v>5</v>
      </c>
      <c r="F1475">
        <v>1221</v>
      </c>
      <c r="G1475" t="s">
        <v>8954</v>
      </c>
      <c r="H1475" t="s">
        <v>5632</v>
      </c>
      <c r="I1475" t="s">
        <v>837</v>
      </c>
      <c r="L1475" t="s">
        <v>14843</v>
      </c>
      <c r="N1475" t="s">
        <v>821</v>
      </c>
    </row>
    <row r="1476" spans="2:14">
      <c r="B1476" s="41">
        <v>43627.343043981484</v>
      </c>
      <c r="C1476" s="41">
        <v>43627.343055555553</v>
      </c>
      <c r="D1476" t="s">
        <v>5635</v>
      </c>
      <c r="E1476">
        <v>5</v>
      </c>
      <c r="F1476">
        <v>1221</v>
      </c>
      <c r="G1476" t="s">
        <v>8954</v>
      </c>
      <c r="H1476" t="s">
        <v>5634</v>
      </c>
      <c r="I1476" t="s">
        <v>1197</v>
      </c>
      <c r="L1476" t="s">
        <v>14844</v>
      </c>
      <c r="N1476" t="s">
        <v>821</v>
      </c>
    </row>
    <row r="1477" spans="2:14">
      <c r="B1477" s="41">
        <v>43627.343043981484</v>
      </c>
      <c r="C1477" s="41">
        <v>43627.343055555553</v>
      </c>
      <c r="D1477" t="s">
        <v>4463</v>
      </c>
      <c r="E1477">
        <v>5</v>
      </c>
      <c r="F1477">
        <v>1221</v>
      </c>
      <c r="G1477" t="s">
        <v>8954</v>
      </c>
      <c r="H1477" t="s">
        <v>4462</v>
      </c>
      <c r="I1477" t="s">
        <v>557</v>
      </c>
      <c r="L1477" t="s">
        <v>14845</v>
      </c>
      <c r="N1477" t="s">
        <v>821</v>
      </c>
    </row>
    <row r="1478" spans="2:14">
      <c r="B1478" s="41">
        <v>43627.343043981484</v>
      </c>
      <c r="C1478" s="41">
        <v>43627.343055555553</v>
      </c>
      <c r="D1478" t="s">
        <v>4461</v>
      </c>
      <c r="E1478">
        <v>5</v>
      </c>
      <c r="F1478">
        <v>1221</v>
      </c>
      <c r="G1478" t="s">
        <v>8954</v>
      </c>
      <c r="H1478" t="s">
        <v>4460</v>
      </c>
      <c r="I1478" t="s">
        <v>316</v>
      </c>
      <c r="L1478" t="s">
        <v>14846</v>
      </c>
      <c r="N1478" t="s">
        <v>821</v>
      </c>
    </row>
    <row r="1479" spans="2:14">
      <c r="B1479" s="41">
        <v>43627.343043981484</v>
      </c>
      <c r="C1479" s="41">
        <v>43627.343055555553</v>
      </c>
      <c r="D1479" t="s">
        <v>4680</v>
      </c>
      <c r="E1479">
        <v>5</v>
      </c>
      <c r="F1479">
        <v>1221</v>
      </c>
      <c r="G1479" t="s">
        <v>8954</v>
      </c>
      <c r="H1479" t="s">
        <v>4679</v>
      </c>
      <c r="I1479" t="s">
        <v>932</v>
      </c>
      <c r="L1479" t="s">
        <v>14847</v>
      </c>
      <c r="N1479" t="s">
        <v>821</v>
      </c>
    </row>
    <row r="1480" spans="2:14">
      <c r="B1480" s="41">
        <v>43627.343043981484</v>
      </c>
      <c r="C1480" s="41">
        <v>43627.343055555553</v>
      </c>
      <c r="D1480" t="s">
        <v>4678</v>
      </c>
      <c r="E1480">
        <v>5</v>
      </c>
      <c r="F1480">
        <v>1221</v>
      </c>
      <c r="G1480" t="s">
        <v>8954</v>
      </c>
      <c r="H1480" t="s">
        <v>4677</v>
      </c>
      <c r="I1480" t="s">
        <v>1603</v>
      </c>
      <c r="L1480" t="s">
        <v>14848</v>
      </c>
      <c r="N1480" t="s">
        <v>821</v>
      </c>
    </row>
    <row r="1481" spans="2:14">
      <c r="B1481" s="41">
        <v>43627.343043981484</v>
      </c>
      <c r="C1481" s="41">
        <v>43627.343055555553</v>
      </c>
      <c r="D1481" t="s">
        <v>4676</v>
      </c>
      <c r="E1481">
        <v>5</v>
      </c>
      <c r="F1481">
        <v>1221</v>
      </c>
      <c r="G1481" t="s">
        <v>8954</v>
      </c>
      <c r="H1481" t="s">
        <v>4675</v>
      </c>
      <c r="I1481" t="s">
        <v>310</v>
      </c>
      <c r="L1481" t="s">
        <v>14849</v>
      </c>
      <c r="N1481" t="s">
        <v>821</v>
      </c>
    </row>
    <row r="1482" spans="2:14">
      <c r="B1482" s="41">
        <v>43627.343043981484</v>
      </c>
      <c r="C1482" s="41">
        <v>43627.343055555553</v>
      </c>
      <c r="D1482" t="s">
        <v>4674</v>
      </c>
      <c r="E1482">
        <v>5</v>
      </c>
      <c r="F1482">
        <v>1221</v>
      </c>
      <c r="G1482" t="s">
        <v>8954</v>
      </c>
      <c r="H1482" t="s">
        <v>4673</v>
      </c>
      <c r="I1482" t="s">
        <v>152</v>
      </c>
      <c r="L1482" t="s">
        <v>14850</v>
      </c>
      <c r="N1482" t="s">
        <v>821</v>
      </c>
    </row>
    <row r="1483" spans="2:14">
      <c r="B1483" s="41">
        <v>43627.343043981484</v>
      </c>
      <c r="C1483" s="41">
        <v>43627.343055555553</v>
      </c>
      <c r="D1483" t="s">
        <v>4547</v>
      </c>
      <c r="E1483">
        <v>5</v>
      </c>
      <c r="F1483">
        <v>1221</v>
      </c>
      <c r="G1483" t="s">
        <v>8954</v>
      </c>
      <c r="H1483" t="s">
        <v>4546</v>
      </c>
      <c r="I1483" t="s">
        <v>385</v>
      </c>
      <c r="L1483" t="s">
        <v>14851</v>
      </c>
      <c r="N1483" t="s">
        <v>821</v>
      </c>
    </row>
    <row r="1484" spans="2:14">
      <c r="B1484" s="41">
        <v>43627.343043981484</v>
      </c>
      <c r="C1484" s="41">
        <v>43627.343055555553</v>
      </c>
      <c r="D1484" t="s">
        <v>4545</v>
      </c>
      <c r="E1484">
        <v>5</v>
      </c>
      <c r="F1484">
        <v>1221</v>
      </c>
      <c r="G1484" t="s">
        <v>8954</v>
      </c>
      <c r="H1484" t="s">
        <v>4544</v>
      </c>
      <c r="I1484" t="s">
        <v>1625</v>
      </c>
      <c r="L1484" t="s">
        <v>14852</v>
      </c>
      <c r="N1484" t="s">
        <v>821</v>
      </c>
    </row>
    <row r="1485" spans="2:14">
      <c r="B1485" s="41">
        <v>43627.343043981484</v>
      </c>
      <c r="C1485" s="41">
        <v>43627.343055555553</v>
      </c>
      <c r="D1485" t="s">
        <v>12479</v>
      </c>
      <c r="E1485">
        <v>5</v>
      </c>
      <c r="F1485">
        <v>1221</v>
      </c>
      <c r="G1485" t="s">
        <v>8954</v>
      </c>
      <c r="H1485" t="s">
        <v>12480</v>
      </c>
      <c r="I1485" t="s">
        <v>50</v>
      </c>
      <c r="L1485" t="s">
        <v>14853</v>
      </c>
      <c r="N1485" t="s">
        <v>821</v>
      </c>
    </row>
    <row r="1486" spans="2:14">
      <c r="B1486" s="41">
        <v>43627.343043981484</v>
      </c>
      <c r="C1486" s="41">
        <v>43627.343055555553</v>
      </c>
      <c r="D1486" t="s">
        <v>12481</v>
      </c>
      <c r="E1486">
        <v>5</v>
      </c>
      <c r="F1486">
        <v>1221</v>
      </c>
      <c r="G1486" t="s">
        <v>8954</v>
      </c>
      <c r="H1486" t="s">
        <v>12482</v>
      </c>
      <c r="I1486" t="s">
        <v>52</v>
      </c>
      <c r="L1486" t="s">
        <v>14854</v>
      </c>
      <c r="N1486" t="s">
        <v>821</v>
      </c>
    </row>
    <row r="1487" spans="2:14">
      <c r="B1487" s="41">
        <v>43627.343043981484</v>
      </c>
      <c r="C1487" s="41">
        <v>43627.343055555553</v>
      </c>
      <c r="D1487" t="s">
        <v>12483</v>
      </c>
      <c r="E1487">
        <v>5</v>
      </c>
      <c r="F1487">
        <v>1221</v>
      </c>
      <c r="G1487" t="s">
        <v>8954</v>
      </c>
      <c r="H1487" t="s">
        <v>12484</v>
      </c>
      <c r="I1487" t="s">
        <v>956</v>
      </c>
      <c r="L1487" t="s">
        <v>14855</v>
      </c>
      <c r="N1487" t="s">
        <v>821</v>
      </c>
    </row>
    <row r="1488" spans="2:14">
      <c r="B1488" s="41">
        <v>43627.343043981484</v>
      </c>
      <c r="C1488" s="41">
        <v>43627.343055555553</v>
      </c>
      <c r="D1488" t="s">
        <v>12485</v>
      </c>
      <c r="E1488">
        <v>5</v>
      </c>
      <c r="F1488">
        <v>1221</v>
      </c>
      <c r="G1488" t="s">
        <v>8954</v>
      </c>
      <c r="H1488" t="s">
        <v>12486</v>
      </c>
      <c r="I1488" t="s">
        <v>61</v>
      </c>
      <c r="L1488" t="s">
        <v>14856</v>
      </c>
      <c r="N1488" t="s">
        <v>821</v>
      </c>
    </row>
    <row r="1489" spans="2:20">
      <c r="B1489" s="41">
        <v>43627.343043981484</v>
      </c>
      <c r="C1489" s="41">
        <v>43627.343055555553</v>
      </c>
      <c r="D1489" t="s">
        <v>12487</v>
      </c>
      <c r="E1489">
        <v>5</v>
      </c>
      <c r="F1489">
        <v>1221</v>
      </c>
      <c r="G1489" t="s">
        <v>8954</v>
      </c>
      <c r="H1489" t="s">
        <v>12488</v>
      </c>
      <c r="I1489" t="s">
        <v>39</v>
      </c>
      <c r="L1489" t="s">
        <v>14857</v>
      </c>
      <c r="N1489" t="s">
        <v>821</v>
      </c>
    </row>
    <row r="1490" spans="2:20">
      <c r="B1490" s="41">
        <v>43627.343043981484</v>
      </c>
      <c r="C1490" s="41">
        <v>43627.343055555553</v>
      </c>
      <c r="D1490" t="s">
        <v>12489</v>
      </c>
      <c r="E1490">
        <v>5</v>
      </c>
      <c r="F1490">
        <v>1221</v>
      </c>
      <c r="G1490" t="s">
        <v>8954</v>
      </c>
      <c r="H1490" t="s">
        <v>12490</v>
      </c>
      <c r="I1490" t="s">
        <v>135</v>
      </c>
      <c r="L1490" t="s">
        <v>14858</v>
      </c>
      <c r="N1490" t="s">
        <v>821</v>
      </c>
    </row>
    <row r="1491" spans="2:20">
      <c r="B1491" s="41">
        <v>43627.343043981484</v>
      </c>
      <c r="C1491" s="41">
        <v>43627.343055555553</v>
      </c>
      <c r="D1491" t="s">
        <v>4457</v>
      </c>
      <c r="E1491">
        <v>5</v>
      </c>
      <c r="F1491">
        <v>1221</v>
      </c>
      <c r="G1491" t="s">
        <v>8954</v>
      </c>
      <c r="H1491" t="s">
        <v>4456</v>
      </c>
      <c r="I1491" t="s">
        <v>1625</v>
      </c>
      <c r="L1491" t="s">
        <v>14859</v>
      </c>
      <c r="N1491" t="s">
        <v>821</v>
      </c>
    </row>
    <row r="1492" spans="2:20">
      <c r="B1492" s="41">
        <v>43627.343043981484</v>
      </c>
      <c r="C1492" s="41">
        <v>43627.343055555553</v>
      </c>
      <c r="D1492" t="s">
        <v>14860</v>
      </c>
      <c r="E1492">
        <v>5</v>
      </c>
      <c r="F1492">
        <v>1101</v>
      </c>
      <c r="G1492" t="s">
        <v>8954</v>
      </c>
      <c r="H1492" t="s">
        <v>967</v>
      </c>
      <c r="I1492" t="s">
        <v>867</v>
      </c>
      <c r="L1492" t="s">
        <v>14334</v>
      </c>
      <c r="N1492" t="s">
        <v>821</v>
      </c>
      <c r="T1492" t="s">
        <v>14861</v>
      </c>
    </row>
    <row r="1493" spans="2:20">
      <c r="B1493" s="41">
        <v>43627.343055555553</v>
      </c>
      <c r="C1493" s="41">
        <v>43627.343055555553</v>
      </c>
      <c r="D1493" t="s">
        <v>14862</v>
      </c>
      <c r="E1493">
        <v>4</v>
      </c>
      <c r="F1493">
        <v>1101</v>
      </c>
      <c r="G1493" t="s">
        <v>8954</v>
      </c>
      <c r="H1493" t="s">
        <v>968</v>
      </c>
      <c r="I1493" t="s">
        <v>867</v>
      </c>
      <c r="L1493" t="s">
        <v>14334</v>
      </c>
      <c r="N1493" t="s">
        <v>819</v>
      </c>
      <c r="T1493" t="s">
        <v>14861</v>
      </c>
    </row>
    <row r="1494" spans="2:20">
      <c r="B1494" s="41">
        <v>43627.343043981484</v>
      </c>
      <c r="C1494" s="41">
        <v>43627.343055555553</v>
      </c>
      <c r="D1494" t="s">
        <v>14863</v>
      </c>
      <c r="E1494">
        <v>5</v>
      </c>
      <c r="F1494">
        <v>1101</v>
      </c>
      <c r="G1494" t="s">
        <v>8954</v>
      </c>
      <c r="H1494" t="s">
        <v>870</v>
      </c>
      <c r="I1494" t="s">
        <v>837</v>
      </c>
      <c r="L1494" t="s">
        <v>14864</v>
      </c>
      <c r="N1494" t="s">
        <v>821</v>
      </c>
      <c r="T1494" t="s">
        <v>14865</v>
      </c>
    </row>
    <row r="1495" spans="2:20">
      <c r="B1495" s="41">
        <v>43627.343055555553</v>
      </c>
      <c r="C1495" s="41">
        <v>43627.343055555553</v>
      </c>
      <c r="D1495" t="s">
        <v>14866</v>
      </c>
      <c r="E1495">
        <v>4</v>
      </c>
      <c r="F1495">
        <v>1101</v>
      </c>
      <c r="G1495" t="s">
        <v>8954</v>
      </c>
      <c r="H1495" t="s">
        <v>871</v>
      </c>
      <c r="I1495" t="s">
        <v>837</v>
      </c>
      <c r="L1495" t="s">
        <v>14864</v>
      </c>
      <c r="N1495" t="s">
        <v>819</v>
      </c>
      <c r="T1495" t="s">
        <v>14865</v>
      </c>
    </row>
    <row r="1496" spans="2:20">
      <c r="B1496" s="41">
        <v>43627.343055555553</v>
      </c>
      <c r="C1496" s="41">
        <v>43627.343055555553</v>
      </c>
      <c r="D1496" t="s">
        <v>970</v>
      </c>
      <c r="E1496">
        <v>5</v>
      </c>
      <c r="F1496">
        <v>1221</v>
      </c>
      <c r="G1496" t="s">
        <v>8954</v>
      </c>
      <c r="H1496" t="s">
        <v>969</v>
      </c>
      <c r="I1496" t="s">
        <v>867</v>
      </c>
      <c r="L1496" t="s">
        <v>14867</v>
      </c>
      <c r="N1496" t="s">
        <v>821</v>
      </c>
    </row>
    <row r="1497" spans="2:20">
      <c r="B1497" s="41">
        <v>43627.343055555553</v>
      </c>
      <c r="C1497" s="41">
        <v>43627.343055555553</v>
      </c>
      <c r="D1497" t="s">
        <v>873</v>
      </c>
      <c r="E1497">
        <v>5</v>
      </c>
      <c r="F1497">
        <v>1221</v>
      </c>
      <c r="G1497" t="s">
        <v>8954</v>
      </c>
      <c r="H1497" t="s">
        <v>872</v>
      </c>
      <c r="I1497" t="s">
        <v>837</v>
      </c>
      <c r="L1497" t="s">
        <v>14868</v>
      </c>
      <c r="N1497" t="s">
        <v>821</v>
      </c>
    </row>
    <row r="1498" spans="2:20">
      <c r="B1498" s="41">
        <v>43627.343078703707</v>
      </c>
      <c r="C1498" s="41">
        <v>43627.343078703707</v>
      </c>
      <c r="D1498" t="s">
        <v>14869</v>
      </c>
      <c r="E1498">
        <v>5</v>
      </c>
      <c r="F1498">
        <v>1101</v>
      </c>
      <c r="G1498" t="s">
        <v>8954</v>
      </c>
      <c r="H1498" t="s">
        <v>14870</v>
      </c>
      <c r="I1498" t="s">
        <v>36</v>
      </c>
      <c r="L1498" t="s">
        <v>14871</v>
      </c>
      <c r="N1498" t="s">
        <v>821</v>
      </c>
    </row>
    <row r="1499" spans="2:20">
      <c r="B1499" s="41">
        <v>43627.343078703707</v>
      </c>
      <c r="C1499" s="41">
        <v>43627.343078703707</v>
      </c>
      <c r="D1499" t="s">
        <v>14872</v>
      </c>
      <c r="E1499">
        <v>5</v>
      </c>
      <c r="F1499">
        <v>1101</v>
      </c>
      <c r="G1499" t="s">
        <v>8954</v>
      </c>
      <c r="H1499" t="s">
        <v>971</v>
      </c>
      <c r="I1499" t="s">
        <v>867</v>
      </c>
      <c r="L1499" t="s">
        <v>14873</v>
      </c>
      <c r="N1499" t="s">
        <v>821</v>
      </c>
      <c r="T1499" t="s">
        <v>14874</v>
      </c>
    </row>
    <row r="1500" spans="2:20">
      <c r="B1500" s="41">
        <v>43627.343078703707</v>
      </c>
      <c r="C1500" s="41">
        <v>43627.343078703707</v>
      </c>
      <c r="D1500" t="s">
        <v>14875</v>
      </c>
      <c r="E1500">
        <v>5</v>
      </c>
      <c r="F1500">
        <v>1101</v>
      </c>
      <c r="G1500" t="s">
        <v>8954</v>
      </c>
      <c r="H1500" t="s">
        <v>874</v>
      </c>
      <c r="I1500" t="s">
        <v>837</v>
      </c>
      <c r="L1500" t="s">
        <v>14876</v>
      </c>
      <c r="N1500" t="s">
        <v>821</v>
      </c>
      <c r="T1500" t="s">
        <v>14877</v>
      </c>
    </row>
    <row r="1501" spans="2:20">
      <c r="B1501" s="41">
        <v>43627.343078703707</v>
      </c>
      <c r="C1501" s="41">
        <v>43627.343078703707</v>
      </c>
      <c r="D1501" t="s">
        <v>14878</v>
      </c>
      <c r="E1501">
        <v>4</v>
      </c>
      <c r="F1501">
        <v>1101</v>
      </c>
      <c r="G1501" t="s">
        <v>8954</v>
      </c>
      <c r="H1501" t="s">
        <v>972</v>
      </c>
      <c r="I1501" t="s">
        <v>867</v>
      </c>
      <c r="L1501" t="s">
        <v>14879</v>
      </c>
      <c r="N1501" t="s">
        <v>819</v>
      </c>
      <c r="T1501" t="s">
        <v>14874</v>
      </c>
    </row>
    <row r="1502" spans="2:20">
      <c r="B1502" s="41">
        <v>43627.343078703707</v>
      </c>
      <c r="C1502" s="41">
        <v>43627.343078703707</v>
      </c>
      <c r="D1502" t="s">
        <v>14880</v>
      </c>
      <c r="E1502">
        <v>4</v>
      </c>
      <c r="F1502">
        <v>1101</v>
      </c>
      <c r="G1502" t="s">
        <v>8954</v>
      </c>
      <c r="H1502" t="s">
        <v>875</v>
      </c>
      <c r="I1502" t="s">
        <v>837</v>
      </c>
      <c r="L1502" t="s">
        <v>14881</v>
      </c>
      <c r="N1502" t="s">
        <v>819</v>
      </c>
      <c r="T1502" t="s">
        <v>14877</v>
      </c>
    </row>
    <row r="1503" spans="2:20">
      <c r="B1503" s="41">
        <v>43627.343090277776</v>
      </c>
      <c r="C1503" s="41">
        <v>43627.343090277776</v>
      </c>
      <c r="D1503" t="s">
        <v>14882</v>
      </c>
      <c r="E1503">
        <v>5</v>
      </c>
      <c r="F1503">
        <v>1101</v>
      </c>
      <c r="G1503" t="s">
        <v>8954</v>
      </c>
      <c r="H1503" t="s">
        <v>2327</v>
      </c>
      <c r="I1503" t="s">
        <v>44</v>
      </c>
      <c r="L1503" t="s">
        <v>14322</v>
      </c>
      <c r="N1503" t="s">
        <v>821</v>
      </c>
      <c r="T1503" t="s">
        <v>14236</v>
      </c>
    </row>
    <row r="1504" spans="2:20">
      <c r="B1504" s="41">
        <v>43627.343090277776</v>
      </c>
      <c r="C1504" s="41">
        <v>43627.343090277776</v>
      </c>
      <c r="D1504" t="s">
        <v>14883</v>
      </c>
      <c r="E1504">
        <v>5</v>
      </c>
      <c r="F1504">
        <v>1101</v>
      </c>
      <c r="G1504" t="s">
        <v>8954</v>
      </c>
      <c r="H1504" t="s">
        <v>2144</v>
      </c>
      <c r="I1504" t="s">
        <v>46</v>
      </c>
      <c r="L1504" t="s">
        <v>14884</v>
      </c>
      <c r="N1504" t="s">
        <v>821</v>
      </c>
      <c r="T1504" t="s">
        <v>14810</v>
      </c>
    </row>
    <row r="1505" spans="2:20">
      <c r="B1505" s="41">
        <v>43627.343090277776</v>
      </c>
      <c r="C1505" s="41">
        <v>43627.343090277776</v>
      </c>
      <c r="D1505" t="s">
        <v>14885</v>
      </c>
      <c r="E1505">
        <v>5</v>
      </c>
      <c r="F1505">
        <v>1101</v>
      </c>
      <c r="G1505" t="s">
        <v>8954</v>
      </c>
      <c r="H1505" t="s">
        <v>2313</v>
      </c>
      <c r="I1505" t="s">
        <v>44</v>
      </c>
      <c r="L1505" t="s">
        <v>14317</v>
      </c>
      <c r="N1505" t="s">
        <v>821</v>
      </c>
      <c r="T1505" t="s">
        <v>14236</v>
      </c>
    </row>
    <row r="1506" spans="2:20">
      <c r="B1506" s="41">
        <v>43627.343136574076</v>
      </c>
      <c r="C1506" s="41">
        <v>43627.343136574076</v>
      </c>
      <c r="D1506" t="s">
        <v>8102</v>
      </c>
      <c r="E1506">
        <v>5</v>
      </c>
      <c r="F1506">
        <v>1101</v>
      </c>
      <c r="G1506" t="s">
        <v>8954</v>
      </c>
      <c r="H1506" t="s">
        <v>973</v>
      </c>
      <c r="I1506" t="s">
        <v>867</v>
      </c>
      <c r="L1506" t="s">
        <v>14886</v>
      </c>
      <c r="N1506" t="s">
        <v>821</v>
      </c>
    </row>
    <row r="1507" spans="2:20">
      <c r="B1507" s="41">
        <v>43627.343159722222</v>
      </c>
      <c r="C1507" s="41">
        <v>43627.343159722222</v>
      </c>
      <c r="D1507" t="s">
        <v>14887</v>
      </c>
      <c r="E1507">
        <v>5</v>
      </c>
      <c r="F1507">
        <v>1101</v>
      </c>
      <c r="G1507" t="s">
        <v>8954</v>
      </c>
      <c r="H1507" t="s">
        <v>874</v>
      </c>
      <c r="I1507" t="s">
        <v>837</v>
      </c>
      <c r="L1507" t="s">
        <v>14876</v>
      </c>
      <c r="N1507" t="s">
        <v>821</v>
      </c>
      <c r="T1507" t="s">
        <v>14877</v>
      </c>
    </row>
    <row r="1508" spans="2:20">
      <c r="B1508" s="41">
        <v>43627.343171296299</v>
      </c>
      <c r="C1508" s="41">
        <v>43627.343171296299</v>
      </c>
      <c r="D1508" t="s">
        <v>3848</v>
      </c>
      <c r="E1508">
        <v>5</v>
      </c>
      <c r="F1508">
        <v>1101</v>
      </c>
      <c r="G1508" t="s">
        <v>8954</v>
      </c>
      <c r="H1508" t="s">
        <v>3847</v>
      </c>
      <c r="I1508" t="s">
        <v>269</v>
      </c>
      <c r="L1508" t="s">
        <v>14888</v>
      </c>
      <c r="N1508" t="s">
        <v>821</v>
      </c>
    </row>
    <row r="1509" spans="2:20">
      <c r="B1509" s="41">
        <v>43627.343182870369</v>
      </c>
      <c r="C1509" s="41">
        <v>43627.343182870369</v>
      </c>
      <c r="D1509" t="s">
        <v>906</v>
      </c>
      <c r="E1509">
        <v>5</v>
      </c>
      <c r="F1509">
        <v>1201</v>
      </c>
      <c r="G1509" t="s">
        <v>8954</v>
      </c>
      <c r="H1509" t="s">
        <v>905</v>
      </c>
      <c r="I1509" t="s">
        <v>8</v>
      </c>
      <c r="L1509" t="s">
        <v>14244</v>
      </c>
      <c r="N1509" t="s">
        <v>821</v>
      </c>
    </row>
    <row r="1510" spans="2:20">
      <c r="B1510" s="41">
        <v>43627.343263888892</v>
      </c>
      <c r="C1510" s="41">
        <v>43627.343263888892</v>
      </c>
      <c r="D1510" t="s">
        <v>14889</v>
      </c>
      <c r="E1510">
        <v>5</v>
      </c>
      <c r="F1510">
        <v>1101</v>
      </c>
      <c r="G1510" t="s">
        <v>8954</v>
      </c>
      <c r="H1510" t="s">
        <v>4329</v>
      </c>
      <c r="I1510" t="s">
        <v>23</v>
      </c>
      <c r="L1510" t="s">
        <v>14890</v>
      </c>
      <c r="N1510" t="s">
        <v>821</v>
      </c>
    </row>
    <row r="1511" spans="2:20">
      <c r="B1511" s="41">
        <v>43627.343287037038</v>
      </c>
      <c r="C1511" s="41">
        <v>43627.343287037038</v>
      </c>
      <c r="D1511" t="s">
        <v>14891</v>
      </c>
      <c r="E1511">
        <v>5</v>
      </c>
      <c r="F1511">
        <v>1101</v>
      </c>
      <c r="G1511" t="s">
        <v>8954</v>
      </c>
      <c r="H1511" t="s">
        <v>137</v>
      </c>
      <c r="I1511" t="s">
        <v>23</v>
      </c>
      <c r="L1511" t="s">
        <v>13028</v>
      </c>
      <c r="N1511" t="s">
        <v>821</v>
      </c>
    </row>
    <row r="1512" spans="2:20">
      <c r="B1512" s="41">
        <v>43627.343321759261</v>
      </c>
      <c r="C1512" s="41">
        <v>43627.343321759261</v>
      </c>
      <c r="D1512" t="s">
        <v>14892</v>
      </c>
      <c r="E1512">
        <v>5</v>
      </c>
      <c r="F1512">
        <v>1101</v>
      </c>
      <c r="G1512" t="s">
        <v>8954</v>
      </c>
      <c r="H1512" t="s">
        <v>7738</v>
      </c>
      <c r="I1512" t="s">
        <v>324</v>
      </c>
      <c r="L1512" t="s">
        <v>14893</v>
      </c>
      <c r="N1512" t="s">
        <v>821</v>
      </c>
    </row>
    <row r="1513" spans="2:20">
      <c r="B1513" s="41">
        <v>43627.343414351853</v>
      </c>
      <c r="C1513" s="41">
        <v>43627.343414351853</v>
      </c>
      <c r="D1513" t="s">
        <v>14894</v>
      </c>
      <c r="E1513">
        <v>5</v>
      </c>
      <c r="F1513">
        <v>1101</v>
      </c>
      <c r="G1513" t="s">
        <v>8954</v>
      </c>
      <c r="H1513" t="s">
        <v>244</v>
      </c>
      <c r="I1513" t="s">
        <v>23</v>
      </c>
      <c r="L1513" t="s">
        <v>14895</v>
      </c>
      <c r="N1513" t="s">
        <v>821</v>
      </c>
    </row>
    <row r="1514" spans="2:20">
      <c r="B1514" s="41">
        <v>43627.343425925923</v>
      </c>
      <c r="C1514" s="41">
        <v>43627.343425925923</v>
      </c>
      <c r="D1514" t="s">
        <v>14896</v>
      </c>
      <c r="E1514">
        <v>5</v>
      </c>
      <c r="F1514">
        <v>1101</v>
      </c>
      <c r="G1514" t="s">
        <v>8954</v>
      </c>
      <c r="H1514" t="s">
        <v>137</v>
      </c>
      <c r="I1514" t="s">
        <v>23</v>
      </c>
      <c r="L1514" t="s">
        <v>13028</v>
      </c>
      <c r="N1514" t="s">
        <v>821</v>
      </c>
    </row>
    <row r="1515" spans="2:20">
      <c r="B1515" s="41">
        <v>43627.3434837963</v>
      </c>
      <c r="C1515" s="41">
        <v>43627.3434837963</v>
      </c>
      <c r="D1515" t="s">
        <v>14897</v>
      </c>
      <c r="E1515">
        <v>5</v>
      </c>
      <c r="F1515">
        <v>1101</v>
      </c>
      <c r="G1515" t="s">
        <v>8954</v>
      </c>
      <c r="H1515" t="s">
        <v>137</v>
      </c>
      <c r="I1515" t="s">
        <v>23</v>
      </c>
      <c r="L1515" t="s">
        <v>13028</v>
      </c>
      <c r="N1515" t="s">
        <v>821</v>
      </c>
    </row>
    <row r="1516" spans="2:20">
      <c r="B1516" s="41">
        <v>43627.343495370369</v>
      </c>
      <c r="C1516" s="41">
        <v>43627.343518518515</v>
      </c>
      <c r="D1516" t="s">
        <v>12522</v>
      </c>
      <c r="E1516">
        <v>5</v>
      </c>
      <c r="F1516">
        <v>1221</v>
      </c>
      <c r="G1516" t="s">
        <v>8954</v>
      </c>
      <c r="H1516" t="s">
        <v>12523</v>
      </c>
      <c r="I1516" t="s">
        <v>332</v>
      </c>
      <c r="L1516" t="s">
        <v>14898</v>
      </c>
      <c r="N1516" t="s">
        <v>821</v>
      </c>
    </row>
    <row r="1517" spans="2:20">
      <c r="B1517" s="41">
        <v>43627.343495370369</v>
      </c>
      <c r="C1517" s="41">
        <v>43627.343518518515</v>
      </c>
      <c r="D1517" t="s">
        <v>12508</v>
      </c>
      <c r="E1517">
        <v>5</v>
      </c>
      <c r="F1517">
        <v>1221</v>
      </c>
      <c r="G1517" t="s">
        <v>8954</v>
      </c>
      <c r="H1517" t="s">
        <v>12509</v>
      </c>
      <c r="I1517" t="s">
        <v>302</v>
      </c>
      <c r="L1517" t="s">
        <v>14899</v>
      </c>
      <c r="N1517" t="s">
        <v>821</v>
      </c>
    </row>
    <row r="1518" spans="2:20">
      <c r="B1518" s="41">
        <v>43627.343495370369</v>
      </c>
      <c r="C1518" s="41">
        <v>43627.343518518515</v>
      </c>
      <c r="D1518" t="s">
        <v>12510</v>
      </c>
      <c r="E1518">
        <v>5</v>
      </c>
      <c r="F1518">
        <v>1221</v>
      </c>
      <c r="G1518" t="s">
        <v>8954</v>
      </c>
      <c r="H1518" t="s">
        <v>12511</v>
      </c>
      <c r="I1518" t="s">
        <v>188</v>
      </c>
      <c r="L1518" t="s">
        <v>14900</v>
      </c>
      <c r="N1518" t="s">
        <v>821</v>
      </c>
    </row>
    <row r="1519" spans="2:20">
      <c r="B1519" s="41">
        <v>43627.343506944446</v>
      </c>
      <c r="C1519" s="41">
        <v>43627.343518518515</v>
      </c>
      <c r="D1519" t="s">
        <v>12512</v>
      </c>
      <c r="E1519">
        <v>5</v>
      </c>
      <c r="F1519">
        <v>1221</v>
      </c>
      <c r="G1519" t="s">
        <v>8954</v>
      </c>
      <c r="H1519" t="s">
        <v>12513</v>
      </c>
      <c r="I1519" t="s">
        <v>341</v>
      </c>
      <c r="L1519" t="s">
        <v>14901</v>
      </c>
      <c r="N1519" t="s">
        <v>821</v>
      </c>
    </row>
    <row r="1520" spans="2:20">
      <c r="B1520" s="41">
        <v>43627.343506944446</v>
      </c>
      <c r="C1520" s="41">
        <v>43627.343518518515</v>
      </c>
      <c r="D1520" t="s">
        <v>12514</v>
      </c>
      <c r="E1520">
        <v>5</v>
      </c>
      <c r="F1520">
        <v>1221</v>
      </c>
      <c r="G1520" t="s">
        <v>8954</v>
      </c>
      <c r="H1520" t="s">
        <v>12515</v>
      </c>
      <c r="I1520" t="s">
        <v>341</v>
      </c>
      <c r="L1520" t="s">
        <v>14902</v>
      </c>
      <c r="N1520" t="s">
        <v>821</v>
      </c>
    </row>
    <row r="1521" spans="2:14">
      <c r="B1521" s="41">
        <v>43627.343506944446</v>
      </c>
      <c r="C1521" s="41">
        <v>43627.343518518515</v>
      </c>
      <c r="D1521" t="s">
        <v>12516</v>
      </c>
      <c r="E1521">
        <v>5</v>
      </c>
      <c r="F1521">
        <v>1221</v>
      </c>
      <c r="G1521" t="s">
        <v>8954</v>
      </c>
      <c r="H1521" t="s">
        <v>12517</v>
      </c>
      <c r="I1521" t="s">
        <v>54</v>
      </c>
      <c r="L1521" t="s">
        <v>14903</v>
      </c>
      <c r="N1521" t="s">
        <v>821</v>
      </c>
    </row>
    <row r="1522" spans="2:14">
      <c r="B1522" s="41">
        <v>43627.343506944446</v>
      </c>
      <c r="C1522" s="41">
        <v>43627.343518518515</v>
      </c>
      <c r="D1522" t="s">
        <v>12518</v>
      </c>
      <c r="E1522">
        <v>5</v>
      </c>
      <c r="F1522">
        <v>1221</v>
      </c>
      <c r="G1522" t="s">
        <v>8954</v>
      </c>
      <c r="H1522" t="s">
        <v>12519</v>
      </c>
      <c r="I1522" t="s">
        <v>224</v>
      </c>
      <c r="L1522" t="s">
        <v>14904</v>
      </c>
      <c r="N1522" t="s">
        <v>821</v>
      </c>
    </row>
    <row r="1523" spans="2:14">
      <c r="B1523" s="41">
        <v>43627.343506944446</v>
      </c>
      <c r="C1523" s="41">
        <v>43627.343518518515</v>
      </c>
      <c r="D1523" t="s">
        <v>12520</v>
      </c>
      <c r="E1523">
        <v>5</v>
      </c>
      <c r="F1523">
        <v>1221</v>
      </c>
      <c r="G1523" t="s">
        <v>8954</v>
      </c>
      <c r="H1523" t="s">
        <v>12521</v>
      </c>
      <c r="I1523" t="s">
        <v>393</v>
      </c>
      <c r="L1523" t="s">
        <v>14905</v>
      </c>
      <c r="N1523" t="s">
        <v>821</v>
      </c>
    </row>
    <row r="1524" spans="2:14">
      <c r="B1524" s="41">
        <v>43627.343692129631</v>
      </c>
      <c r="C1524" s="41">
        <v>43627.3437037037</v>
      </c>
      <c r="D1524" t="s">
        <v>12506</v>
      </c>
      <c r="E1524">
        <v>5</v>
      </c>
      <c r="F1524">
        <v>1221</v>
      </c>
      <c r="G1524" t="s">
        <v>8954</v>
      </c>
      <c r="H1524" t="s">
        <v>12507</v>
      </c>
      <c r="I1524" t="s">
        <v>324</v>
      </c>
      <c r="L1524" t="s">
        <v>14906</v>
      </c>
      <c r="N1524" t="s">
        <v>821</v>
      </c>
    </row>
    <row r="1525" spans="2:14">
      <c r="B1525" s="41">
        <v>43627.343692129631</v>
      </c>
      <c r="C1525" s="41">
        <v>43627.3437037037</v>
      </c>
      <c r="D1525" t="s">
        <v>12524</v>
      </c>
      <c r="E1525">
        <v>5</v>
      </c>
      <c r="F1525">
        <v>1221</v>
      </c>
      <c r="G1525" t="s">
        <v>8954</v>
      </c>
      <c r="H1525" t="s">
        <v>12525</v>
      </c>
      <c r="I1525" t="s">
        <v>31</v>
      </c>
      <c r="L1525" t="s">
        <v>14907</v>
      </c>
      <c r="N1525" t="s">
        <v>821</v>
      </c>
    </row>
    <row r="1526" spans="2:14">
      <c r="B1526" s="41">
        <v>43627.343831018516</v>
      </c>
      <c r="C1526" s="41">
        <v>43627.343831018516</v>
      </c>
      <c r="D1526" t="s">
        <v>906</v>
      </c>
      <c r="E1526">
        <v>5</v>
      </c>
      <c r="F1526">
        <v>1201</v>
      </c>
      <c r="G1526" t="s">
        <v>8954</v>
      </c>
      <c r="H1526" t="s">
        <v>905</v>
      </c>
      <c r="I1526" t="s">
        <v>8</v>
      </c>
      <c r="L1526" t="s">
        <v>14244</v>
      </c>
      <c r="N1526" t="s">
        <v>821</v>
      </c>
    </row>
    <row r="1527" spans="2:14">
      <c r="B1527" s="41">
        <v>43627.343877314815</v>
      </c>
      <c r="C1527" s="41">
        <v>43627.343877314815</v>
      </c>
      <c r="D1527" t="s">
        <v>14425</v>
      </c>
      <c r="E1527">
        <v>4</v>
      </c>
      <c r="F1527">
        <v>1101</v>
      </c>
      <c r="G1527" t="s">
        <v>8954</v>
      </c>
      <c r="H1527" t="s">
        <v>14376</v>
      </c>
      <c r="I1527" t="s">
        <v>186</v>
      </c>
      <c r="L1527" t="s">
        <v>14377</v>
      </c>
      <c r="N1527" t="s">
        <v>825</v>
      </c>
    </row>
    <row r="1528" spans="2:14">
      <c r="B1528" s="41">
        <v>43627.343877314815</v>
      </c>
      <c r="C1528" s="41">
        <v>43627.343877314815</v>
      </c>
      <c r="D1528" t="s">
        <v>14426</v>
      </c>
      <c r="E1528">
        <v>4</v>
      </c>
      <c r="F1528">
        <v>1101</v>
      </c>
      <c r="G1528" t="s">
        <v>8954</v>
      </c>
      <c r="H1528" t="s">
        <v>14385</v>
      </c>
      <c r="I1528" t="s">
        <v>186</v>
      </c>
      <c r="L1528" t="s">
        <v>14386</v>
      </c>
      <c r="N1528" t="s">
        <v>825</v>
      </c>
    </row>
    <row r="1529" spans="2:14">
      <c r="B1529" s="41">
        <v>43627.343877314815</v>
      </c>
      <c r="C1529" s="41">
        <v>43627.343877314815</v>
      </c>
      <c r="D1529" t="s">
        <v>14427</v>
      </c>
      <c r="E1529">
        <v>4</v>
      </c>
      <c r="F1529">
        <v>1101</v>
      </c>
      <c r="G1529" t="s">
        <v>8954</v>
      </c>
      <c r="H1529" t="s">
        <v>14378</v>
      </c>
      <c r="I1529" t="s">
        <v>186</v>
      </c>
      <c r="L1529" t="s">
        <v>14379</v>
      </c>
      <c r="N1529" t="s">
        <v>825</v>
      </c>
    </row>
    <row r="1530" spans="2:14">
      <c r="B1530" s="41">
        <v>43627.343877314815</v>
      </c>
      <c r="C1530" s="41">
        <v>43627.343877314815</v>
      </c>
      <c r="D1530" t="s">
        <v>14428</v>
      </c>
      <c r="E1530">
        <v>4</v>
      </c>
      <c r="F1530">
        <v>1101</v>
      </c>
      <c r="G1530" t="s">
        <v>8954</v>
      </c>
      <c r="H1530" t="s">
        <v>14387</v>
      </c>
      <c r="I1530" t="s">
        <v>186</v>
      </c>
      <c r="L1530" t="s">
        <v>14388</v>
      </c>
      <c r="N1530" t="s">
        <v>825</v>
      </c>
    </row>
    <row r="1531" spans="2:14">
      <c r="B1531" s="41">
        <v>43627.343877314815</v>
      </c>
      <c r="C1531" s="41">
        <v>43627.343877314815</v>
      </c>
      <c r="D1531" t="s">
        <v>14429</v>
      </c>
      <c r="E1531">
        <v>4</v>
      </c>
      <c r="F1531">
        <v>1101</v>
      </c>
      <c r="G1531" t="s">
        <v>8954</v>
      </c>
      <c r="H1531" t="s">
        <v>14380</v>
      </c>
      <c r="I1531" t="s">
        <v>186</v>
      </c>
      <c r="L1531" t="s">
        <v>14381</v>
      </c>
      <c r="N1531" t="s">
        <v>825</v>
      </c>
    </row>
    <row r="1532" spans="2:14">
      <c r="B1532" s="41">
        <v>43627.343981481485</v>
      </c>
      <c r="C1532" s="41">
        <v>43627.343981481485</v>
      </c>
      <c r="D1532" t="s">
        <v>14908</v>
      </c>
      <c r="E1532">
        <v>5</v>
      </c>
      <c r="F1532">
        <v>1101</v>
      </c>
      <c r="G1532" t="s">
        <v>8954</v>
      </c>
      <c r="H1532" t="s">
        <v>9682</v>
      </c>
      <c r="I1532" t="s">
        <v>302</v>
      </c>
      <c r="L1532" t="s">
        <v>14909</v>
      </c>
      <c r="N1532" t="s">
        <v>821</v>
      </c>
    </row>
    <row r="1533" spans="2:14">
      <c r="B1533" s="41">
        <v>43627.3440625</v>
      </c>
      <c r="C1533" s="41">
        <v>43627.3440625</v>
      </c>
      <c r="D1533" t="s">
        <v>14910</v>
      </c>
      <c r="E1533">
        <v>5</v>
      </c>
      <c r="F1533">
        <v>1101</v>
      </c>
      <c r="G1533" t="s">
        <v>8954</v>
      </c>
      <c r="H1533" t="s">
        <v>14911</v>
      </c>
      <c r="I1533" t="s">
        <v>332</v>
      </c>
      <c r="L1533" t="s">
        <v>14912</v>
      </c>
      <c r="N1533" t="s">
        <v>821</v>
      </c>
    </row>
    <row r="1534" spans="2:14">
      <c r="B1534" s="41">
        <v>43627.344178240739</v>
      </c>
      <c r="C1534" s="41">
        <v>43627.344178240739</v>
      </c>
      <c r="D1534" t="s">
        <v>12526</v>
      </c>
      <c r="E1534">
        <v>5</v>
      </c>
      <c r="F1534">
        <v>1101</v>
      </c>
      <c r="G1534" t="s">
        <v>8954</v>
      </c>
      <c r="H1534" t="s">
        <v>12527</v>
      </c>
      <c r="I1534" t="s">
        <v>31</v>
      </c>
      <c r="L1534" t="s">
        <v>14913</v>
      </c>
      <c r="N1534" t="s">
        <v>821</v>
      </c>
    </row>
    <row r="1535" spans="2:14">
      <c r="B1535" s="41">
        <v>43627.344189814816</v>
      </c>
      <c r="C1535" s="41">
        <v>43627.344189814816</v>
      </c>
      <c r="D1535" t="s">
        <v>1476</v>
      </c>
      <c r="E1535">
        <v>5</v>
      </c>
      <c r="F1535">
        <v>1201</v>
      </c>
      <c r="G1535" t="s">
        <v>8954</v>
      </c>
      <c r="H1535" t="s">
        <v>1475</v>
      </c>
      <c r="I1535" t="s">
        <v>15</v>
      </c>
      <c r="L1535" t="s">
        <v>14914</v>
      </c>
      <c r="N1535" t="s">
        <v>821</v>
      </c>
    </row>
    <row r="1536" spans="2:14">
      <c r="B1536" s="41">
        <v>43627.344398148147</v>
      </c>
      <c r="C1536" s="41">
        <v>43627.344398148147</v>
      </c>
      <c r="D1536" t="s">
        <v>1455</v>
      </c>
      <c r="E1536">
        <v>5</v>
      </c>
      <c r="F1536">
        <v>1201</v>
      </c>
      <c r="G1536" t="s">
        <v>8954</v>
      </c>
      <c r="H1536" t="s">
        <v>1454</v>
      </c>
      <c r="I1536" t="s">
        <v>28</v>
      </c>
      <c r="L1536" t="s">
        <v>14915</v>
      </c>
      <c r="N1536" t="s">
        <v>821</v>
      </c>
    </row>
    <row r="1537" spans="2:14">
      <c r="B1537" s="41">
        <v>43627.344421296293</v>
      </c>
      <c r="C1537" s="41">
        <v>43627.344421296293</v>
      </c>
      <c r="D1537" t="s">
        <v>906</v>
      </c>
      <c r="E1537">
        <v>5</v>
      </c>
      <c r="F1537">
        <v>1201</v>
      </c>
      <c r="G1537" t="s">
        <v>8954</v>
      </c>
      <c r="H1537" t="s">
        <v>905</v>
      </c>
      <c r="I1537" t="s">
        <v>8</v>
      </c>
      <c r="L1537" t="s">
        <v>14244</v>
      </c>
      <c r="N1537" t="s">
        <v>821</v>
      </c>
    </row>
    <row r="1538" spans="2:14">
      <c r="B1538" s="41">
        <v>43627.344444444447</v>
      </c>
      <c r="C1538" s="41">
        <v>43627.344444444447</v>
      </c>
      <c r="D1538" t="s">
        <v>6803</v>
      </c>
      <c r="E1538">
        <v>5</v>
      </c>
      <c r="F1538">
        <v>1101</v>
      </c>
      <c r="G1538" t="s">
        <v>8954</v>
      </c>
      <c r="H1538" t="s">
        <v>2032</v>
      </c>
      <c r="I1538" t="s">
        <v>199</v>
      </c>
      <c r="L1538" t="s">
        <v>14315</v>
      </c>
      <c r="N1538" t="s">
        <v>821</v>
      </c>
    </row>
    <row r="1539" spans="2:14">
      <c r="B1539" s="41">
        <v>43627.344571759262</v>
      </c>
      <c r="C1539" s="41">
        <v>43627.344571759262</v>
      </c>
      <c r="D1539" t="s">
        <v>14916</v>
      </c>
      <c r="E1539">
        <v>5</v>
      </c>
      <c r="F1539">
        <v>1101</v>
      </c>
      <c r="G1539" t="s">
        <v>8954</v>
      </c>
      <c r="H1539" t="s">
        <v>1477</v>
      </c>
      <c r="I1539" t="s">
        <v>15</v>
      </c>
      <c r="L1539" t="s">
        <v>14917</v>
      </c>
      <c r="N1539" t="s">
        <v>821</v>
      </c>
    </row>
    <row r="1540" spans="2:14">
      <c r="B1540" s="41">
        <v>43627.344571759262</v>
      </c>
      <c r="C1540" s="41">
        <v>43627.344571759262</v>
      </c>
      <c r="D1540" t="s">
        <v>13323</v>
      </c>
      <c r="E1540">
        <v>5</v>
      </c>
      <c r="F1540">
        <v>1101</v>
      </c>
      <c r="G1540" t="s">
        <v>8954</v>
      </c>
      <c r="H1540" t="s">
        <v>961</v>
      </c>
      <c r="I1540" t="s">
        <v>48</v>
      </c>
      <c r="L1540" t="s">
        <v>14918</v>
      </c>
      <c r="N1540" t="s">
        <v>821</v>
      </c>
    </row>
    <row r="1541" spans="2:14">
      <c r="B1541" s="41">
        <v>43627.344664351855</v>
      </c>
      <c r="C1541" s="41">
        <v>43627.344664351855</v>
      </c>
      <c r="D1541" t="s">
        <v>14919</v>
      </c>
      <c r="E1541">
        <v>5</v>
      </c>
      <c r="F1541">
        <v>1101</v>
      </c>
      <c r="G1541" t="s">
        <v>8954</v>
      </c>
      <c r="H1541" t="s">
        <v>7280</v>
      </c>
      <c r="I1541" t="s">
        <v>11</v>
      </c>
      <c r="L1541" t="s">
        <v>14920</v>
      </c>
      <c r="N1541" t="s">
        <v>821</v>
      </c>
    </row>
    <row r="1542" spans="2:14">
      <c r="B1542" s="41">
        <v>43627.344664351855</v>
      </c>
      <c r="C1542" s="41">
        <v>43627.344664351855</v>
      </c>
      <c r="D1542" t="s">
        <v>14921</v>
      </c>
      <c r="E1542">
        <v>5</v>
      </c>
      <c r="F1542">
        <v>1101</v>
      </c>
      <c r="G1542" t="s">
        <v>8954</v>
      </c>
      <c r="H1542" t="s">
        <v>7281</v>
      </c>
      <c r="I1542" t="s">
        <v>11</v>
      </c>
      <c r="L1542" t="s">
        <v>14922</v>
      </c>
      <c r="N1542" t="s">
        <v>821</v>
      </c>
    </row>
    <row r="1543" spans="2:14">
      <c r="B1543" s="41">
        <v>43627.344756944447</v>
      </c>
      <c r="C1543" s="41">
        <v>43627.344756944447</v>
      </c>
      <c r="D1543" t="s">
        <v>14923</v>
      </c>
      <c r="E1543">
        <v>5</v>
      </c>
      <c r="F1543">
        <v>1101</v>
      </c>
      <c r="G1543" t="s">
        <v>8954</v>
      </c>
      <c r="H1543" t="s">
        <v>14924</v>
      </c>
      <c r="I1543" t="s">
        <v>324</v>
      </c>
      <c r="L1543" t="s">
        <v>14925</v>
      </c>
      <c r="N1543" t="s">
        <v>821</v>
      </c>
    </row>
    <row r="1544" spans="2:14">
      <c r="B1544" s="41">
        <v>43627.344814814816</v>
      </c>
      <c r="C1544" s="41">
        <v>43627.344814814816</v>
      </c>
      <c r="D1544" t="s">
        <v>14926</v>
      </c>
      <c r="E1544">
        <v>5</v>
      </c>
      <c r="F1544">
        <v>1101</v>
      </c>
      <c r="G1544" t="s">
        <v>8954</v>
      </c>
      <c r="H1544" t="s">
        <v>12530</v>
      </c>
      <c r="I1544" t="s">
        <v>31</v>
      </c>
      <c r="L1544" t="s">
        <v>14927</v>
      </c>
      <c r="N1544" t="s">
        <v>821</v>
      </c>
    </row>
    <row r="1545" spans="2:14">
      <c r="B1545" s="41">
        <v>43627.344953703701</v>
      </c>
      <c r="C1545" s="41">
        <v>43627.344965277778</v>
      </c>
      <c r="D1545" t="s">
        <v>7847</v>
      </c>
      <c r="E1545">
        <v>5</v>
      </c>
      <c r="F1545">
        <v>1221</v>
      </c>
      <c r="G1545" t="s">
        <v>8954</v>
      </c>
      <c r="H1545" t="s">
        <v>4106</v>
      </c>
      <c r="I1545" t="s">
        <v>324</v>
      </c>
      <c r="L1545" t="s">
        <v>14928</v>
      </c>
      <c r="N1545" t="s">
        <v>821</v>
      </c>
    </row>
    <row r="1546" spans="2:14">
      <c r="B1546" s="41">
        <v>43627.345000000001</v>
      </c>
      <c r="C1546" s="41">
        <v>43627.345000000001</v>
      </c>
      <c r="D1546" t="s">
        <v>906</v>
      </c>
      <c r="E1546">
        <v>5</v>
      </c>
      <c r="F1546">
        <v>1201</v>
      </c>
      <c r="G1546" t="s">
        <v>8954</v>
      </c>
      <c r="H1546" t="s">
        <v>905</v>
      </c>
      <c r="I1546" t="s">
        <v>8</v>
      </c>
      <c r="L1546" t="s">
        <v>14244</v>
      </c>
      <c r="N1546" t="s">
        <v>821</v>
      </c>
    </row>
    <row r="1547" spans="2:14">
      <c r="B1547" s="41">
        <v>43627.345023148147</v>
      </c>
      <c r="C1547" s="41">
        <v>43627.345034722224</v>
      </c>
      <c r="D1547" t="s">
        <v>12550</v>
      </c>
      <c r="E1547">
        <v>4</v>
      </c>
      <c r="F1547">
        <v>1101</v>
      </c>
      <c r="G1547" t="s">
        <v>8954</v>
      </c>
      <c r="H1547" t="s">
        <v>984</v>
      </c>
      <c r="I1547" t="s">
        <v>48</v>
      </c>
      <c r="L1547" t="s">
        <v>14929</v>
      </c>
      <c r="N1547" t="s">
        <v>819</v>
      </c>
    </row>
    <row r="1548" spans="2:14">
      <c r="B1548" s="41">
        <v>43627.345196759263</v>
      </c>
      <c r="C1548" s="41">
        <v>43627.345208333332</v>
      </c>
      <c r="D1548" t="s">
        <v>7873</v>
      </c>
      <c r="E1548">
        <v>5</v>
      </c>
      <c r="F1548">
        <v>1221</v>
      </c>
      <c r="G1548" t="s">
        <v>8954</v>
      </c>
      <c r="H1548" t="s">
        <v>3981</v>
      </c>
      <c r="I1548" t="s">
        <v>224</v>
      </c>
      <c r="L1548" t="s">
        <v>14930</v>
      </c>
      <c r="N1548" t="s">
        <v>821</v>
      </c>
    </row>
    <row r="1549" spans="2:14">
      <c r="B1549" s="41">
        <v>43627.345277777778</v>
      </c>
      <c r="C1549" s="41">
        <v>43627.345277777778</v>
      </c>
      <c r="D1549" t="s">
        <v>708</v>
      </c>
      <c r="E1549">
        <v>5</v>
      </c>
      <c r="F1549">
        <v>1221</v>
      </c>
      <c r="G1549" t="s">
        <v>8954</v>
      </c>
      <c r="H1549" t="s">
        <v>513</v>
      </c>
      <c r="I1549" t="s">
        <v>150</v>
      </c>
      <c r="L1549" t="s">
        <v>14931</v>
      </c>
      <c r="N1549" t="s">
        <v>821</v>
      </c>
    </row>
    <row r="1550" spans="2:14">
      <c r="B1550" s="41">
        <v>43627.345335648148</v>
      </c>
      <c r="C1550" s="41">
        <v>43627.345335648148</v>
      </c>
      <c r="D1550" t="s">
        <v>707</v>
      </c>
      <c r="E1550">
        <v>5</v>
      </c>
      <c r="F1550">
        <v>1101</v>
      </c>
      <c r="G1550" t="s">
        <v>8954</v>
      </c>
      <c r="H1550" t="s">
        <v>510</v>
      </c>
      <c r="I1550" t="s">
        <v>150</v>
      </c>
      <c r="L1550" t="s">
        <v>14932</v>
      </c>
      <c r="N1550" t="s">
        <v>821</v>
      </c>
    </row>
    <row r="1551" spans="2:14">
      <c r="B1551" s="41">
        <v>43627.34547453704</v>
      </c>
      <c r="C1551" s="41">
        <v>43627.34547453704</v>
      </c>
      <c r="D1551" t="s">
        <v>9148</v>
      </c>
      <c r="E1551">
        <v>5</v>
      </c>
      <c r="F1551">
        <v>1101</v>
      </c>
      <c r="G1551" t="s">
        <v>8954</v>
      </c>
      <c r="H1551" t="s">
        <v>2369</v>
      </c>
      <c r="I1551" t="s">
        <v>324</v>
      </c>
      <c r="L1551" t="s">
        <v>14933</v>
      </c>
      <c r="N1551" t="s">
        <v>821</v>
      </c>
    </row>
    <row r="1552" spans="2:14">
      <c r="B1552" s="41">
        <v>43627.345567129632</v>
      </c>
      <c r="C1552" s="41">
        <v>43627.345567129632</v>
      </c>
      <c r="D1552" t="s">
        <v>906</v>
      </c>
      <c r="E1552">
        <v>5</v>
      </c>
      <c r="F1552">
        <v>1201</v>
      </c>
      <c r="G1552" t="s">
        <v>8954</v>
      </c>
      <c r="H1552" t="s">
        <v>905</v>
      </c>
      <c r="I1552" t="s">
        <v>8</v>
      </c>
      <c r="L1552" t="s">
        <v>14244</v>
      </c>
      <c r="N1552" t="s">
        <v>821</v>
      </c>
    </row>
    <row r="1553" spans="2:20">
      <c r="B1553" s="41">
        <v>43627.345648148148</v>
      </c>
      <c r="C1553" s="41">
        <v>43627.345648148148</v>
      </c>
      <c r="D1553" t="s">
        <v>14934</v>
      </c>
      <c r="E1553">
        <v>5</v>
      </c>
      <c r="F1553">
        <v>1101</v>
      </c>
      <c r="G1553" t="s">
        <v>8954</v>
      </c>
      <c r="H1553" t="s">
        <v>308</v>
      </c>
      <c r="I1553" t="s">
        <v>31</v>
      </c>
      <c r="L1553" t="s">
        <v>14935</v>
      </c>
      <c r="N1553" t="s">
        <v>821</v>
      </c>
      <c r="T1553" t="s">
        <v>14236</v>
      </c>
    </row>
    <row r="1554" spans="2:20">
      <c r="B1554" s="41">
        <v>43627.345729166664</v>
      </c>
      <c r="C1554" s="41">
        <v>43627.345729166664</v>
      </c>
      <c r="D1554" t="s">
        <v>14936</v>
      </c>
      <c r="E1554">
        <v>4</v>
      </c>
      <c r="F1554">
        <v>1101</v>
      </c>
      <c r="G1554" t="s">
        <v>8954</v>
      </c>
      <c r="H1554" t="s">
        <v>12539</v>
      </c>
      <c r="I1554" t="s">
        <v>31</v>
      </c>
      <c r="L1554" t="s">
        <v>14927</v>
      </c>
      <c r="N1554" t="s">
        <v>825</v>
      </c>
    </row>
    <row r="1555" spans="2:20">
      <c r="B1555" s="41">
        <v>43627.34578703704</v>
      </c>
      <c r="C1555" s="41">
        <v>43627.34578703704</v>
      </c>
      <c r="D1555" t="s">
        <v>14937</v>
      </c>
      <c r="E1555">
        <v>5</v>
      </c>
      <c r="F1555">
        <v>1101</v>
      </c>
      <c r="G1555" t="s">
        <v>8954</v>
      </c>
      <c r="H1555" t="s">
        <v>326</v>
      </c>
      <c r="I1555" t="s">
        <v>324</v>
      </c>
      <c r="L1555" t="s">
        <v>14938</v>
      </c>
      <c r="N1555" t="s">
        <v>821</v>
      </c>
      <c r="T1555" t="s">
        <v>14810</v>
      </c>
    </row>
    <row r="1556" spans="2:20">
      <c r="B1556" s="41">
        <v>43627.345914351848</v>
      </c>
      <c r="C1556" s="41">
        <v>43627.345925925925</v>
      </c>
      <c r="D1556" t="s">
        <v>5629</v>
      </c>
      <c r="E1556">
        <v>5</v>
      </c>
      <c r="F1556">
        <v>1221</v>
      </c>
      <c r="G1556" t="s">
        <v>8954</v>
      </c>
      <c r="H1556" t="s">
        <v>5628</v>
      </c>
      <c r="I1556" t="s">
        <v>264</v>
      </c>
      <c r="L1556" t="s">
        <v>14841</v>
      </c>
      <c r="N1556" t="s">
        <v>821</v>
      </c>
    </row>
    <row r="1557" spans="2:20">
      <c r="B1557" s="41">
        <v>43627.345914351848</v>
      </c>
      <c r="C1557" s="41">
        <v>43627.345925925925</v>
      </c>
      <c r="D1557" t="s">
        <v>5631</v>
      </c>
      <c r="E1557">
        <v>5</v>
      </c>
      <c r="F1557">
        <v>1221</v>
      </c>
      <c r="G1557" t="s">
        <v>8954</v>
      </c>
      <c r="H1557" t="s">
        <v>5630</v>
      </c>
      <c r="I1557" t="s">
        <v>867</v>
      </c>
      <c r="L1557" t="s">
        <v>14842</v>
      </c>
      <c r="N1557" t="s">
        <v>821</v>
      </c>
    </row>
    <row r="1558" spans="2:20">
      <c r="B1558" s="41">
        <v>43627.345914351848</v>
      </c>
      <c r="C1558" s="41">
        <v>43627.345925925925</v>
      </c>
      <c r="D1558" t="s">
        <v>5633</v>
      </c>
      <c r="E1558">
        <v>5</v>
      </c>
      <c r="F1558">
        <v>1221</v>
      </c>
      <c r="G1558" t="s">
        <v>8954</v>
      </c>
      <c r="H1558" t="s">
        <v>5632</v>
      </c>
      <c r="I1558" t="s">
        <v>837</v>
      </c>
      <c r="L1558" t="s">
        <v>14843</v>
      </c>
      <c r="N1558" t="s">
        <v>821</v>
      </c>
    </row>
    <row r="1559" spans="2:20">
      <c r="B1559" s="41">
        <v>43627.345914351848</v>
      </c>
      <c r="C1559" s="41">
        <v>43627.345925925925</v>
      </c>
      <c r="D1559" t="s">
        <v>5635</v>
      </c>
      <c r="E1559">
        <v>5</v>
      </c>
      <c r="F1559">
        <v>1221</v>
      </c>
      <c r="G1559" t="s">
        <v>8954</v>
      </c>
      <c r="H1559" t="s">
        <v>5634</v>
      </c>
      <c r="I1559" t="s">
        <v>1197</v>
      </c>
      <c r="L1559" t="s">
        <v>14844</v>
      </c>
      <c r="N1559" t="s">
        <v>821</v>
      </c>
    </row>
    <row r="1560" spans="2:20">
      <c r="B1560" s="41">
        <v>43627.345914351848</v>
      </c>
      <c r="C1560" s="41">
        <v>43627.345925925925</v>
      </c>
      <c r="D1560" t="s">
        <v>4680</v>
      </c>
      <c r="E1560">
        <v>5</v>
      </c>
      <c r="F1560">
        <v>1221</v>
      </c>
      <c r="G1560" t="s">
        <v>8954</v>
      </c>
      <c r="H1560" t="s">
        <v>4679</v>
      </c>
      <c r="I1560" t="s">
        <v>932</v>
      </c>
      <c r="L1560" t="s">
        <v>14847</v>
      </c>
      <c r="N1560" t="s">
        <v>821</v>
      </c>
    </row>
    <row r="1561" spans="2:20">
      <c r="B1561" s="41">
        <v>43627.345914351848</v>
      </c>
      <c r="C1561" s="41">
        <v>43627.345925925925</v>
      </c>
      <c r="D1561" t="s">
        <v>4678</v>
      </c>
      <c r="E1561">
        <v>5</v>
      </c>
      <c r="F1561">
        <v>1221</v>
      </c>
      <c r="G1561" t="s">
        <v>8954</v>
      </c>
      <c r="H1561" t="s">
        <v>4677</v>
      </c>
      <c r="I1561" t="s">
        <v>1603</v>
      </c>
      <c r="L1561" t="s">
        <v>14848</v>
      </c>
      <c r="N1561" t="s">
        <v>821</v>
      </c>
    </row>
    <row r="1562" spans="2:20">
      <c r="B1562" s="41">
        <v>43627.345914351848</v>
      </c>
      <c r="C1562" s="41">
        <v>43627.345925925925</v>
      </c>
      <c r="D1562" t="s">
        <v>4676</v>
      </c>
      <c r="E1562">
        <v>5</v>
      </c>
      <c r="F1562">
        <v>1221</v>
      </c>
      <c r="G1562" t="s">
        <v>8954</v>
      </c>
      <c r="H1562" t="s">
        <v>4675</v>
      </c>
      <c r="I1562" t="s">
        <v>310</v>
      </c>
      <c r="L1562" t="s">
        <v>14849</v>
      </c>
      <c r="N1562" t="s">
        <v>821</v>
      </c>
    </row>
    <row r="1563" spans="2:20">
      <c r="B1563" s="41">
        <v>43627.345914351848</v>
      </c>
      <c r="C1563" s="41">
        <v>43627.345925925925</v>
      </c>
      <c r="D1563" t="s">
        <v>4674</v>
      </c>
      <c r="E1563">
        <v>5</v>
      </c>
      <c r="F1563">
        <v>1221</v>
      </c>
      <c r="G1563" t="s">
        <v>8954</v>
      </c>
      <c r="H1563" t="s">
        <v>4673</v>
      </c>
      <c r="I1563" t="s">
        <v>152</v>
      </c>
      <c r="L1563" t="s">
        <v>14850</v>
      </c>
      <c r="N1563" t="s">
        <v>821</v>
      </c>
    </row>
    <row r="1564" spans="2:20">
      <c r="B1564" s="41">
        <v>43627.345914351848</v>
      </c>
      <c r="C1564" s="41">
        <v>43627.345925925925</v>
      </c>
      <c r="D1564" t="s">
        <v>5660</v>
      </c>
      <c r="E1564">
        <v>5</v>
      </c>
      <c r="F1564">
        <v>1221</v>
      </c>
      <c r="G1564" t="s">
        <v>8954</v>
      </c>
      <c r="H1564" t="s">
        <v>5659</v>
      </c>
      <c r="I1564" t="s">
        <v>932</v>
      </c>
      <c r="L1564" t="s">
        <v>14835</v>
      </c>
      <c r="N1564" t="s">
        <v>821</v>
      </c>
    </row>
    <row r="1565" spans="2:20">
      <c r="B1565" s="41">
        <v>43627.345914351848</v>
      </c>
      <c r="C1565" s="41">
        <v>43627.345925925925</v>
      </c>
      <c r="D1565" t="s">
        <v>5658</v>
      </c>
      <c r="E1565">
        <v>5</v>
      </c>
      <c r="F1565">
        <v>1221</v>
      </c>
      <c r="G1565" t="s">
        <v>8954</v>
      </c>
      <c r="H1565" t="s">
        <v>5657</v>
      </c>
      <c r="I1565" t="s">
        <v>1603</v>
      </c>
      <c r="L1565" t="s">
        <v>14836</v>
      </c>
      <c r="N1565" t="s">
        <v>821</v>
      </c>
    </row>
    <row r="1566" spans="2:20">
      <c r="B1566" s="41">
        <v>43627.345914351848</v>
      </c>
      <c r="C1566" s="41">
        <v>43627.345925925925</v>
      </c>
      <c r="D1566" t="s">
        <v>5656</v>
      </c>
      <c r="E1566">
        <v>5</v>
      </c>
      <c r="F1566">
        <v>1221</v>
      </c>
      <c r="G1566" t="s">
        <v>8954</v>
      </c>
      <c r="H1566" t="s">
        <v>5655</v>
      </c>
      <c r="I1566" t="s">
        <v>310</v>
      </c>
      <c r="L1566" t="s">
        <v>14837</v>
      </c>
      <c r="N1566" t="s">
        <v>821</v>
      </c>
    </row>
    <row r="1567" spans="2:20">
      <c r="B1567" s="41">
        <v>43627.345914351848</v>
      </c>
      <c r="C1567" s="41">
        <v>43627.345925925925</v>
      </c>
      <c r="D1567" t="s">
        <v>5654</v>
      </c>
      <c r="E1567">
        <v>5</v>
      </c>
      <c r="F1567">
        <v>1221</v>
      </c>
      <c r="G1567" t="s">
        <v>8954</v>
      </c>
      <c r="H1567" t="s">
        <v>5653</v>
      </c>
      <c r="I1567" t="s">
        <v>152</v>
      </c>
      <c r="L1567" t="s">
        <v>14838</v>
      </c>
      <c r="N1567" t="s">
        <v>821</v>
      </c>
    </row>
    <row r="1568" spans="2:20">
      <c r="B1568" s="41">
        <v>43627.345914351848</v>
      </c>
      <c r="C1568" s="41">
        <v>43627.345925925925</v>
      </c>
      <c r="D1568" t="s">
        <v>4672</v>
      </c>
      <c r="E1568">
        <v>5</v>
      </c>
      <c r="F1568">
        <v>1221</v>
      </c>
      <c r="G1568" t="s">
        <v>8954</v>
      </c>
      <c r="H1568" t="s">
        <v>4671</v>
      </c>
      <c r="I1568" t="s">
        <v>264</v>
      </c>
      <c r="L1568" t="s">
        <v>14824</v>
      </c>
      <c r="N1568" t="s">
        <v>821</v>
      </c>
    </row>
    <row r="1569" spans="2:14">
      <c r="B1569" s="41">
        <v>43627.345914351848</v>
      </c>
      <c r="C1569" s="41">
        <v>43627.345925925925</v>
      </c>
      <c r="D1569" t="s">
        <v>4670</v>
      </c>
      <c r="E1569">
        <v>5</v>
      </c>
      <c r="F1569">
        <v>1221</v>
      </c>
      <c r="G1569" t="s">
        <v>8954</v>
      </c>
      <c r="H1569" t="s">
        <v>4669</v>
      </c>
      <c r="I1569" t="s">
        <v>867</v>
      </c>
      <c r="L1569" t="s">
        <v>14825</v>
      </c>
      <c r="N1569" t="s">
        <v>821</v>
      </c>
    </row>
    <row r="1570" spans="2:14">
      <c r="B1570" s="41">
        <v>43627.345914351848</v>
      </c>
      <c r="C1570" s="41">
        <v>43627.345925925925</v>
      </c>
      <c r="D1570" t="s">
        <v>4668</v>
      </c>
      <c r="E1570">
        <v>5</v>
      </c>
      <c r="F1570">
        <v>1221</v>
      </c>
      <c r="G1570" t="s">
        <v>8954</v>
      </c>
      <c r="H1570" t="s">
        <v>4667</v>
      </c>
      <c r="I1570" t="s">
        <v>837</v>
      </c>
      <c r="L1570" t="s">
        <v>14826</v>
      </c>
      <c r="N1570" t="s">
        <v>821</v>
      </c>
    </row>
    <row r="1571" spans="2:14">
      <c r="B1571" s="41">
        <v>43627.345914351848</v>
      </c>
      <c r="C1571" s="41">
        <v>43627.345925925925</v>
      </c>
      <c r="D1571" t="s">
        <v>4666</v>
      </c>
      <c r="E1571">
        <v>5</v>
      </c>
      <c r="F1571">
        <v>1221</v>
      </c>
      <c r="G1571" t="s">
        <v>8954</v>
      </c>
      <c r="H1571" t="s">
        <v>4665</v>
      </c>
      <c r="I1571" t="s">
        <v>1197</v>
      </c>
      <c r="L1571" t="s">
        <v>14827</v>
      </c>
      <c r="N1571" t="s">
        <v>821</v>
      </c>
    </row>
    <row r="1572" spans="2:14">
      <c r="B1572" s="41">
        <v>43627.346076388887</v>
      </c>
      <c r="C1572" s="41">
        <v>43627.346087962964</v>
      </c>
      <c r="D1572" t="s">
        <v>706</v>
      </c>
      <c r="E1572">
        <v>5</v>
      </c>
      <c r="F1572">
        <v>1221</v>
      </c>
      <c r="G1572" t="s">
        <v>8954</v>
      </c>
      <c r="H1572" t="s">
        <v>514</v>
      </c>
      <c r="I1572" t="s">
        <v>150</v>
      </c>
      <c r="L1572" t="s">
        <v>14939</v>
      </c>
      <c r="N1572" t="s">
        <v>821</v>
      </c>
    </row>
    <row r="1573" spans="2:14">
      <c r="B1573" s="41">
        <v>43627.346099537041</v>
      </c>
      <c r="C1573" s="41">
        <v>43627.34611111111</v>
      </c>
      <c r="D1573" t="s">
        <v>7868</v>
      </c>
      <c r="E1573">
        <v>5</v>
      </c>
      <c r="F1573">
        <v>1221</v>
      </c>
      <c r="G1573" t="s">
        <v>8954</v>
      </c>
      <c r="H1573" t="s">
        <v>4105</v>
      </c>
      <c r="I1573" t="s">
        <v>31</v>
      </c>
      <c r="L1573" t="s">
        <v>14940</v>
      </c>
      <c r="N1573" t="s">
        <v>821</v>
      </c>
    </row>
    <row r="1574" spans="2:14">
      <c r="B1574" s="41">
        <v>43627.346168981479</v>
      </c>
      <c r="C1574" s="41">
        <v>43627.346168981479</v>
      </c>
      <c r="D1574" t="s">
        <v>906</v>
      </c>
      <c r="E1574">
        <v>5</v>
      </c>
      <c r="F1574">
        <v>1201</v>
      </c>
      <c r="G1574" t="s">
        <v>8954</v>
      </c>
      <c r="H1574" t="s">
        <v>905</v>
      </c>
      <c r="I1574" t="s">
        <v>8</v>
      </c>
      <c r="L1574" t="s">
        <v>14244</v>
      </c>
      <c r="N1574" t="s">
        <v>821</v>
      </c>
    </row>
    <row r="1575" spans="2:14">
      <c r="B1575" s="41">
        <v>43627.346168981479</v>
      </c>
      <c r="C1575" s="41">
        <v>43627.346168981479</v>
      </c>
      <c r="D1575" t="s">
        <v>705</v>
      </c>
      <c r="E1575">
        <v>5</v>
      </c>
      <c r="F1575">
        <v>1101</v>
      </c>
      <c r="G1575" t="s">
        <v>8954</v>
      </c>
      <c r="H1575" t="s">
        <v>511</v>
      </c>
      <c r="I1575" t="s">
        <v>150</v>
      </c>
      <c r="L1575" t="s">
        <v>14941</v>
      </c>
      <c r="N1575" t="s">
        <v>821</v>
      </c>
    </row>
    <row r="1576" spans="2:14">
      <c r="B1576" s="41">
        <v>43627.346388888887</v>
      </c>
      <c r="C1576" s="41">
        <v>43627.346400462964</v>
      </c>
      <c r="D1576" t="s">
        <v>7846</v>
      </c>
      <c r="E1576">
        <v>5</v>
      </c>
      <c r="F1576">
        <v>1221</v>
      </c>
      <c r="G1576" t="s">
        <v>8954</v>
      </c>
      <c r="H1576" t="s">
        <v>3976</v>
      </c>
      <c r="I1576" t="s">
        <v>341</v>
      </c>
      <c r="L1576" t="s">
        <v>14942</v>
      </c>
      <c r="N1576" t="s">
        <v>821</v>
      </c>
    </row>
    <row r="1577" spans="2:14">
      <c r="B1577" s="41">
        <v>43627.34648148148</v>
      </c>
      <c r="C1577" s="41">
        <v>43627.34648148148</v>
      </c>
      <c r="D1577" t="s">
        <v>1455</v>
      </c>
      <c r="E1577">
        <v>5</v>
      </c>
      <c r="F1577">
        <v>1201</v>
      </c>
      <c r="G1577" t="s">
        <v>8954</v>
      </c>
      <c r="H1577" t="s">
        <v>1454</v>
      </c>
      <c r="I1577" t="s">
        <v>28</v>
      </c>
      <c r="L1577" t="s">
        <v>14915</v>
      </c>
      <c r="N1577" t="s">
        <v>821</v>
      </c>
    </row>
    <row r="1578" spans="2:14">
      <c r="B1578" s="41">
        <v>43627.34652777778</v>
      </c>
      <c r="C1578" s="41">
        <v>43627.34652777778</v>
      </c>
      <c r="D1578" t="s">
        <v>4335</v>
      </c>
      <c r="E1578">
        <v>5</v>
      </c>
      <c r="F1578">
        <v>1101</v>
      </c>
      <c r="G1578" t="s">
        <v>8954</v>
      </c>
      <c r="H1578" t="s">
        <v>4334</v>
      </c>
      <c r="I1578" t="s">
        <v>3</v>
      </c>
      <c r="L1578" t="s">
        <v>14943</v>
      </c>
      <c r="N1578" t="s">
        <v>821</v>
      </c>
    </row>
    <row r="1579" spans="2:14">
      <c r="B1579" s="41">
        <v>43627.346585648149</v>
      </c>
      <c r="C1579" s="41">
        <v>43627.346597222226</v>
      </c>
      <c r="D1579" t="s">
        <v>7872</v>
      </c>
      <c r="E1579">
        <v>5</v>
      </c>
      <c r="F1579">
        <v>1221</v>
      </c>
      <c r="G1579" t="s">
        <v>8954</v>
      </c>
      <c r="H1579" t="s">
        <v>4654</v>
      </c>
      <c r="I1579" t="s">
        <v>54</v>
      </c>
      <c r="L1579" t="s">
        <v>14944</v>
      </c>
      <c r="N1579" t="s">
        <v>821</v>
      </c>
    </row>
    <row r="1580" spans="2:14">
      <c r="B1580" s="41">
        <v>43627.346747685187</v>
      </c>
      <c r="C1580" s="41">
        <v>43627.346747685187</v>
      </c>
      <c r="D1580" t="s">
        <v>906</v>
      </c>
      <c r="E1580">
        <v>5</v>
      </c>
      <c r="F1580">
        <v>1201</v>
      </c>
      <c r="G1580" t="s">
        <v>8954</v>
      </c>
      <c r="H1580" t="s">
        <v>905</v>
      </c>
      <c r="I1580" t="s">
        <v>8</v>
      </c>
      <c r="L1580" t="s">
        <v>14244</v>
      </c>
      <c r="N1580" t="s">
        <v>821</v>
      </c>
    </row>
    <row r="1581" spans="2:14">
      <c r="B1581" s="41">
        <v>43627.346875000003</v>
      </c>
      <c r="C1581" s="41">
        <v>43627.346886574072</v>
      </c>
      <c r="D1581" t="s">
        <v>13322</v>
      </c>
      <c r="E1581">
        <v>5</v>
      </c>
      <c r="F1581">
        <v>1101</v>
      </c>
      <c r="G1581" t="s">
        <v>8954</v>
      </c>
      <c r="H1581" t="s">
        <v>959</v>
      </c>
      <c r="I1581" t="s">
        <v>46</v>
      </c>
      <c r="L1581" t="s">
        <v>14945</v>
      </c>
      <c r="N1581" t="s">
        <v>821</v>
      </c>
    </row>
    <row r="1582" spans="2:14">
      <c r="B1582" s="41">
        <v>43627.346979166665</v>
      </c>
      <c r="C1582" s="41">
        <v>43627.346979166665</v>
      </c>
      <c r="D1582" t="s">
        <v>7870</v>
      </c>
      <c r="E1582">
        <v>5</v>
      </c>
      <c r="F1582">
        <v>1221</v>
      </c>
      <c r="G1582" t="s">
        <v>8954</v>
      </c>
      <c r="H1582" t="s">
        <v>4090</v>
      </c>
      <c r="I1582" t="s">
        <v>332</v>
      </c>
      <c r="L1582" t="s">
        <v>14946</v>
      </c>
      <c r="N1582" t="s">
        <v>821</v>
      </c>
    </row>
    <row r="1583" spans="2:14">
      <c r="B1583" s="41">
        <v>43627.347210648149</v>
      </c>
      <c r="C1583" s="41">
        <v>43627.347210648149</v>
      </c>
      <c r="D1583" t="s">
        <v>7867</v>
      </c>
      <c r="E1583">
        <v>5</v>
      </c>
      <c r="F1583">
        <v>1221</v>
      </c>
      <c r="G1583" t="s">
        <v>8954</v>
      </c>
      <c r="H1583" t="s">
        <v>4107</v>
      </c>
      <c r="I1583" t="s">
        <v>302</v>
      </c>
      <c r="L1583" t="s">
        <v>14947</v>
      </c>
      <c r="N1583" t="s">
        <v>821</v>
      </c>
    </row>
    <row r="1584" spans="2:14">
      <c r="B1584" s="41">
        <v>43627.347222222219</v>
      </c>
      <c r="C1584" s="41">
        <v>43627.347233796296</v>
      </c>
      <c r="D1584" t="s">
        <v>14948</v>
      </c>
      <c r="E1584">
        <v>4</v>
      </c>
      <c r="F1584">
        <v>1101</v>
      </c>
      <c r="G1584" t="s">
        <v>8954</v>
      </c>
      <c r="H1584" t="s">
        <v>979</v>
      </c>
      <c r="I1584" t="s">
        <v>46</v>
      </c>
      <c r="L1584" t="s">
        <v>14949</v>
      </c>
      <c r="N1584" t="s">
        <v>819</v>
      </c>
    </row>
    <row r="1585" spans="2:21">
      <c r="B1585" s="41">
        <v>43627.347337962965</v>
      </c>
      <c r="C1585" s="41">
        <v>43627.347349537034</v>
      </c>
      <c r="D1585" t="s">
        <v>906</v>
      </c>
      <c r="E1585">
        <v>5</v>
      </c>
      <c r="F1585">
        <v>1201</v>
      </c>
      <c r="G1585" t="s">
        <v>8954</v>
      </c>
      <c r="H1585" t="s">
        <v>905</v>
      </c>
      <c r="I1585" t="s">
        <v>8</v>
      </c>
      <c r="L1585" t="s">
        <v>14244</v>
      </c>
      <c r="N1585" t="s">
        <v>821</v>
      </c>
    </row>
    <row r="1586" spans="2:21">
      <c r="B1586" s="41">
        <v>43627.347557870373</v>
      </c>
      <c r="C1586" s="41">
        <v>43627.347557870373</v>
      </c>
      <c r="D1586" t="s">
        <v>8987</v>
      </c>
      <c r="E1586">
        <v>5</v>
      </c>
      <c r="F1586">
        <v>1101</v>
      </c>
      <c r="G1586" t="s">
        <v>8954</v>
      </c>
      <c r="H1586" t="s">
        <v>2394</v>
      </c>
      <c r="I1586" t="s">
        <v>302</v>
      </c>
      <c r="L1586" t="s">
        <v>14909</v>
      </c>
      <c r="N1586" t="s">
        <v>821</v>
      </c>
    </row>
    <row r="1587" spans="2:21">
      <c r="B1587" s="41">
        <v>43627.347696759258</v>
      </c>
      <c r="C1587" s="41">
        <v>43627.347708333335</v>
      </c>
      <c r="D1587" t="s">
        <v>7869</v>
      </c>
      <c r="E1587">
        <v>5</v>
      </c>
      <c r="F1587">
        <v>1221</v>
      </c>
      <c r="G1587" t="s">
        <v>8954</v>
      </c>
      <c r="H1587" t="s">
        <v>4660</v>
      </c>
      <c r="I1587" t="s">
        <v>341</v>
      </c>
      <c r="L1587" t="s">
        <v>14950</v>
      </c>
      <c r="N1587" t="s">
        <v>821</v>
      </c>
    </row>
    <row r="1588" spans="2:21">
      <c r="B1588" s="41">
        <v>43627.347870370373</v>
      </c>
      <c r="C1588" s="41">
        <v>43627.347870370373</v>
      </c>
      <c r="D1588" t="s">
        <v>1455</v>
      </c>
      <c r="E1588">
        <v>5</v>
      </c>
      <c r="F1588">
        <v>1201</v>
      </c>
      <c r="G1588" t="s">
        <v>8954</v>
      </c>
      <c r="H1588" t="s">
        <v>1454</v>
      </c>
      <c r="I1588" t="s">
        <v>28</v>
      </c>
      <c r="L1588" t="s">
        <v>14915</v>
      </c>
      <c r="N1588" t="s">
        <v>821</v>
      </c>
    </row>
    <row r="1589" spans="2:21">
      <c r="B1589" s="41">
        <v>43627.347928240742</v>
      </c>
      <c r="C1589" s="41">
        <v>43627.347928240742</v>
      </c>
      <c r="D1589" t="s">
        <v>906</v>
      </c>
      <c r="E1589">
        <v>5</v>
      </c>
      <c r="F1589">
        <v>1201</v>
      </c>
      <c r="G1589" t="s">
        <v>8954</v>
      </c>
      <c r="H1589" t="s">
        <v>905</v>
      </c>
      <c r="I1589" t="s">
        <v>8</v>
      </c>
      <c r="L1589" t="s">
        <v>14244</v>
      </c>
      <c r="N1589" t="s">
        <v>821</v>
      </c>
    </row>
    <row r="1590" spans="2:21">
      <c r="B1590" s="41">
        <v>43627.348171296297</v>
      </c>
      <c r="C1590" s="41">
        <v>43627.348182870373</v>
      </c>
      <c r="D1590" t="s">
        <v>7845</v>
      </c>
      <c r="E1590">
        <v>5</v>
      </c>
      <c r="F1590">
        <v>1221</v>
      </c>
      <c r="G1590" t="s">
        <v>8954</v>
      </c>
      <c r="H1590" t="s">
        <v>4648</v>
      </c>
      <c r="I1590" t="s">
        <v>393</v>
      </c>
      <c r="L1590" t="s">
        <v>14951</v>
      </c>
      <c r="N1590" t="s">
        <v>821</v>
      </c>
    </row>
    <row r="1591" spans="2:21">
      <c r="B1591" s="41">
        <v>43627.348229166666</v>
      </c>
      <c r="C1591" s="41">
        <v>43627.348229166666</v>
      </c>
      <c r="D1591" t="s">
        <v>10782</v>
      </c>
      <c r="E1591">
        <v>5</v>
      </c>
      <c r="F1591">
        <v>1101</v>
      </c>
      <c r="G1591" t="s">
        <v>8954</v>
      </c>
      <c r="H1591" t="s">
        <v>963</v>
      </c>
      <c r="I1591" t="s">
        <v>41</v>
      </c>
      <c r="L1591" t="s">
        <v>14952</v>
      </c>
      <c r="N1591" t="s">
        <v>821</v>
      </c>
    </row>
    <row r="1592" spans="2:21">
      <c r="B1592" s="41">
        <v>43627.34847222222</v>
      </c>
      <c r="C1592" s="41">
        <v>43627.34847222222</v>
      </c>
      <c r="D1592" t="s">
        <v>7865</v>
      </c>
      <c r="E1592">
        <v>5</v>
      </c>
      <c r="F1592">
        <v>1221</v>
      </c>
      <c r="G1592" t="s">
        <v>8954</v>
      </c>
      <c r="H1592" t="s">
        <v>4088</v>
      </c>
      <c r="I1592" t="s">
        <v>188</v>
      </c>
      <c r="L1592" t="s">
        <v>14953</v>
      </c>
      <c r="N1592" t="s">
        <v>821</v>
      </c>
    </row>
    <row r="1593" spans="2:21">
      <c r="B1593" s="41">
        <v>43627.34851851852</v>
      </c>
      <c r="C1593" s="41">
        <v>43627.34851851852</v>
      </c>
      <c r="D1593" t="s">
        <v>906</v>
      </c>
      <c r="E1593">
        <v>5</v>
      </c>
      <c r="F1593">
        <v>1201</v>
      </c>
      <c r="G1593" t="s">
        <v>8954</v>
      </c>
      <c r="H1593" t="s">
        <v>905</v>
      </c>
      <c r="I1593" t="s">
        <v>8</v>
      </c>
      <c r="L1593" t="s">
        <v>14244</v>
      </c>
      <c r="N1593" t="s">
        <v>821</v>
      </c>
    </row>
    <row r="1594" spans="2:21">
      <c r="B1594" s="41">
        <v>43627.348541666666</v>
      </c>
      <c r="C1594" s="41">
        <v>43627.348553240743</v>
      </c>
      <c r="D1594" t="s">
        <v>9185</v>
      </c>
      <c r="E1594">
        <v>5</v>
      </c>
      <c r="F1594">
        <v>1101</v>
      </c>
      <c r="G1594" t="s">
        <v>8954</v>
      </c>
      <c r="H1594" t="s">
        <v>966</v>
      </c>
      <c r="I1594" t="s">
        <v>135</v>
      </c>
      <c r="L1594" t="s">
        <v>14954</v>
      </c>
      <c r="N1594" t="s">
        <v>821</v>
      </c>
    </row>
    <row r="1595" spans="2:21">
      <c r="B1595" s="41">
        <v>43627.34878472222</v>
      </c>
      <c r="C1595" s="41">
        <v>43627.34878472222</v>
      </c>
      <c r="D1595" t="s">
        <v>12547</v>
      </c>
      <c r="E1595">
        <v>4</v>
      </c>
      <c r="F1595">
        <v>1101</v>
      </c>
      <c r="G1595" t="s">
        <v>8954</v>
      </c>
      <c r="H1595" t="s">
        <v>977</v>
      </c>
      <c r="I1595" t="s">
        <v>41</v>
      </c>
      <c r="L1595" t="s">
        <v>14955</v>
      </c>
      <c r="N1595" t="s">
        <v>819</v>
      </c>
    </row>
    <row r="1596" spans="2:21">
      <c r="B1596" s="41">
        <v>43627.348819444444</v>
      </c>
      <c r="C1596" s="41">
        <v>43627.348819444444</v>
      </c>
      <c r="D1596" t="s">
        <v>8976</v>
      </c>
      <c r="E1596">
        <v>5</v>
      </c>
      <c r="F1596">
        <v>1101</v>
      </c>
      <c r="G1596" t="s">
        <v>8954</v>
      </c>
      <c r="H1596" t="s">
        <v>7410</v>
      </c>
      <c r="I1596" t="s">
        <v>188</v>
      </c>
      <c r="L1596" t="s">
        <v>14956</v>
      </c>
      <c r="N1596" t="s">
        <v>821</v>
      </c>
    </row>
    <row r="1597" spans="2:21">
      <c r="B1597" s="41">
        <v>43627.349108796298</v>
      </c>
      <c r="C1597" s="41">
        <v>43627.349108796298</v>
      </c>
      <c r="D1597" t="s">
        <v>906</v>
      </c>
      <c r="E1597">
        <v>5</v>
      </c>
      <c r="F1597">
        <v>1201</v>
      </c>
      <c r="G1597" t="s">
        <v>8954</v>
      </c>
      <c r="H1597" t="s">
        <v>905</v>
      </c>
      <c r="I1597" t="s">
        <v>8</v>
      </c>
      <c r="L1597" t="s">
        <v>14244</v>
      </c>
      <c r="N1597" t="s">
        <v>821</v>
      </c>
    </row>
    <row r="1598" spans="2:21">
      <c r="B1598" s="41">
        <v>43627.34915509259</v>
      </c>
      <c r="C1598" s="41">
        <v>43627.34915509259</v>
      </c>
      <c r="D1598" t="s">
        <v>14495</v>
      </c>
      <c r="E1598">
        <v>5</v>
      </c>
      <c r="F1598">
        <v>1101</v>
      </c>
      <c r="G1598" t="s">
        <v>8954</v>
      </c>
      <c r="H1598" t="s">
        <v>6519</v>
      </c>
      <c r="I1598" t="s">
        <v>6</v>
      </c>
      <c r="L1598" t="s">
        <v>13542</v>
      </c>
      <c r="N1598" t="s">
        <v>821</v>
      </c>
    </row>
    <row r="1599" spans="2:21">
      <c r="B1599" s="41">
        <v>43627.349236111113</v>
      </c>
      <c r="C1599" s="41">
        <v>43627.349236111113</v>
      </c>
      <c r="D1599" t="s">
        <v>1573</v>
      </c>
      <c r="E1599">
        <v>5</v>
      </c>
      <c r="F1599">
        <v>1201</v>
      </c>
      <c r="G1599" t="s">
        <v>8954</v>
      </c>
      <c r="H1599" t="s">
        <v>1572</v>
      </c>
      <c r="I1599" t="s">
        <v>15</v>
      </c>
      <c r="L1599" t="s">
        <v>14957</v>
      </c>
      <c r="N1599" t="s">
        <v>821</v>
      </c>
    </row>
    <row r="1600" spans="2:21">
      <c r="B1600" s="41">
        <v>43627.349224537036</v>
      </c>
      <c r="C1600" s="41">
        <v>43627.349236111113</v>
      </c>
      <c r="D1600" t="s">
        <v>6625</v>
      </c>
      <c r="E1600">
        <v>4</v>
      </c>
      <c r="F1600">
        <v>1101</v>
      </c>
      <c r="G1600" t="s">
        <v>8954</v>
      </c>
      <c r="H1600" t="s">
        <v>2064</v>
      </c>
      <c r="I1600" t="s">
        <v>20</v>
      </c>
      <c r="L1600" t="s">
        <v>14505</v>
      </c>
      <c r="N1600" t="s">
        <v>819</v>
      </c>
      <c r="U1600" t="s">
        <v>12208</v>
      </c>
    </row>
    <row r="1601" spans="2:21">
      <c r="B1601" s="41">
        <v>43627.349224537036</v>
      </c>
      <c r="C1601" s="41">
        <v>43627.349236111113</v>
      </c>
      <c r="D1601" t="s">
        <v>587</v>
      </c>
      <c r="E1601">
        <v>5</v>
      </c>
      <c r="F1601">
        <v>1221</v>
      </c>
      <c r="G1601" t="s">
        <v>8954</v>
      </c>
      <c r="H1601" t="s">
        <v>277</v>
      </c>
      <c r="I1601" t="s">
        <v>20</v>
      </c>
      <c r="L1601" t="s">
        <v>13882</v>
      </c>
      <c r="N1601" t="s">
        <v>821</v>
      </c>
      <c r="U1601" t="s">
        <v>12208</v>
      </c>
    </row>
    <row r="1602" spans="2:21">
      <c r="B1602" s="41">
        <v>43627.349259259259</v>
      </c>
      <c r="C1602" s="41">
        <v>43627.349259259259</v>
      </c>
      <c r="D1602" t="s">
        <v>6625</v>
      </c>
      <c r="E1602">
        <v>4</v>
      </c>
      <c r="F1602">
        <v>1101</v>
      </c>
      <c r="G1602" t="s">
        <v>8954</v>
      </c>
      <c r="H1602" t="s">
        <v>2064</v>
      </c>
      <c r="I1602" t="s">
        <v>20</v>
      </c>
      <c r="L1602" t="s">
        <v>14505</v>
      </c>
      <c r="N1602" t="s">
        <v>819</v>
      </c>
      <c r="U1602" t="s">
        <v>12208</v>
      </c>
    </row>
    <row r="1603" spans="2:21">
      <c r="B1603" s="41">
        <v>43627.349259259259</v>
      </c>
      <c r="C1603" s="41">
        <v>43627.349259259259</v>
      </c>
      <c r="D1603" t="s">
        <v>587</v>
      </c>
      <c r="E1603">
        <v>5</v>
      </c>
      <c r="F1603">
        <v>1221</v>
      </c>
      <c r="G1603" t="s">
        <v>8954</v>
      </c>
      <c r="H1603" t="s">
        <v>277</v>
      </c>
      <c r="I1603" t="s">
        <v>20</v>
      </c>
      <c r="L1603" t="s">
        <v>13882</v>
      </c>
      <c r="N1603" t="s">
        <v>821</v>
      </c>
      <c r="U1603" t="s">
        <v>12208</v>
      </c>
    </row>
    <row r="1604" spans="2:21">
      <c r="B1604" s="41">
        <v>43627.349270833336</v>
      </c>
      <c r="C1604" s="41">
        <v>43627.349270833336</v>
      </c>
      <c r="D1604" t="s">
        <v>14958</v>
      </c>
      <c r="E1604">
        <v>4</v>
      </c>
      <c r="F1604">
        <v>1101</v>
      </c>
      <c r="G1604" t="s">
        <v>8954</v>
      </c>
      <c r="H1604" t="s">
        <v>14403</v>
      </c>
      <c r="I1604" t="s">
        <v>186</v>
      </c>
      <c r="L1604" t="s">
        <v>14404</v>
      </c>
      <c r="N1604" t="s">
        <v>825</v>
      </c>
    </row>
    <row r="1605" spans="2:21">
      <c r="B1605" s="41">
        <v>43627.349363425928</v>
      </c>
      <c r="C1605" s="41">
        <v>43627.349374999998</v>
      </c>
      <c r="D1605" t="s">
        <v>6625</v>
      </c>
      <c r="E1605">
        <v>4</v>
      </c>
      <c r="F1605">
        <v>1101</v>
      </c>
      <c r="G1605" t="s">
        <v>8954</v>
      </c>
      <c r="H1605" t="s">
        <v>2064</v>
      </c>
      <c r="I1605" t="s">
        <v>20</v>
      </c>
      <c r="L1605" t="s">
        <v>14505</v>
      </c>
      <c r="N1605" t="s">
        <v>819</v>
      </c>
      <c r="U1605" t="s">
        <v>12208</v>
      </c>
    </row>
    <row r="1606" spans="2:21">
      <c r="B1606" s="41">
        <v>43627.349363425928</v>
      </c>
      <c r="C1606" s="41">
        <v>43627.349374999998</v>
      </c>
      <c r="D1606" t="s">
        <v>587</v>
      </c>
      <c r="E1606">
        <v>5</v>
      </c>
      <c r="F1606">
        <v>1221</v>
      </c>
      <c r="G1606" t="s">
        <v>8954</v>
      </c>
      <c r="H1606" t="s">
        <v>277</v>
      </c>
      <c r="I1606" t="s">
        <v>20</v>
      </c>
      <c r="L1606" t="s">
        <v>13882</v>
      </c>
      <c r="N1606" t="s">
        <v>821</v>
      </c>
      <c r="U1606" t="s">
        <v>12208</v>
      </c>
    </row>
    <row r="1607" spans="2:21">
      <c r="B1607" s="41">
        <v>43627.349432870367</v>
      </c>
      <c r="C1607" s="41">
        <v>43627.349444444444</v>
      </c>
      <c r="D1607" t="s">
        <v>8560</v>
      </c>
      <c r="E1607">
        <v>4</v>
      </c>
      <c r="F1607">
        <v>1101</v>
      </c>
      <c r="G1607" t="s">
        <v>8954</v>
      </c>
      <c r="H1607" t="s">
        <v>978</v>
      </c>
      <c r="I1607" t="s">
        <v>135</v>
      </c>
      <c r="L1607" t="s">
        <v>14959</v>
      </c>
      <c r="N1607" t="s">
        <v>819</v>
      </c>
    </row>
    <row r="1608" spans="2:21">
      <c r="B1608" s="41">
        <v>43627.349687499998</v>
      </c>
      <c r="C1608" s="41">
        <v>43627.349687499998</v>
      </c>
      <c r="D1608" t="s">
        <v>906</v>
      </c>
      <c r="E1608">
        <v>5</v>
      </c>
      <c r="F1608">
        <v>1201</v>
      </c>
      <c r="G1608" t="s">
        <v>8954</v>
      </c>
      <c r="H1608" t="s">
        <v>905</v>
      </c>
      <c r="I1608" t="s">
        <v>8</v>
      </c>
      <c r="L1608" t="s">
        <v>14244</v>
      </c>
      <c r="N1608" t="s">
        <v>821</v>
      </c>
    </row>
    <row r="1609" spans="2:21">
      <c r="B1609" s="41">
        <v>43627.350266203706</v>
      </c>
      <c r="C1609" s="41">
        <v>43627.350266203706</v>
      </c>
      <c r="D1609" t="s">
        <v>906</v>
      </c>
      <c r="E1609">
        <v>5</v>
      </c>
      <c r="F1609">
        <v>1201</v>
      </c>
      <c r="G1609" t="s">
        <v>8954</v>
      </c>
      <c r="H1609" t="s">
        <v>905</v>
      </c>
      <c r="I1609" t="s">
        <v>8</v>
      </c>
      <c r="L1609" t="s">
        <v>14244</v>
      </c>
      <c r="N1609" t="s">
        <v>821</v>
      </c>
    </row>
    <row r="1610" spans="2:21">
      <c r="B1610" s="41">
        <v>43627.350856481484</v>
      </c>
      <c r="C1610" s="41">
        <v>43627.350856481484</v>
      </c>
      <c r="D1610" t="s">
        <v>906</v>
      </c>
      <c r="E1610">
        <v>5</v>
      </c>
      <c r="F1610">
        <v>1201</v>
      </c>
      <c r="G1610" t="s">
        <v>8954</v>
      </c>
      <c r="H1610" t="s">
        <v>905</v>
      </c>
      <c r="I1610" t="s">
        <v>8</v>
      </c>
      <c r="L1610" t="s">
        <v>14244</v>
      </c>
      <c r="N1610" t="s">
        <v>821</v>
      </c>
    </row>
    <row r="1611" spans="2:21">
      <c r="B1611" s="41">
        <v>43627.351446759261</v>
      </c>
      <c r="C1611" s="41">
        <v>43627.351446759261</v>
      </c>
      <c r="D1611" t="s">
        <v>906</v>
      </c>
      <c r="E1611">
        <v>5</v>
      </c>
      <c r="F1611">
        <v>1201</v>
      </c>
      <c r="G1611" t="s">
        <v>8954</v>
      </c>
      <c r="H1611" t="s">
        <v>905</v>
      </c>
      <c r="I1611" t="s">
        <v>8</v>
      </c>
      <c r="L1611" t="s">
        <v>14244</v>
      </c>
      <c r="N1611" t="s">
        <v>821</v>
      </c>
    </row>
    <row r="1612" spans="2:21">
      <c r="B1612" s="41">
        <v>43627.35193287037</v>
      </c>
      <c r="C1612" s="41">
        <v>43627.35193287037</v>
      </c>
      <c r="D1612" t="s">
        <v>14960</v>
      </c>
      <c r="E1612">
        <v>5</v>
      </c>
      <c r="F1612">
        <v>1101</v>
      </c>
      <c r="G1612" t="s">
        <v>8954</v>
      </c>
      <c r="H1612" t="s">
        <v>138</v>
      </c>
      <c r="I1612" t="s">
        <v>63</v>
      </c>
      <c r="L1612" t="s">
        <v>14961</v>
      </c>
      <c r="N1612" t="s">
        <v>821</v>
      </c>
    </row>
    <row r="1613" spans="2:21">
      <c r="B1613" s="41">
        <v>43627.352037037039</v>
      </c>
      <c r="C1613" s="41">
        <v>43627.352037037039</v>
      </c>
      <c r="D1613" t="s">
        <v>906</v>
      </c>
      <c r="E1613">
        <v>5</v>
      </c>
      <c r="F1613">
        <v>1201</v>
      </c>
      <c r="G1613" t="s">
        <v>8954</v>
      </c>
      <c r="H1613" t="s">
        <v>905</v>
      </c>
      <c r="I1613" t="s">
        <v>8</v>
      </c>
      <c r="L1613" t="s">
        <v>14244</v>
      </c>
      <c r="N1613" t="s">
        <v>821</v>
      </c>
    </row>
    <row r="1614" spans="2:21">
      <c r="B1614" s="41">
        <v>43627.352083333331</v>
      </c>
      <c r="C1614" s="41">
        <v>43627.352083333331</v>
      </c>
      <c r="D1614" t="s">
        <v>14962</v>
      </c>
      <c r="E1614">
        <v>5</v>
      </c>
      <c r="F1614">
        <v>1101</v>
      </c>
      <c r="G1614" t="s">
        <v>8954</v>
      </c>
      <c r="H1614" t="s">
        <v>138</v>
      </c>
      <c r="I1614" t="s">
        <v>63</v>
      </c>
      <c r="L1614" t="s">
        <v>14961</v>
      </c>
      <c r="N1614" t="s">
        <v>821</v>
      </c>
    </row>
    <row r="1615" spans="2:21">
      <c r="B1615" s="41">
        <v>43627.352152777778</v>
      </c>
      <c r="C1615" s="41">
        <v>43627.352152777778</v>
      </c>
      <c r="D1615" t="s">
        <v>14963</v>
      </c>
      <c r="E1615">
        <v>5</v>
      </c>
      <c r="F1615">
        <v>1101</v>
      </c>
      <c r="G1615" t="s">
        <v>8954</v>
      </c>
      <c r="H1615" t="s">
        <v>5041</v>
      </c>
      <c r="I1615" t="s">
        <v>17</v>
      </c>
      <c r="L1615" t="s">
        <v>14964</v>
      </c>
      <c r="N1615" t="s">
        <v>821</v>
      </c>
    </row>
    <row r="1616" spans="2:21">
      <c r="B1616" s="41">
        <v>43627.352361111109</v>
      </c>
      <c r="C1616" s="41">
        <v>43627.352361111109</v>
      </c>
      <c r="D1616" t="s">
        <v>14965</v>
      </c>
      <c r="E1616">
        <v>5</v>
      </c>
      <c r="F1616">
        <v>1101</v>
      </c>
      <c r="G1616" t="s">
        <v>8954</v>
      </c>
      <c r="H1616" t="s">
        <v>138</v>
      </c>
      <c r="I1616" t="s">
        <v>63</v>
      </c>
      <c r="L1616" t="s">
        <v>14961</v>
      </c>
      <c r="N1616" t="s">
        <v>821</v>
      </c>
    </row>
    <row r="1617" spans="2:21">
      <c r="B1617" s="41">
        <v>43627.352627314816</v>
      </c>
      <c r="C1617" s="41">
        <v>43627.352627314816</v>
      </c>
      <c r="D1617" t="s">
        <v>906</v>
      </c>
      <c r="E1617">
        <v>5</v>
      </c>
      <c r="F1617">
        <v>1201</v>
      </c>
      <c r="G1617" t="s">
        <v>8954</v>
      </c>
      <c r="H1617" t="s">
        <v>905</v>
      </c>
      <c r="I1617" t="s">
        <v>8</v>
      </c>
      <c r="L1617" t="s">
        <v>14244</v>
      </c>
      <c r="N1617" t="s">
        <v>821</v>
      </c>
    </row>
    <row r="1618" spans="2:21">
      <c r="B1618" s="41">
        <v>43627.352719907409</v>
      </c>
      <c r="C1618" s="41">
        <v>43627.352719907409</v>
      </c>
      <c r="D1618" t="s">
        <v>14966</v>
      </c>
      <c r="E1618">
        <v>5</v>
      </c>
      <c r="F1618">
        <v>1101</v>
      </c>
      <c r="G1618" t="s">
        <v>8954</v>
      </c>
      <c r="H1618" t="s">
        <v>138</v>
      </c>
      <c r="I1618" t="s">
        <v>63</v>
      </c>
      <c r="L1618" t="s">
        <v>14961</v>
      </c>
      <c r="N1618" t="s">
        <v>821</v>
      </c>
    </row>
    <row r="1619" spans="2:21">
      <c r="B1619" s="41">
        <v>43627.352731481478</v>
      </c>
      <c r="C1619" s="41">
        <v>43627.352731481478</v>
      </c>
      <c r="D1619" t="s">
        <v>1455</v>
      </c>
      <c r="E1619">
        <v>5</v>
      </c>
      <c r="F1619">
        <v>1201</v>
      </c>
      <c r="G1619" t="s">
        <v>8954</v>
      </c>
      <c r="H1619" t="s">
        <v>1454</v>
      </c>
      <c r="I1619" t="s">
        <v>28</v>
      </c>
      <c r="L1619" t="s">
        <v>14915</v>
      </c>
      <c r="N1619" t="s">
        <v>821</v>
      </c>
    </row>
    <row r="1620" spans="2:21">
      <c r="B1620" s="41">
        <v>43627.353136574071</v>
      </c>
      <c r="C1620" s="41">
        <v>43627.353148148148</v>
      </c>
      <c r="D1620" t="s">
        <v>6625</v>
      </c>
      <c r="E1620">
        <v>4</v>
      </c>
      <c r="F1620">
        <v>1101</v>
      </c>
      <c r="G1620" t="s">
        <v>8954</v>
      </c>
      <c r="H1620" t="s">
        <v>2064</v>
      </c>
      <c r="I1620" t="s">
        <v>20</v>
      </c>
      <c r="L1620" t="s">
        <v>14505</v>
      </c>
      <c r="N1620" t="s">
        <v>819</v>
      </c>
      <c r="U1620" t="s">
        <v>12208</v>
      </c>
    </row>
    <row r="1621" spans="2:21">
      <c r="B1621" s="41">
        <v>43627.353136574071</v>
      </c>
      <c r="C1621" s="41">
        <v>43627.353148148148</v>
      </c>
      <c r="D1621" t="s">
        <v>587</v>
      </c>
      <c r="E1621">
        <v>5</v>
      </c>
      <c r="F1621">
        <v>1221</v>
      </c>
      <c r="G1621" t="s">
        <v>8954</v>
      </c>
      <c r="H1621" t="s">
        <v>277</v>
      </c>
      <c r="I1621" t="s">
        <v>20</v>
      </c>
      <c r="L1621" t="s">
        <v>13882</v>
      </c>
      <c r="N1621" t="s">
        <v>821</v>
      </c>
      <c r="U1621" t="s">
        <v>12208</v>
      </c>
    </row>
    <row r="1622" spans="2:21">
      <c r="B1622" s="41">
        <v>43627.35324074074</v>
      </c>
      <c r="C1622" s="41">
        <v>43627.353229166663</v>
      </c>
      <c r="D1622" t="s">
        <v>906</v>
      </c>
      <c r="E1622">
        <v>5</v>
      </c>
      <c r="F1622">
        <v>1201</v>
      </c>
      <c r="G1622" t="s">
        <v>8954</v>
      </c>
      <c r="H1622" t="s">
        <v>905</v>
      </c>
      <c r="I1622" t="s">
        <v>8</v>
      </c>
      <c r="L1622" t="s">
        <v>14244</v>
      </c>
      <c r="N1622" t="s">
        <v>821</v>
      </c>
    </row>
    <row r="1623" spans="2:21">
      <c r="B1623" s="41">
        <v>43627.353472222225</v>
      </c>
      <c r="C1623" s="41">
        <v>43627.353472222225</v>
      </c>
      <c r="D1623" t="s">
        <v>4647</v>
      </c>
      <c r="E1623">
        <v>5</v>
      </c>
      <c r="F1623">
        <v>1201</v>
      </c>
      <c r="G1623" t="s">
        <v>8954</v>
      </c>
      <c r="H1623" t="s">
        <v>4646</v>
      </c>
      <c r="I1623" t="s">
        <v>216</v>
      </c>
      <c r="L1623" t="s">
        <v>14967</v>
      </c>
      <c r="N1623" t="s">
        <v>821</v>
      </c>
    </row>
    <row r="1624" spans="2:21">
      <c r="B1624" s="41">
        <v>43627.353506944448</v>
      </c>
      <c r="C1624" s="41">
        <v>43627.353506944448</v>
      </c>
      <c r="D1624" t="s">
        <v>14968</v>
      </c>
      <c r="E1624">
        <v>5</v>
      </c>
      <c r="F1624">
        <v>1201</v>
      </c>
      <c r="G1624" t="s">
        <v>8954</v>
      </c>
      <c r="H1624" t="s">
        <v>14969</v>
      </c>
      <c r="I1624" t="s">
        <v>216</v>
      </c>
      <c r="L1624" t="s">
        <v>14970</v>
      </c>
      <c r="N1624" t="s">
        <v>821</v>
      </c>
    </row>
    <row r="1625" spans="2:21">
      <c r="B1625" s="41">
        <v>43627.353634259256</v>
      </c>
      <c r="C1625" s="41">
        <v>43627.353634259256</v>
      </c>
      <c r="D1625" t="s">
        <v>14971</v>
      </c>
      <c r="E1625">
        <v>5</v>
      </c>
      <c r="F1625">
        <v>1101</v>
      </c>
      <c r="G1625" t="s">
        <v>8954</v>
      </c>
      <c r="H1625" t="s">
        <v>138</v>
      </c>
      <c r="I1625" t="s">
        <v>63</v>
      </c>
      <c r="L1625" t="s">
        <v>14961</v>
      </c>
      <c r="N1625" t="s">
        <v>821</v>
      </c>
    </row>
    <row r="1626" spans="2:21">
      <c r="B1626" s="41">
        <v>43627.353831018518</v>
      </c>
      <c r="C1626" s="41">
        <v>43627.353819444441</v>
      </c>
      <c r="D1626" t="s">
        <v>906</v>
      </c>
      <c r="E1626">
        <v>5</v>
      </c>
      <c r="F1626">
        <v>1201</v>
      </c>
      <c r="G1626" t="s">
        <v>8954</v>
      </c>
      <c r="H1626" t="s">
        <v>905</v>
      </c>
      <c r="I1626" t="s">
        <v>8</v>
      </c>
      <c r="L1626" t="s">
        <v>14244</v>
      </c>
      <c r="N1626" t="s">
        <v>821</v>
      </c>
    </row>
    <row r="1627" spans="2:21">
      <c r="B1627" s="41">
        <v>43627.354108796295</v>
      </c>
      <c r="C1627" s="41">
        <v>43627.354108796295</v>
      </c>
      <c r="D1627" t="s">
        <v>14972</v>
      </c>
      <c r="E1627">
        <v>5</v>
      </c>
      <c r="F1627">
        <v>1101</v>
      </c>
      <c r="G1627" t="s">
        <v>8954</v>
      </c>
      <c r="H1627" t="s">
        <v>138</v>
      </c>
      <c r="I1627" t="s">
        <v>63</v>
      </c>
      <c r="L1627" t="s">
        <v>14961</v>
      </c>
      <c r="N1627" t="s">
        <v>821</v>
      </c>
    </row>
    <row r="1628" spans="2:21">
      <c r="B1628" s="41">
        <v>43627.354108796295</v>
      </c>
      <c r="C1628" s="41">
        <v>43627.354120370372</v>
      </c>
      <c r="D1628" t="s">
        <v>6625</v>
      </c>
      <c r="E1628">
        <v>4</v>
      </c>
      <c r="F1628">
        <v>1101</v>
      </c>
      <c r="G1628" t="s">
        <v>8954</v>
      </c>
      <c r="H1628" t="s">
        <v>2064</v>
      </c>
      <c r="I1628" t="s">
        <v>20</v>
      </c>
      <c r="L1628" t="s">
        <v>14505</v>
      </c>
      <c r="N1628" t="s">
        <v>819</v>
      </c>
      <c r="U1628" t="s">
        <v>12208</v>
      </c>
    </row>
    <row r="1629" spans="2:21">
      <c r="B1629" s="41">
        <v>43627.354108796295</v>
      </c>
      <c r="C1629" s="41">
        <v>43627.354120370372</v>
      </c>
      <c r="D1629" t="s">
        <v>587</v>
      </c>
      <c r="E1629">
        <v>5</v>
      </c>
      <c r="F1629">
        <v>1221</v>
      </c>
      <c r="G1629" t="s">
        <v>8954</v>
      </c>
      <c r="H1629" t="s">
        <v>277</v>
      </c>
      <c r="I1629" t="s">
        <v>20</v>
      </c>
      <c r="L1629" t="s">
        <v>13882</v>
      </c>
      <c r="N1629" t="s">
        <v>821</v>
      </c>
      <c r="U1629" t="s">
        <v>12208</v>
      </c>
    </row>
    <row r="1630" spans="2:21">
      <c r="B1630" s="41">
        <v>43627.354212962964</v>
      </c>
      <c r="C1630" s="41">
        <v>43627.354212962964</v>
      </c>
      <c r="D1630" t="s">
        <v>13931</v>
      </c>
      <c r="E1630">
        <v>5</v>
      </c>
      <c r="F1630">
        <v>1101</v>
      </c>
      <c r="G1630" t="s">
        <v>8954</v>
      </c>
      <c r="H1630" t="s">
        <v>1293</v>
      </c>
      <c r="I1630" t="s">
        <v>201</v>
      </c>
      <c r="L1630" t="s">
        <v>14973</v>
      </c>
      <c r="N1630" t="s">
        <v>821</v>
      </c>
    </row>
    <row r="1631" spans="2:21">
      <c r="B1631" s="41">
        <v>43627.35428240741</v>
      </c>
      <c r="C1631" s="41">
        <v>43627.35428240741</v>
      </c>
      <c r="D1631" t="s">
        <v>14974</v>
      </c>
      <c r="E1631">
        <v>5</v>
      </c>
      <c r="F1631">
        <v>1101</v>
      </c>
      <c r="G1631" t="s">
        <v>8954</v>
      </c>
      <c r="H1631" t="s">
        <v>1290</v>
      </c>
      <c r="I1631" t="s">
        <v>201</v>
      </c>
      <c r="L1631" t="s">
        <v>14975</v>
      </c>
      <c r="N1631" t="s">
        <v>821</v>
      </c>
    </row>
    <row r="1632" spans="2:21">
      <c r="B1632" s="41">
        <v>43627.35428240741</v>
      </c>
      <c r="C1632" s="41">
        <v>43627.35429398148</v>
      </c>
      <c r="D1632" t="s">
        <v>1292</v>
      </c>
      <c r="E1632">
        <v>5</v>
      </c>
      <c r="F1632">
        <v>1221</v>
      </c>
      <c r="G1632" t="s">
        <v>8954</v>
      </c>
      <c r="H1632" t="s">
        <v>1291</v>
      </c>
      <c r="I1632" t="s">
        <v>201</v>
      </c>
      <c r="L1632" t="s">
        <v>14976</v>
      </c>
      <c r="N1632" t="s">
        <v>821</v>
      </c>
    </row>
    <row r="1633" spans="2:20">
      <c r="B1633" s="41">
        <v>43627.35429398148</v>
      </c>
      <c r="C1633" s="41">
        <v>43627.35429398148</v>
      </c>
      <c r="D1633" t="s">
        <v>1296</v>
      </c>
      <c r="E1633">
        <v>5</v>
      </c>
      <c r="F1633">
        <v>1221</v>
      </c>
      <c r="G1633" t="s">
        <v>8954</v>
      </c>
      <c r="H1633" t="s">
        <v>1295</v>
      </c>
      <c r="I1633" t="s">
        <v>201</v>
      </c>
      <c r="L1633" t="s">
        <v>13445</v>
      </c>
      <c r="N1633" t="s">
        <v>821</v>
      </c>
    </row>
    <row r="1634" spans="2:20">
      <c r="B1634" s="41">
        <v>43627.35428240741</v>
      </c>
      <c r="C1634" s="41">
        <v>43627.35429398148</v>
      </c>
      <c r="D1634" t="s">
        <v>14977</v>
      </c>
      <c r="E1634">
        <v>4</v>
      </c>
      <c r="F1634">
        <v>1101</v>
      </c>
      <c r="G1634" t="s">
        <v>8954</v>
      </c>
      <c r="H1634" t="s">
        <v>1294</v>
      </c>
      <c r="I1634" t="s">
        <v>201</v>
      </c>
      <c r="L1634" t="s">
        <v>14975</v>
      </c>
      <c r="N1634" t="s">
        <v>819</v>
      </c>
    </row>
    <row r="1635" spans="2:20">
      <c r="B1635" s="41">
        <v>43627.354409722226</v>
      </c>
      <c r="C1635" s="41">
        <v>43627.354398148149</v>
      </c>
      <c r="D1635" t="s">
        <v>906</v>
      </c>
      <c r="E1635">
        <v>5</v>
      </c>
      <c r="F1635">
        <v>1201</v>
      </c>
      <c r="G1635" t="s">
        <v>8954</v>
      </c>
      <c r="H1635" t="s">
        <v>905</v>
      </c>
      <c r="I1635" t="s">
        <v>8</v>
      </c>
      <c r="L1635" t="s">
        <v>14244</v>
      </c>
      <c r="N1635" t="s">
        <v>821</v>
      </c>
    </row>
    <row r="1636" spans="2:20">
      <c r="B1636" s="41">
        <v>43627.354432870372</v>
      </c>
      <c r="C1636" s="41">
        <v>43627.354432870372</v>
      </c>
      <c r="D1636" t="s">
        <v>14978</v>
      </c>
      <c r="E1636">
        <v>5</v>
      </c>
      <c r="F1636">
        <v>1101</v>
      </c>
      <c r="G1636" t="s">
        <v>8954</v>
      </c>
      <c r="H1636" t="s">
        <v>10284</v>
      </c>
      <c r="I1636" t="s">
        <v>339</v>
      </c>
      <c r="L1636" t="s">
        <v>14979</v>
      </c>
      <c r="N1636" t="s">
        <v>821</v>
      </c>
    </row>
    <row r="1637" spans="2:20">
      <c r="B1637" s="41">
        <v>43627.354456018518</v>
      </c>
      <c r="C1637" s="41">
        <v>43627.354456018518</v>
      </c>
      <c r="D1637" t="s">
        <v>7502</v>
      </c>
      <c r="E1637">
        <v>5</v>
      </c>
      <c r="F1637">
        <v>1101</v>
      </c>
      <c r="G1637" t="s">
        <v>8954</v>
      </c>
      <c r="H1637" t="s">
        <v>1845</v>
      </c>
      <c r="I1637" t="s">
        <v>199</v>
      </c>
      <c r="L1637" t="s">
        <v>14980</v>
      </c>
      <c r="N1637" t="s">
        <v>821</v>
      </c>
    </row>
    <row r="1638" spans="2:20">
      <c r="B1638" s="41">
        <v>43627.354456018518</v>
      </c>
      <c r="C1638" s="41">
        <v>43627.354467592595</v>
      </c>
      <c r="D1638" t="s">
        <v>1095</v>
      </c>
      <c r="E1638">
        <v>5</v>
      </c>
      <c r="F1638">
        <v>1221</v>
      </c>
      <c r="G1638" t="s">
        <v>8954</v>
      </c>
      <c r="H1638" t="s">
        <v>1094</v>
      </c>
      <c r="I1638" t="s">
        <v>52</v>
      </c>
      <c r="L1638" t="s">
        <v>14622</v>
      </c>
      <c r="N1638" t="s">
        <v>821</v>
      </c>
    </row>
    <row r="1639" spans="2:20">
      <c r="B1639" s="41">
        <v>43627.354456018518</v>
      </c>
      <c r="C1639" s="41">
        <v>43627.354467592595</v>
      </c>
      <c r="D1639" t="s">
        <v>14981</v>
      </c>
      <c r="E1639">
        <v>4</v>
      </c>
      <c r="F1639">
        <v>1101</v>
      </c>
      <c r="G1639" t="s">
        <v>8954</v>
      </c>
      <c r="H1639" t="s">
        <v>1093</v>
      </c>
      <c r="I1639" t="s">
        <v>341</v>
      </c>
      <c r="L1639" t="s">
        <v>14982</v>
      </c>
      <c r="N1639" t="s">
        <v>819</v>
      </c>
    </row>
    <row r="1640" spans="2:20">
      <c r="B1640" s="41">
        <v>43627.354456018518</v>
      </c>
      <c r="C1640" s="41">
        <v>43627.354467592595</v>
      </c>
      <c r="D1640" t="s">
        <v>5208</v>
      </c>
      <c r="E1640">
        <v>5</v>
      </c>
      <c r="F1640">
        <v>1221</v>
      </c>
      <c r="G1640" t="s">
        <v>8954</v>
      </c>
      <c r="H1640" t="s">
        <v>5207</v>
      </c>
      <c r="I1640" t="s">
        <v>341</v>
      </c>
      <c r="L1640" t="s">
        <v>14983</v>
      </c>
      <c r="N1640" t="s">
        <v>821</v>
      </c>
    </row>
    <row r="1641" spans="2:20">
      <c r="B1641" s="41">
        <v>43627.35491898148</v>
      </c>
      <c r="C1641" s="41">
        <v>43627.354942129627</v>
      </c>
      <c r="D1641" t="s">
        <v>14984</v>
      </c>
      <c r="E1641">
        <v>4</v>
      </c>
      <c r="F1641">
        <v>1101</v>
      </c>
      <c r="G1641" t="s">
        <v>8954</v>
      </c>
      <c r="H1641" t="s">
        <v>14391</v>
      </c>
      <c r="I1641" t="s">
        <v>186</v>
      </c>
      <c r="L1641" t="s">
        <v>14392</v>
      </c>
      <c r="N1641" t="s">
        <v>825</v>
      </c>
    </row>
    <row r="1642" spans="2:20">
      <c r="B1642" s="41">
        <v>43627.35491898148</v>
      </c>
      <c r="C1642" s="41">
        <v>43627.354942129627</v>
      </c>
      <c r="D1642" t="s">
        <v>14985</v>
      </c>
      <c r="E1642">
        <v>4</v>
      </c>
      <c r="F1642">
        <v>1101</v>
      </c>
      <c r="G1642" t="s">
        <v>8954</v>
      </c>
      <c r="H1642" t="s">
        <v>14393</v>
      </c>
      <c r="I1642" t="s">
        <v>186</v>
      </c>
      <c r="L1642" t="s">
        <v>14394</v>
      </c>
      <c r="N1642" t="s">
        <v>825</v>
      </c>
    </row>
    <row r="1643" spans="2:20">
      <c r="B1643" s="41">
        <v>43627.35491898148</v>
      </c>
      <c r="C1643" s="41">
        <v>43627.354942129627</v>
      </c>
      <c r="D1643" t="s">
        <v>14986</v>
      </c>
      <c r="E1643">
        <v>4</v>
      </c>
      <c r="F1643">
        <v>1101</v>
      </c>
      <c r="G1643" t="s">
        <v>8954</v>
      </c>
      <c r="H1643" t="s">
        <v>14397</v>
      </c>
      <c r="I1643" t="s">
        <v>186</v>
      </c>
      <c r="L1643" t="s">
        <v>14398</v>
      </c>
      <c r="N1643" t="s">
        <v>825</v>
      </c>
    </row>
    <row r="1644" spans="2:20">
      <c r="B1644" s="41">
        <v>43627.354942129627</v>
      </c>
      <c r="C1644" s="41">
        <v>43627.354953703703</v>
      </c>
      <c r="D1644" t="s">
        <v>14987</v>
      </c>
      <c r="E1644">
        <v>5</v>
      </c>
      <c r="F1644">
        <v>1101</v>
      </c>
      <c r="G1644" t="s">
        <v>8954</v>
      </c>
      <c r="H1644" t="s">
        <v>1594</v>
      </c>
      <c r="I1644" t="s">
        <v>1018</v>
      </c>
      <c r="L1644" t="s">
        <v>14988</v>
      </c>
      <c r="N1644" t="s">
        <v>821</v>
      </c>
    </row>
    <row r="1645" spans="2:20">
      <c r="B1645" s="41">
        <v>43627.354988425926</v>
      </c>
      <c r="C1645" s="41">
        <v>43627.354988425926</v>
      </c>
      <c r="D1645" t="s">
        <v>906</v>
      </c>
      <c r="E1645">
        <v>5</v>
      </c>
      <c r="F1645">
        <v>1201</v>
      </c>
      <c r="G1645" t="s">
        <v>8954</v>
      </c>
      <c r="H1645" t="s">
        <v>905</v>
      </c>
      <c r="I1645" t="s">
        <v>8</v>
      </c>
      <c r="L1645" t="s">
        <v>14244</v>
      </c>
      <c r="N1645" t="s">
        <v>821</v>
      </c>
    </row>
    <row r="1646" spans="2:20">
      <c r="B1646" s="41">
        <v>43627.355254629627</v>
      </c>
      <c r="C1646" s="41">
        <v>43627.355254629627</v>
      </c>
      <c r="D1646" t="s">
        <v>14989</v>
      </c>
      <c r="E1646">
        <v>5</v>
      </c>
      <c r="F1646">
        <v>1101</v>
      </c>
      <c r="G1646" t="s">
        <v>8954</v>
      </c>
      <c r="H1646" t="s">
        <v>138</v>
      </c>
      <c r="I1646" t="s">
        <v>63</v>
      </c>
      <c r="L1646" t="s">
        <v>14961</v>
      </c>
      <c r="N1646" t="s">
        <v>821</v>
      </c>
    </row>
    <row r="1647" spans="2:20">
      <c r="B1647" s="41">
        <v>43627.35527777778</v>
      </c>
      <c r="C1647" s="41">
        <v>43627.35528935185</v>
      </c>
      <c r="D1647" t="s">
        <v>14990</v>
      </c>
      <c r="E1647">
        <v>4</v>
      </c>
      <c r="F1647">
        <v>1101</v>
      </c>
      <c r="G1647" t="s">
        <v>8954</v>
      </c>
      <c r="H1647" t="s">
        <v>1721</v>
      </c>
      <c r="I1647" t="s">
        <v>1018</v>
      </c>
      <c r="L1647" t="s">
        <v>14991</v>
      </c>
      <c r="N1647" t="s">
        <v>819</v>
      </c>
      <c r="T1647" t="s">
        <v>14992</v>
      </c>
    </row>
    <row r="1648" spans="2:20">
      <c r="B1648" s="41">
        <v>43627.35527777778</v>
      </c>
      <c r="C1648" s="41">
        <v>43627.35528935185</v>
      </c>
      <c r="D1648" t="s">
        <v>1723</v>
      </c>
      <c r="E1648">
        <v>5</v>
      </c>
      <c r="F1648">
        <v>1221</v>
      </c>
      <c r="G1648" t="s">
        <v>8954</v>
      </c>
      <c r="H1648" t="s">
        <v>1722</v>
      </c>
      <c r="I1648" t="s">
        <v>1018</v>
      </c>
      <c r="L1648" t="s">
        <v>14993</v>
      </c>
      <c r="N1648" t="s">
        <v>821</v>
      </c>
    </row>
    <row r="1649" spans="2:20">
      <c r="B1649" s="41">
        <v>43627.355358796296</v>
      </c>
      <c r="C1649" s="41">
        <v>43627.355347222219</v>
      </c>
      <c r="D1649" t="s">
        <v>1725</v>
      </c>
      <c r="E1649">
        <v>5</v>
      </c>
      <c r="F1649">
        <v>1201</v>
      </c>
      <c r="G1649" t="s">
        <v>8954</v>
      </c>
      <c r="H1649" t="s">
        <v>1724</v>
      </c>
      <c r="I1649" t="s">
        <v>1018</v>
      </c>
      <c r="L1649" t="s">
        <v>14994</v>
      </c>
      <c r="N1649" t="s">
        <v>821</v>
      </c>
    </row>
    <row r="1650" spans="2:20">
      <c r="B1650" s="41">
        <v>43627.355428240742</v>
      </c>
      <c r="C1650" s="41">
        <v>43627.355416666665</v>
      </c>
      <c r="D1650" t="s">
        <v>14995</v>
      </c>
      <c r="E1650">
        <v>5</v>
      </c>
      <c r="F1650">
        <v>1101</v>
      </c>
      <c r="G1650" t="s">
        <v>8954</v>
      </c>
      <c r="H1650" t="s">
        <v>1726</v>
      </c>
      <c r="I1650" t="s">
        <v>1018</v>
      </c>
      <c r="L1650" t="s">
        <v>14988</v>
      </c>
      <c r="N1650" t="s">
        <v>821</v>
      </c>
      <c r="T1650" t="s">
        <v>14992</v>
      </c>
    </row>
    <row r="1651" spans="2:20">
      <c r="B1651" s="41">
        <v>43627.355509259258</v>
      </c>
      <c r="C1651" s="41">
        <v>43627.355497685188</v>
      </c>
      <c r="D1651" t="s">
        <v>1455</v>
      </c>
      <c r="E1651">
        <v>5</v>
      </c>
      <c r="F1651">
        <v>1201</v>
      </c>
      <c r="G1651" t="s">
        <v>8954</v>
      </c>
      <c r="H1651" t="s">
        <v>1454</v>
      </c>
      <c r="I1651" t="s">
        <v>28</v>
      </c>
      <c r="L1651" t="s">
        <v>14915</v>
      </c>
      <c r="N1651" t="s">
        <v>821</v>
      </c>
    </row>
    <row r="1652" spans="2:20">
      <c r="B1652" s="41">
        <v>43627.355578703704</v>
      </c>
      <c r="C1652" s="41">
        <v>43627.355567129627</v>
      </c>
      <c r="D1652" t="s">
        <v>906</v>
      </c>
      <c r="E1652">
        <v>5</v>
      </c>
      <c r="F1652">
        <v>1201</v>
      </c>
      <c r="G1652" t="s">
        <v>8954</v>
      </c>
      <c r="H1652" t="s">
        <v>905</v>
      </c>
      <c r="I1652" t="s">
        <v>8</v>
      </c>
      <c r="L1652" t="s">
        <v>14244</v>
      </c>
      <c r="N1652" t="s">
        <v>821</v>
      </c>
    </row>
    <row r="1653" spans="2:20">
      <c r="B1653" s="41">
        <v>43627.355671296296</v>
      </c>
      <c r="C1653" s="41">
        <v>43627.355671296296</v>
      </c>
      <c r="D1653" t="s">
        <v>14996</v>
      </c>
      <c r="E1653">
        <v>5</v>
      </c>
      <c r="F1653">
        <v>1101</v>
      </c>
      <c r="G1653" t="s">
        <v>8954</v>
      </c>
      <c r="H1653" t="s">
        <v>10142</v>
      </c>
      <c r="I1653" t="s">
        <v>54</v>
      </c>
      <c r="L1653" t="s">
        <v>14997</v>
      </c>
      <c r="N1653" t="s">
        <v>821</v>
      </c>
    </row>
    <row r="1654" spans="2:20">
      <c r="B1654" s="41">
        <v>43627.355740740742</v>
      </c>
      <c r="C1654" s="41">
        <v>43627.355752314812</v>
      </c>
      <c r="D1654" t="s">
        <v>1749</v>
      </c>
      <c r="E1654">
        <v>5</v>
      </c>
      <c r="F1654">
        <v>1221</v>
      </c>
      <c r="G1654" t="s">
        <v>8954</v>
      </c>
      <c r="H1654" t="s">
        <v>1748</v>
      </c>
      <c r="I1654" t="s">
        <v>956</v>
      </c>
      <c r="L1654" t="s">
        <v>14652</v>
      </c>
      <c r="N1654" t="s">
        <v>821</v>
      </c>
    </row>
    <row r="1655" spans="2:20">
      <c r="B1655" s="41">
        <v>43627.355740740742</v>
      </c>
      <c r="C1655" s="41">
        <v>43627.355752314812</v>
      </c>
      <c r="D1655" t="s">
        <v>14998</v>
      </c>
      <c r="E1655">
        <v>4</v>
      </c>
      <c r="F1655">
        <v>1101</v>
      </c>
      <c r="G1655" t="s">
        <v>8954</v>
      </c>
      <c r="H1655" t="s">
        <v>1747</v>
      </c>
      <c r="I1655" t="s">
        <v>54</v>
      </c>
      <c r="L1655" t="s">
        <v>14999</v>
      </c>
      <c r="N1655" t="s">
        <v>819</v>
      </c>
    </row>
    <row r="1656" spans="2:20">
      <c r="B1656" s="41">
        <v>43627.355740740742</v>
      </c>
      <c r="C1656" s="41">
        <v>43627.355752314812</v>
      </c>
      <c r="D1656" t="s">
        <v>4527</v>
      </c>
      <c r="E1656">
        <v>5</v>
      </c>
      <c r="F1656">
        <v>1221</v>
      </c>
      <c r="G1656" t="s">
        <v>8954</v>
      </c>
      <c r="H1656" t="s">
        <v>4526</v>
      </c>
      <c r="I1656" t="s">
        <v>54</v>
      </c>
      <c r="L1656" t="s">
        <v>15000</v>
      </c>
      <c r="N1656" t="s">
        <v>821</v>
      </c>
    </row>
    <row r="1657" spans="2:20">
      <c r="B1657" s="41">
        <v>43627.356168981481</v>
      </c>
      <c r="C1657" s="41">
        <v>43627.356157407405</v>
      </c>
      <c r="D1657" t="s">
        <v>906</v>
      </c>
      <c r="E1657">
        <v>5</v>
      </c>
      <c r="F1657">
        <v>1201</v>
      </c>
      <c r="G1657" t="s">
        <v>8954</v>
      </c>
      <c r="H1657" t="s">
        <v>905</v>
      </c>
      <c r="I1657" t="s">
        <v>8</v>
      </c>
      <c r="L1657" t="s">
        <v>14244</v>
      </c>
      <c r="N1657" t="s">
        <v>821</v>
      </c>
    </row>
    <row r="1658" spans="2:20">
      <c r="B1658" s="41">
        <v>43627.356678240743</v>
      </c>
      <c r="C1658" s="41">
        <v>43627.356678240743</v>
      </c>
      <c r="D1658" t="s">
        <v>15001</v>
      </c>
      <c r="E1658">
        <v>5</v>
      </c>
      <c r="F1658">
        <v>1101</v>
      </c>
      <c r="G1658" t="s">
        <v>8954</v>
      </c>
      <c r="H1658" t="s">
        <v>10257</v>
      </c>
      <c r="I1658" t="s">
        <v>302</v>
      </c>
      <c r="L1658" t="s">
        <v>15002</v>
      </c>
      <c r="N1658" t="s">
        <v>821</v>
      </c>
    </row>
    <row r="1659" spans="2:20">
      <c r="B1659" s="41">
        <v>43627.356724537036</v>
      </c>
      <c r="C1659" s="41">
        <v>43627.356736111113</v>
      </c>
      <c r="D1659" t="s">
        <v>15003</v>
      </c>
      <c r="E1659">
        <v>4</v>
      </c>
      <c r="F1659">
        <v>1101</v>
      </c>
      <c r="G1659" t="s">
        <v>8954</v>
      </c>
      <c r="H1659" t="s">
        <v>1727</v>
      </c>
      <c r="I1659" t="s">
        <v>302</v>
      </c>
      <c r="L1659" t="s">
        <v>15004</v>
      </c>
      <c r="N1659" t="s">
        <v>819</v>
      </c>
    </row>
    <row r="1660" spans="2:20">
      <c r="B1660" s="41">
        <v>43627.356724537036</v>
      </c>
      <c r="C1660" s="41">
        <v>43627.356736111113</v>
      </c>
      <c r="D1660" t="s">
        <v>4525</v>
      </c>
      <c r="E1660">
        <v>5</v>
      </c>
      <c r="F1660">
        <v>1221</v>
      </c>
      <c r="G1660" t="s">
        <v>8954</v>
      </c>
      <c r="H1660" t="s">
        <v>4524</v>
      </c>
      <c r="I1660" t="s">
        <v>302</v>
      </c>
      <c r="L1660" t="s">
        <v>15005</v>
      </c>
      <c r="N1660" t="s">
        <v>821</v>
      </c>
    </row>
    <row r="1661" spans="2:20">
      <c r="B1661" s="41">
        <v>43627.356736111113</v>
      </c>
      <c r="C1661" s="41">
        <v>43627.356736111113</v>
      </c>
      <c r="D1661" t="s">
        <v>754</v>
      </c>
      <c r="E1661">
        <v>5</v>
      </c>
      <c r="F1661">
        <v>1221</v>
      </c>
      <c r="G1661" t="s">
        <v>8954</v>
      </c>
      <c r="H1661" t="s">
        <v>42</v>
      </c>
      <c r="I1661" t="s">
        <v>41</v>
      </c>
      <c r="L1661" t="s">
        <v>14437</v>
      </c>
      <c r="N1661" t="s">
        <v>821</v>
      </c>
    </row>
    <row r="1662" spans="2:20">
      <c r="B1662" s="41">
        <v>43627.356747685182</v>
      </c>
      <c r="C1662" s="41">
        <v>43627.356736111113</v>
      </c>
      <c r="D1662" t="s">
        <v>906</v>
      </c>
      <c r="E1662">
        <v>5</v>
      </c>
      <c r="F1662">
        <v>1201</v>
      </c>
      <c r="G1662" t="s">
        <v>8954</v>
      </c>
      <c r="H1662" t="s">
        <v>905</v>
      </c>
      <c r="I1662" t="s">
        <v>8</v>
      </c>
      <c r="L1662" t="s">
        <v>14244</v>
      </c>
      <c r="N1662" t="s">
        <v>821</v>
      </c>
    </row>
    <row r="1663" spans="2:20">
      <c r="B1663" s="41">
        <v>43627.35732638889</v>
      </c>
      <c r="C1663" s="41">
        <v>43627.357314814813</v>
      </c>
      <c r="D1663" t="s">
        <v>906</v>
      </c>
      <c r="E1663">
        <v>5</v>
      </c>
      <c r="F1663">
        <v>1201</v>
      </c>
      <c r="G1663" t="s">
        <v>8954</v>
      </c>
      <c r="H1663" t="s">
        <v>905</v>
      </c>
      <c r="I1663" t="s">
        <v>8</v>
      </c>
      <c r="L1663" t="s">
        <v>14244</v>
      </c>
      <c r="N1663" t="s">
        <v>821</v>
      </c>
    </row>
    <row r="1664" spans="2:20">
      <c r="B1664" s="41">
        <v>43627.357476851852</v>
      </c>
      <c r="C1664" s="41">
        <v>43627.357465277775</v>
      </c>
      <c r="D1664" t="s">
        <v>15006</v>
      </c>
      <c r="E1664">
        <v>5</v>
      </c>
      <c r="F1664">
        <v>1101</v>
      </c>
      <c r="G1664" t="s">
        <v>8954</v>
      </c>
      <c r="H1664" t="s">
        <v>431</v>
      </c>
      <c r="I1664" t="s">
        <v>417</v>
      </c>
      <c r="L1664" t="s">
        <v>15007</v>
      </c>
      <c r="N1664" t="s">
        <v>821</v>
      </c>
    </row>
    <row r="1665" spans="2:20">
      <c r="B1665" s="41">
        <v>43627.357569444444</v>
      </c>
      <c r="C1665" s="41">
        <v>43627.357581018521</v>
      </c>
      <c r="D1665" t="s">
        <v>15008</v>
      </c>
      <c r="E1665">
        <v>4</v>
      </c>
      <c r="F1665">
        <v>1101</v>
      </c>
      <c r="G1665" t="s">
        <v>8954</v>
      </c>
      <c r="H1665" t="s">
        <v>432</v>
      </c>
      <c r="I1665" t="s">
        <v>417</v>
      </c>
      <c r="L1665" t="s">
        <v>15009</v>
      </c>
      <c r="N1665" t="s">
        <v>819</v>
      </c>
      <c r="T1665" t="s">
        <v>15010</v>
      </c>
    </row>
    <row r="1666" spans="2:20">
      <c r="B1666" s="41">
        <v>43627.357569444444</v>
      </c>
      <c r="C1666" s="41">
        <v>43627.357581018521</v>
      </c>
      <c r="D1666" t="s">
        <v>654</v>
      </c>
      <c r="E1666">
        <v>5</v>
      </c>
      <c r="F1666">
        <v>1221</v>
      </c>
      <c r="G1666" t="s">
        <v>8954</v>
      </c>
      <c r="H1666" t="s">
        <v>430</v>
      </c>
      <c r="I1666" t="s">
        <v>417</v>
      </c>
      <c r="L1666" t="s">
        <v>15011</v>
      </c>
      <c r="N1666" t="s">
        <v>821</v>
      </c>
    </row>
    <row r="1667" spans="2:20">
      <c r="B1667" s="41">
        <v>43627.357604166667</v>
      </c>
      <c r="C1667" s="41">
        <v>43627.357592592591</v>
      </c>
      <c r="D1667" t="s">
        <v>1455</v>
      </c>
      <c r="E1667">
        <v>5</v>
      </c>
      <c r="F1667">
        <v>1201</v>
      </c>
      <c r="G1667" t="s">
        <v>8954</v>
      </c>
      <c r="H1667" t="s">
        <v>1454</v>
      </c>
      <c r="I1667" t="s">
        <v>28</v>
      </c>
      <c r="L1667" t="s">
        <v>14915</v>
      </c>
      <c r="N1667" t="s">
        <v>821</v>
      </c>
    </row>
    <row r="1668" spans="2:20">
      <c r="B1668" s="41">
        <v>43627.35765046296</v>
      </c>
      <c r="C1668" s="41">
        <v>43627.357638888891</v>
      </c>
      <c r="D1668" t="s">
        <v>652</v>
      </c>
      <c r="E1668">
        <v>5</v>
      </c>
      <c r="F1668">
        <v>1201</v>
      </c>
      <c r="G1668" t="s">
        <v>8954</v>
      </c>
      <c r="H1668" t="s">
        <v>416</v>
      </c>
      <c r="I1668" t="s">
        <v>417</v>
      </c>
      <c r="L1668" t="s">
        <v>15012</v>
      </c>
      <c r="N1668" t="s">
        <v>821</v>
      </c>
    </row>
    <row r="1669" spans="2:20">
      <c r="B1669" s="41">
        <v>43627.357662037037</v>
      </c>
      <c r="C1669" s="41">
        <v>43627.357662037037</v>
      </c>
      <c r="D1669" t="s">
        <v>15013</v>
      </c>
      <c r="E1669">
        <v>5</v>
      </c>
      <c r="F1669">
        <v>1101</v>
      </c>
      <c r="G1669" t="s">
        <v>8954</v>
      </c>
      <c r="H1669" t="s">
        <v>5940</v>
      </c>
      <c r="I1669" t="s">
        <v>63</v>
      </c>
      <c r="L1669" t="s">
        <v>15014</v>
      </c>
      <c r="N1669" t="s">
        <v>821</v>
      </c>
    </row>
    <row r="1670" spans="2:20">
      <c r="B1670" s="41">
        <v>43627.357719907406</v>
      </c>
      <c r="C1670" s="41">
        <v>43627.357708333337</v>
      </c>
      <c r="D1670" t="s">
        <v>15015</v>
      </c>
      <c r="E1670">
        <v>5</v>
      </c>
      <c r="F1670">
        <v>1101</v>
      </c>
      <c r="G1670" t="s">
        <v>8954</v>
      </c>
      <c r="H1670" t="s">
        <v>10058</v>
      </c>
      <c r="I1670" t="s">
        <v>224</v>
      </c>
      <c r="L1670" t="s">
        <v>15016</v>
      </c>
      <c r="N1670" t="s">
        <v>821</v>
      </c>
    </row>
    <row r="1671" spans="2:20">
      <c r="B1671" s="41">
        <v>43627.35769675926</v>
      </c>
      <c r="C1671" s="41">
        <v>43627.357719907406</v>
      </c>
      <c r="D1671" t="s">
        <v>14441</v>
      </c>
      <c r="E1671">
        <v>4</v>
      </c>
      <c r="F1671">
        <v>1101</v>
      </c>
      <c r="G1671" t="s">
        <v>8954</v>
      </c>
      <c r="H1671" t="s">
        <v>14405</v>
      </c>
      <c r="I1671" t="s">
        <v>186</v>
      </c>
      <c r="L1671" t="s">
        <v>14406</v>
      </c>
      <c r="N1671" t="s">
        <v>825</v>
      </c>
    </row>
    <row r="1672" spans="2:20">
      <c r="B1672" s="41">
        <v>43627.357731481483</v>
      </c>
      <c r="C1672" s="41">
        <v>43627.357731481483</v>
      </c>
      <c r="D1672" t="s">
        <v>15017</v>
      </c>
      <c r="E1672">
        <v>5</v>
      </c>
      <c r="F1672">
        <v>1101</v>
      </c>
      <c r="G1672" t="s">
        <v>8954</v>
      </c>
      <c r="H1672" t="s">
        <v>429</v>
      </c>
      <c r="I1672" t="s">
        <v>417</v>
      </c>
      <c r="L1672" t="s">
        <v>15007</v>
      </c>
      <c r="N1672" t="s">
        <v>821</v>
      </c>
      <c r="T1672" t="s">
        <v>15010</v>
      </c>
    </row>
    <row r="1673" spans="2:20">
      <c r="B1673" s="41">
        <v>43627.357777777775</v>
      </c>
      <c r="C1673" s="41">
        <v>43627.357789351852</v>
      </c>
      <c r="D1673" t="s">
        <v>1832</v>
      </c>
      <c r="E1673">
        <v>5</v>
      </c>
      <c r="F1673">
        <v>1221</v>
      </c>
      <c r="G1673" t="s">
        <v>8954</v>
      </c>
      <c r="H1673" t="s">
        <v>1831</v>
      </c>
      <c r="I1673" t="s">
        <v>61</v>
      </c>
      <c r="L1673" t="s">
        <v>14682</v>
      </c>
      <c r="N1673" t="s">
        <v>821</v>
      </c>
    </row>
    <row r="1674" spans="2:20">
      <c r="B1674" s="41">
        <v>43627.357777777775</v>
      </c>
      <c r="C1674" s="41">
        <v>43627.357789351852</v>
      </c>
      <c r="D1674" t="s">
        <v>15018</v>
      </c>
      <c r="E1674">
        <v>4</v>
      </c>
      <c r="F1674">
        <v>1101</v>
      </c>
      <c r="G1674" t="s">
        <v>8954</v>
      </c>
      <c r="H1674" t="s">
        <v>1830</v>
      </c>
      <c r="I1674" t="s">
        <v>224</v>
      </c>
      <c r="L1674" t="s">
        <v>15019</v>
      </c>
      <c r="N1674" t="s">
        <v>819</v>
      </c>
    </row>
    <row r="1675" spans="2:20">
      <c r="B1675" s="41">
        <v>43627.357777777775</v>
      </c>
      <c r="C1675" s="41">
        <v>43627.357789351852</v>
      </c>
      <c r="D1675" t="s">
        <v>5215</v>
      </c>
      <c r="E1675">
        <v>5</v>
      </c>
      <c r="F1675">
        <v>1221</v>
      </c>
      <c r="G1675" t="s">
        <v>8954</v>
      </c>
      <c r="H1675" t="s">
        <v>5214</v>
      </c>
      <c r="I1675" t="s">
        <v>224</v>
      </c>
      <c r="L1675" t="s">
        <v>15020</v>
      </c>
      <c r="N1675" t="s">
        <v>821</v>
      </c>
    </row>
    <row r="1676" spans="2:20">
      <c r="B1676" s="41">
        <v>43627.357812499999</v>
      </c>
      <c r="C1676" s="41">
        <v>43627.357800925929</v>
      </c>
      <c r="D1676" t="s">
        <v>1725</v>
      </c>
      <c r="E1676">
        <v>5</v>
      </c>
      <c r="F1676">
        <v>1201</v>
      </c>
      <c r="G1676" t="s">
        <v>8954</v>
      </c>
      <c r="H1676" t="s">
        <v>1724</v>
      </c>
      <c r="I1676" t="s">
        <v>1018</v>
      </c>
      <c r="L1676" t="s">
        <v>14994</v>
      </c>
      <c r="N1676" t="s">
        <v>821</v>
      </c>
    </row>
    <row r="1677" spans="2:20">
      <c r="B1677" s="41">
        <v>43627.357835648145</v>
      </c>
      <c r="C1677" s="41">
        <v>43627.357824074075</v>
      </c>
      <c r="D1677" t="s">
        <v>8758</v>
      </c>
      <c r="E1677">
        <v>4</v>
      </c>
      <c r="F1677">
        <v>1101</v>
      </c>
      <c r="G1677" t="s">
        <v>8954</v>
      </c>
      <c r="H1677" t="s">
        <v>1962</v>
      </c>
      <c r="I1677" t="s">
        <v>26</v>
      </c>
      <c r="L1677" t="s">
        <v>15021</v>
      </c>
      <c r="N1677" t="s">
        <v>825</v>
      </c>
    </row>
    <row r="1678" spans="2:20">
      <c r="B1678" s="41">
        <v>43627.357835648145</v>
      </c>
      <c r="C1678" s="41">
        <v>43627.357824074075</v>
      </c>
      <c r="D1678" t="s">
        <v>5420</v>
      </c>
      <c r="E1678">
        <v>4</v>
      </c>
      <c r="F1678">
        <v>1103</v>
      </c>
      <c r="G1678" t="s">
        <v>8954</v>
      </c>
      <c r="H1678" t="s">
        <v>5419</v>
      </c>
      <c r="I1678" t="s">
        <v>385</v>
      </c>
      <c r="L1678" t="s">
        <v>15022</v>
      </c>
      <c r="N1678" t="s">
        <v>825</v>
      </c>
    </row>
    <row r="1679" spans="2:20">
      <c r="B1679" s="41">
        <v>43627.357835648145</v>
      </c>
      <c r="C1679" s="41">
        <v>43627.357824074075</v>
      </c>
      <c r="D1679" t="s">
        <v>15023</v>
      </c>
      <c r="E1679">
        <v>4</v>
      </c>
      <c r="F1679">
        <v>1101</v>
      </c>
      <c r="G1679" t="s">
        <v>8954</v>
      </c>
      <c r="H1679" t="s">
        <v>5404</v>
      </c>
      <c r="I1679" t="s">
        <v>385</v>
      </c>
      <c r="L1679" t="s">
        <v>15024</v>
      </c>
      <c r="N1679" t="s">
        <v>825</v>
      </c>
    </row>
    <row r="1680" spans="2:20">
      <c r="B1680" s="41">
        <v>43627.357835648145</v>
      </c>
      <c r="C1680" s="41">
        <v>43627.357824074075</v>
      </c>
      <c r="D1680" t="s">
        <v>15025</v>
      </c>
      <c r="E1680">
        <v>4</v>
      </c>
      <c r="F1680">
        <v>1101</v>
      </c>
      <c r="G1680" t="s">
        <v>8954</v>
      </c>
      <c r="H1680" t="s">
        <v>5403</v>
      </c>
      <c r="I1680" t="s">
        <v>385</v>
      </c>
      <c r="L1680" t="s">
        <v>15026</v>
      </c>
      <c r="N1680" t="s">
        <v>825</v>
      </c>
    </row>
    <row r="1681" spans="2:14">
      <c r="B1681" s="41">
        <v>43627.357835648145</v>
      </c>
      <c r="C1681" s="41">
        <v>43627.357824074075</v>
      </c>
      <c r="D1681" t="s">
        <v>15027</v>
      </c>
      <c r="E1681">
        <v>4</v>
      </c>
      <c r="F1681">
        <v>1103</v>
      </c>
      <c r="G1681" t="s">
        <v>8954</v>
      </c>
      <c r="H1681" t="s">
        <v>5402</v>
      </c>
      <c r="I1681" t="s">
        <v>385</v>
      </c>
      <c r="L1681" t="s">
        <v>15028</v>
      </c>
      <c r="N1681" t="s">
        <v>825</v>
      </c>
    </row>
    <row r="1682" spans="2:14">
      <c r="B1682" s="41">
        <v>43627.357835648145</v>
      </c>
      <c r="C1682" s="41">
        <v>43627.357824074075</v>
      </c>
      <c r="D1682" t="s">
        <v>5401</v>
      </c>
      <c r="E1682">
        <v>5</v>
      </c>
      <c r="F1682">
        <v>1101</v>
      </c>
      <c r="G1682" t="s">
        <v>8954</v>
      </c>
      <c r="H1682" t="s">
        <v>5400</v>
      </c>
      <c r="I1682" t="s">
        <v>385</v>
      </c>
      <c r="L1682" t="s">
        <v>15029</v>
      </c>
      <c r="N1682" t="s">
        <v>821</v>
      </c>
    </row>
    <row r="1683" spans="2:14">
      <c r="B1683" s="41">
        <v>43627.357835648145</v>
      </c>
      <c r="C1683" s="41">
        <v>43627.357824074075</v>
      </c>
      <c r="D1683" t="s">
        <v>15030</v>
      </c>
      <c r="E1683">
        <v>4</v>
      </c>
      <c r="F1683">
        <v>1101</v>
      </c>
      <c r="G1683" t="s">
        <v>8954</v>
      </c>
      <c r="H1683" t="s">
        <v>5399</v>
      </c>
      <c r="I1683" t="s">
        <v>385</v>
      </c>
      <c r="L1683" t="s">
        <v>15031</v>
      </c>
      <c r="N1683" t="s">
        <v>825</v>
      </c>
    </row>
    <row r="1684" spans="2:14">
      <c r="B1684" s="41">
        <v>43627.357824074075</v>
      </c>
      <c r="C1684" s="41">
        <v>43627.357824074075</v>
      </c>
      <c r="D1684" t="s">
        <v>704</v>
      </c>
      <c r="E1684">
        <v>5</v>
      </c>
      <c r="F1684">
        <v>1221</v>
      </c>
      <c r="G1684" t="s">
        <v>8954</v>
      </c>
      <c r="H1684" t="s">
        <v>512</v>
      </c>
      <c r="I1684" t="s">
        <v>150</v>
      </c>
      <c r="L1684" t="s">
        <v>15032</v>
      </c>
      <c r="N1684" t="s">
        <v>821</v>
      </c>
    </row>
    <row r="1685" spans="2:14">
      <c r="B1685" s="41">
        <v>43627.357824074075</v>
      </c>
      <c r="C1685" s="41">
        <v>43627.357824074075</v>
      </c>
      <c r="D1685" t="s">
        <v>2585</v>
      </c>
      <c r="E1685">
        <v>5</v>
      </c>
      <c r="F1685">
        <v>1221</v>
      </c>
      <c r="G1685" t="s">
        <v>8954</v>
      </c>
      <c r="H1685" t="s">
        <v>2584</v>
      </c>
      <c r="I1685" t="s">
        <v>150</v>
      </c>
      <c r="L1685" t="s">
        <v>15033</v>
      </c>
      <c r="N1685" t="s">
        <v>821</v>
      </c>
    </row>
    <row r="1686" spans="2:14">
      <c r="B1686" s="41">
        <v>43627.357824074075</v>
      </c>
      <c r="C1686" s="41">
        <v>43627.357824074075</v>
      </c>
      <c r="D1686" t="s">
        <v>2581</v>
      </c>
      <c r="E1686">
        <v>5</v>
      </c>
      <c r="F1686">
        <v>1221</v>
      </c>
      <c r="G1686" t="s">
        <v>8954</v>
      </c>
      <c r="H1686" t="s">
        <v>2580</v>
      </c>
      <c r="I1686" t="s">
        <v>150</v>
      </c>
      <c r="L1686" t="s">
        <v>15034</v>
      </c>
      <c r="N1686" t="s">
        <v>821</v>
      </c>
    </row>
    <row r="1687" spans="2:14">
      <c r="B1687" s="41">
        <v>43627.357835648145</v>
      </c>
      <c r="C1687" s="41">
        <v>43627.357824074075</v>
      </c>
      <c r="D1687" t="s">
        <v>702</v>
      </c>
      <c r="E1687">
        <v>5</v>
      </c>
      <c r="F1687">
        <v>1221</v>
      </c>
      <c r="G1687" t="s">
        <v>8954</v>
      </c>
      <c r="H1687" t="s">
        <v>521</v>
      </c>
      <c r="I1687" t="s">
        <v>150</v>
      </c>
      <c r="L1687" t="s">
        <v>15035</v>
      </c>
      <c r="N1687" t="s">
        <v>821</v>
      </c>
    </row>
    <row r="1688" spans="2:14">
      <c r="B1688" s="41">
        <v>43627.357824074075</v>
      </c>
      <c r="C1688" s="41">
        <v>43627.357824074075</v>
      </c>
      <c r="D1688" t="s">
        <v>2579</v>
      </c>
      <c r="E1688">
        <v>5</v>
      </c>
      <c r="F1688">
        <v>1221</v>
      </c>
      <c r="G1688" t="s">
        <v>8954</v>
      </c>
      <c r="H1688" t="s">
        <v>2578</v>
      </c>
      <c r="I1688" t="s">
        <v>150</v>
      </c>
      <c r="L1688" t="s">
        <v>15036</v>
      </c>
      <c r="N1688" t="s">
        <v>821</v>
      </c>
    </row>
    <row r="1689" spans="2:14">
      <c r="B1689" s="41">
        <v>43627.357835648145</v>
      </c>
      <c r="C1689" s="41">
        <v>43627.357835648145</v>
      </c>
      <c r="D1689" t="s">
        <v>15037</v>
      </c>
      <c r="E1689">
        <v>4</v>
      </c>
      <c r="F1689">
        <v>1101</v>
      </c>
      <c r="G1689" t="s">
        <v>8954</v>
      </c>
      <c r="H1689" t="s">
        <v>15038</v>
      </c>
      <c r="I1689" t="s">
        <v>193</v>
      </c>
      <c r="L1689" t="s">
        <v>15039</v>
      </c>
      <c r="N1689" t="s">
        <v>825</v>
      </c>
    </row>
    <row r="1690" spans="2:14">
      <c r="B1690" s="41">
        <v>43627.357835648145</v>
      </c>
      <c r="C1690" s="41">
        <v>43627.357835648145</v>
      </c>
      <c r="D1690" t="s">
        <v>15040</v>
      </c>
      <c r="E1690">
        <v>4</v>
      </c>
      <c r="F1690">
        <v>1101</v>
      </c>
      <c r="G1690" t="s">
        <v>8954</v>
      </c>
      <c r="H1690" t="s">
        <v>15041</v>
      </c>
      <c r="I1690" t="s">
        <v>193</v>
      </c>
      <c r="L1690" t="s">
        <v>15042</v>
      </c>
      <c r="N1690" t="s">
        <v>825</v>
      </c>
    </row>
    <row r="1691" spans="2:14">
      <c r="B1691" s="41">
        <v>43627.357835648145</v>
      </c>
      <c r="C1691" s="41">
        <v>43627.357835648145</v>
      </c>
      <c r="D1691" t="s">
        <v>5497</v>
      </c>
      <c r="E1691">
        <v>4</v>
      </c>
      <c r="F1691">
        <v>1101</v>
      </c>
      <c r="G1691" t="s">
        <v>8954</v>
      </c>
      <c r="H1691" t="s">
        <v>5496</v>
      </c>
      <c r="I1691" t="s">
        <v>193</v>
      </c>
      <c r="L1691" t="s">
        <v>15043</v>
      </c>
      <c r="N1691" t="s">
        <v>825</v>
      </c>
    </row>
    <row r="1692" spans="2:14">
      <c r="B1692" s="41">
        <v>43627.357835648145</v>
      </c>
      <c r="C1692" s="41">
        <v>43627.357835648145</v>
      </c>
      <c r="D1692" t="s">
        <v>15044</v>
      </c>
      <c r="E1692">
        <v>4</v>
      </c>
      <c r="F1692">
        <v>1101</v>
      </c>
      <c r="G1692" t="s">
        <v>8954</v>
      </c>
      <c r="H1692" t="s">
        <v>15045</v>
      </c>
      <c r="I1692" t="s">
        <v>932</v>
      </c>
      <c r="L1692" t="s">
        <v>15046</v>
      </c>
      <c r="N1692" t="s">
        <v>825</v>
      </c>
    </row>
    <row r="1693" spans="2:14">
      <c r="B1693" s="41">
        <v>43627.357835648145</v>
      </c>
      <c r="C1693" s="41">
        <v>43627.357835648145</v>
      </c>
      <c r="D1693" t="s">
        <v>15047</v>
      </c>
      <c r="E1693">
        <v>4</v>
      </c>
      <c r="F1693">
        <v>1103</v>
      </c>
      <c r="G1693" t="s">
        <v>8954</v>
      </c>
      <c r="H1693" t="s">
        <v>15048</v>
      </c>
      <c r="I1693" t="s">
        <v>932</v>
      </c>
      <c r="L1693" t="s">
        <v>15049</v>
      </c>
      <c r="N1693" t="s">
        <v>825</v>
      </c>
    </row>
    <row r="1694" spans="2:14">
      <c r="B1694" s="41">
        <v>43627.357835648145</v>
      </c>
      <c r="C1694" s="41">
        <v>43627.357835648145</v>
      </c>
      <c r="D1694" t="s">
        <v>15050</v>
      </c>
      <c r="E1694">
        <v>4</v>
      </c>
      <c r="F1694">
        <v>1101</v>
      </c>
      <c r="G1694" t="s">
        <v>8954</v>
      </c>
      <c r="H1694" t="s">
        <v>15051</v>
      </c>
      <c r="I1694" t="s">
        <v>932</v>
      </c>
      <c r="L1694" t="s">
        <v>15052</v>
      </c>
      <c r="N1694" t="s">
        <v>825</v>
      </c>
    </row>
    <row r="1695" spans="2:14">
      <c r="B1695" s="41">
        <v>43627.357835648145</v>
      </c>
      <c r="C1695" s="41">
        <v>43627.357835648145</v>
      </c>
      <c r="D1695" t="s">
        <v>5933</v>
      </c>
      <c r="E1695">
        <v>4</v>
      </c>
      <c r="F1695">
        <v>1101</v>
      </c>
      <c r="G1695" t="s">
        <v>8954</v>
      </c>
      <c r="H1695" t="s">
        <v>5377</v>
      </c>
      <c r="I1695" t="s">
        <v>310</v>
      </c>
      <c r="L1695" t="s">
        <v>15053</v>
      </c>
      <c r="N1695" t="s">
        <v>825</v>
      </c>
    </row>
    <row r="1696" spans="2:14">
      <c r="B1696" s="41">
        <v>43627.357835648145</v>
      </c>
      <c r="C1696" s="41">
        <v>43627.357835648145</v>
      </c>
      <c r="D1696" t="s">
        <v>15054</v>
      </c>
      <c r="E1696">
        <v>4</v>
      </c>
      <c r="F1696">
        <v>1101</v>
      </c>
      <c r="G1696" t="s">
        <v>8954</v>
      </c>
      <c r="H1696" t="s">
        <v>15055</v>
      </c>
      <c r="I1696" t="s">
        <v>26</v>
      </c>
      <c r="L1696" t="s">
        <v>15056</v>
      </c>
      <c r="N1696" t="s">
        <v>825</v>
      </c>
    </row>
    <row r="1697" spans="2:14">
      <c r="B1697" s="41">
        <v>43627.357835648145</v>
      </c>
      <c r="C1697" s="41">
        <v>43627.357835648145</v>
      </c>
      <c r="D1697" t="s">
        <v>15057</v>
      </c>
      <c r="E1697">
        <v>4</v>
      </c>
      <c r="F1697">
        <v>1101</v>
      </c>
      <c r="G1697" t="s">
        <v>8954</v>
      </c>
      <c r="H1697" t="s">
        <v>15058</v>
      </c>
      <c r="I1697" t="s">
        <v>201</v>
      </c>
      <c r="L1697" s="42">
        <v>330</v>
      </c>
      <c r="N1697" t="s">
        <v>825</v>
      </c>
    </row>
    <row r="1698" spans="2:14">
      <c r="B1698" s="41">
        <v>43627.357835648145</v>
      </c>
      <c r="C1698" s="41">
        <v>43627.357835648145</v>
      </c>
      <c r="D1698" t="s">
        <v>15059</v>
      </c>
      <c r="E1698">
        <v>4</v>
      </c>
      <c r="F1698">
        <v>1101</v>
      </c>
      <c r="G1698" t="s">
        <v>8954</v>
      </c>
      <c r="H1698" t="s">
        <v>15060</v>
      </c>
      <c r="I1698" t="s">
        <v>193</v>
      </c>
      <c r="L1698" t="s">
        <v>15061</v>
      </c>
      <c r="N1698" t="s">
        <v>825</v>
      </c>
    </row>
    <row r="1699" spans="2:14">
      <c r="B1699" s="41">
        <v>43627.357835648145</v>
      </c>
      <c r="C1699" s="41">
        <v>43627.357835648145</v>
      </c>
      <c r="D1699" t="s">
        <v>12016</v>
      </c>
      <c r="E1699">
        <v>4</v>
      </c>
      <c r="F1699">
        <v>1101</v>
      </c>
      <c r="G1699" t="s">
        <v>8954</v>
      </c>
      <c r="H1699" t="s">
        <v>12017</v>
      </c>
      <c r="I1699" t="s">
        <v>193</v>
      </c>
      <c r="L1699" t="s">
        <v>15062</v>
      </c>
      <c r="N1699" t="s">
        <v>825</v>
      </c>
    </row>
    <row r="1700" spans="2:14">
      <c r="B1700" s="41">
        <v>43627.357835648145</v>
      </c>
      <c r="C1700" s="41">
        <v>43627.357835648145</v>
      </c>
      <c r="D1700" t="s">
        <v>12018</v>
      </c>
      <c r="E1700">
        <v>4</v>
      </c>
      <c r="F1700">
        <v>1101</v>
      </c>
      <c r="G1700" t="s">
        <v>8954</v>
      </c>
      <c r="H1700" t="s">
        <v>12019</v>
      </c>
      <c r="I1700" t="s">
        <v>193</v>
      </c>
      <c r="L1700" t="s">
        <v>15063</v>
      </c>
      <c r="N1700" t="s">
        <v>825</v>
      </c>
    </row>
    <row r="1701" spans="2:14">
      <c r="B1701" s="41">
        <v>43627.357835648145</v>
      </c>
      <c r="C1701" s="41">
        <v>43627.357835648145</v>
      </c>
      <c r="D1701" t="s">
        <v>15064</v>
      </c>
      <c r="E1701">
        <v>4</v>
      </c>
      <c r="F1701">
        <v>1101</v>
      </c>
      <c r="G1701" t="s">
        <v>8954</v>
      </c>
      <c r="H1701" t="s">
        <v>15065</v>
      </c>
      <c r="I1701" t="s">
        <v>938</v>
      </c>
      <c r="L1701" t="s">
        <v>15066</v>
      </c>
      <c r="N1701" t="s">
        <v>825</v>
      </c>
    </row>
    <row r="1702" spans="2:14">
      <c r="B1702" s="41">
        <v>43627.357835648145</v>
      </c>
      <c r="C1702" s="41">
        <v>43627.357835648145</v>
      </c>
      <c r="D1702" t="s">
        <v>15067</v>
      </c>
      <c r="E1702">
        <v>4</v>
      </c>
      <c r="F1702">
        <v>1103</v>
      </c>
      <c r="G1702" t="s">
        <v>8954</v>
      </c>
      <c r="H1702" t="s">
        <v>15068</v>
      </c>
      <c r="I1702" t="s">
        <v>938</v>
      </c>
      <c r="L1702" t="s">
        <v>15069</v>
      </c>
      <c r="N1702" t="s">
        <v>825</v>
      </c>
    </row>
    <row r="1703" spans="2:14">
      <c r="B1703" s="41">
        <v>43627.357835648145</v>
      </c>
      <c r="C1703" s="41">
        <v>43627.357835648145</v>
      </c>
      <c r="D1703" t="s">
        <v>15070</v>
      </c>
      <c r="E1703">
        <v>4</v>
      </c>
      <c r="F1703">
        <v>1101</v>
      </c>
      <c r="G1703" t="s">
        <v>8954</v>
      </c>
      <c r="H1703" t="s">
        <v>15071</v>
      </c>
      <c r="I1703" t="s">
        <v>938</v>
      </c>
      <c r="L1703" t="s">
        <v>15072</v>
      </c>
      <c r="N1703" t="s">
        <v>825</v>
      </c>
    </row>
    <row r="1704" spans="2:14">
      <c r="B1704" s="41">
        <v>43627.357835648145</v>
      </c>
      <c r="C1704" s="41">
        <v>43627.357835648145</v>
      </c>
      <c r="D1704" t="s">
        <v>2105</v>
      </c>
      <c r="E1704">
        <v>4</v>
      </c>
      <c r="F1704">
        <v>1101</v>
      </c>
      <c r="G1704" t="s">
        <v>8954</v>
      </c>
      <c r="H1704" t="s">
        <v>2104</v>
      </c>
      <c r="I1704" t="s">
        <v>207</v>
      </c>
      <c r="L1704" t="s">
        <v>15073</v>
      </c>
      <c r="N1704" t="s">
        <v>825</v>
      </c>
    </row>
    <row r="1705" spans="2:14">
      <c r="B1705" s="41">
        <v>43627.357835648145</v>
      </c>
      <c r="C1705" s="41">
        <v>43627.357835648145</v>
      </c>
      <c r="D1705" t="s">
        <v>15074</v>
      </c>
      <c r="E1705">
        <v>4</v>
      </c>
      <c r="F1705">
        <v>1101</v>
      </c>
      <c r="G1705" t="s">
        <v>8954</v>
      </c>
      <c r="H1705" t="s">
        <v>15075</v>
      </c>
      <c r="I1705" t="s">
        <v>264</v>
      </c>
      <c r="L1705" t="s">
        <v>15076</v>
      </c>
      <c r="N1705" t="s">
        <v>825</v>
      </c>
    </row>
    <row r="1706" spans="2:14">
      <c r="B1706" s="41">
        <v>43627.357835648145</v>
      </c>
      <c r="C1706" s="41">
        <v>43627.357835648145</v>
      </c>
      <c r="D1706" t="s">
        <v>15077</v>
      </c>
      <c r="E1706">
        <v>4</v>
      </c>
      <c r="F1706">
        <v>1103</v>
      </c>
      <c r="G1706" t="s">
        <v>8954</v>
      </c>
      <c r="H1706" t="s">
        <v>15078</v>
      </c>
      <c r="I1706" t="s">
        <v>264</v>
      </c>
      <c r="L1706" t="s">
        <v>15079</v>
      </c>
      <c r="N1706" t="s">
        <v>825</v>
      </c>
    </row>
    <row r="1707" spans="2:14">
      <c r="B1707" s="41">
        <v>43627.357835648145</v>
      </c>
      <c r="C1707" s="41">
        <v>43627.357835648145</v>
      </c>
      <c r="D1707" t="s">
        <v>15080</v>
      </c>
      <c r="E1707">
        <v>4</v>
      </c>
      <c r="F1707">
        <v>1101</v>
      </c>
      <c r="G1707" t="s">
        <v>8954</v>
      </c>
      <c r="H1707" t="s">
        <v>15081</v>
      </c>
      <c r="I1707" t="s">
        <v>264</v>
      </c>
      <c r="L1707" t="s">
        <v>15082</v>
      </c>
      <c r="N1707" t="s">
        <v>825</v>
      </c>
    </row>
    <row r="1708" spans="2:14">
      <c r="B1708" s="41">
        <v>43627.357835648145</v>
      </c>
      <c r="C1708" s="41">
        <v>43627.357835648145</v>
      </c>
      <c r="D1708" t="s">
        <v>15083</v>
      </c>
      <c r="E1708">
        <v>4</v>
      </c>
      <c r="F1708">
        <v>1101</v>
      </c>
      <c r="G1708" t="s">
        <v>8954</v>
      </c>
      <c r="H1708" t="s">
        <v>15084</v>
      </c>
      <c r="I1708" t="s">
        <v>837</v>
      </c>
      <c r="L1708" t="s">
        <v>15085</v>
      </c>
      <c r="N1708" t="s">
        <v>825</v>
      </c>
    </row>
    <row r="1709" spans="2:14">
      <c r="B1709" s="41">
        <v>43627.357835648145</v>
      </c>
      <c r="C1709" s="41">
        <v>43627.357835648145</v>
      </c>
      <c r="D1709" t="s">
        <v>15086</v>
      </c>
      <c r="E1709">
        <v>4</v>
      </c>
      <c r="F1709">
        <v>1103</v>
      </c>
      <c r="G1709" t="s">
        <v>8954</v>
      </c>
      <c r="H1709" t="s">
        <v>15087</v>
      </c>
      <c r="I1709" t="s">
        <v>837</v>
      </c>
      <c r="L1709" t="s">
        <v>15088</v>
      </c>
      <c r="N1709" t="s">
        <v>825</v>
      </c>
    </row>
    <row r="1710" spans="2:14">
      <c r="B1710" s="41">
        <v>43627.357835648145</v>
      </c>
      <c r="C1710" s="41">
        <v>43627.357835648145</v>
      </c>
      <c r="D1710" t="s">
        <v>5188</v>
      </c>
      <c r="E1710">
        <v>4</v>
      </c>
      <c r="F1710">
        <v>1101</v>
      </c>
      <c r="G1710" t="s">
        <v>8954</v>
      </c>
      <c r="H1710" t="s">
        <v>5187</v>
      </c>
      <c r="I1710" t="s">
        <v>26</v>
      </c>
      <c r="L1710" t="s">
        <v>15089</v>
      </c>
      <c r="N1710" t="s">
        <v>825</v>
      </c>
    </row>
    <row r="1711" spans="2:14">
      <c r="B1711" s="41">
        <v>43627.357835648145</v>
      </c>
      <c r="C1711" s="41">
        <v>43627.357835648145</v>
      </c>
      <c r="D1711" t="s">
        <v>2078</v>
      </c>
      <c r="E1711">
        <v>4</v>
      </c>
      <c r="F1711">
        <v>1101</v>
      </c>
      <c r="G1711" t="s">
        <v>8954</v>
      </c>
      <c r="H1711" t="s">
        <v>2077</v>
      </c>
      <c r="I1711" t="s">
        <v>1253</v>
      </c>
      <c r="L1711" t="s">
        <v>15090</v>
      </c>
      <c r="N1711" t="s">
        <v>825</v>
      </c>
    </row>
    <row r="1712" spans="2:14">
      <c r="B1712" s="41">
        <v>43627.357835648145</v>
      </c>
      <c r="C1712" s="41">
        <v>43627.357835648145</v>
      </c>
      <c r="D1712" t="s">
        <v>4487</v>
      </c>
      <c r="E1712">
        <v>4</v>
      </c>
      <c r="F1712">
        <v>1101</v>
      </c>
      <c r="G1712" t="s">
        <v>8954</v>
      </c>
      <c r="H1712" t="s">
        <v>4486</v>
      </c>
      <c r="I1712" t="s">
        <v>1258</v>
      </c>
      <c r="L1712" t="s">
        <v>15091</v>
      </c>
      <c r="N1712" t="s">
        <v>825</v>
      </c>
    </row>
    <row r="1713" spans="2:14">
      <c r="B1713" s="41">
        <v>43627.357835648145</v>
      </c>
      <c r="C1713" s="41">
        <v>43627.357835648145</v>
      </c>
      <c r="D1713" t="s">
        <v>15092</v>
      </c>
      <c r="E1713">
        <v>4</v>
      </c>
      <c r="F1713">
        <v>1101</v>
      </c>
      <c r="G1713" t="s">
        <v>8954</v>
      </c>
      <c r="H1713" t="s">
        <v>5133</v>
      </c>
      <c r="I1713" t="s">
        <v>339</v>
      </c>
      <c r="L1713" t="s">
        <v>15093</v>
      </c>
      <c r="N1713" t="s">
        <v>825</v>
      </c>
    </row>
    <row r="1714" spans="2:14">
      <c r="B1714" s="41">
        <v>43627.357835648145</v>
      </c>
      <c r="C1714" s="41">
        <v>43627.357835648145</v>
      </c>
      <c r="D1714" t="s">
        <v>15094</v>
      </c>
      <c r="E1714">
        <v>4</v>
      </c>
      <c r="F1714">
        <v>1103</v>
      </c>
      <c r="G1714" t="s">
        <v>8954</v>
      </c>
      <c r="H1714" t="s">
        <v>5132</v>
      </c>
      <c r="I1714" t="s">
        <v>339</v>
      </c>
      <c r="L1714" t="s">
        <v>15095</v>
      </c>
      <c r="N1714" t="s">
        <v>825</v>
      </c>
    </row>
    <row r="1715" spans="2:14">
      <c r="B1715" s="41">
        <v>43627.357835648145</v>
      </c>
      <c r="C1715" s="41">
        <v>43627.357835648145</v>
      </c>
      <c r="D1715" t="s">
        <v>15096</v>
      </c>
      <c r="E1715">
        <v>4</v>
      </c>
      <c r="F1715">
        <v>1101</v>
      </c>
      <c r="G1715" t="s">
        <v>8954</v>
      </c>
      <c r="H1715" t="s">
        <v>5131</v>
      </c>
      <c r="I1715" t="s">
        <v>339</v>
      </c>
      <c r="L1715" t="s">
        <v>15097</v>
      </c>
      <c r="N1715" t="s">
        <v>825</v>
      </c>
    </row>
    <row r="1716" spans="2:14">
      <c r="B1716" s="41">
        <v>43627.357835648145</v>
      </c>
      <c r="C1716" s="41">
        <v>43627.357835648145</v>
      </c>
      <c r="D1716" t="s">
        <v>15098</v>
      </c>
      <c r="E1716">
        <v>4</v>
      </c>
      <c r="F1716">
        <v>1101</v>
      </c>
      <c r="G1716" t="s">
        <v>8954</v>
      </c>
      <c r="H1716" t="s">
        <v>5352</v>
      </c>
      <c r="I1716" t="s">
        <v>54</v>
      </c>
      <c r="L1716" t="s">
        <v>15099</v>
      </c>
      <c r="N1716" t="s">
        <v>825</v>
      </c>
    </row>
    <row r="1717" spans="2:14">
      <c r="B1717" s="41">
        <v>43627.357835648145</v>
      </c>
      <c r="C1717" s="41">
        <v>43627.357835648145</v>
      </c>
      <c r="D1717" t="s">
        <v>15100</v>
      </c>
      <c r="E1717">
        <v>4</v>
      </c>
      <c r="F1717">
        <v>1103</v>
      </c>
      <c r="G1717" t="s">
        <v>8954</v>
      </c>
      <c r="H1717" t="s">
        <v>5351</v>
      </c>
      <c r="I1717" t="s">
        <v>54</v>
      </c>
      <c r="L1717" t="s">
        <v>15101</v>
      </c>
      <c r="N1717" t="s">
        <v>825</v>
      </c>
    </row>
    <row r="1718" spans="2:14">
      <c r="B1718" s="41">
        <v>43627.357835648145</v>
      </c>
      <c r="C1718" s="41">
        <v>43627.357835648145</v>
      </c>
      <c r="D1718" t="s">
        <v>9667</v>
      </c>
      <c r="E1718">
        <v>4</v>
      </c>
      <c r="F1718">
        <v>1101</v>
      </c>
      <c r="G1718" t="s">
        <v>8954</v>
      </c>
      <c r="H1718" t="s">
        <v>2110</v>
      </c>
      <c r="I1718" t="s">
        <v>324</v>
      </c>
      <c r="L1718" t="s">
        <v>15102</v>
      </c>
      <c r="N1718" t="s">
        <v>825</v>
      </c>
    </row>
    <row r="1719" spans="2:14">
      <c r="B1719" s="41">
        <v>43627.357835648145</v>
      </c>
      <c r="C1719" s="41">
        <v>43627.357835648145</v>
      </c>
      <c r="D1719" t="s">
        <v>9668</v>
      </c>
      <c r="E1719">
        <v>4</v>
      </c>
      <c r="F1719">
        <v>1103</v>
      </c>
      <c r="G1719" t="s">
        <v>8954</v>
      </c>
      <c r="H1719" t="s">
        <v>2111</v>
      </c>
      <c r="I1719" t="s">
        <v>324</v>
      </c>
      <c r="L1719" t="s">
        <v>15103</v>
      </c>
      <c r="N1719" t="s">
        <v>825</v>
      </c>
    </row>
    <row r="1720" spans="2:14">
      <c r="B1720" s="41">
        <v>43627.357835648145</v>
      </c>
      <c r="C1720" s="41">
        <v>43627.357835648145</v>
      </c>
      <c r="D1720" t="s">
        <v>9669</v>
      </c>
      <c r="E1720">
        <v>4</v>
      </c>
      <c r="F1720">
        <v>1101</v>
      </c>
      <c r="G1720" t="s">
        <v>8954</v>
      </c>
      <c r="H1720" t="s">
        <v>2112</v>
      </c>
      <c r="I1720" t="s">
        <v>324</v>
      </c>
      <c r="L1720" t="s">
        <v>15104</v>
      </c>
      <c r="N1720" t="s">
        <v>825</v>
      </c>
    </row>
    <row r="1721" spans="2:14">
      <c r="B1721" s="41">
        <v>43627.357835648145</v>
      </c>
      <c r="C1721" s="41">
        <v>43627.357835648145</v>
      </c>
      <c r="D1721" t="s">
        <v>15105</v>
      </c>
      <c r="E1721">
        <v>4</v>
      </c>
      <c r="F1721">
        <v>1101</v>
      </c>
      <c r="G1721" t="s">
        <v>8954</v>
      </c>
      <c r="H1721" t="s">
        <v>2113</v>
      </c>
      <c r="I1721" t="s">
        <v>31</v>
      </c>
      <c r="L1721" t="s">
        <v>15106</v>
      </c>
      <c r="N1721" t="s">
        <v>825</v>
      </c>
    </row>
    <row r="1722" spans="2:14">
      <c r="B1722" s="41">
        <v>43627.357835648145</v>
      </c>
      <c r="C1722" s="41">
        <v>43627.357835648145</v>
      </c>
      <c r="D1722" t="s">
        <v>15107</v>
      </c>
      <c r="E1722">
        <v>4</v>
      </c>
      <c r="F1722">
        <v>1103</v>
      </c>
      <c r="G1722" t="s">
        <v>8954</v>
      </c>
      <c r="H1722" t="s">
        <v>2114</v>
      </c>
      <c r="I1722" t="s">
        <v>31</v>
      </c>
      <c r="L1722" t="s">
        <v>15108</v>
      </c>
      <c r="N1722" t="s">
        <v>825</v>
      </c>
    </row>
    <row r="1723" spans="2:14">
      <c r="B1723" s="41">
        <v>43627.357835648145</v>
      </c>
      <c r="C1723" s="41">
        <v>43627.357835648145</v>
      </c>
      <c r="D1723" t="s">
        <v>5932</v>
      </c>
      <c r="E1723">
        <v>4</v>
      </c>
      <c r="F1723">
        <v>1103</v>
      </c>
      <c r="G1723" t="s">
        <v>8954</v>
      </c>
      <c r="H1723" t="s">
        <v>5376</v>
      </c>
      <c r="I1723" t="s">
        <v>310</v>
      </c>
      <c r="L1723" t="s">
        <v>15109</v>
      </c>
      <c r="N1723" t="s">
        <v>825</v>
      </c>
    </row>
    <row r="1724" spans="2:14">
      <c r="B1724" s="41">
        <v>43627.357835648145</v>
      </c>
      <c r="C1724" s="41">
        <v>43627.357835648145</v>
      </c>
      <c r="D1724" t="s">
        <v>5375</v>
      </c>
      <c r="E1724">
        <v>4</v>
      </c>
      <c r="F1724">
        <v>1101</v>
      </c>
      <c r="G1724" t="s">
        <v>8954</v>
      </c>
      <c r="H1724" t="s">
        <v>5374</v>
      </c>
      <c r="I1724" t="s">
        <v>310</v>
      </c>
      <c r="L1724" t="s">
        <v>15110</v>
      </c>
      <c r="N1724" t="s">
        <v>825</v>
      </c>
    </row>
    <row r="1725" spans="2:14">
      <c r="B1725" s="41">
        <v>43627.357835648145</v>
      </c>
      <c r="C1725" s="41">
        <v>43627.357835648145</v>
      </c>
      <c r="D1725" t="s">
        <v>15111</v>
      </c>
      <c r="E1725">
        <v>4</v>
      </c>
      <c r="F1725">
        <v>1101</v>
      </c>
      <c r="G1725" t="s">
        <v>8954</v>
      </c>
      <c r="H1725" t="s">
        <v>2531</v>
      </c>
      <c r="I1725" t="s">
        <v>417</v>
      </c>
      <c r="L1725" t="s">
        <v>15112</v>
      </c>
      <c r="N1725" t="s">
        <v>825</v>
      </c>
    </row>
    <row r="1726" spans="2:14">
      <c r="B1726" s="41">
        <v>43627.357835648145</v>
      </c>
      <c r="C1726" s="41">
        <v>43627.357835648145</v>
      </c>
      <c r="D1726" t="s">
        <v>15113</v>
      </c>
      <c r="E1726">
        <v>4</v>
      </c>
      <c r="F1726">
        <v>1103</v>
      </c>
      <c r="G1726" t="s">
        <v>8954</v>
      </c>
      <c r="H1726" t="s">
        <v>2530</v>
      </c>
      <c r="I1726" t="s">
        <v>417</v>
      </c>
      <c r="L1726" t="s">
        <v>15114</v>
      </c>
      <c r="N1726" t="s">
        <v>825</v>
      </c>
    </row>
    <row r="1727" spans="2:14">
      <c r="B1727" s="41">
        <v>43627.357835648145</v>
      </c>
      <c r="C1727" s="41">
        <v>43627.357835648145</v>
      </c>
      <c r="D1727" t="s">
        <v>15115</v>
      </c>
      <c r="E1727">
        <v>4</v>
      </c>
      <c r="F1727">
        <v>1101</v>
      </c>
      <c r="G1727" t="s">
        <v>8954</v>
      </c>
      <c r="H1727" t="s">
        <v>2529</v>
      </c>
      <c r="I1727" t="s">
        <v>417</v>
      </c>
      <c r="L1727" t="s">
        <v>15116</v>
      </c>
      <c r="N1727" t="s">
        <v>825</v>
      </c>
    </row>
    <row r="1728" spans="2:14">
      <c r="B1728" s="41">
        <v>43627.357824074075</v>
      </c>
      <c r="C1728" s="41">
        <v>43627.357835648145</v>
      </c>
      <c r="D1728" t="s">
        <v>15117</v>
      </c>
      <c r="E1728">
        <v>5</v>
      </c>
      <c r="F1728">
        <v>1221</v>
      </c>
      <c r="G1728" t="s">
        <v>8954</v>
      </c>
      <c r="H1728" t="s">
        <v>15118</v>
      </c>
      <c r="I1728" t="s">
        <v>150</v>
      </c>
      <c r="L1728" t="s">
        <v>15119</v>
      </c>
      <c r="N1728" t="s">
        <v>821</v>
      </c>
    </row>
    <row r="1729" spans="2:14">
      <c r="B1729" s="41">
        <v>43627.357824074075</v>
      </c>
      <c r="C1729" s="41">
        <v>43627.357835648145</v>
      </c>
      <c r="D1729" t="s">
        <v>7278</v>
      </c>
      <c r="E1729">
        <v>5</v>
      </c>
      <c r="F1729">
        <v>1221</v>
      </c>
      <c r="G1729" t="s">
        <v>8954</v>
      </c>
      <c r="H1729" t="s">
        <v>7279</v>
      </c>
      <c r="I1729" t="s">
        <v>150</v>
      </c>
      <c r="L1729" t="s">
        <v>15120</v>
      </c>
      <c r="N1729" t="s">
        <v>821</v>
      </c>
    </row>
    <row r="1730" spans="2:14">
      <c r="B1730" s="41">
        <v>43627.357835648145</v>
      </c>
      <c r="C1730" s="41">
        <v>43627.357835648145</v>
      </c>
      <c r="D1730" t="s">
        <v>15121</v>
      </c>
      <c r="E1730">
        <v>4</v>
      </c>
      <c r="F1730">
        <v>1101</v>
      </c>
      <c r="G1730" t="s">
        <v>8954</v>
      </c>
      <c r="H1730" t="s">
        <v>15122</v>
      </c>
      <c r="I1730" t="s">
        <v>837</v>
      </c>
      <c r="L1730" t="s">
        <v>15123</v>
      </c>
      <c r="N1730" t="s">
        <v>825</v>
      </c>
    </row>
    <row r="1731" spans="2:14">
      <c r="B1731" s="41">
        <v>43627.357835648145</v>
      </c>
      <c r="C1731" s="41">
        <v>43627.357835648145</v>
      </c>
      <c r="D1731" t="s">
        <v>9233</v>
      </c>
      <c r="E1731">
        <v>4</v>
      </c>
      <c r="F1731">
        <v>1101</v>
      </c>
      <c r="G1731" t="s">
        <v>8954</v>
      </c>
      <c r="H1731" t="s">
        <v>8744</v>
      </c>
      <c r="I1731" t="s">
        <v>8363</v>
      </c>
      <c r="L1731" t="s">
        <v>15124</v>
      </c>
      <c r="N1731" t="s">
        <v>825</v>
      </c>
    </row>
    <row r="1732" spans="2:14">
      <c r="B1732" s="41">
        <v>43627.357835648145</v>
      </c>
      <c r="C1732" s="41">
        <v>43627.357835648145</v>
      </c>
      <c r="D1732" t="s">
        <v>2107</v>
      </c>
      <c r="E1732">
        <v>5</v>
      </c>
      <c r="F1732">
        <v>1201</v>
      </c>
      <c r="G1732" t="s">
        <v>8954</v>
      </c>
      <c r="H1732" t="s">
        <v>2106</v>
      </c>
      <c r="I1732" t="s">
        <v>1288</v>
      </c>
      <c r="L1732" t="s">
        <v>15125</v>
      </c>
      <c r="N1732" t="s">
        <v>821</v>
      </c>
    </row>
    <row r="1733" spans="2:14">
      <c r="B1733" s="41">
        <v>43627.357835648145</v>
      </c>
      <c r="C1733" s="41">
        <v>43627.357835648145</v>
      </c>
      <c r="D1733" t="s">
        <v>2109</v>
      </c>
      <c r="E1733">
        <v>5</v>
      </c>
      <c r="F1733">
        <v>1201</v>
      </c>
      <c r="G1733" t="s">
        <v>8954</v>
      </c>
      <c r="H1733" t="s">
        <v>2108</v>
      </c>
      <c r="I1733" t="s">
        <v>1288</v>
      </c>
      <c r="L1733" t="s">
        <v>15126</v>
      </c>
      <c r="N1733" t="s">
        <v>821</v>
      </c>
    </row>
    <row r="1734" spans="2:14">
      <c r="B1734" s="41">
        <v>43627.357835648145</v>
      </c>
      <c r="C1734" s="41">
        <v>43627.357835648145</v>
      </c>
      <c r="D1734" t="s">
        <v>8653</v>
      </c>
      <c r="E1734">
        <v>5</v>
      </c>
      <c r="F1734">
        <v>1201</v>
      </c>
      <c r="G1734" t="s">
        <v>8954</v>
      </c>
      <c r="H1734" t="s">
        <v>8654</v>
      </c>
      <c r="I1734" t="s">
        <v>8363</v>
      </c>
      <c r="L1734" t="s">
        <v>15127</v>
      </c>
      <c r="N1734" t="s">
        <v>821</v>
      </c>
    </row>
    <row r="1735" spans="2:14">
      <c r="B1735" s="41">
        <v>43627.357835648145</v>
      </c>
      <c r="C1735" s="41">
        <v>43627.357835648145</v>
      </c>
      <c r="D1735" t="s">
        <v>8655</v>
      </c>
      <c r="E1735">
        <v>5</v>
      </c>
      <c r="F1735">
        <v>1201</v>
      </c>
      <c r="G1735" t="s">
        <v>8954</v>
      </c>
      <c r="H1735" t="s">
        <v>8656</v>
      </c>
      <c r="I1735" t="s">
        <v>8363</v>
      </c>
      <c r="L1735" t="s">
        <v>15128</v>
      </c>
      <c r="N1735" t="s">
        <v>821</v>
      </c>
    </row>
    <row r="1736" spans="2:14">
      <c r="B1736" s="41">
        <v>43627.357835648145</v>
      </c>
      <c r="C1736" s="41">
        <v>43627.357835648145</v>
      </c>
      <c r="D1736" t="s">
        <v>8583</v>
      </c>
      <c r="E1736">
        <v>5</v>
      </c>
      <c r="F1736">
        <v>1201</v>
      </c>
      <c r="G1736" t="s">
        <v>8954</v>
      </c>
      <c r="H1736" t="s">
        <v>8584</v>
      </c>
      <c r="I1736" t="s">
        <v>8363</v>
      </c>
      <c r="L1736" t="s">
        <v>15129</v>
      </c>
      <c r="N1736" t="s">
        <v>821</v>
      </c>
    </row>
    <row r="1737" spans="2:14">
      <c r="B1737" s="41">
        <v>43627.357824074075</v>
      </c>
      <c r="C1737" s="41">
        <v>43627.357835648145</v>
      </c>
      <c r="D1737" t="s">
        <v>2116</v>
      </c>
      <c r="E1737">
        <v>5</v>
      </c>
      <c r="F1737">
        <v>1221</v>
      </c>
      <c r="G1737" t="s">
        <v>8954</v>
      </c>
      <c r="H1737" t="s">
        <v>2115</v>
      </c>
      <c r="I1737" t="s">
        <v>150</v>
      </c>
      <c r="L1737" t="s">
        <v>15130</v>
      </c>
      <c r="N1737" t="s">
        <v>821</v>
      </c>
    </row>
    <row r="1738" spans="2:14">
      <c r="B1738" s="41">
        <v>43627.357824074075</v>
      </c>
      <c r="C1738" s="41">
        <v>43627.357835648145</v>
      </c>
      <c r="D1738" t="s">
        <v>2118</v>
      </c>
      <c r="E1738">
        <v>5</v>
      </c>
      <c r="F1738">
        <v>1221</v>
      </c>
      <c r="G1738" t="s">
        <v>8954</v>
      </c>
      <c r="H1738" t="s">
        <v>2117</v>
      </c>
      <c r="I1738" t="s">
        <v>150</v>
      </c>
      <c r="L1738" t="s">
        <v>15131</v>
      </c>
      <c r="N1738" t="s">
        <v>821</v>
      </c>
    </row>
    <row r="1739" spans="2:14">
      <c r="B1739" s="41">
        <v>43627.357835648145</v>
      </c>
      <c r="C1739" s="41">
        <v>43627.357835648145</v>
      </c>
      <c r="D1739" t="s">
        <v>2548</v>
      </c>
      <c r="E1739">
        <v>5</v>
      </c>
      <c r="F1739">
        <v>1221</v>
      </c>
      <c r="G1739" t="s">
        <v>8954</v>
      </c>
      <c r="H1739" t="s">
        <v>2547</v>
      </c>
      <c r="I1739" t="s">
        <v>150</v>
      </c>
      <c r="L1739" t="s">
        <v>15132</v>
      </c>
      <c r="N1739" t="s">
        <v>821</v>
      </c>
    </row>
    <row r="1740" spans="2:14">
      <c r="B1740" s="41">
        <v>43627.357835648145</v>
      </c>
      <c r="C1740" s="41">
        <v>43627.357835648145</v>
      </c>
      <c r="D1740" t="s">
        <v>15133</v>
      </c>
      <c r="E1740">
        <v>4</v>
      </c>
      <c r="F1740">
        <v>1101</v>
      </c>
      <c r="G1740" t="s">
        <v>8954</v>
      </c>
      <c r="H1740" t="s">
        <v>5350</v>
      </c>
      <c r="I1740" t="s">
        <v>54</v>
      </c>
      <c r="L1740" t="s">
        <v>15134</v>
      </c>
      <c r="N1740" t="s">
        <v>825</v>
      </c>
    </row>
    <row r="1741" spans="2:14">
      <c r="B1741" s="41">
        <v>43627.357835648145</v>
      </c>
      <c r="C1741" s="41">
        <v>43627.357847222222</v>
      </c>
      <c r="D1741" t="s">
        <v>15135</v>
      </c>
      <c r="E1741">
        <v>4</v>
      </c>
      <c r="F1741">
        <v>1101</v>
      </c>
      <c r="G1741" t="s">
        <v>8954</v>
      </c>
      <c r="H1741" t="s">
        <v>2119</v>
      </c>
      <c r="I1741" t="s">
        <v>31</v>
      </c>
      <c r="L1741" t="s">
        <v>15136</v>
      </c>
      <c r="N1741" t="s">
        <v>825</v>
      </c>
    </row>
    <row r="1742" spans="2:14">
      <c r="B1742" s="41">
        <v>43627.357835648145</v>
      </c>
      <c r="C1742" s="41">
        <v>43627.357847222222</v>
      </c>
      <c r="D1742" t="s">
        <v>12563</v>
      </c>
      <c r="E1742">
        <v>5</v>
      </c>
      <c r="F1742">
        <v>1221</v>
      </c>
      <c r="G1742" t="s">
        <v>8954</v>
      </c>
      <c r="H1742" t="s">
        <v>12564</v>
      </c>
      <c r="I1742" t="s">
        <v>542</v>
      </c>
      <c r="L1742" t="s">
        <v>15137</v>
      </c>
      <c r="N1742" t="s">
        <v>821</v>
      </c>
    </row>
    <row r="1743" spans="2:14">
      <c r="B1743" s="41">
        <v>43627.357847222222</v>
      </c>
      <c r="C1743" s="41">
        <v>43627.357847222222</v>
      </c>
      <c r="D1743" t="s">
        <v>15138</v>
      </c>
      <c r="E1743">
        <v>4</v>
      </c>
      <c r="F1743">
        <v>1101</v>
      </c>
      <c r="G1743" t="s">
        <v>8954</v>
      </c>
      <c r="H1743" t="s">
        <v>15139</v>
      </c>
      <c r="I1743" t="s">
        <v>13</v>
      </c>
      <c r="L1743" t="s">
        <v>15140</v>
      </c>
      <c r="N1743" t="s">
        <v>825</v>
      </c>
    </row>
    <row r="1744" spans="2:14">
      <c r="B1744" s="41">
        <v>43627.357847222222</v>
      </c>
      <c r="C1744" s="41">
        <v>43627.357847222222</v>
      </c>
      <c r="D1744" t="s">
        <v>15141</v>
      </c>
      <c r="E1744">
        <v>4</v>
      </c>
      <c r="F1744">
        <v>1103</v>
      </c>
      <c r="G1744" t="s">
        <v>8954</v>
      </c>
      <c r="H1744" t="s">
        <v>15142</v>
      </c>
      <c r="I1744" t="s">
        <v>13</v>
      </c>
      <c r="L1744" t="s">
        <v>15143</v>
      </c>
      <c r="N1744" t="s">
        <v>825</v>
      </c>
    </row>
    <row r="1745" spans="2:14">
      <c r="B1745" s="41">
        <v>43627.357847222222</v>
      </c>
      <c r="C1745" s="41">
        <v>43627.357847222222</v>
      </c>
      <c r="D1745" t="s">
        <v>15144</v>
      </c>
      <c r="E1745">
        <v>4</v>
      </c>
      <c r="F1745">
        <v>1101</v>
      </c>
      <c r="G1745" t="s">
        <v>8954</v>
      </c>
      <c r="H1745" t="s">
        <v>15145</v>
      </c>
      <c r="I1745" t="s">
        <v>13</v>
      </c>
      <c r="L1745" t="s">
        <v>15146</v>
      </c>
      <c r="N1745" t="s">
        <v>825</v>
      </c>
    </row>
    <row r="1746" spans="2:14">
      <c r="B1746" s="41">
        <v>43627.357858796298</v>
      </c>
      <c r="C1746" s="41">
        <v>43627.357847222222</v>
      </c>
      <c r="D1746" t="s">
        <v>931</v>
      </c>
      <c r="E1746">
        <v>4</v>
      </c>
      <c r="F1746">
        <v>1101</v>
      </c>
      <c r="G1746" t="s">
        <v>8954</v>
      </c>
      <c r="H1746" t="s">
        <v>930</v>
      </c>
      <c r="I1746" t="s">
        <v>932</v>
      </c>
      <c r="L1746" t="s">
        <v>15147</v>
      </c>
      <c r="N1746" t="s">
        <v>825</v>
      </c>
    </row>
    <row r="1747" spans="2:14">
      <c r="B1747" s="41">
        <v>43627.357858796298</v>
      </c>
      <c r="C1747" s="41">
        <v>43627.357847222222</v>
      </c>
      <c r="D1747" t="s">
        <v>1602</v>
      </c>
      <c r="E1747">
        <v>4</v>
      </c>
      <c r="F1747">
        <v>1101</v>
      </c>
      <c r="G1747" t="s">
        <v>8954</v>
      </c>
      <c r="H1747" t="s">
        <v>1601</v>
      </c>
      <c r="I1747" t="s">
        <v>1603</v>
      </c>
      <c r="L1747" t="s">
        <v>15148</v>
      </c>
      <c r="N1747" t="s">
        <v>825</v>
      </c>
    </row>
    <row r="1748" spans="2:14">
      <c r="B1748" s="41">
        <v>43627.357858796298</v>
      </c>
      <c r="C1748" s="41">
        <v>43627.357847222222</v>
      </c>
      <c r="D1748" t="s">
        <v>1034</v>
      </c>
      <c r="E1748">
        <v>4</v>
      </c>
      <c r="F1748">
        <v>1101</v>
      </c>
      <c r="G1748" t="s">
        <v>8954</v>
      </c>
      <c r="H1748" t="s">
        <v>1033</v>
      </c>
      <c r="I1748" t="s">
        <v>310</v>
      </c>
      <c r="L1748" t="s">
        <v>15149</v>
      </c>
      <c r="N1748" t="s">
        <v>825</v>
      </c>
    </row>
    <row r="1749" spans="2:14">
      <c r="B1749" s="41">
        <v>43627.357858796298</v>
      </c>
      <c r="C1749" s="41">
        <v>43627.357847222222</v>
      </c>
      <c r="D1749" t="s">
        <v>1480</v>
      </c>
      <c r="E1749">
        <v>4</v>
      </c>
      <c r="F1749">
        <v>1101</v>
      </c>
      <c r="G1749" t="s">
        <v>8954</v>
      </c>
      <c r="H1749" t="s">
        <v>1479</v>
      </c>
      <c r="I1749" t="s">
        <v>385</v>
      </c>
      <c r="L1749" t="s">
        <v>15150</v>
      </c>
      <c r="N1749" t="s">
        <v>825</v>
      </c>
    </row>
    <row r="1750" spans="2:14">
      <c r="B1750" s="41">
        <v>43627.357858796298</v>
      </c>
      <c r="C1750" s="41">
        <v>43627.357847222222</v>
      </c>
      <c r="D1750" t="s">
        <v>1624</v>
      </c>
      <c r="E1750">
        <v>4</v>
      </c>
      <c r="F1750">
        <v>1101</v>
      </c>
      <c r="G1750" t="s">
        <v>8954</v>
      </c>
      <c r="H1750" t="s">
        <v>1623</v>
      </c>
      <c r="I1750" t="s">
        <v>1625</v>
      </c>
      <c r="L1750" t="s">
        <v>15151</v>
      </c>
      <c r="N1750" t="s">
        <v>825</v>
      </c>
    </row>
    <row r="1751" spans="2:14">
      <c r="B1751" s="41">
        <v>43627.357858796298</v>
      </c>
      <c r="C1751" s="41">
        <v>43627.357847222222</v>
      </c>
      <c r="D1751" t="s">
        <v>763</v>
      </c>
      <c r="E1751">
        <v>4</v>
      </c>
      <c r="F1751">
        <v>1101</v>
      </c>
      <c r="G1751" t="s">
        <v>8954</v>
      </c>
      <c r="H1751" t="s">
        <v>59</v>
      </c>
      <c r="I1751" t="s">
        <v>52</v>
      </c>
      <c r="L1751" t="s">
        <v>15152</v>
      </c>
      <c r="N1751" t="s">
        <v>825</v>
      </c>
    </row>
    <row r="1752" spans="2:14">
      <c r="B1752" s="41">
        <v>43627.357858796298</v>
      </c>
      <c r="C1752" s="41">
        <v>43627.357847222222</v>
      </c>
      <c r="D1752" t="s">
        <v>986</v>
      </c>
      <c r="E1752">
        <v>4</v>
      </c>
      <c r="F1752">
        <v>1101</v>
      </c>
      <c r="G1752" t="s">
        <v>8954</v>
      </c>
      <c r="H1752" t="s">
        <v>985</v>
      </c>
      <c r="I1752" t="s">
        <v>956</v>
      </c>
      <c r="L1752" t="s">
        <v>15153</v>
      </c>
      <c r="N1752" t="s">
        <v>825</v>
      </c>
    </row>
    <row r="1753" spans="2:14">
      <c r="B1753" s="41">
        <v>43627.357858796298</v>
      </c>
      <c r="C1753" s="41">
        <v>43627.357847222222</v>
      </c>
      <c r="D1753" t="s">
        <v>934</v>
      </c>
      <c r="E1753">
        <v>4</v>
      </c>
      <c r="F1753">
        <v>1101</v>
      </c>
      <c r="G1753" t="s">
        <v>8954</v>
      </c>
      <c r="H1753" t="s">
        <v>933</v>
      </c>
      <c r="I1753" t="s">
        <v>61</v>
      </c>
      <c r="L1753" t="s">
        <v>15154</v>
      </c>
      <c r="N1753" t="s">
        <v>825</v>
      </c>
    </row>
    <row r="1754" spans="2:14">
      <c r="B1754" s="41">
        <v>43627.357858796298</v>
      </c>
      <c r="C1754" s="41">
        <v>43627.357847222222</v>
      </c>
      <c r="D1754" t="s">
        <v>762</v>
      </c>
      <c r="E1754">
        <v>4</v>
      </c>
      <c r="F1754">
        <v>1101</v>
      </c>
      <c r="G1754" t="s">
        <v>8954</v>
      </c>
      <c r="H1754" t="s">
        <v>58</v>
      </c>
      <c r="I1754" t="s">
        <v>39</v>
      </c>
      <c r="L1754" t="s">
        <v>15155</v>
      </c>
      <c r="N1754" t="s">
        <v>825</v>
      </c>
    </row>
    <row r="1755" spans="2:14">
      <c r="B1755" s="41">
        <v>43627.357858796298</v>
      </c>
      <c r="C1755" s="41">
        <v>43627.357847222222</v>
      </c>
      <c r="D1755" t="s">
        <v>1017</v>
      </c>
      <c r="E1755">
        <v>4</v>
      </c>
      <c r="F1755">
        <v>1101</v>
      </c>
      <c r="G1755" t="s">
        <v>8954</v>
      </c>
      <c r="H1755" t="s">
        <v>1016</v>
      </c>
      <c r="I1755" t="s">
        <v>1018</v>
      </c>
      <c r="L1755" t="s">
        <v>15156</v>
      </c>
      <c r="N1755" t="s">
        <v>825</v>
      </c>
    </row>
    <row r="1756" spans="2:14">
      <c r="B1756" s="41">
        <v>43627.357858796298</v>
      </c>
      <c r="C1756" s="41">
        <v>43627.357847222222</v>
      </c>
      <c r="D1756" t="s">
        <v>653</v>
      </c>
      <c r="E1756">
        <v>4</v>
      </c>
      <c r="F1756">
        <v>1101</v>
      </c>
      <c r="G1756" t="s">
        <v>8954</v>
      </c>
      <c r="H1756" t="s">
        <v>422</v>
      </c>
      <c r="I1756" t="s">
        <v>417</v>
      </c>
      <c r="L1756" t="s">
        <v>15157</v>
      </c>
      <c r="N1756" t="s">
        <v>825</v>
      </c>
    </row>
    <row r="1757" spans="2:14">
      <c r="B1757" s="41">
        <v>43627.357881944445</v>
      </c>
      <c r="C1757" s="41">
        <v>43627.357870370368</v>
      </c>
      <c r="D1757" t="s">
        <v>15158</v>
      </c>
      <c r="E1757">
        <v>5</v>
      </c>
      <c r="F1757">
        <v>1101</v>
      </c>
      <c r="G1757" t="s">
        <v>8954</v>
      </c>
      <c r="H1757" t="s">
        <v>5307</v>
      </c>
      <c r="I1757" t="s">
        <v>26</v>
      </c>
      <c r="L1757" t="s">
        <v>15159</v>
      </c>
      <c r="N1757" t="s">
        <v>821</v>
      </c>
    </row>
    <row r="1758" spans="2:14">
      <c r="B1758" s="41">
        <v>43627.357881944445</v>
      </c>
      <c r="C1758" s="41">
        <v>43627.357881944445</v>
      </c>
      <c r="D1758" t="s">
        <v>2121</v>
      </c>
      <c r="E1758">
        <v>4</v>
      </c>
      <c r="F1758">
        <v>1101</v>
      </c>
      <c r="G1758" t="s">
        <v>8954</v>
      </c>
      <c r="H1758" t="s">
        <v>2120</v>
      </c>
      <c r="I1758" t="s">
        <v>269</v>
      </c>
      <c r="L1758" t="s">
        <v>15160</v>
      </c>
      <c r="N1758" t="s">
        <v>825</v>
      </c>
    </row>
    <row r="1759" spans="2:14">
      <c r="B1759" s="41">
        <v>43627.357881944445</v>
      </c>
      <c r="C1759" s="41">
        <v>43627.357881944445</v>
      </c>
      <c r="D1759" t="s">
        <v>2123</v>
      </c>
      <c r="E1759">
        <v>4</v>
      </c>
      <c r="F1759">
        <v>1101</v>
      </c>
      <c r="G1759" t="s">
        <v>8954</v>
      </c>
      <c r="H1759" t="s">
        <v>2122</v>
      </c>
      <c r="I1759" t="s">
        <v>269</v>
      </c>
      <c r="L1759" t="s">
        <v>15161</v>
      </c>
      <c r="N1759" t="s">
        <v>825</v>
      </c>
    </row>
    <row r="1760" spans="2:14">
      <c r="B1760" s="41">
        <v>43627.357881944445</v>
      </c>
      <c r="C1760" s="41">
        <v>43627.357881944445</v>
      </c>
      <c r="D1760" t="s">
        <v>2522</v>
      </c>
      <c r="E1760">
        <v>4</v>
      </c>
      <c r="F1760">
        <v>1101</v>
      </c>
      <c r="G1760" t="s">
        <v>8954</v>
      </c>
      <c r="H1760" t="s">
        <v>2521</v>
      </c>
      <c r="I1760" t="s">
        <v>216</v>
      </c>
      <c r="L1760" t="s">
        <v>14590</v>
      </c>
      <c r="N1760" t="s">
        <v>825</v>
      </c>
    </row>
    <row r="1761" spans="2:14">
      <c r="B1761" s="41">
        <v>43627.357881944445</v>
      </c>
      <c r="C1761" s="41">
        <v>43627.357881944445</v>
      </c>
      <c r="D1761" t="s">
        <v>746</v>
      </c>
      <c r="E1761">
        <v>4</v>
      </c>
      <c r="F1761">
        <v>1101</v>
      </c>
      <c r="G1761" t="s">
        <v>8954</v>
      </c>
      <c r="H1761" t="s">
        <v>217</v>
      </c>
      <c r="I1761" t="s">
        <v>216</v>
      </c>
      <c r="L1761" t="s">
        <v>14594</v>
      </c>
      <c r="N1761" t="s">
        <v>825</v>
      </c>
    </row>
    <row r="1762" spans="2:14">
      <c r="B1762" s="41">
        <v>43627.357881944445</v>
      </c>
      <c r="C1762" s="41">
        <v>43627.357881944445</v>
      </c>
      <c r="D1762" t="s">
        <v>2516</v>
      </c>
      <c r="E1762">
        <v>5</v>
      </c>
      <c r="F1762">
        <v>1201</v>
      </c>
      <c r="G1762" t="s">
        <v>8954</v>
      </c>
      <c r="H1762" t="s">
        <v>2515</v>
      </c>
      <c r="I1762" t="s">
        <v>216</v>
      </c>
      <c r="L1762" t="s">
        <v>15162</v>
      </c>
      <c r="N1762" t="s">
        <v>821</v>
      </c>
    </row>
    <row r="1763" spans="2:14">
      <c r="B1763" s="41">
        <v>43627.357881944445</v>
      </c>
      <c r="C1763" s="41">
        <v>43627.357881944445</v>
      </c>
      <c r="D1763" t="s">
        <v>11986</v>
      </c>
      <c r="E1763">
        <v>5</v>
      </c>
      <c r="F1763">
        <v>1201</v>
      </c>
      <c r="G1763" t="s">
        <v>8954</v>
      </c>
      <c r="H1763" t="s">
        <v>11987</v>
      </c>
      <c r="I1763" t="s">
        <v>269</v>
      </c>
      <c r="L1763" t="s">
        <v>15163</v>
      </c>
      <c r="N1763" t="s">
        <v>821</v>
      </c>
    </row>
    <row r="1764" spans="2:14">
      <c r="B1764" s="41">
        <v>43627.357881944445</v>
      </c>
      <c r="C1764" s="41">
        <v>43627.357881944445</v>
      </c>
      <c r="D1764" t="s">
        <v>902</v>
      </c>
      <c r="E1764">
        <v>5</v>
      </c>
      <c r="F1764">
        <v>1201</v>
      </c>
      <c r="G1764" t="s">
        <v>8954</v>
      </c>
      <c r="H1764" t="s">
        <v>901</v>
      </c>
      <c r="I1764" t="s">
        <v>269</v>
      </c>
      <c r="L1764" t="s">
        <v>15164</v>
      </c>
      <c r="N1764" t="s">
        <v>821</v>
      </c>
    </row>
    <row r="1765" spans="2:14">
      <c r="B1765" s="41">
        <v>43627.357881944445</v>
      </c>
      <c r="C1765" s="41">
        <v>43627.357881944445</v>
      </c>
      <c r="D1765" t="s">
        <v>2125</v>
      </c>
      <c r="E1765">
        <v>5</v>
      </c>
      <c r="F1765">
        <v>1201</v>
      </c>
      <c r="G1765" t="s">
        <v>8954</v>
      </c>
      <c r="H1765" t="s">
        <v>2124</v>
      </c>
      <c r="I1765" t="s">
        <v>269</v>
      </c>
      <c r="L1765" t="s">
        <v>15165</v>
      </c>
      <c r="N1765" t="s">
        <v>821</v>
      </c>
    </row>
    <row r="1766" spans="2:14">
      <c r="B1766" s="41">
        <v>43627.357905092591</v>
      </c>
      <c r="C1766" s="41">
        <v>43627.357893518521</v>
      </c>
      <c r="D1766" t="s">
        <v>906</v>
      </c>
      <c r="E1766">
        <v>5</v>
      </c>
      <c r="F1766">
        <v>1201</v>
      </c>
      <c r="G1766" t="s">
        <v>8954</v>
      </c>
      <c r="H1766" t="s">
        <v>905</v>
      </c>
      <c r="I1766" t="s">
        <v>8</v>
      </c>
      <c r="L1766" t="s">
        <v>14244</v>
      </c>
      <c r="N1766" t="s">
        <v>821</v>
      </c>
    </row>
    <row r="1767" spans="2:14">
      <c r="B1767" s="41">
        <v>43627.357916666668</v>
      </c>
      <c r="C1767" s="41">
        <v>43627.357916666668</v>
      </c>
      <c r="D1767" t="s">
        <v>2504</v>
      </c>
      <c r="E1767">
        <v>4</v>
      </c>
      <c r="F1767">
        <v>1101</v>
      </c>
      <c r="G1767" t="s">
        <v>8954</v>
      </c>
      <c r="H1767" t="s">
        <v>2503</v>
      </c>
      <c r="I1767" t="s">
        <v>230</v>
      </c>
      <c r="L1767" t="s">
        <v>15166</v>
      </c>
      <c r="N1767" t="s">
        <v>825</v>
      </c>
    </row>
    <row r="1768" spans="2:14">
      <c r="B1768" s="41">
        <v>43627.357916666668</v>
      </c>
      <c r="C1768" s="41">
        <v>43627.357916666668</v>
      </c>
      <c r="D1768" t="s">
        <v>13197</v>
      </c>
      <c r="E1768">
        <v>4</v>
      </c>
      <c r="F1768">
        <v>1101</v>
      </c>
      <c r="G1768" t="s">
        <v>8954</v>
      </c>
      <c r="H1768" t="s">
        <v>13198</v>
      </c>
      <c r="I1768" t="s">
        <v>230</v>
      </c>
      <c r="L1768" t="s">
        <v>15167</v>
      </c>
      <c r="N1768" t="s">
        <v>825</v>
      </c>
    </row>
    <row r="1769" spans="2:14">
      <c r="B1769" s="41">
        <v>43627.357916666668</v>
      </c>
      <c r="C1769" s="41">
        <v>43627.357916666668</v>
      </c>
      <c r="D1769" t="s">
        <v>2478</v>
      </c>
      <c r="E1769">
        <v>5</v>
      </c>
      <c r="F1769">
        <v>1201</v>
      </c>
      <c r="G1769" t="s">
        <v>8954</v>
      </c>
      <c r="H1769" t="s">
        <v>2477</v>
      </c>
      <c r="I1769" t="s">
        <v>230</v>
      </c>
      <c r="L1769" t="s">
        <v>15168</v>
      </c>
      <c r="N1769" t="s">
        <v>821</v>
      </c>
    </row>
    <row r="1770" spans="2:14">
      <c r="B1770" s="41">
        <v>43627.357939814814</v>
      </c>
      <c r="C1770" s="41">
        <v>43627.357939814814</v>
      </c>
      <c r="D1770" t="s">
        <v>2133</v>
      </c>
      <c r="E1770">
        <v>4</v>
      </c>
      <c r="F1770">
        <v>1101</v>
      </c>
      <c r="G1770" t="s">
        <v>8954</v>
      </c>
      <c r="H1770" t="s">
        <v>2132</v>
      </c>
      <c r="I1770" t="s">
        <v>15</v>
      </c>
      <c r="L1770" t="s">
        <v>15169</v>
      </c>
      <c r="N1770" t="s">
        <v>825</v>
      </c>
    </row>
    <row r="1771" spans="2:14">
      <c r="B1771" s="41">
        <v>43627.357939814814</v>
      </c>
      <c r="C1771" s="41">
        <v>43627.357939814814</v>
      </c>
      <c r="D1771" t="s">
        <v>11988</v>
      </c>
      <c r="E1771">
        <v>4</v>
      </c>
      <c r="F1771">
        <v>1101</v>
      </c>
      <c r="G1771" t="s">
        <v>8954</v>
      </c>
      <c r="H1771" t="s">
        <v>11989</v>
      </c>
      <c r="I1771" t="s">
        <v>15</v>
      </c>
      <c r="L1771" t="s">
        <v>15170</v>
      </c>
      <c r="N1771" t="s">
        <v>825</v>
      </c>
    </row>
    <row r="1772" spans="2:14">
      <c r="B1772" s="41">
        <v>43627.357939814814</v>
      </c>
      <c r="C1772" s="41">
        <v>43627.357939814814</v>
      </c>
      <c r="D1772" t="s">
        <v>5949</v>
      </c>
      <c r="E1772">
        <v>5</v>
      </c>
      <c r="F1772">
        <v>1201</v>
      </c>
      <c r="G1772" t="s">
        <v>8954</v>
      </c>
      <c r="H1772" t="s">
        <v>14</v>
      </c>
      <c r="I1772" t="s">
        <v>15</v>
      </c>
      <c r="L1772" t="s">
        <v>15171</v>
      </c>
      <c r="N1772" t="s">
        <v>821</v>
      </c>
    </row>
    <row r="1773" spans="2:14">
      <c r="B1773" s="41">
        <v>43627.357939814814</v>
      </c>
      <c r="C1773" s="41">
        <v>43627.357939814814</v>
      </c>
      <c r="D1773" t="s">
        <v>13005</v>
      </c>
      <c r="E1773">
        <v>5</v>
      </c>
      <c r="F1773">
        <v>1201</v>
      </c>
      <c r="G1773" t="s">
        <v>8954</v>
      </c>
      <c r="H1773" t="s">
        <v>13006</v>
      </c>
      <c r="I1773" t="s">
        <v>15</v>
      </c>
      <c r="L1773" t="s">
        <v>15172</v>
      </c>
      <c r="N1773" t="s">
        <v>821</v>
      </c>
    </row>
    <row r="1774" spans="2:14">
      <c r="B1774" s="41">
        <v>43627.357986111114</v>
      </c>
      <c r="C1774" s="41">
        <v>43627.357997685183</v>
      </c>
      <c r="D1774" t="s">
        <v>730</v>
      </c>
      <c r="E1774">
        <v>4</v>
      </c>
      <c r="F1774">
        <v>1101</v>
      </c>
      <c r="G1774" t="s">
        <v>8954</v>
      </c>
      <c r="H1774" t="s">
        <v>234</v>
      </c>
      <c r="I1774" t="s">
        <v>216</v>
      </c>
      <c r="L1774" t="s">
        <v>14589</v>
      </c>
      <c r="N1774" t="s">
        <v>825</v>
      </c>
    </row>
    <row r="1775" spans="2:14">
      <c r="B1775" s="41">
        <v>43627.358020833337</v>
      </c>
      <c r="C1775" s="41">
        <v>43627.358020833337</v>
      </c>
      <c r="D1775" t="s">
        <v>729</v>
      </c>
      <c r="E1775">
        <v>4</v>
      </c>
      <c r="F1775">
        <v>1101</v>
      </c>
      <c r="G1775" t="s">
        <v>8954</v>
      </c>
      <c r="H1775" t="s">
        <v>231</v>
      </c>
      <c r="I1775" t="s">
        <v>230</v>
      </c>
      <c r="L1775" t="s">
        <v>15173</v>
      </c>
      <c r="N1775" t="s">
        <v>825</v>
      </c>
    </row>
    <row r="1776" spans="2:14">
      <c r="B1776" s="41">
        <v>43627.358101851853</v>
      </c>
      <c r="C1776" s="41">
        <v>43627.358101851853</v>
      </c>
      <c r="D1776" t="s">
        <v>2608</v>
      </c>
      <c r="E1776">
        <v>4</v>
      </c>
      <c r="F1776">
        <v>1101</v>
      </c>
      <c r="G1776" t="s">
        <v>8954</v>
      </c>
      <c r="H1776" t="s">
        <v>2607</v>
      </c>
      <c r="I1776" t="s">
        <v>15</v>
      </c>
      <c r="L1776" t="s">
        <v>15174</v>
      </c>
      <c r="N1776" t="s">
        <v>825</v>
      </c>
    </row>
    <row r="1777" spans="2:14">
      <c r="B1777" s="41">
        <v>43627.358495370368</v>
      </c>
      <c r="C1777" s="41">
        <v>43627.358495370368</v>
      </c>
      <c r="D1777" t="s">
        <v>906</v>
      </c>
      <c r="E1777">
        <v>5</v>
      </c>
      <c r="F1777">
        <v>1201</v>
      </c>
      <c r="G1777" t="s">
        <v>8954</v>
      </c>
      <c r="H1777" t="s">
        <v>905</v>
      </c>
      <c r="I1777" t="s">
        <v>8</v>
      </c>
      <c r="L1777" t="s">
        <v>14244</v>
      </c>
      <c r="N1777" t="s">
        <v>821</v>
      </c>
    </row>
    <row r="1778" spans="2:14">
      <c r="B1778" s="41">
        <v>43627.358981481484</v>
      </c>
      <c r="C1778" s="41">
        <v>43627.358981481484</v>
      </c>
      <c r="D1778" t="s">
        <v>8814</v>
      </c>
      <c r="E1778">
        <v>5</v>
      </c>
      <c r="F1778">
        <v>1201</v>
      </c>
      <c r="G1778" t="s">
        <v>8954</v>
      </c>
      <c r="H1778" t="s">
        <v>8815</v>
      </c>
      <c r="I1778" t="s">
        <v>17</v>
      </c>
      <c r="L1778" t="s">
        <v>15175</v>
      </c>
      <c r="N1778" t="s">
        <v>821</v>
      </c>
    </row>
    <row r="1779" spans="2:14">
      <c r="B1779" s="41">
        <v>43627.359097222223</v>
      </c>
      <c r="C1779" s="41">
        <v>43627.359097222223</v>
      </c>
      <c r="D1779" t="s">
        <v>906</v>
      </c>
      <c r="E1779">
        <v>5</v>
      </c>
      <c r="F1779">
        <v>1201</v>
      </c>
      <c r="G1779" t="s">
        <v>8954</v>
      </c>
      <c r="H1779" t="s">
        <v>905</v>
      </c>
      <c r="I1779" t="s">
        <v>8</v>
      </c>
      <c r="L1779" t="s">
        <v>14244</v>
      </c>
      <c r="N1779" t="s">
        <v>821</v>
      </c>
    </row>
    <row r="1780" spans="2:14">
      <c r="B1780" s="41">
        <v>43627.359525462962</v>
      </c>
      <c r="C1780" s="41">
        <v>43627.359525462962</v>
      </c>
      <c r="D1780" t="s">
        <v>618</v>
      </c>
      <c r="E1780">
        <v>5</v>
      </c>
      <c r="F1780">
        <v>1201</v>
      </c>
      <c r="G1780" t="s">
        <v>8954</v>
      </c>
      <c r="H1780" t="s">
        <v>337</v>
      </c>
      <c r="I1780" t="s">
        <v>216</v>
      </c>
      <c r="L1780" t="s">
        <v>15176</v>
      </c>
      <c r="N1780" t="s">
        <v>821</v>
      </c>
    </row>
    <row r="1781" spans="2:14">
      <c r="B1781" s="41">
        <v>43627.359606481485</v>
      </c>
      <c r="C1781" s="41">
        <v>43627.359618055554</v>
      </c>
      <c r="D1781" t="s">
        <v>15177</v>
      </c>
      <c r="E1781">
        <v>4</v>
      </c>
      <c r="F1781">
        <v>1101</v>
      </c>
      <c r="G1781" t="s">
        <v>8954</v>
      </c>
      <c r="H1781" t="s">
        <v>14696</v>
      </c>
      <c r="I1781" t="s">
        <v>11</v>
      </c>
      <c r="L1781" t="s">
        <v>14697</v>
      </c>
      <c r="N1781" t="s">
        <v>819</v>
      </c>
    </row>
    <row r="1782" spans="2:14">
      <c r="B1782" s="41">
        <v>43627.3596875</v>
      </c>
      <c r="C1782" s="41">
        <v>43627.3596875</v>
      </c>
      <c r="D1782" t="s">
        <v>906</v>
      </c>
      <c r="E1782">
        <v>5</v>
      </c>
      <c r="F1782">
        <v>1201</v>
      </c>
      <c r="G1782" t="s">
        <v>8954</v>
      </c>
      <c r="H1782" t="s">
        <v>905</v>
      </c>
      <c r="I1782" t="s">
        <v>8</v>
      </c>
      <c r="L1782" t="s">
        <v>14244</v>
      </c>
      <c r="N1782" t="s">
        <v>821</v>
      </c>
    </row>
    <row r="1783" spans="2:14">
      <c r="B1783" s="41">
        <v>43627.359837962962</v>
      </c>
      <c r="C1783" s="41">
        <v>43627.359849537039</v>
      </c>
      <c r="D1783" t="s">
        <v>14698</v>
      </c>
      <c r="E1783">
        <v>4</v>
      </c>
      <c r="F1783">
        <v>1101</v>
      </c>
      <c r="G1783" t="s">
        <v>8954</v>
      </c>
      <c r="H1783" t="s">
        <v>14699</v>
      </c>
      <c r="I1783" t="s">
        <v>11</v>
      </c>
      <c r="L1783" t="s">
        <v>14700</v>
      </c>
      <c r="N1783" t="s">
        <v>819</v>
      </c>
    </row>
    <row r="1784" spans="2:14">
      <c r="B1784" s="41">
        <v>43627.359837962962</v>
      </c>
      <c r="C1784" s="41">
        <v>43627.359849537039</v>
      </c>
      <c r="D1784" t="s">
        <v>4694</v>
      </c>
      <c r="E1784">
        <v>5</v>
      </c>
      <c r="F1784">
        <v>1221</v>
      </c>
      <c r="G1784" t="s">
        <v>8954</v>
      </c>
      <c r="H1784" t="s">
        <v>4693</v>
      </c>
      <c r="I1784" t="s">
        <v>13</v>
      </c>
      <c r="L1784" t="s">
        <v>14701</v>
      </c>
      <c r="N1784" t="s">
        <v>821</v>
      </c>
    </row>
    <row r="1785" spans="2:14">
      <c r="B1785" s="41">
        <v>43627.359837962962</v>
      </c>
      <c r="C1785" s="41">
        <v>43627.359849537039</v>
      </c>
      <c r="D1785" t="s">
        <v>12331</v>
      </c>
      <c r="E1785">
        <v>5</v>
      </c>
      <c r="F1785">
        <v>1221</v>
      </c>
      <c r="G1785" t="s">
        <v>8954</v>
      </c>
      <c r="H1785" t="s">
        <v>12332</v>
      </c>
      <c r="I1785" t="s">
        <v>23</v>
      </c>
      <c r="L1785" t="s">
        <v>14702</v>
      </c>
      <c r="N1785" t="s">
        <v>821</v>
      </c>
    </row>
    <row r="1786" spans="2:14">
      <c r="B1786" s="41">
        <v>43627.359837962962</v>
      </c>
      <c r="C1786" s="41">
        <v>43627.359849537039</v>
      </c>
      <c r="D1786" t="s">
        <v>12333</v>
      </c>
      <c r="E1786">
        <v>5</v>
      </c>
      <c r="F1786">
        <v>1221</v>
      </c>
      <c r="G1786" t="s">
        <v>8954</v>
      </c>
      <c r="H1786" t="s">
        <v>12334</v>
      </c>
      <c r="I1786" t="s">
        <v>269</v>
      </c>
      <c r="L1786" t="s">
        <v>14703</v>
      </c>
      <c r="N1786" t="s">
        <v>821</v>
      </c>
    </row>
    <row r="1787" spans="2:14">
      <c r="B1787" s="41">
        <v>43627.359837962962</v>
      </c>
      <c r="C1787" s="41">
        <v>43627.359849537039</v>
      </c>
      <c r="D1787" t="s">
        <v>12335</v>
      </c>
      <c r="E1787">
        <v>5</v>
      </c>
      <c r="F1787">
        <v>1221</v>
      </c>
      <c r="G1787" t="s">
        <v>8954</v>
      </c>
      <c r="H1787" t="s">
        <v>12336</v>
      </c>
      <c r="I1787" t="s">
        <v>15</v>
      </c>
      <c r="L1787" t="s">
        <v>14705</v>
      </c>
      <c r="N1787" t="s">
        <v>821</v>
      </c>
    </row>
    <row r="1788" spans="2:14">
      <c r="B1788" s="41">
        <v>43627.359837962962</v>
      </c>
      <c r="C1788" s="41">
        <v>43627.359849537039</v>
      </c>
      <c r="D1788" t="s">
        <v>14761</v>
      </c>
      <c r="E1788">
        <v>5</v>
      </c>
      <c r="F1788">
        <v>1221</v>
      </c>
      <c r="G1788" t="s">
        <v>8954</v>
      </c>
      <c r="H1788" t="s">
        <v>14762</v>
      </c>
      <c r="I1788" t="s">
        <v>129</v>
      </c>
      <c r="L1788" t="s">
        <v>14763</v>
      </c>
      <c r="N1788" t="s">
        <v>821</v>
      </c>
    </row>
    <row r="1789" spans="2:14">
      <c r="B1789" s="41">
        <v>43627.359837962962</v>
      </c>
      <c r="C1789" s="41">
        <v>43627.359849537039</v>
      </c>
      <c r="D1789" t="s">
        <v>12417</v>
      </c>
      <c r="E1789">
        <v>5</v>
      </c>
      <c r="F1789">
        <v>1221</v>
      </c>
      <c r="G1789" t="s">
        <v>8954</v>
      </c>
      <c r="H1789" t="s">
        <v>12418</v>
      </c>
      <c r="I1789" t="s">
        <v>201</v>
      </c>
      <c r="L1789" t="s">
        <v>14765</v>
      </c>
      <c r="N1789" t="s">
        <v>821</v>
      </c>
    </row>
    <row r="1790" spans="2:14">
      <c r="B1790" s="41">
        <v>43627.359837962962</v>
      </c>
      <c r="C1790" s="41">
        <v>43627.359849537039</v>
      </c>
      <c r="D1790" t="s">
        <v>12419</v>
      </c>
      <c r="E1790">
        <v>5</v>
      </c>
      <c r="F1790">
        <v>1221</v>
      </c>
      <c r="G1790" t="s">
        <v>8954</v>
      </c>
      <c r="H1790" t="s">
        <v>12420</v>
      </c>
      <c r="I1790" t="s">
        <v>201</v>
      </c>
      <c r="L1790" t="s">
        <v>14766</v>
      </c>
      <c r="N1790" t="s">
        <v>821</v>
      </c>
    </row>
    <row r="1791" spans="2:14">
      <c r="B1791" s="41">
        <v>43627.359837962962</v>
      </c>
      <c r="C1791" s="41">
        <v>43627.359849537039</v>
      </c>
      <c r="D1791" t="s">
        <v>12930</v>
      </c>
      <c r="E1791">
        <v>4</v>
      </c>
      <c r="F1791">
        <v>1221</v>
      </c>
      <c r="G1791" t="s">
        <v>8954</v>
      </c>
      <c r="H1791" t="s">
        <v>12931</v>
      </c>
      <c r="I1791" t="s">
        <v>129</v>
      </c>
      <c r="L1791" t="s">
        <v>14768</v>
      </c>
      <c r="N1791" t="s">
        <v>819</v>
      </c>
    </row>
    <row r="1792" spans="2:14">
      <c r="B1792" s="41">
        <v>43627.359837962962</v>
      </c>
      <c r="C1792" s="41">
        <v>43627.359849537039</v>
      </c>
      <c r="D1792" t="s">
        <v>12457</v>
      </c>
      <c r="E1792">
        <v>5</v>
      </c>
      <c r="F1792">
        <v>1221</v>
      </c>
      <c r="G1792" t="s">
        <v>8954</v>
      </c>
      <c r="H1792" t="s">
        <v>12458</v>
      </c>
      <c r="I1792" t="s">
        <v>8363</v>
      </c>
      <c r="L1792" t="s">
        <v>14770</v>
      </c>
      <c r="N1792" t="s">
        <v>821</v>
      </c>
    </row>
    <row r="1793" spans="2:14">
      <c r="B1793" s="41">
        <v>43627.359837962962</v>
      </c>
      <c r="C1793" s="41">
        <v>43627.359849537039</v>
      </c>
      <c r="D1793" t="s">
        <v>12461</v>
      </c>
      <c r="E1793">
        <v>5</v>
      </c>
      <c r="F1793">
        <v>1221</v>
      </c>
      <c r="G1793" t="s">
        <v>8954</v>
      </c>
      <c r="H1793" t="s">
        <v>11136</v>
      </c>
      <c r="I1793" t="s">
        <v>8452</v>
      </c>
      <c r="L1793" t="s">
        <v>14782</v>
      </c>
      <c r="N1793" t="s">
        <v>821</v>
      </c>
    </row>
    <row r="1794" spans="2:14">
      <c r="B1794" s="41">
        <v>43627.359837962962</v>
      </c>
      <c r="C1794" s="41">
        <v>43627.359849537039</v>
      </c>
      <c r="D1794" t="s">
        <v>4692</v>
      </c>
      <c r="E1794">
        <v>5</v>
      </c>
      <c r="F1794">
        <v>1221</v>
      </c>
      <c r="G1794" t="s">
        <v>8954</v>
      </c>
      <c r="H1794" t="s">
        <v>4691</v>
      </c>
      <c r="I1794" t="s">
        <v>3</v>
      </c>
      <c r="L1794" t="s">
        <v>14733</v>
      </c>
      <c r="N1794" t="s">
        <v>821</v>
      </c>
    </row>
    <row r="1795" spans="2:14">
      <c r="B1795" s="41">
        <v>43627.359837962962</v>
      </c>
      <c r="C1795" s="41">
        <v>43627.359849537039</v>
      </c>
      <c r="D1795" t="s">
        <v>4539</v>
      </c>
      <c r="E1795">
        <v>5</v>
      </c>
      <c r="F1795">
        <v>1221</v>
      </c>
      <c r="G1795" t="s">
        <v>8954</v>
      </c>
      <c r="H1795" t="s">
        <v>4538</v>
      </c>
      <c r="I1795" t="s">
        <v>66</v>
      </c>
      <c r="L1795" t="s">
        <v>14734</v>
      </c>
      <c r="N1795" t="s">
        <v>821</v>
      </c>
    </row>
    <row r="1796" spans="2:14">
      <c r="B1796" s="41">
        <v>43627.359837962962</v>
      </c>
      <c r="C1796" s="41">
        <v>43627.359849537039</v>
      </c>
      <c r="D1796" t="s">
        <v>12345</v>
      </c>
      <c r="E1796">
        <v>5</v>
      </c>
      <c r="F1796">
        <v>1221</v>
      </c>
      <c r="G1796" t="s">
        <v>8954</v>
      </c>
      <c r="H1796" t="s">
        <v>12346</v>
      </c>
      <c r="I1796" t="s">
        <v>230</v>
      </c>
      <c r="L1796" t="s">
        <v>14738</v>
      </c>
      <c r="N1796" t="s">
        <v>821</v>
      </c>
    </row>
    <row r="1797" spans="2:14">
      <c r="B1797" s="41">
        <v>43627.359837962962</v>
      </c>
      <c r="C1797" s="41">
        <v>43627.359849537039</v>
      </c>
      <c r="D1797" t="s">
        <v>12347</v>
      </c>
      <c r="E1797">
        <v>5</v>
      </c>
      <c r="F1797">
        <v>1221</v>
      </c>
      <c r="G1797" t="s">
        <v>8954</v>
      </c>
      <c r="H1797" t="s">
        <v>12348</v>
      </c>
      <c r="I1797" t="s">
        <v>216</v>
      </c>
      <c r="L1797" t="s">
        <v>14740</v>
      </c>
      <c r="N1797" t="s">
        <v>821</v>
      </c>
    </row>
    <row r="1798" spans="2:14">
      <c r="B1798" s="41">
        <v>43627.359837962962</v>
      </c>
      <c r="C1798" s="41">
        <v>43627.359849537039</v>
      </c>
      <c r="D1798" t="s">
        <v>12441</v>
      </c>
      <c r="E1798">
        <v>5</v>
      </c>
      <c r="F1798">
        <v>1221</v>
      </c>
      <c r="G1798" t="s">
        <v>8954</v>
      </c>
      <c r="H1798" t="s">
        <v>12442</v>
      </c>
      <c r="I1798" t="s">
        <v>3536</v>
      </c>
      <c r="L1798" t="s">
        <v>14787</v>
      </c>
      <c r="N1798" t="s">
        <v>821</v>
      </c>
    </row>
    <row r="1799" spans="2:14">
      <c r="B1799" s="41">
        <v>43627.359837962962</v>
      </c>
      <c r="C1799" s="41">
        <v>43627.359849537039</v>
      </c>
      <c r="D1799" t="s">
        <v>12443</v>
      </c>
      <c r="E1799">
        <v>5</v>
      </c>
      <c r="F1799">
        <v>1221</v>
      </c>
      <c r="G1799" t="s">
        <v>8954</v>
      </c>
      <c r="H1799" t="s">
        <v>12444</v>
      </c>
      <c r="I1799" t="s">
        <v>3536</v>
      </c>
      <c r="L1799" t="s">
        <v>14788</v>
      </c>
      <c r="N1799" t="s">
        <v>821</v>
      </c>
    </row>
    <row r="1800" spans="2:14">
      <c r="B1800" s="41">
        <v>43627.359837962962</v>
      </c>
      <c r="C1800" s="41">
        <v>43627.359849537039</v>
      </c>
      <c r="D1800" t="s">
        <v>12337</v>
      </c>
      <c r="E1800">
        <v>5</v>
      </c>
      <c r="F1800">
        <v>1221</v>
      </c>
      <c r="G1800" t="s">
        <v>8954</v>
      </c>
      <c r="H1800" t="s">
        <v>12338</v>
      </c>
      <c r="I1800" t="s">
        <v>23</v>
      </c>
      <c r="L1800" t="s">
        <v>14724</v>
      </c>
      <c r="N1800" t="s">
        <v>821</v>
      </c>
    </row>
    <row r="1801" spans="2:14">
      <c r="B1801" s="41">
        <v>43627.359837962962</v>
      </c>
      <c r="C1801" s="41">
        <v>43627.359849537039</v>
      </c>
      <c r="D1801" t="s">
        <v>4680</v>
      </c>
      <c r="E1801">
        <v>5</v>
      </c>
      <c r="F1801">
        <v>1221</v>
      </c>
      <c r="G1801" t="s">
        <v>8954</v>
      </c>
      <c r="H1801" t="s">
        <v>4679</v>
      </c>
      <c r="I1801" t="s">
        <v>932</v>
      </c>
      <c r="L1801" t="s">
        <v>14847</v>
      </c>
      <c r="N1801" t="s">
        <v>821</v>
      </c>
    </row>
    <row r="1802" spans="2:14">
      <c r="B1802" s="41">
        <v>43627.359837962962</v>
      </c>
      <c r="C1802" s="41">
        <v>43627.359849537039</v>
      </c>
      <c r="D1802" t="s">
        <v>4672</v>
      </c>
      <c r="E1802">
        <v>5</v>
      </c>
      <c r="F1802">
        <v>1221</v>
      </c>
      <c r="G1802" t="s">
        <v>8954</v>
      </c>
      <c r="H1802" t="s">
        <v>4671</v>
      </c>
      <c r="I1802" t="s">
        <v>264</v>
      </c>
      <c r="L1802" t="s">
        <v>14824</v>
      </c>
      <c r="N1802" t="s">
        <v>821</v>
      </c>
    </row>
    <row r="1803" spans="2:14">
      <c r="B1803" s="41">
        <v>43627.359837962962</v>
      </c>
      <c r="C1803" s="41">
        <v>43627.359849537039</v>
      </c>
      <c r="D1803" t="s">
        <v>4476</v>
      </c>
      <c r="E1803">
        <v>5</v>
      </c>
      <c r="F1803">
        <v>1221</v>
      </c>
      <c r="G1803" t="s">
        <v>8954</v>
      </c>
      <c r="H1803" t="s">
        <v>4475</v>
      </c>
      <c r="I1803" t="s">
        <v>66</v>
      </c>
      <c r="L1803" t="s">
        <v>14796</v>
      </c>
      <c r="N1803" t="s">
        <v>821</v>
      </c>
    </row>
    <row r="1804" spans="2:14">
      <c r="B1804" s="41">
        <v>43627.359837962962</v>
      </c>
      <c r="C1804" s="41">
        <v>43627.359861111108</v>
      </c>
      <c r="D1804" t="s">
        <v>5669</v>
      </c>
      <c r="E1804">
        <v>5</v>
      </c>
      <c r="F1804">
        <v>1221</v>
      </c>
      <c r="G1804" t="s">
        <v>8954</v>
      </c>
      <c r="H1804" t="s">
        <v>5668</v>
      </c>
      <c r="I1804" t="s">
        <v>3</v>
      </c>
      <c r="L1804" t="s">
        <v>14758</v>
      </c>
      <c r="N1804" t="s">
        <v>821</v>
      </c>
    </row>
    <row r="1805" spans="2:14">
      <c r="B1805" s="41">
        <v>43627.359849537039</v>
      </c>
      <c r="C1805" s="41">
        <v>43627.359861111108</v>
      </c>
      <c r="D1805" t="s">
        <v>771</v>
      </c>
      <c r="E1805">
        <v>5</v>
      </c>
      <c r="F1805">
        <v>1221</v>
      </c>
      <c r="G1805" t="s">
        <v>8954</v>
      </c>
      <c r="H1805" t="s">
        <v>139</v>
      </c>
      <c r="I1805" t="s">
        <v>23</v>
      </c>
      <c r="L1805" t="s">
        <v>14798</v>
      </c>
      <c r="N1805" t="s">
        <v>821</v>
      </c>
    </row>
    <row r="1806" spans="2:14">
      <c r="B1806" s="41">
        <v>43627.359837962962</v>
      </c>
      <c r="C1806" s="41">
        <v>43627.359861111108</v>
      </c>
      <c r="D1806" t="s">
        <v>5627</v>
      </c>
      <c r="E1806">
        <v>5</v>
      </c>
      <c r="F1806">
        <v>1221</v>
      </c>
      <c r="G1806" t="s">
        <v>8954</v>
      </c>
      <c r="H1806" t="s">
        <v>5626</v>
      </c>
      <c r="I1806" t="s">
        <v>13</v>
      </c>
      <c r="L1806" t="s">
        <v>14783</v>
      </c>
      <c r="N1806" t="s">
        <v>821</v>
      </c>
    </row>
    <row r="1807" spans="2:14">
      <c r="B1807" s="41">
        <v>43627.359849537039</v>
      </c>
      <c r="C1807" s="41">
        <v>43627.359861111108</v>
      </c>
      <c r="D1807" t="s">
        <v>4678</v>
      </c>
      <c r="E1807">
        <v>5</v>
      </c>
      <c r="F1807">
        <v>1221</v>
      </c>
      <c r="G1807" t="s">
        <v>8954</v>
      </c>
      <c r="H1807" t="s">
        <v>4677</v>
      </c>
      <c r="I1807" t="s">
        <v>1603</v>
      </c>
      <c r="L1807" t="s">
        <v>14848</v>
      </c>
      <c r="N1807" t="s">
        <v>821</v>
      </c>
    </row>
    <row r="1808" spans="2:14">
      <c r="B1808" s="41">
        <v>43627.359849537039</v>
      </c>
      <c r="C1808" s="41">
        <v>43627.359861111108</v>
      </c>
      <c r="D1808" t="s">
        <v>4670</v>
      </c>
      <c r="E1808">
        <v>5</v>
      </c>
      <c r="F1808">
        <v>1221</v>
      </c>
      <c r="G1808" t="s">
        <v>8954</v>
      </c>
      <c r="H1808" t="s">
        <v>4669</v>
      </c>
      <c r="I1808" t="s">
        <v>867</v>
      </c>
      <c r="L1808" t="s">
        <v>14825</v>
      </c>
      <c r="N1808" t="s">
        <v>821</v>
      </c>
    </row>
    <row r="1809" spans="2:14">
      <c r="B1809" s="41">
        <v>43627.359861111108</v>
      </c>
      <c r="C1809" s="41">
        <v>43627.359872685185</v>
      </c>
      <c r="D1809" t="s">
        <v>4676</v>
      </c>
      <c r="E1809">
        <v>5</v>
      </c>
      <c r="F1809">
        <v>1221</v>
      </c>
      <c r="G1809" t="s">
        <v>8954</v>
      </c>
      <c r="H1809" t="s">
        <v>4675</v>
      </c>
      <c r="I1809" t="s">
        <v>310</v>
      </c>
      <c r="L1809" t="s">
        <v>14849</v>
      </c>
      <c r="N1809" t="s">
        <v>821</v>
      </c>
    </row>
    <row r="1810" spans="2:14">
      <c r="B1810" s="41">
        <v>43627.359861111108</v>
      </c>
      <c r="C1810" s="41">
        <v>43627.359872685185</v>
      </c>
      <c r="D1810" t="s">
        <v>4668</v>
      </c>
      <c r="E1810">
        <v>5</v>
      </c>
      <c r="F1810">
        <v>1221</v>
      </c>
      <c r="G1810" t="s">
        <v>8954</v>
      </c>
      <c r="H1810" t="s">
        <v>4667</v>
      </c>
      <c r="I1810" t="s">
        <v>837</v>
      </c>
      <c r="L1810" t="s">
        <v>14826</v>
      </c>
      <c r="N1810" t="s">
        <v>821</v>
      </c>
    </row>
    <row r="1811" spans="2:14">
      <c r="B1811" s="41">
        <v>43627.359872685185</v>
      </c>
      <c r="C1811" s="41">
        <v>43627.359884259262</v>
      </c>
      <c r="D1811" t="s">
        <v>5629</v>
      </c>
      <c r="E1811">
        <v>5</v>
      </c>
      <c r="F1811">
        <v>1221</v>
      </c>
      <c r="G1811" t="s">
        <v>8954</v>
      </c>
      <c r="H1811" t="s">
        <v>5628</v>
      </c>
      <c r="I1811" t="s">
        <v>264</v>
      </c>
      <c r="L1811" t="s">
        <v>14841</v>
      </c>
      <c r="N1811" t="s">
        <v>821</v>
      </c>
    </row>
    <row r="1812" spans="2:14">
      <c r="B1812" s="41">
        <v>43627.359872685185</v>
      </c>
      <c r="C1812" s="41">
        <v>43627.359884259262</v>
      </c>
      <c r="D1812" t="s">
        <v>5631</v>
      </c>
      <c r="E1812">
        <v>5</v>
      </c>
      <c r="F1812">
        <v>1221</v>
      </c>
      <c r="G1812" t="s">
        <v>8954</v>
      </c>
      <c r="H1812" t="s">
        <v>5630</v>
      </c>
      <c r="I1812" t="s">
        <v>867</v>
      </c>
      <c r="L1812" t="s">
        <v>14842</v>
      </c>
      <c r="N1812" t="s">
        <v>821</v>
      </c>
    </row>
    <row r="1813" spans="2:14">
      <c r="B1813" s="41">
        <v>43627.359872685185</v>
      </c>
      <c r="C1813" s="41">
        <v>43627.359884259262</v>
      </c>
      <c r="D1813" t="s">
        <v>5633</v>
      </c>
      <c r="E1813">
        <v>5</v>
      </c>
      <c r="F1813">
        <v>1221</v>
      </c>
      <c r="G1813" t="s">
        <v>8954</v>
      </c>
      <c r="H1813" t="s">
        <v>5632</v>
      </c>
      <c r="I1813" t="s">
        <v>837</v>
      </c>
      <c r="L1813" t="s">
        <v>14843</v>
      </c>
      <c r="N1813" t="s">
        <v>821</v>
      </c>
    </row>
    <row r="1814" spans="2:14">
      <c r="B1814" s="41">
        <v>43627.359872685185</v>
      </c>
      <c r="C1814" s="41">
        <v>43627.359884259262</v>
      </c>
      <c r="D1814" t="s">
        <v>5635</v>
      </c>
      <c r="E1814">
        <v>5</v>
      </c>
      <c r="F1814">
        <v>1221</v>
      </c>
      <c r="G1814" t="s">
        <v>8954</v>
      </c>
      <c r="H1814" t="s">
        <v>5634</v>
      </c>
      <c r="I1814" t="s">
        <v>1197</v>
      </c>
      <c r="L1814" t="s">
        <v>14844</v>
      </c>
      <c r="N1814" t="s">
        <v>821</v>
      </c>
    </row>
    <row r="1815" spans="2:14">
      <c r="B1815" s="41">
        <v>43627.359872685185</v>
      </c>
      <c r="C1815" s="41">
        <v>43627.359884259262</v>
      </c>
      <c r="D1815" t="s">
        <v>4674</v>
      </c>
      <c r="E1815">
        <v>5</v>
      </c>
      <c r="F1815">
        <v>1221</v>
      </c>
      <c r="G1815" t="s">
        <v>8954</v>
      </c>
      <c r="H1815" t="s">
        <v>4673</v>
      </c>
      <c r="I1815" t="s">
        <v>152</v>
      </c>
      <c r="L1815" t="s">
        <v>14850</v>
      </c>
      <c r="N1815" t="s">
        <v>821</v>
      </c>
    </row>
    <row r="1816" spans="2:14">
      <c r="B1816" s="41">
        <v>43627.359872685185</v>
      </c>
      <c r="C1816" s="41">
        <v>43627.359884259262</v>
      </c>
      <c r="D1816" t="s">
        <v>5660</v>
      </c>
      <c r="E1816">
        <v>5</v>
      </c>
      <c r="F1816">
        <v>1221</v>
      </c>
      <c r="G1816" t="s">
        <v>8954</v>
      </c>
      <c r="H1816" t="s">
        <v>5659</v>
      </c>
      <c r="I1816" t="s">
        <v>932</v>
      </c>
      <c r="L1816" t="s">
        <v>14835</v>
      </c>
      <c r="N1816" t="s">
        <v>821</v>
      </c>
    </row>
    <row r="1817" spans="2:14">
      <c r="B1817" s="41">
        <v>43627.359872685185</v>
      </c>
      <c r="C1817" s="41">
        <v>43627.359884259262</v>
      </c>
      <c r="D1817" t="s">
        <v>5658</v>
      </c>
      <c r="E1817">
        <v>5</v>
      </c>
      <c r="F1817">
        <v>1221</v>
      </c>
      <c r="G1817" t="s">
        <v>8954</v>
      </c>
      <c r="H1817" t="s">
        <v>5657</v>
      </c>
      <c r="I1817" t="s">
        <v>1603</v>
      </c>
      <c r="L1817" t="s">
        <v>14836</v>
      </c>
      <c r="N1817" t="s">
        <v>821</v>
      </c>
    </row>
    <row r="1818" spans="2:14">
      <c r="B1818" s="41">
        <v>43627.359872685185</v>
      </c>
      <c r="C1818" s="41">
        <v>43627.359884259262</v>
      </c>
      <c r="D1818" t="s">
        <v>5656</v>
      </c>
      <c r="E1818">
        <v>5</v>
      </c>
      <c r="F1818">
        <v>1221</v>
      </c>
      <c r="G1818" t="s">
        <v>8954</v>
      </c>
      <c r="H1818" t="s">
        <v>5655</v>
      </c>
      <c r="I1818" t="s">
        <v>310</v>
      </c>
      <c r="L1818" t="s">
        <v>14837</v>
      </c>
      <c r="N1818" t="s">
        <v>821</v>
      </c>
    </row>
    <row r="1819" spans="2:14">
      <c r="B1819" s="41">
        <v>43627.359872685185</v>
      </c>
      <c r="C1819" s="41">
        <v>43627.359884259262</v>
      </c>
      <c r="D1819" t="s">
        <v>5654</v>
      </c>
      <c r="E1819">
        <v>5</v>
      </c>
      <c r="F1819">
        <v>1221</v>
      </c>
      <c r="G1819" t="s">
        <v>8954</v>
      </c>
      <c r="H1819" t="s">
        <v>5653</v>
      </c>
      <c r="I1819" t="s">
        <v>152</v>
      </c>
      <c r="L1819" t="s">
        <v>14838</v>
      </c>
      <c r="N1819" t="s">
        <v>821</v>
      </c>
    </row>
    <row r="1820" spans="2:14">
      <c r="B1820" s="41">
        <v>43627.359872685185</v>
      </c>
      <c r="C1820" s="41">
        <v>43627.359884259262</v>
      </c>
      <c r="D1820" t="s">
        <v>4666</v>
      </c>
      <c r="E1820">
        <v>5</v>
      </c>
      <c r="F1820">
        <v>1221</v>
      </c>
      <c r="G1820" t="s">
        <v>8954</v>
      </c>
      <c r="H1820" t="s">
        <v>4665</v>
      </c>
      <c r="I1820" t="s">
        <v>1197</v>
      </c>
      <c r="L1820" t="s">
        <v>14827</v>
      </c>
      <c r="N1820" t="s">
        <v>821</v>
      </c>
    </row>
    <row r="1821" spans="2:14">
      <c r="B1821" s="41">
        <v>43627.359918981485</v>
      </c>
      <c r="C1821" s="41">
        <v>43627.359918981485</v>
      </c>
      <c r="D1821" t="s">
        <v>8814</v>
      </c>
      <c r="E1821">
        <v>5</v>
      </c>
      <c r="F1821">
        <v>1201</v>
      </c>
      <c r="G1821" t="s">
        <v>8954</v>
      </c>
      <c r="H1821" t="s">
        <v>8815</v>
      </c>
      <c r="I1821" t="s">
        <v>17</v>
      </c>
      <c r="L1821" t="s">
        <v>15175</v>
      </c>
      <c r="N1821" t="s">
        <v>821</v>
      </c>
    </row>
    <row r="1822" spans="2:14">
      <c r="B1822" s="41">
        <v>43627.360069444447</v>
      </c>
      <c r="C1822" s="41">
        <v>43627.360081018516</v>
      </c>
      <c r="D1822" t="s">
        <v>4463</v>
      </c>
      <c r="E1822">
        <v>5</v>
      </c>
      <c r="F1822">
        <v>1221</v>
      </c>
      <c r="G1822" t="s">
        <v>8954</v>
      </c>
      <c r="H1822" t="s">
        <v>4462</v>
      </c>
      <c r="I1822" t="s">
        <v>557</v>
      </c>
      <c r="L1822" t="s">
        <v>14845</v>
      </c>
      <c r="N1822" t="s">
        <v>821</v>
      </c>
    </row>
    <row r="1823" spans="2:14">
      <c r="B1823" s="41">
        <v>43627.360069444447</v>
      </c>
      <c r="C1823" s="41">
        <v>43627.360081018516</v>
      </c>
      <c r="D1823" t="s">
        <v>4461</v>
      </c>
      <c r="E1823">
        <v>5</v>
      </c>
      <c r="F1823">
        <v>1221</v>
      </c>
      <c r="G1823" t="s">
        <v>8954</v>
      </c>
      <c r="H1823" t="s">
        <v>4460</v>
      </c>
      <c r="I1823" t="s">
        <v>316</v>
      </c>
      <c r="L1823" t="s">
        <v>14846</v>
      </c>
      <c r="N1823" t="s">
        <v>821</v>
      </c>
    </row>
    <row r="1824" spans="2:14">
      <c r="B1824" s="41">
        <v>43627.360069444447</v>
      </c>
      <c r="C1824" s="41">
        <v>43627.360081018516</v>
      </c>
      <c r="D1824" t="s">
        <v>4547</v>
      </c>
      <c r="E1824">
        <v>5</v>
      </c>
      <c r="F1824">
        <v>1221</v>
      </c>
      <c r="G1824" t="s">
        <v>8954</v>
      </c>
      <c r="H1824" t="s">
        <v>4546</v>
      </c>
      <c r="I1824" t="s">
        <v>385</v>
      </c>
      <c r="L1824" t="s">
        <v>14851</v>
      </c>
      <c r="N1824" t="s">
        <v>821</v>
      </c>
    </row>
    <row r="1825" spans="2:14">
      <c r="B1825" s="41">
        <v>43627.360069444447</v>
      </c>
      <c r="C1825" s="41">
        <v>43627.360081018516</v>
      </c>
      <c r="D1825" t="s">
        <v>4545</v>
      </c>
      <c r="E1825">
        <v>5</v>
      </c>
      <c r="F1825">
        <v>1221</v>
      </c>
      <c r="G1825" t="s">
        <v>8954</v>
      </c>
      <c r="H1825" t="s">
        <v>4544</v>
      </c>
      <c r="I1825" t="s">
        <v>1625</v>
      </c>
      <c r="L1825" t="s">
        <v>14852</v>
      </c>
      <c r="N1825" t="s">
        <v>821</v>
      </c>
    </row>
    <row r="1826" spans="2:14">
      <c r="B1826" s="41">
        <v>43627.360069444447</v>
      </c>
      <c r="C1826" s="41">
        <v>43627.360081018516</v>
      </c>
      <c r="D1826" t="s">
        <v>12479</v>
      </c>
      <c r="E1826">
        <v>5</v>
      </c>
      <c r="F1826">
        <v>1221</v>
      </c>
      <c r="G1826" t="s">
        <v>8954</v>
      </c>
      <c r="H1826" t="s">
        <v>12480</v>
      </c>
      <c r="I1826" t="s">
        <v>50</v>
      </c>
      <c r="L1826" t="s">
        <v>14853</v>
      </c>
      <c r="N1826" t="s">
        <v>821</v>
      </c>
    </row>
    <row r="1827" spans="2:14">
      <c r="B1827" s="41">
        <v>43627.360069444447</v>
      </c>
      <c r="C1827" s="41">
        <v>43627.360081018516</v>
      </c>
      <c r="D1827" t="s">
        <v>12481</v>
      </c>
      <c r="E1827">
        <v>5</v>
      </c>
      <c r="F1827">
        <v>1221</v>
      </c>
      <c r="G1827" t="s">
        <v>8954</v>
      </c>
      <c r="H1827" t="s">
        <v>12482</v>
      </c>
      <c r="I1827" t="s">
        <v>52</v>
      </c>
      <c r="L1827" t="s">
        <v>14854</v>
      </c>
      <c r="N1827" t="s">
        <v>821</v>
      </c>
    </row>
    <row r="1828" spans="2:14">
      <c r="B1828" s="41">
        <v>43627.360069444447</v>
      </c>
      <c r="C1828" s="41">
        <v>43627.360081018516</v>
      </c>
      <c r="D1828" t="s">
        <v>12483</v>
      </c>
      <c r="E1828">
        <v>5</v>
      </c>
      <c r="F1828">
        <v>1221</v>
      </c>
      <c r="G1828" t="s">
        <v>8954</v>
      </c>
      <c r="H1828" t="s">
        <v>12484</v>
      </c>
      <c r="I1828" t="s">
        <v>956</v>
      </c>
      <c r="L1828" t="s">
        <v>14855</v>
      </c>
      <c r="N1828" t="s">
        <v>821</v>
      </c>
    </row>
    <row r="1829" spans="2:14">
      <c r="B1829" s="41">
        <v>43627.360069444447</v>
      </c>
      <c r="C1829" s="41">
        <v>43627.360081018516</v>
      </c>
      <c r="D1829" t="s">
        <v>12485</v>
      </c>
      <c r="E1829">
        <v>5</v>
      </c>
      <c r="F1829">
        <v>1221</v>
      </c>
      <c r="G1829" t="s">
        <v>8954</v>
      </c>
      <c r="H1829" t="s">
        <v>12486</v>
      </c>
      <c r="I1829" t="s">
        <v>61</v>
      </c>
      <c r="L1829" t="s">
        <v>14856</v>
      </c>
      <c r="N1829" t="s">
        <v>821</v>
      </c>
    </row>
    <row r="1830" spans="2:14">
      <c r="B1830" s="41">
        <v>43627.360069444447</v>
      </c>
      <c r="C1830" s="41">
        <v>43627.360081018516</v>
      </c>
      <c r="D1830" t="s">
        <v>12487</v>
      </c>
      <c r="E1830">
        <v>5</v>
      </c>
      <c r="F1830">
        <v>1221</v>
      </c>
      <c r="G1830" t="s">
        <v>8954</v>
      </c>
      <c r="H1830" t="s">
        <v>12488</v>
      </c>
      <c r="I1830" t="s">
        <v>39</v>
      </c>
      <c r="L1830" t="s">
        <v>14857</v>
      </c>
      <c r="N1830" t="s">
        <v>821</v>
      </c>
    </row>
    <row r="1831" spans="2:14">
      <c r="B1831" s="41">
        <v>43627.360069444447</v>
      </c>
      <c r="C1831" s="41">
        <v>43627.360081018516</v>
      </c>
      <c r="D1831" t="s">
        <v>12489</v>
      </c>
      <c r="E1831">
        <v>5</v>
      </c>
      <c r="F1831">
        <v>1221</v>
      </c>
      <c r="G1831" t="s">
        <v>8954</v>
      </c>
      <c r="H1831" t="s">
        <v>12490</v>
      </c>
      <c r="I1831" t="s">
        <v>135</v>
      </c>
      <c r="L1831" t="s">
        <v>14858</v>
      </c>
      <c r="N1831" t="s">
        <v>821</v>
      </c>
    </row>
    <row r="1832" spans="2:14">
      <c r="B1832" s="41">
        <v>43627.360069444447</v>
      </c>
      <c r="C1832" s="41">
        <v>43627.360081018516</v>
      </c>
      <c r="D1832" t="s">
        <v>4537</v>
      </c>
      <c r="E1832">
        <v>5</v>
      </c>
      <c r="F1832">
        <v>1221</v>
      </c>
      <c r="G1832" t="s">
        <v>8954</v>
      </c>
      <c r="H1832" t="s">
        <v>4536</v>
      </c>
      <c r="I1832" t="s">
        <v>557</v>
      </c>
      <c r="L1832" t="s">
        <v>14828</v>
      </c>
      <c r="N1832" t="s">
        <v>821</v>
      </c>
    </row>
    <row r="1833" spans="2:14">
      <c r="B1833" s="41">
        <v>43627.360069444447</v>
      </c>
      <c r="C1833" s="41">
        <v>43627.360081018516</v>
      </c>
      <c r="D1833" t="s">
        <v>4535</v>
      </c>
      <c r="E1833">
        <v>5</v>
      </c>
      <c r="F1833">
        <v>1221</v>
      </c>
      <c r="G1833" t="s">
        <v>8954</v>
      </c>
      <c r="H1833" t="s">
        <v>4534</v>
      </c>
      <c r="I1833" t="s">
        <v>316</v>
      </c>
      <c r="L1833" t="s">
        <v>14829</v>
      </c>
      <c r="N1833" t="s">
        <v>821</v>
      </c>
    </row>
    <row r="1834" spans="2:14">
      <c r="B1834" s="41">
        <v>43627.360069444447</v>
      </c>
      <c r="C1834" s="41">
        <v>43627.360081018516</v>
      </c>
      <c r="D1834" t="s">
        <v>12491</v>
      </c>
      <c r="E1834">
        <v>5</v>
      </c>
      <c r="F1834">
        <v>1221</v>
      </c>
      <c r="G1834" t="s">
        <v>8954</v>
      </c>
      <c r="H1834" t="s">
        <v>12492</v>
      </c>
      <c r="I1834" t="s">
        <v>48</v>
      </c>
      <c r="L1834" t="s">
        <v>14830</v>
      </c>
      <c r="N1834" t="s">
        <v>821</v>
      </c>
    </row>
    <row r="1835" spans="2:14">
      <c r="B1835" s="41">
        <v>43627.360069444447</v>
      </c>
      <c r="C1835" s="41">
        <v>43627.360081018516</v>
      </c>
      <c r="D1835" t="s">
        <v>12493</v>
      </c>
      <c r="E1835">
        <v>5</v>
      </c>
      <c r="F1835">
        <v>1221</v>
      </c>
      <c r="G1835" t="s">
        <v>8954</v>
      </c>
      <c r="H1835" t="s">
        <v>12494</v>
      </c>
      <c r="I1835" t="s">
        <v>46</v>
      </c>
      <c r="L1835" t="s">
        <v>14831</v>
      </c>
      <c r="N1835" t="s">
        <v>821</v>
      </c>
    </row>
    <row r="1836" spans="2:14">
      <c r="B1836" s="41">
        <v>43627.360069444447</v>
      </c>
      <c r="C1836" s="41">
        <v>43627.360081018516</v>
      </c>
      <c r="D1836" t="s">
        <v>12495</v>
      </c>
      <c r="E1836">
        <v>5</v>
      </c>
      <c r="F1836">
        <v>1221</v>
      </c>
      <c r="G1836" t="s">
        <v>8954</v>
      </c>
      <c r="H1836" t="s">
        <v>12496</v>
      </c>
      <c r="I1836" t="s">
        <v>44</v>
      </c>
      <c r="L1836" t="s">
        <v>14832</v>
      </c>
      <c r="N1836" t="s">
        <v>821</v>
      </c>
    </row>
    <row r="1837" spans="2:14">
      <c r="B1837" s="41">
        <v>43627.360069444447</v>
      </c>
      <c r="C1837" s="41">
        <v>43627.360081018516</v>
      </c>
      <c r="D1837" t="s">
        <v>12497</v>
      </c>
      <c r="E1837">
        <v>5</v>
      </c>
      <c r="F1837">
        <v>1221</v>
      </c>
      <c r="G1837" t="s">
        <v>8954</v>
      </c>
      <c r="H1837" t="s">
        <v>12498</v>
      </c>
      <c r="I1837" t="s">
        <v>41</v>
      </c>
      <c r="L1837" t="s">
        <v>14833</v>
      </c>
      <c r="N1837" t="s">
        <v>821</v>
      </c>
    </row>
    <row r="1838" spans="2:14">
      <c r="B1838" s="41">
        <v>43627.360069444447</v>
      </c>
      <c r="C1838" s="41">
        <v>43627.360081018516</v>
      </c>
      <c r="D1838" t="s">
        <v>12499</v>
      </c>
      <c r="E1838">
        <v>5</v>
      </c>
      <c r="F1838">
        <v>1221</v>
      </c>
      <c r="G1838" t="s">
        <v>8954</v>
      </c>
      <c r="H1838" t="s">
        <v>12500</v>
      </c>
      <c r="I1838" t="s">
        <v>36</v>
      </c>
      <c r="L1838" t="s">
        <v>14834</v>
      </c>
      <c r="N1838" t="s">
        <v>821</v>
      </c>
    </row>
    <row r="1839" spans="2:14">
      <c r="B1839" s="41">
        <v>43627.360081018516</v>
      </c>
      <c r="C1839" s="41">
        <v>43627.360092592593</v>
      </c>
      <c r="D1839" t="s">
        <v>4459</v>
      </c>
      <c r="E1839">
        <v>5</v>
      </c>
      <c r="F1839">
        <v>1221</v>
      </c>
      <c r="G1839" t="s">
        <v>8954</v>
      </c>
      <c r="H1839" t="s">
        <v>4458</v>
      </c>
      <c r="I1839" t="s">
        <v>385</v>
      </c>
      <c r="L1839" t="s">
        <v>14839</v>
      </c>
      <c r="N1839" t="s">
        <v>821</v>
      </c>
    </row>
    <row r="1840" spans="2:14">
      <c r="B1840" s="41">
        <v>43627.360081018516</v>
      </c>
      <c r="C1840" s="41">
        <v>43627.360092592593</v>
      </c>
      <c r="D1840" t="s">
        <v>4457</v>
      </c>
      <c r="E1840">
        <v>5</v>
      </c>
      <c r="F1840">
        <v>1221</v>
      </c>
      <c r="G1840" t="s">
        <v>8954</v>
      </c>
      <c r="H1840" t="s">
        <v>4456</v>
      </c>
      <c r="I1840" t="s">
        <v>1625</v>
      </c>
      <c r="L1840" t="s">
        <v>14859</v>
      </c>
      <c r="N1840" t="s">
        <v>821</v>
      </c>
    </row>
    <row r="1841" spans="2:21">
      <c r="B1841" s="41">
        <v>43627.360277777778</v>
      </c>
      <c r="C1841" s="41">
        <v>43627.360277777778</v>
      </c>
      <c r="D1841" t="s">
        <v>906</v>
      </c>
      <c r="E1841">
        <v>5</v>
      </c>
      <c r="F1841">
        <v>1201</v>
      </c>
      <c r="G1841" t="s">
        <v>8954</v>
      </c>
      <c r="H1841" t="s">
        <v>905</v>
      </c>
      <c r="I1841" t="s">
        <v>8</v>
      </c>
      <c r="L1841" t="s">
        <v>14244</v>
      </c>
      <c r="N1841" t="s">
        <v>821</v>
      </c>
    </row>
    <row r="1842" spans="2:21">
      <c r="B1842" s="41">
        <v>43627.360381944447</v>
      </c>
      <c r="C1842" s="41">
        <v>43627.360393518517</v>
      </c>
      <c r="D1842" t="s">
        <v>716</v>
      </c>
      <c r="E1842">
        <v>4</v>
      </c>
      <c r="F1842">
        <v>1101</v>
      </c>
      <c r="G1842" t="s">
        <v>8954</v>
      </c>
      <c r="H1842" t="s">
        <v>530</v>
      </c>
      <c r="I1842" t="s">
        <v>474</v>
      </c>
      <c r="L1842" t="s">
        <v>14506</v>
      </c>
      <c r="N1842" t="s">
        <v>819</v>
      </c>
      <c r="U1842" t="s">
        <v>12208</v>
      </c>
    </row>
    <row r="1843" spans="2:21">
      <c r="B1843" s="41">
        <v>43627.360381944447</v>
      </c>
      <c r="C1843" s="41">
        <v>43627.360393518517</v>
      </c>
      <c r="D1843" t="s">
        <v>715</v>
      </c>
      <c r="E1843">
        <v>5</v>
      </c>
      <c r="F1843">
        <v>1221</v>
      </c>
      <c r="G1843" t="s">
        <v>8954</v>
      </c>
      <c r="H1843" t="s">
        <v>529</v>
      </c>
      <c r="I1843" t="s">
        <v>474</v>
      </c>
      <c r="L1843" t="s">
        <v>14507</v>
      </c>
      <c r="N1843" t="s">
        <v>821</v>
      </c>
      <c r="U1843" t="s">
        <v>12208</v>
      </c>
    </row>
    <row r="1844" spans="2:21">
      <c r="B1844" s="41">
        <v>43627.360439814816</v>
      </c>
      <c r="C1844" s="41">
        <v>43627.360439814816</v>
      </c>
      <c r="D1844" t="s">
        <v>12573</v>
      </c>
      <c r="E1844">
        <v>4</v>
      </c>
      <c r="F1844">
        <v>1101</v>
      </c>
      <c r="G1844" t="s">
        <v>8954</v>
      </c>
      <c r="H1844" t="s">
        <v>12574</v>
      </c>
      <c r="I1844" t="s">
        <v>263</v>
      </c>
      <c r="L1844" t="s">
        <v>15178</v>
      </c>
      <c r="N1844" t="s">
        <v>825</v>
      </c>
    </row>
    <row r="1845" spans="2:21">
      <c r="B1845" s="41">
        <v>43627.360532407409</v>
      </c>
      <c r="C1845" s="41">
        <v>43627.360543981478</v>
      </c>
      <c r="D1845" t="s">
        <v>12522</v>
      </c>
      <c r="E1845">
        <v>5</v>
      </c>
      <c r="F1845">
        <v>1221</v>
      </c>
      <c r="G1845" t="s">
        <v>8954</v>
      </c>
      <c r="H1845" t="s">
        <v>12523</v>
      </c>
      <c r="I1845" t="s">
        <v>332</v>
      </c>
      <c r="L1845" t="s">
        <v>14898</v>
      </c>
      <c r="N1845" t="s">
        <v>821</v>
      </c>
    </row>
    <row r="1846" spans="2:21">
      <c r="B1846" s="41">
        <v>43627.360532407409</v>
      </c>
      <c r="C1846" s="41">
        <v>43627.360543981478</v>
      </c>
      <c r="D1846" t="s">
        <v>12506</v>
      </c>
      <c r="E1846">
        <v>5</v>
      </c>
      <c r="F1846">
        <v>1221</v>
      </c>
      <c r="G1846" t="s">
        <v>8954</v>
      </c>
      <c r="H1846" t="s">
        <v>12507</v>
      </c>
      <c r="I1846" t="s">
        <v>324</v>
      </c>
      <c r="L1846" t="s">
        <v>14906</v>
      </c>
      <c r="N1846" t="s">
        <v>821</v>
      </c>
    </row>
    <row r="1847" spans="2:21">
      <c r="B1847" s="41">
        <v>43627.360532407409</v>
      </c>
      <c r="C1847" s="41">
        <v>43627.360543981478</v>
      </c>
      <c r="D1847" t="s">
        <v>12524</v>
      </c>
      <c r="E1847">
        <v>5</v>
      </c>
      <c r="F1847">
        <v>1221</v>
      </c>
      <c r="G1847" t="s">
        <v>8954</v>
      </c>
      <c r="H1847" t="s">
        <v>12525</v>
      </c>
      <c r="I1847" t="s">
        <v>31</v>
      </c>
      <c r="L1847" t="s">
        <v>14907</v>
      </c>
      <c r="N1847" t="s">
        <v>821</v>
      </c>
    </row>
    <row r="1848" spans="2:21">
      <c r="B1848" s="41">
        <v>43627.360532407409</v>
      </c>
      <c r="C1848" s="41">
        <v>43627.360543981478</v>
      </c>
      <c r="D1848" t="s">
        <v>12508</v>
      </c>
      <c r="E1848">
        <v>5</v>
      </c>
      <c r="F1848">
        <v>1221</v>
      </c>
      <c r="G1848" t="s">
        <v>8954</v>
      </c>
      <c r="H1848" t="s">
        <v>12509</v>
      </c>
      <c r="I1848" t="s">
        <v>302</v>
      </c>
      <c r="L1848" t="s">
        <v>14899</v>
      </c>
      <c r="N1848" t="s">
        <v>821</v>
      </c>
    </row>
    <row r="1849" spans="2:21">
      <c r="B1849" s="41">
        <v>43627.360532407409</v>
      </c>
      <c r="C1849" s="41">
        <v>43627.360543981478</v>
      </c>
      <c r="D1849" t="s">
        <v>12510</v>
      </c>
      <c r="E1849">
        <v>5</v>
      </c>
      <c r="F1849">
        <v>1221</v>
      </c>
      <c r="G1849" t="s">
        <v>8954</v>
      </c>
      <c r="H1849" t="s">
        <v>12511</v>
      </c>
      <c r="I1849" t="s">
        <v>188</v>
      </c>
      <c r="L1849" t="s">
        <v>14900</v>
      </c>
      <c r="N1849" t="s">
        <v>821</v>
      </c>
    </row>
    <row r="1850" spans="2:21">
      <c r="B1850" s="41">
        <v>43627.360532407409</v>
      </c>
      <c r="C1850" s="41">
        <v>43627.360543981478</v>
      </c>
      <c r="D1850" t="s">
        <v>12512</v>
      </c>
      <c r="E1850">
        <v>5</v>
      </c>
      <c r="F1850">
        <v>1221</v>
      </c>
      <c r="G1850" t="s">
        <v>8954</v>
      </c>
      <c r="H1850" t="s">
        <v>12513</v>
      </c>
      <c r="I1850" t="s">
        <v>341</v>
      </c>
      <c r="L1850" t="s">
        <v>14901</v>
      </c>
      <c r="N1850" t="s">
        <v>821</v>
      </c>
    </row>
    <row r="1851" spans="2:21">
      <c r="B1851" s="41">
        <v>43627.360532407409</v>
      </c>
      <c r="C1851" s="41">
        <v>43627.360543981478</v>
      </c>
      <c r="D1851" t="s">
        <v>12514</v>
      </c>
      <c r="E1851">
        <v>5</v>
      </c>
      <c r="F1851">
        <v>1221</v>
      </c>
      <c r="G1851" t="s">
        <v>8954</v>
      </c>
      <c r="H1851" t="s">
        <v>12515</v>
      </c>
      <c r="I1851" t="s">
        <v>341</v>
      </c>
      <c r="L1851" t="s">
        <v>14902</v>
      </c>
      <c r="N1851" t="s">
        <v>821</v>
      </c>
    </row>
    <row r="1852" spans="2:21">
      <c r="B1852" s="41">
        <v>43627.360532407409</v>
      </c>
      <c r="C1852" s="41">
        <v>43627.360543981478</v>
      </c>
      <c r="D1852" t="s">
        <v>12516</v>
      </c>
      <c r="E1852">
        <v>5</v>
      </c>
      <c r="F1852">
        <v>1221</v>
      </c>
      <c r="G1852" t="s">
        <v>8954</v>
      </c>
      <c r="H1852" t="s">
        <v>12517</v>
      </c>
      <c r="I1852" t="s">
        <v>54</v>
      </c>
      <c r="L1852" t="s">
        <v>14903</v>
      </c>
      <c r="N1852" t="s">
        <v>821</v>
      </c>
    </row>
    <row r="1853" spans="2:21">
      <c r="B1853" s="41">
        <v>43627.360532407409</v>
      </c>
      <c r="C1853" s="41">
        <v>43627.360543981478</v>
      </c>
      <c r="D1853" t="s">
        <v>12518</v>
      </c>
      <c r="E1853">
        <v>5</v>
      </c>
      <c r="F1853">
        <v>1221</v>
      </c>
      <c r="G1853" t="s">
        <v>8954</v>
      </c>
      <c r="H1853" t="s">
        <v>12519</v>
      </c>
      <c r="I1853" t="s">
        <v>224</v>
      </c>
      <c r="L1853" t="s">
        <v>14904</v>
      </c>
      <c r="N1853" t="s">
        <v>821</v>
      </c>
    </row>
    <row r="1854" spans="2:21">
      <c r="B1854" s="41">
        <v>43627.360532407409</v>
      </c>
      <c r="C1854" s="41">
        <v>43627.360543981478</v>
      </c>
      <c r="D1854" t="s">
        <v>12520</v>
      </c>
      <c r="E1854">
        <v>5</v>
      </c>
      <c r="F1854">
        <v>1221</v>
      </c>
      <c r="G1854" t="s">
        <v>8954</v>
      </c>
      <c r="H1854" t="s">
        <v>12521</v>
      </c>
      <c r="I1854" t="s">
        <v>393</v>
      </c>
      <c r="L1854" t="s">
        <v>14905</v>
      </c>
      <c r="N1854" t="s">
        <v>821</v>
      </c>
    </row>
    <row r="1855" spans="2:21">
      <c r="B1855" s="41">
        <v>43627.360659722224</v>
      </c>
      <c r="C1855" s="41">
        <v>43627.360659722224</v>
      </c>
      <c r="D1855" t="s">
        <v>891</v>
      </c>
      <c r="E1855">
        <v>5</v>
      </c>
      <c r="F1855">
        <v>1201</v>
      </c>
      <c r="G1855" t="s">
        <v>8954</v>
      </c>
      <c r="H1855" t="s">
        <v>890</v>
      </c>
      <c r="I1855" t="s">
        <v>8</v>
      </c>
      <c r="L1855" t="s">
        <v>14241</v>
      </c>
      <c r="N1855" t="s">
        <v>821</v>
      </c>
    </row>
    <row r="1856" spans="2:21">
      <c r="B1856" s="41">
        <v>43627.360844907409</v>
      </c>
      <c r="C1856" s="41">
        <v>43627.360844907409</v>
      </c>
      <c r="D1856" t="s">
        <v>5902</v>
      </c>
      <c r="E1856">
        <v>5</v>
      </c>
      <c r="F1856">
        <v>1101</v>
      </c>
      <c r="G1856" t="s">
        <v>8954</v>
      </c>
      <c r="H1856" t="s">
        <v>1850</v>
      </c>
      <c r="I1856" t="s">
        <v>199</v>
      </c>
      <c r="L1856" t="s">
        <v>15179</v>
      </c>
      <c r="N1856" t="s">
        <v>821</v>
      </c>
    </row>
    <row r="1857" spans="2:21">
      <c r="B1857" s="41">
        <v>43627.360856481479</v>
      </c>
      <c r="C1857" s="41">
        <v>43627.360856481479</v>
      </c>
      <c r="D1857" t="s">
        <v>906</v>
      </c>
      <c r="E1857">
        <v>5</v>
      </c>
      <c r="F1857">
        <v>1201</v>
      </c>
      <c r="G1857" t="s">
        <v>8954</v>
      </c>
      <c r="H1857" t="s">
        <v>905</v>
      </c>
      <c r="I1857" t="s">
        <v>8</v>
      </c>
      <c r="L1857" t="s">
        <v>14244</v>
      </c>
      <c r="N1857" t="s">
        <v>821</v>
      </c>
    </row>
    <row r="1858" spans="2:21">
      <c r="B1858" s="41">
        <v>43627.361458333333</v>
      </c>
      <c r="C1858" s="41">
        <v>43627.361458333333</v>
      </c>
      <c r="D1858" t="s">
        <v>906</v>
      </c>
      <c r="E1858">
        <v>5</v>
      </c>
      <c r="F1858">
        <v>1201</v>
      </c>
      <c r="G1858" t="s">
        <v>8954</v>
      </c>
      <c r="H1858" t="s">
        <v>905</v>
      </c>
      <c r="I1858" t="s">
        <v>8</v>
      </c>
      <c r="L1858" t="s">
        <v>14244</v>
      </c>
      <c r="N1858" t="s">
        <v>821</v>
      </c>
    </row>
    <row r="1859" spans="2:21">
      <c r="B1859" s="41">
        <v>43627.361539351848</v>
      </c>
      <c r="C1859" s="41">
        <v>43627.361550925925</v>
      </c>
      <c r="D1859" t="s">
        <v>4680</v>
      </c>
      <c r="E1859">
        <v>5</v>
      </c>
      <c r="F1859">
        <v>1221</v>
      </c>
      <c r="G1859" t="s">
        <v>8954</v>
      </c>
      <c r="H1859" t="s">
        <v>4679</v>
      </c>
      <c r="I1859" t="s">
        <v>932</v>
      </c>
      <c r="L1859" t="s">
        <v>14847</v>
      </c>
      <c r="N1859" t="s">
        <v>821</v>
      </c>
    </row>
    <row r="1860" spans="2:21">
      <c r="B1860" s="41">
        <v>43627.361539351848</v>
      </c>
      <c r="C1860" s="41">
        <v>43627.361550925925</v>
      </c>
      <c r="D1860" t="s">
        <v>7321</v>
      </c>
      <c r="E1860">
        <v>5</v>
      </c>
      <c r="F1860">
        <v>1221</v>
      </c>
      <c r="G1860" t="s">
        <v>8954</v>
      </c>
      <c r="H1860" t="s">
        <v>7322</v>
      </c>
      <c r="I1860" t="s">
        <v>932</v>
      </c>
      <c r="L1860" t="s">
        <v>15180</v>
      </c>
      <c r="N1860" t="s">
        <v>821</v>
      </c>
    </row>
    <row r="1861" spans="2:21">
      <c r="B1861" s="41">
        <v>43627.361539351848</v>
      </c>
      <c r="C1861" s="41">
        <v>43627.361550925925</v>
      </c>
      <c r="D1861" t="s">
        <v>7323</v>
      </c>
      <c r="E1861">
        <v>5</v>
      </c>
      <c r="F1861">
        <v>1221</v>
      </c>
      <c r="G1861" t="s">
        <v>8954</v>
      </c>
      <c r="H1861" t="s">
        <v>7324</v>
      </c>
      <c r="I1861" t="s">
        <v>932</v>
      </c>
      <c r="L1861" t="s">
        <v>15181</v>
      </c>
      <c r="N1861" t="s">
        <v>821</v>
      </c>
    </row>
    <row r="1862" spans="2:21">
      <c r="B1862" s="41">
        <v>43627.361550925925</v>
      </c>
      <c r="C1862" s="41">
        <v>43627.361562500002</v>
      </c>
      <c r="D1862" t="s">
        <v>4678</v>
      </c>
      <c r="E1862">
        <v>5</v>
      </c>
      <c r="F1862">
        <v>1221</v>
      </c>
      <c r="G1862" t="s">
        <v>8954</v>
      </c>
      <c r="H1862" t="s">
        <v>4677</v>
      </c>
      <c r="I1862" t="s">
        <v>1603</v>
      </c>
      <c r="L1862" t="s">
        <v>14848</v>
      </c>
      <c r="N1862" t="s">
        <v>821</v>
      </c>
    </row>
    <row r="1863" spans="2:21">
      <c r="B1863" s="41">
        <v>43627.361562500002</v>
      </c>
      <c r="C1863" s="41">
        <v>43627.361574074072</v>
      </c>
      <c r="D1863" t="s">
        <v>4676</v>
      </c>
      <c r="E1863">
        <v>5</v>
      </c>
      <c r="F1863">
        <v>1221</v>
      </c>
      <c r="G1863" t="s">
        <v>8954</v>
      </c>
      <c r="H1863" t="s">
        <v>4675</v>
      </c>
      <c r="I1863" t="s">
        <v>310</v>
      </c>
      <c r="L1863" t="s">
        <v>14849</v>
      </c>
      <c r="N1863" t="s">
        <v>821</v>
      </c>
    </row>
    <row r="1864" spans="2:21">
      <c r="B1864" s="41">
        <v>43627.361574074072</v>
      </c>
      <c r="C1864" s="41">
        <v>43627.361585648148</v>
      </c>
      <c r="D1864" t="s">
        <v>4674</v>
      </c>
      <c r="E1864">
        <v>5</v>
      </c>
      <c r="F1864">
        <v>1221</v>
      </c>
      <c r="G1864" t="s">
        <v>8954</v>
      </c>
      <c r="H1864" t="s">
        <v>4673</v>
      </c>
      <c r="I1864" t="s">
        <v>152</v>
      </c>
      <c r="L1864" t="s">
        <v>14850</v>
      </c>
      <c r="N1864" t="s">
        <v>821</v>
      </c>
    </row>
    <row r="1865" spans="2:21">
      <c r="B1865" s="41">
        <v>43627.361585648148</v>
      </c>
      <c r="C1865" s="41">
        <v>43627.361597222225</v>
      </c>
      <c r="D1865" t="s">
        <v>5660</v>
      </c>
      <c r="E1865">
        <v>5</v>
      </c>
      <c r="F1865">
        <v>1221</v>
      </c>
      <c r="G1865" t="s">
        <v>8954</v>
      </c>
      <c r="H1865" t="s">
        <v>5659</v>
      </c>
      <c r="I1865" t="s">
        <v>932</v>
      </c>
      <c r="L1865" t="s">
        <v>14835</v>
      </c>
      <c r="N1865" t="s">
        <v>821</v>
      </c>
    </row>
    <row r="1866" spans="2:21">
      <c r="B1866" s="41">
        <v>43627.361585648148</v>
      </c>
      <c r="C1866" s="41">
        <v>43627.361597222225</v>
      </c>
      <c r="D1866" t="s">
        <v>5658</v>
      </c>
      <c r="E1866">
        <v>5</v>
      </c>
      <c r="F1866">
        <v>1221</v>
      </c>
      <c r="G1866" t="s">
        <v>8954</v>
      </c>
      <c r="H1866" t="s">
        <v>5657</v>
      </c>
      <c r="I1866" t="s">
        <v>1603</v>
      </c>
      <c r="L1866" t="s">
        <v>14836</v>
      </c>
      <c r="N1866" t="s">
        <v>821</v>
      </c>
    </row>
    <row r="1867" spans="2:21">
      <c r="B1867" s="41">
        <v>43627.361585648148</v>
      </c>
      <c r="C1867" s="41">
        <v>43627.361597222225</v>
      </c>
      <c r="D1867" t="s">
        <v>5656</v>
      </c>
      <c r="E1867">
        <v>5</v>
      </c>
      <c r="F1867">
        <v>1221</v>
      </c>
      <c r="G1867" t="s">
        <v>8954</v>
      </c>
      <c r="H1867" t="s">
        <v>5655</v>
      </c>
      <c r="I1867" t="s">
        <v>310</v>
      </c>
      <c r="L1867" t="s">
        <v>14837</v>
      </c>
      <c r="N1867" t="s">
        <v>821</v>
      </c>
    </row>
    <row r="1868" spans="2:21">
      <c r="B1868" s="41">
        <v>43627.361585648148</v>
      </c>
      <c r="C1868" s="41">
        <v>43627.361597222225</v>
      </c>
      <c r="D1868" t="s">
        <v>5654</v>
      </c>
      <c r="E1868">
        <v>5</v>
      </c>
      <c r="F1868">
        <v>1221</v>
      </c>
      <c r="G1868" t="s">
        <v>8954</v>
      </c>
      <c r="H1868" t="s">
        <v>5653</v>
      </c>
      <c r="I1868" t="s">
        <v>152</v>
      </c>
      <c r="L1868" t="s">
        <v>14838</v>
      </c>
      <c r="N1868" t="s">
        <v>821</v>
      </c>
    </row>
    <row r="1869" spans="2:21">
      <c r="B1869" s="41">
        <v>43627.361759259256</v>
      </c>
      <c r="C1869" s="41">
        <v>43627.361759259256</v>
      </c>
      <c r="D1869" t="s">
        <v>1455</v>
      </c>
      <c r="E1869">
        <v>5</v>
      </c>
      <c r="F1869">
        <v>1201</v>
      </c>
      <c r="G1869" t="s">
        <v>8954</v>
      </c>
      <c r="H1869" t="s">
        <v>1454</v>
      </c>
      <c r="I1869" t="s">
        <v>28</v>
      </c>
      <c r="L1869" t="s">
        <v>14915</v>
      </c>
      <c r="N1869" t="s">
        <v>821</v>
      </c>
    </row>
    <row r="1870" spans="2:21">
      <c r="B1870" s="41">
        <v>43627.361805555556</v>
      </c>
      <c r="C1870" s="41">
        <v>43627.361817129633</v>
      </c>
      <c r="D1870" t="s">
        <v>716</v>
      </c>
      <c r="E1870">
        <v>4</v>
      </c>
      <c r="F1870">
        <v>1101</v>
      </c>
      <c r="G1870" t="s">
        <v>8954</v>
      </c>
      <c r="H1870" t="s">
        <v>530</v>
      </c>
      <c r="I1870" t="s">
        <v>474</v>
      </c>
      <c r="L1870" t="s">
        <v>14506</v>
      </c>
      <c r="N1870" t="s">
        <v>819</v>
      </c>
      <c r="U1870" t="s">
        <v>12208</v>
      </c>
    </row>
    <row r="1871" spans="2:21">
      <c r="B1871" s="41">
        <v>43627.361805555556</v>
      </c>
      <c r="C1871" s="41">
        <v>43627.361817129633</v>
      </c>
      <c r="D1871" t="s">
        <v>715</v>
      </c>
      <c r="E1871">
        <v>5</v>
      </c>
      <c r="F1871">
        <v>1221</v>
      </c>
      <c r="G1871" t="s">
        <v>8954</v>
      </c>
      <c r="H1871" t="s">
        <v>529</v>
      </c>
      <c r="I1871" t="s">
        <v>474</v>
      </c>
      <c r="L1871" t="s">
        <v>14507</v>
      </c>
      <c r="N1871" t="s">
        <v>821</v>
      </c>
      <c r="U1871" t="s">
        <v>12208</v>
      </c>
    </row>
    <row r="1872" spans="2:21">
      <c r="B1872" s="41">
        <v>43627.362037037034</v>
      </c>
      <c r="C1872" s="41">
        <v>43627.362037037034</v>
      </c>
      <c r="D1872" t="s">
        <v>906</v>
      </c>
      <c r="E1872">
        <v>5</v>
      </c>
      <c r="F1872">
        <v>1201</v>
      </c>
      <c r="G1872" t="s">
        <v>8954</v>
      </c>
      <c r="H1872" t="s">
        <v>905</v>
      </c>
      <c r="I1872" t="s">
        <v>8</v>
      </c>
      <c r="L1872" t="s">
        <v>14244</v>
      </c>
      <c r="N1872" t="s">
        <v>821</v>
      </c>
    </row>
    <row r="1873" spans="2:14">
      <c r="B1873" s="41">
        <v>43627.362627314818</v>
      </c>
      <c r="C1873" s="41">
        <v>43627.362627314818</v>
      </c>
      <c r="D1873" t="s">
        <v>906</v>
      </c>
      <c r="E1873">
        <v>5</v>
      </c>
      <c r="F1873">
        <v>1201</v>
      </c>
      <c r="G1873" t="s">
        <v>8954</v>
      </c>
      <c r="H1873" t="s">
        <v>905</v>
      </c>
      <c r="I1873" t="s">
        <v>8</v>
      </c>
      <c r="L1873" t="s">
        <v>14244</v>
      </c>
      <c r="N1873" t="s">
        <v>821</v>
      </c>
    </row>
    <row r="1874" spans="2:14">
      <c r="B1874" s="41">
        <v>43627.362719907411</v>
      </c>
      <c r="C1874" s="41">
        <v>43627.362719907411</v>
      </c>
      <c r="D1874" t="s">
        <v>2480</v>
      </c>
      <c r="E1874">
        <v>5</v>
      </c>
      <c r="F1874">
        <v>1201</v>
      </c>
      <c r="G1874" t="s">
        <v>8954</v>
      </c>
      <c r="H1874" t="s">
        <v>2479</v>
      </c>
      <c r="I1874" t="s">
        <v>230</v>
      </c>
      <c r="L1874" t="s">
        <v>15182</v>
      </c>
      <c r="N1874" t="s">
        <v>821</v>
      </c>
    </row>
    <row r="1875" spans="2:14">
      <c r="B1875" s="41">
        <v>43627.363206018519</v>
      </c>
      <c r="C1875" s="41">
        <v>43627.363206018519</v>
      </c>
      <c r="D1875" t="s">
        <v>906</v>
      </c>
      <c r="E1875">
        <v>5</v>
      </c>
      <c r="F1875">
        <v>1201</v>
      </c>
      <c r="G1875" t="s">
        <v>8954</v>
      </c>
      <c r="H1875" t="s">
        <v>905</v>
      </c>
      <c r="I1875" t="s">
        <v>8</v>
      </c>
      <c r="L1875" t="s">
        <v>14244</v>
      </c>
      <c r="N1875" t="s">
        <v>821</v>
      </c>
    </row>
    <row r="1876" spans="2:14">
      <c r="B1876" s="41">
        <v>43627.363634259258</v>
      </c>
      <c r="C1876" s="41">
        <v>43627.363634259258</v>
      </c>
      <c r="D1876" t="s">
        <v>15183</v>
      </c>
      <c r="E1876">
        <v>5</v>
      </c>
      <c r="F1876">
        <v>1201</v>
      </c>
      <c r="G1876" t="s">
        <v>8954</v>
      </c>
      <c r="H1876" t="s">
        <v>15184</v>
      </c>
      <c r="I1876" t="s">
        <v>3</v>
      </c>
      <c r="L1876" t="s">
        <v>15185</v>
      </c>
      <c r="N1876" t="s">
        <v>821</v>
      </c>
    </row>
    <row r="1877" spans="2:14">
      <c r="B1877" s="41">
        <v>43627.36378472222</v>
      </c>
      <c r="C1877" s="41">
        <v>43627.36378472222</v>
      </c>
      <c r="D1877" t="s">
        <v>906</v>
      </c>
      <c r="E1877">
        <v>5</v>
      </c>
      <c r="F1877">
        <v>1201</v>
      </c>
      <c r="G1877" t="s">
        <v>8954</v>
      </c>
      <c r="H1877" t="s">
        <v>905</v>
      </c>
      <c r="I1877" t="s">
        <v>8</v>
      </c>
      <c r="L1877" t="s">
        <v>14244</v>
      </c>
      <c r="N1877" t="s">
        <v>821</v>
      </c>
    </row>
    <row r="1878" spans="2:14">
      <c r="B1878" s="41">
        <v>43627.364039351851</v>
      </c>
      <c r="C1878" s="41">
        <v>43627.364050925928</v>
      </c>
      <c r="D1878" t="s">
        <v>15186</v>
      </c>
      <c r="E1878">
        <v>4</v>
      </c>
      <c r="F1878">
        <v>1101</v>
      </c>
      <c r="G1878" t="s">
        <v>8954</v>
      </c>
      <c r="H1878" t="s">
        <v>15187</v>
      </c>
      <c r="I1878" t="s">
        <v>3</v>
      </c>
      <c r="L1878" t="s">
        <v>15188</v>
      </c>
      <c r="N1878" t="s">
        <v>819</v>
      </c>
    </row>
    <row r="1879" spans="2:14">
      <c r="B1879" s="41">
        <v>43627.364212962966</v>
      </c>
      <c r="C1879" s="41">
        <v>43627.364212962966</v>
      </c>
      <c r="D1879" t="s">
        <v>14495</v>
      </c>
      <c r="E1879">
        <v>5</v>
      </c>
      <c r="F1879">
        <v>1101</v>
      </c>
      <c r="G1879" t="s">
        <v>8954</v>
      </c>
      <c r="H1879" t="s">
        <v>6519</v>
      </c>
      <c r="I1879" t="s">
        <v>6</v>
      </c>
      <c r="L1879" t="s">
        <v>13542</v>
      </c>
      <c r="N1879" t="s">
        <v>821</v>
      </c>
    </row>
    <row r="1880" spans="2:14">
      <c r="B1880" s="41">
        <v>43627.364374999997</v>
      </c>
      <c r="C1880" s="41">
        <v>43627.364374999997</v>
      </c>
      <c r="D1880" t="s">
        <v>906</v>
      </c>
      <c r="E1880">
        <v>5</v>
      </c>
      <c r="F1880">
        <v>1201</v>
      </c>
      <c r="G1880" t="s">
        <v>8954</v>
      </c>
      <c r="H1880" t="s">
        <v>905</v>
      </c>
      <c r="I1880" t="s">
        <v>8</v>
      </c>
      <c r="L1880" t="s">
        <v>14244</v>
      </c>
      <c r="N1880" t="s">
        <v>821</v>
      </c>
    </row>
    <row r="1881" spans="2:14">
      <c r="B1881" s="41">
        <v>43627.364421296297</v>
      </c>
      <c r="C1881" s="41">
        <v>43627.364432870374</v>
      </c>
      <c r="D1881" t="s">
        <v>15189</v>
      </c>
      <c r="E1881">
        <v>4</v>
      </c>
      <c r="F1881">
        <v>1101</v>
      </c>
      <c r="G1881" t="s">
        <v>8954</v>
      </c>
      <c r="H1881" t="s">
        <v>15190</v>
      </c>
      <c r="I1881" t="s">
        <v>3</v>
      </c>
      <c r="L1881" t="s">
        <v>15191</v>
      </c>
      <c r="N1881" t="s">
        <v>819</v>
      </c>
    </row>
    <row r="1882" spans="2:14">
      <c r="B1882" s="41">
        <v>43627.364421296297</v>
      </c>
      <c r="C1882" s="41">
        <v>43627.364432870374</v>
      </c>
      <c r="D1882" t="s">
        <v>15192</v>
      </c>
      <c r="E1882">
        <v>5</v>
      </c>
      <c r="F1882">
        <v>1221</v>
      </c>
      <c r="G1882" t="s">
        <v>8954</v>
      </c>
      <c r="H1882" t="s">
        <v>15193</v>
      </c>
      <c r="I1882" t="s">
        <v>5063</v>
      </c>
      <c r="L1882" t="s">
        <v>15194</v>
      </c>
      <c r="N1882" t="s">
        <v>821</v>
      </c>
    </row>
    <row r="1883" spans="2:14">
      <c r="B1883" s="41">
        <v>43627.364432870374</v>
      </c>
      <c r="C1883" s="41">
        <v>43627.364432870374</v>
      </c>
      <c r="D1883" t="s">
        <v>12337</v>
      </c>
      <c r="E1883">
        <v>5</v>
      </c>
      <c r="F1883">
        <v>1221</v>
      </c>
      <c r="G1883" t="s">
        <v>8954</v>
      </c>
      <c r="H1883" t="s">
        <v>12338</v>
      </c>
      <c r="I1883" t="s">
        <v>23</v>
      </c>
      <c r="L1883" t="s">
        <v>14724</v>
      </c>
      <c r="N1883" t="s">
        <v>821</v>
      </c>
    </row>
    <row r="1884" spans="2:14">
      <c r="B1884" s="41">
        <v>43627.364432870374</v>
      </c>
      <c r="C1884" s="41">
        <v>43627.364444444444</v>
      </c>
      <c r="D1884" t="s">
        <v>4694</v>
      </c>
      <c r="E1884">
        <v>5</v>
      </c>
      <c r="F1884">
        <v>1221</v>
      </c>
      <c r="G1884" t="s">
        <v>8954</v>
      </c>
      <c r="H1884" t="s">
        <v>4693</v>
      </c>
      <c r="I1884" t="s">
        <v>13</v>
      </c>
      <c r="L1884" t="s">
        <v>14701</v>
      </c>
      <c r="N1884" t="s">
        <v>821</v>
      </c>
    </row>
    <row r="1885" spans="2:14">
      <c r="B1885" s="41">
        <v>43627.364432870374</v>
      </c>
      <c r="C1885" s="41">
        <v>43627.364444444444</v>
      </c>
      <c r="D1885" t="s">
        <v>12331</v>
      </c>
      <c r="E1885">
        <v>5</v>
      </c>
      <c r="F1885">
        <v>1221</v>
      </c>
      <c r="G1885" t="s">
        <v>8954</v>
      </c>
      <c r="H1885" t="s">
        <v>12332</v>
      </c>
      <c r="I1885" t="s">
        <v>23</v>
      </c>
      <c r="L1885" t="s">
        <v>14702</v>
      </c>
      <c r="N1885" t="s">
        <v>821</v>
      </c>
    </row>
    <row r="1886" spans="2:14">
      <c r="B1886" s="41">
        <v>43627.364432870374</v>
      </c>
      <c r="C1886" s="41">
        <v>43627.364444444444</v>
      </c>
      <c r="D1886" t="s">
        <v>12333</v>
      </c>
      <c r="E1886">
        <v>5</v>
      </c>
      <c r="F1886">
        <v>1221</v>
      </c>
      <c r="G1886" t="s">
        <v>8954</v>
      </c>
      <c r="H1886" t="s">
        <v>12334</v>
      </c>
      <c r="I1886" t="s">
        <v>269</v>
      </c>
      <c r="L1886" t="s">
        <v>14703</v>
      </c>
      <c r="N1886" t="s">
        <v>821</v>
      </c>
    </row>
    <row r="1887" spans="2:14">
      <c r="B1887" s="41">
        <v>43627.364432870374</v>
      </c>
      <c r="C1887" s="41">
        <v>43627.364444444444</v>
      </c>
      <c r="D1887" t="s">
        <v>12335</v>
      </c>
      <c r="E1887">
        <v>5</v>
      </c>
      <c r="F1887">
        <v>1221</v>
      </c>
      <c r="G1887" t="s">
        <v>8954</v>
      </c>
      <c r="H1887" t="s">
        <v>12336</v>
      </c>
      <c r="I1887" t="s">
        <v>15</v>
      </c>
      <c r="L1887" t="s">
        <v>14705</v>
      </c>
      <c r="N1887" t="s">
        <v>821</v>
      </c>
    </row>
    <row r="1888" spans="2:14">
      <c r="B1888" s="41">
        <v>43627.364432870374</v>
      </c>
      <c r="C1888" s="41">
        <v>43627.364444444444</v>
      </c>
      <c r="D1888" t="s">
        <v>12417</v>
      </c>
      <c r="E1888">
        <v>5</v>
      </c>
      <c r="F1888">
        <v>1221</v>
      </c>
      <c r="G1888" t="s">
        <v>8954</v>
      </c>
      <c r="H1888" t="s">
        <v>12418</v>
      </c>
      <c r="I1888" t="s">
        <v>201</v>
      </c>
      <c r="L1888" t="s">
        <v>14765</v>
      </c>
      <c r="N1888" t="s">
        <v>821</v>
      </c>
    </row>
    <row r="1889" spans="2:14">
      <c r="B1889" s="41">
        <v>43627.364432870374</v>
      </c>
      <c r="C1889" s="41">
        <v>43627.364444444444</v>
      </c>
      <c r="D1889" t="s">
        <v>12419</v>
      </c>
      <c r="E1889">
        <v>5</v>
      </c>
      <c r="F1889">
        <v>1221</v>
      </c>
      <c r="G1889" t="s">
        <v>8954</v>
      </c>
      <c r="H1889" t="s">
        <v>12420</v>
      </c>
      <c r="I1889" t="s">
        <v>201</v>
      </c>
      <c r="L1889" t="s">
        <v>14766</v>
      </c>
      <c r="N1889" t="s">
        <v>821</v>
      </c>
    </row>
    <row r="1890" spans="2:14">
      <c r="B1890" s="41">
        <v>43627.364432870374</v>
      </c>
      <c r="C1890" s="41">
        <v>43627.364444444444</v>
      </c>
      <c r="D1890" t="s">
        <v>12930</v>
      </c>
      <c r="E1890">
        <v>4</v>
      </c>
      <c r="F1890">
        <v>1221</v>
      </c>
      <c r="G1890" t="s">
        <v>8954</v>
      </c>
      <c r="H1890" t="s">
        <v>12931</v>
      </c>
      <c r="I1890" t="s">
        <v>129</v>
      </c>
      <c r="L1890" t="s">
        <v>14768</v>
      </c>
      <c r="N1890" t="s">
        <v>819</v>
      </c>
    </row>
    <row r="1891" spans="2:14">
      <c r="B1891" s="41">
        <v>43627.364432870374</v>
      </c>
      <c r="C1891" s="41">
        <v>43627.364444444444</v>
      </c>
      <c r="D1891" t="s">
        <v>15195</v>
      </c>
      <c r="E1891">
        <v>4</v>
      </c>
      <c r="F1891">
        <v>1221</v>
      </c>
      <c r="G1891" t="s">
        <v>8954</v>
      </c>
      <c r="H1891" t="s">
        <v>15196</v>
      </c>
      <c r="I1891" t="s">
        <v>129</v>
      </c>
      <c r="L1891" t="s">
        <v>15197</v>
      </c>
      <c r="N1891" t="s">
        <v>819</v>
      </c>
    </row>
    <row r="1892" spans="2:14">
      <c r="B1892" s="41">
        <v>43627.364432870374</v>
      </c>
      <c r="C1892" s="41">
        <v>43627.364444444444</v>
      </c>
      <c r="D1892" t="s">
        <v>12457</v>
      </c>
      <c r="E1892">
        <v>5</v>
      </c>
      <c r="F1892">
        <v>1221</v>
      </c>
      <c r="G1892" t="s">
        <v>8954</v>
      </c>
      <c r="H1892" t="s">
        <v>12458</v>
      </c>
      <c r="I1892" t="s">
        <v>8363</v>
      </c>
      <c r="L1892" t="s">
        <v>14770</v>
      </c>
      <c r="N1892" t="s">
        <v>821</v>
      </c>
    </row>
    <row r="1893" spans="2:14">
      <c r="B1893" s="41">
        <v>43627.364432870374</v>
      </c>
      <c r="C1893" s="41">
        <v>43627.364444444444</v>
      </c>
      <c r="D1893" t="s">
        <v>12461</v>
      </c>
      <c r="E1893">
        <v>5</v>
      </c>
      <c r="F1893">
        <v>1221</v>
      </c>
      <c r="G1893" t="s">
        <v>8954</v>
      </c>
      <c r="H1893" t="s">
        <v>11136</v>
      </c>
      <c r="I1893" t="s">
        <v>8452</v>
      </c>
      <c r="L1893" t="s">
        <v>14782</v>
      </c>
      <c r="N1893" t="s">
        <v>821</v>
      </c>
    </row>
    <row r="1894" spans="2:14">
      <c r="B1894" s="41">
        <v>43627.364432870374</v>
      </c>
      <c r="C1894" s="41">
        <v>43627.364444444444</v>
      </c>
      <c r="D1894" t="s">
        <v>5627</v>
      </c>
      <c r="E1894">
        <v>5</v>
      </c>
      <c r="F1894">
        <v>1221</v>
      </c>
      <c r="G1894" t="s">
        <v>8954</v>
      </c>
      <c r="H1894" t="s">
        <v>5626</v>
      </c>
      <c r="I1894" t="s">
        <v>13</v>
      </c>
      <c r="L1894" t="s">
        <v>14783</v>
      </c>
      <c r="N1894" t="s">
        <v>821</v>
      </c>
    </row>
    <row r="1895" spans="2:14">
      <c r="B1895" s="41">
        <v>43627.364432870374</v>
      </c>
      <c r="C1895" s="41">
        <v>43627.364444444444</v>
      </c>
      <c r="D1895" t="s">
        <v>4692</v>
      </c>
      <c r="E1895">
        <v>5</v>
      </c>
      <c r="F1895">
        <v>1221</v>
      </c>
      <c r="G1895" t="s">
        <v>8954</v>
      </c>
      <c r="H1895" t="s">
        <v>4691</v>
      </c>
      <c r="I1895" t="s">
        <v>3</v>
      </c>
      <c r="L1895" t="s">
        <v>14733</v>
      </c>
      <c r="N1895" t="s">
        <v>821</v>
      </c>
    </row>
    <row r="1896" spans="2:14">
      <c r="B1896" s="41">
        <v>43627.364432870374</v>
      </c>
      <c r="C1896" s="41">
        <v>43627.364444444444</v>
      </c>
      <c r="D1896" t="s">
        <v>4539</v>
      </c>
      <c r="E1896">
        <v>5</v>
      </c>
      <c r="F1896">
        <v>1221</v>
      </c>
      <c r="G1896" t="s">
        <v>8954</v>
      </c>
      <c r="H1896" t="s">
        <v>4538</v>
      </c>
      <c r="I1896" t="s">
        <v>66</v>
      </c>
      <c r="L1896" t="s">
        <v>14734</v>
      </c>
      <c r="N1896" t="s">
        <v>821</v>
      </c>
    </row>
    <row r="1897" spans="2:14">
      <c r="B1897" s="41">
        <v>43627.364432870374</v>
      </c>
      <c r="C1897" s="41">
        <v>43627.364444444444</v>
      </c>
      <c r="D1897" t="s">
        <v>12345</v>
      </c>
      <c r="E1897">
        <v>5</v>
      </c>
      <c r="F1897">
        <v>1221</v>
      </c>
      <c r="G1897" t="s">
        <v>8954</v>
      </c>
      <c r="H1897" t="s">
        <v>12346</v>
      </c>
      <c r="I1897" t="s">
        <v>230</v>
      </c>
      <c r="L1897" t="s">
        <v>14738</v>
      </c>
      <c r="N1897" t="s">
        <v>821</v>
      </c>
    </row>
    <row r="1898" spans="2:14">
      <c r="B1898" s="41">
        <v>43627.364432870374</v>
      </c>
      <c r="C1898" s="41">
        <v>43627.364444444444</v>
      </c>
      <c r="D1898" t="s">
        <v>12347</v>
      </c>
      <c r="E1898">
        <v>5</v>
      </c>
      <c r="F1898">
        <v>1221</v>
      </c>
      <c r="G1898" t="s">
        <v>8954</v>
      </c>
      <c r="H1898" t="s">
        <v>12348</v>
      </c>
      <c r="I1898" t="s">
        <v>216</v>
      </c>
      <c r="L1898" t="s">
        <v>14740</v>
      </c>
      <c r="N1898" t="s">
        <v>821</v>
      </c>
    </row>
    <row r="1899" spans="2:14">
      <c r="B1899" s="41">
        <v>43627.364432870374</v>
      </c>
      <c r="C1899" s="41">
        <v>43627.364444444444</v>
      </c>
      <c r="D1899" t="s">
        <v>12441</v>
      </c>
      <c r="E1899">
        <v>5</v>
      </c>
      <c r="F1899">
        <v>1221</v>
      </c>
      <c r="G1899" t="s">
        <v>8954</v>
      </c>
      <c r="H1899" t="s">
        <v>12442</v>
      </c>
      <c r="I1899" t="s">
        <v>3536</v>
      </c>
      <c r="L1899" t="s">
        <v>14787</v>
      </c>
      <c r="N1899" t="s">
        <v>821</v>
      </c>
    </row>
    <row r="1900" spans="2:14">
      <c r="B1900" s="41">
        <v>43627.364432870374</v>
      </c>
      <c r="C1900" s="41">
        <v>43627.364444444444</v>
      </c>
      <c r="D1900" t="s">
        <v>12443</v>
      </c>
      <c r="E1900">
        <v>5</v>
      </c>
      <c r="F1900">
        <v>1221</v>
      </c>
      <c r="G1900" t="s">
        <v>8954</v>
      </c>
      <c r="H1900" t="s">
        <v>12444</v>
      </c>
      <c r="I1900" t="s">
        <v>3536</v>
      </c>
      <c r="L1900" t="s">
        <v>14788</v>
      </c>
      <c r="N1900" t="s">
        <v>821</v>
      </c>
    </row>
    <row r="1901" spans="2:14">
      <c r="B1901" s="41">
        <v>43627.364432870374</v>
      </c>
      <c r="C1901" s="41">
        <v>43627.364444444444</v>
      </c>
      <c r="D1901" t="s">
        <v>4672</v>
      </c>
      <c r="E1901">
        <v>5</v>
      </c>
      <c r="F1901">
        <v>1221</v>
      </c>
      <c r="G1901" t="s">
        <v>8954</v>
      </c>
      <c r="H1901" t="s">
        <v>4671</v>
      </c>
      <c r="I1901" t="s">
        <v>264</v>
      </c>
      <c r="L1901" t="s">
        <v>14824</v>
      </c>
      <c r="N1901" t="s">
        <v>821</v>
      </c>
    </row>
    <row r="1902" spans="2:14">
      <c r="B1902" s="41">
        <v>43627.364432870374</v>
      </c>
      <c r="C1902" s="41">
        <v>43627.364444444444</v>
      </c>
      <c r="D1902" t="s">
        <v>4476</v>
      </c>
      <c r="E1902">
        <v>5</v>
      </c>
      <c r="F1902">
        <v>1221</v>
      </c>
      <c r="G1902" t="s">
        <v>8954</v>
      </c>
      <c r="H1902" t="s">
        <v>4475</v>
      </c>
      <c r="I1902" t="s">
        <v>66</v>
      </c>
      <c r="L1902" t="s">
        <v>14796</v>
      </c>
      <c r="N1902" t="s">
        <v>821</v>
      </c>
    </row>
    <row r="1903" spans="2:14">
      <c r="B1903" s="41">
        <v>43627.364432870374</v>
      </c>
      <c r="C1903" s="41">
        <v>43627.364444444444</v>
      </c>
      <c r="D1903" t="s">
        <v>5669</v>
      </c>
      <c r="E1903">
        <v>5</v>
      </c>
      <c r="F1903">
        <v>1221</v>
      </c>
      <c r="G1903" t="s">
        <v>8954</v>
      </c>
      <c r="H1903" t="s">
        <v>5668</v>
      </c>
      <c r="I1903" t="s">
        <v>3</v>
      </c>
      <c r="L1903" t="s">
        <v>14758</v>
      </c>
      <c r="N1903" t="s">
        <v>821</v>
      </c>
    </row>
    <row r="1904" spans="2:14">
      <c r="B1904" s="41">
        <v>43627.364444444444</v>
      </c>
      <c r="C1904" s="41">
        <v>43627.36445601852</v>
      </c>
      <c r="D1904" t="s">
        <v>771</v>
      </c>
      <c r="E1904">
        <v>5</v>
      </c>
      <c r="F1904">
        <v>1221</v>
      </c>
      <c r="G1904" t="s">
        <v>8954</v>
      </c>
      <c r="H1904" t="s">
        <v>139</v>
      </c>
      <c r="I1904" t="s">
        <v>23</v>
      </c>
      <c r="L1904" t="s">
        <v>14798</v>
      </c>
      <c r="N1904" t="s">
        <v>821</v>
      </c>
    </row>
    <row r="1905" spans="2:14">
      <c r="B1905" s="41">
        <v>43627.364444444444</v>
      </c>
      <c r="C1905" s="41">
        <v>43627.36445601852</v>
      </c>
      <c r="D1905" t="s">
        <v>4670</v>
      </c>
      <c r="E1905">
        <v>5</v>
      </c>
      <c r="F1905">
        <v>1221</v>
      </c>
      <c r="G1905" t="s">
        <v>8954</v>
      </c>
      <c r="H1905" t="s">
        <v>4669</v>
      </c>
      <c r="I1905" t="s">
        <v>867</v>
      </c>
      <c r="L1905" t="s">
        <v>14825</v>
      </c>
      <c r="N1905" t="s">
        <v>821</v>
      </c>
    </row>
    <row r="1906" spans="2:14">
      <c r="B1906" s="41">
        <v>43627.36445601852</v>
      </c>
      <c r="C1906" s="41">
        <v>43627.36446759259</v>
      </c>
      <c r="D1906" t="s">
        <v>4668</v>
      </c>
      <c r="E1906">
        <v>5</v>
      </c>
      <c r="F1906">
        <v>1221</v>
      </c>
      <c r="G1906" t="s">
        <v>8954</v>
      </c>
      <c r="H1906" t="s">
        <v>4667</v>
      </c>
      <c r="I1906" t="s">
        <v>837</v>
      </c>
      <c r="L1906" t="s">
        <v>14826</v>
      </c>
      <c r="N1906" t="s">
        <v>821</v>
      </c>
    </row>
    <row r="1907" spans="2:14">
      <c r="B1907" s="41">
        <v>43627.36446759259</v>
      </c>
      <c r="C1907" s="41">
        <v>43627.364479166667</v>
      </c>
      <c r="D1907" t="s">
        <v>5629</v>
      </c>
      <c r="E1907">
        <v>5</v>
      </c>
      <c r="F1907">
        <v>1221</v>
      </c>
      <c r="G1907" t="s">
        <v>8954</v>
      </c>
      <c r="H1907" t="s">
        <v>5628</v>
      </c>
      <c r="I1907" t="s">
        <v>264</v>
      </c>
      <c r="L1907" t="s">
        <v>14841</v>
      </c>
      <c r="N1907" t="s">
        <v>821</v>
      </c>
    </row>
    <row r="1908" spans="2:14">
      <c r="B1908" s="41">
        <v>43627.36446759259</v>
      </c>
      <c r="C1908" s="41">
        <v>43627.364479166667</v>
      </c>
      <c r="D1908" t="s">
        <v>5631</v>
      </c>
      <c r="E1908">
        <v>5</v>
      </c>
      <c r="F1908">
        <v>1221</v>
      </c>
      <c r="G1908" t="s">
        <v>8954</v>
      </c>
      <c r="H1908" t="s">
        <v>5630</v>
      </c>
      <c r="I1908" t="s">
        <v>867</v>
      </c>
      <c r="L1908" t="s">
        <v>14842</v>
      </c>
      <c r="N1908" t="s">
        <v>821</v>
      </c>
    </row>
    <row r="1909" spans="2:14">
      <c r="B1909" s="41">
        <v>43627.36446759259</v>
      </c>
      <c r="C1909" s="41">
        <v>43627.364479166667</v>
      </c>
      <c r="D1909" t="s">
        <v>5633</v>
      </c>
      <c r="E1909">
        <v>5</v>
      </c>
      <c r="F1909">
        <v>1221</v>
      </c>
      <c r="G1909" t="s">
        <v>8954</v>
      </c>
      <c r="H1909" t="s">
        <v>5632</v>
      </c>
      <c r="I1909" t="s">
        <v>837</v>
      </c>
      <c r="L1909" t="s">
        <v>14843</v>
      </c>
      <c r="N1909" t="s">
        <v>821</v>
      </c>
    </row>
    <row r="1910" spans="2:14">
      <c r="B1910" s="41">
        <v>43627.36446759259</v>
      </c>
      <c r="C1910" s="41">
        <v>43627.364479166667</v>
      </c>
      <c r="D1910" t="s">
        <v>5635</v>
      </c>
      <c r="E1910">
        <v>5</v>
      </c>
      <c r="F1910">
        <v>1221</v>
      </c>
      <c r="G1910" t="s">
        <v>8954</v>
      </c>
      <c r="H1910" t="s">
        <v>5634</v>
      </c>
      <c r="I1910" t="s">
        <v>1197</v>
      </c>
      <c r="L1910" t="s">
        <v>14844</v>
      </c>
      <c r="N1910" t="s">
        <v>821</v>
      </c>
    </row>
    <row r="1911" spans="2:14">
      <c r="B1911" s="41">
        <v>43627.36446759259</v>
      </c>
      <c r="C1911" s="41">
        <v>43627.364479166667</v>
      </c>
      <c r="D1911" t="s">
        <v>4666</v>
      </c>
      <c r="E1911">
        <v>5</v>
      </c>
      <c r="F1911">
        <v>1221</v>
      </c>
      <c r="G1911" t="s">
        <v>8954</v>
      </c>
      <c r="H1911" t="s">
        <v>4665</v>
      </c>
      <c r="I1911" t="s">
        <v>1197</v>
      </c>
      <c r="L1911" t="s">
        <v>14827</v>
      </c>
      <c r="N1911" t="s">
        <v>821</v>
      </c>
    </row>
    <row r="1912" spans="2:14">
      <c r="B1912" s="41">
        <v>43627.364537037036</v>
      </c>
      <c r="C1912" s="41">
        <v>43627.364537037036</v>
      </c>
      <c r="D1912" t="s">
        <v>1455</v>
      </c>
      <c r="E1912">
        <v>5</v>
      </c>
      <c r="F1912">
        <v>1201</v>
      </c>
      <c r="G1912" t="s">
        <v>8954</v>
      </c>
      <c r="H1912" t="s">
        <v>1454</v>
      </c>
      <c r="I1912" t="s">
        <v>28</v>
      </c>
      <c r="L1912" t="s">
        <v>14915</v>
      </c>
      <c r="N1912" t="s">
        <v>821</v>
      </c>
    </row>
    <row r="1913" spans="2:14">
      <c r="B1913" s="41">
        <v>43627.364664351851</v>
      </c>
      <c r="C1913" s="41">
        <v>43627.364675925928</v>
      </c>
      <c r="D1913" t="s">
        <v>4463</v>
      </c>
      <c r="E1913">
        <v>5</v>
      </c>
      <c r="F1913">
        <v>1221</v>
      </c>
      <c r="G1913" t="s">
        <v>8954</v>
      </c>
      <c r="H1913" t="s">
        <v>4462</v>
      </c>
      <c r="I1913" t="s">
        <v>557</v>
      </c>
      <c r="L1913" t="s">
        <v>14845</v>
      </c>
      <c r="N1913" t="s">
        <v>821</v>
      </c>
    </row>
    <row r="1914" spans="2:14">
      <c r="B1914" s="41">
        <v>43627.364664351851</v>
      </c>
      <c r="C1914" s="41">
        <v>43627.364675925928</v>
      </c>
      <c r="D1914" t="s">
        <v>4461</v>
      </c>
      <c r="E1914">
        <v>5</v>
      </c>
      <c r="F1914">
        <v>1221</v>
      </c>
      <c r="G1914" t="s">
        <v>8954</v>
      </c>
      <c r="H1914" t="s">
        <v>4460</v>
      </c>
      <c r="I1914" t="s">
        <v>316</v>
      </c>
      <c r="L1914" t="s">
        <v>14846</v>
      </c>
      <c r="N1914" t="s">
        <v>821</v>
      </c>
    </row>
    <row r="1915" spans="2:14">
      <c r="B1915" s="41">
        <v>43627.364664351851</v>
      </c>
      <c r="C1915" s="41">
        <v>43627.364675925928</v>
      </c>
      <c r="D1915" t="s">
        <v>4680</v>
      </c>
      <c r="E1915">
        <v>5</v>
      </c>
      <c r="F1915">
        <v>1221</v>
      </c>
      <c r="G1915" t="s">
        <v>8954</v>
      </c>
      <c r="H1915" t="s">
        <v>4679</v>
      </c>
      <c r="I1915" t="s">
        <v>932</v>
      </c>
      <c r="L1915" t="s">
        <v>14847</v>
      </c>
      <c r="N1915" t="s">
        <v>821</v>
      </c>
    </row>
    <row r="1916" spans="2:14">
      <c r="B1916" s="41">
        <v>43627.364664351851</v>
      </c>
      <c r="C1916" s="41">
        <v>43627.364675925928</v>
      </c>
      <c r="D1916" t="s">
        <v>4678</v>
      </c>
      <c r="E1916">
        <v>5</v>
      </c>
      <c r="F1916">
        <v>1221</v>
      </c>
      <c r="G1916" t="s">
        <v>8954</v>
      </c>
      <c r="H1916" t="s">
        <v>4677</v>
      </c>
      <c r="I1916" t="s">
        <v>1603</v>
      </c>
      <c r="L1916" t="s">
        <v>14848</v>
      </c>
      <c r="N1916" t="s">
        <v>821</v>
      </c>
    </row>
    <row r="1917" spans="2:14">
      <c r="B1917" s="41">
        <v>43627.364664351851</v>
      </c>
      <c r="C1917" s="41">
        <v>43627.364675925928</v>
      </c>
      <c r="D1917" t="s">
        <v>4676</v>
      </c>
      <c r="E1917">
        <v>5</v>
      </c>
      <c r="F1917">
        <v>1221</v>
      </c>
      <c r="G1917" t="s">
        <v>8954</v>
      </c>
      <c r="H1917" t="s">
        <v>4675</v>
      </c>
      <c r="I1917" t="s">
        <v>310</v>
      </c>
      <c r="L1917" t="s">
        <v>14849</v>
      </c>
      <c r="N1917" t="s">
        <v>821</v>
      </c>
    </row>
    <row r="1918" spans="2:14">
      <c r="B1918" s="41">
        <v>43627.364664351851</v>
      </c>
      <c r="C1918" s="41">
        <v>43627.364675925928</v>
      </c>
      <c r="D1918" t="s">
        <v>4674</v>
      </c>
      <c r="E1918">
        <v>5</v>
      </c>
      <c r="F1918">
        <v>1221</v>
      </c>
      <c r="G1918" t="s">
        <v>8954</v>
      </c>
      <c r="H1918" t="s">
        <v>4673</v>
      </c>
      <c r="I1918" t="s">
        <v>152</v>
      </c>
      <c r="L1918" t="s">
        <v>14850</v>
      </c>
      <c r="N1918" t="s">
        <v>821</v>
      </c>
    </row>
    <row r="1919" spans="2:14">
      <c r="B1919" s="41">
        <v>43627.364664351851</v>
      </c>
      <c r="C1919" s="41">
        <v>43627.364675925928</v>
      </c>
      <c r="D1919" t="s">
        <v>4547</v>
      </c>
      <c r="E1919">
        <v>5</v>
      </c>
      <c r="F1919">
        <v>1221</v>
      </c>
      <c r="G1919" t="s">
        <v>8954</v>
      </c>
      <c r="H1919" t="s">
        <v>4546</v>
      </c>
      <c r="I1919" t="s">
        <v>385</v>
      </c>
      <c r="L1919" t="s">
        <v>14851</v>
      </c>
      <c r="N1919" t="s">
        <v>821</v>
      </c>
    </row>
    <row r="1920" spans="2:14">
      <c r="B1920" s="41">
        <v>43627.364664351851</v>
      </c>
      <c r="C1920" s="41">
        <v>43627.364675925928</v>
      </c>
      <c r="D1920" t="s">
        <v>4545</v>
      </c>
      <c r="E1920">
        <v>5</v>
      </c>
      <c r="F1920">
        <v>1221</v>
      </c>
      <c r="G1920" t="s">
        <v>8954</v>
      </c>
      <c r="H1920" t="s">
        <v>4544</v>
      </c>
      <c r="I1920" t="s">
        <v>1625</v>
      </c>
      <c r="L1920" t="s">
        <v>14852</v>
      </c>
      <c r="N1920" t="s">
        <v>821</v>
      </c>
    </row>
    <row r="1921" spans="2:14">
      <c r="B1921" s="41">
        <v>43627.364664351851</v>
      </c>
      <c r="C1921" s="41">
        <v>43627.364675925928</v>
      </c>
      <c r="D1921" t="s">
        <v>12479</v>
      </c>
      <c r="E1921">
        <v>5</v>
      </c>
      <c r="F1921">
        <v>1221</v>
      </c>
      <c r="G1921" t="s">
        <v>8954</v>
      </c>
      <c r="H1921" t="s">
        <v>12480</v>
      </c>
      <c r="I1921" t="s">
        <v>50</v>
      </c>
      <c r="L1921" t="s">
        <v>14853</v>
      </c>
      <c r="N1921" t="s">
        <v>821</v>
      </c>
    </row>
    <row r="1922" spans="2:14">
      <c r="B1922" s="41">
        <v>43627.364664351851</v>
      </c>
      <c r="C1922" s="41">
        <v>43627.364675925928</v>
      </c>
      <c r="D1922" t="s">
        <v>12481</v>
      </c>
      <c r="E1922">
        <v>5</v>
      </c>
      <c r="F1922">
        <v>1221</v>
      </c>
      <c r="G1922" t="s">
        <v>8954</v>
      </c>
      <c r="H1922" t="s">
        <v>12482</v>
      </c>
      <c r="I1922" t="s">
        <v>52</v>
      </c>
      <c r="L1922" t="s">
        <v>14854</v>
      </c>
      <c r="N1922" t="s">
        <v>821</v>
      </c>
    </row>
    <row r="1923" spans="2:14">
      <c r="B1923" s="41">
        <v>43627.364664351851</v>
      </c>
      <c r="C1923" s="41">
        <v>43627.364675925928</v>
      </c>
      <c r="D1923" t="s">
        <v>12483</v>
      </c>
      <c r="E1923">
        <v>5</v>
      </c>
      <c r="F1923">
        <v>1221</v>
      </c>
      <c r="G1923" t="s">
        <v>8954</v>
      </c>
      <c r="H1923" t="s">
        <v>12484</v>
      </c>
      <c r="I1923" t="s">
        <v>956</v>
      </c>
      <c r="L1923" t="s">
        <v>14855</v>
      </c>
      <c r="N1923" t="s">
        <v>821</v>
      </c>
    </row>
    <row r="1924" spans="2:14">
      <c r="B1924" s="41">
        <v>43627.364664351851</v>
      </c>
      <c r="C1924" s="41">
        <v>43627.364675925928</v>
      </c>
      <c r="D1924" t="s">
        <v>12485</v>
      </c>
      <c r="E1924">
        <v>5</v>
      </c>
      <c r="F1924">
        <v>1221</v>
      </c>
      <c r="G1924" t="s">
        <v>8954</v>
      </c>
      <c r="H1924" t="s">
        <v>12486</v>
      </c>
      <c r="I1924" t="s">
        <v>61</v>
      </c>
      <c r="L1924" t="s">
        <v>14856</v>
      </c>
      <c r="N1924" t="s">
        <v>821</v>
      </c>
    </row>
    <row r="1925" spans="2:14">
      <c r="B1925" s="41">
        <v>43627.364664351851</v>
      </c>
      <c r="C1925" s="41">
        <v>43627.364675925928</v>
      </c>
      <c r="D1925" t="s">
        <v>12487</v>
      </c>
      <c r="E1925">
        <v>5</v>
      </c>
      <c r="F1925">
        <v>1221</v>
      </c>
      <c r="G1925" t="s">
        <v>8954</v>
      </c>
      <c r="H1925" t="s">
        <v>12488</v>
      </c>
      <c r="I1925" t="s">
        <v>39</v>
      </c>
      <c r="L1925" t="s">
        <v>14857</v>
      </c>
      <c r="N1925" t="s">
        <v>821</v>
      </c>
    </row>
    <row r="1926" spans="2:14">
      <c r="B1926" s="41">
        <v>43627.364664351851</v>
      </c>
      <c r="C1926" s="41">
        <v>43627.364675925928</v>
      </c>
      <c r="D1926" t="s">
        <v>12489</v>
      </c>
      <c r="E1926">
        <v>5</v>
      </c>
      <c r="F1926">
        <v>1221</v>
      </c>
      <c r="G1926" t="s">
        <v>8954</v>
      </c>
      <c r="H1926" t="s">
        <v>12490</v>
      </c>
      <c r="I1926" t="s">
        <v>135</v>
      </c>
      <c r="L1926" t="s">
        <v>14858</v>
      </c>
      <c r="N1926" t="s">
        <v>821</v>
      </c>
    </row>
    <row r="1927" spans="2:14">
      <c r="B1927" s="41">
        <v>43627.364664351851</v>
      </c>
      <c r="C1927" s="41">
        <v>43627.364675925928</v>
      </c>
      <c r="D1927" t="s">
        <v>5660</v>
      </c>
      <c r="E1927">
        <v>5</v>
      </c>
      <c r="F1927">
        <v>1221</v>
      </c>
      <c r="G1927" t="s">
        <v>8954</v>
      </c>
      <c r="H1927" t="s">
        <v>5659</v>
      </c>
      <c r="I1927" t="s">
        <v>932</v>
      </c>
      <c r="L1927" t="s">
        <v>14835</v>
      </c>
      <c r="N1927" t="s">
        <v>821</v>
      </c>
    </row>
    <row r="1928" spans="2:14">
      <c r="B1928" s="41">
        <v>43627.364664351851</v>
      </c>
      <c r="C1928" s="41">
        <v>43627.364675925928</v>
      </c>
      <c r="D1928" t="s">
        <v>5658</v>
      </c>
      <c r="E1928">
        <v>5</v>
      </c>
      <c r="F1928">
        <v>1221</v>
      </c>
      <c r="G1928" t="s">
        <v>8954</v>
      </c>
      <c r="H1928" t="s">
        <v>5657</v>
      </c>
      <c r="I1928" t="s">
        <v>1603</v>
      </c>
      <c r="L1928" t="s">
        <v>14836</v>
      </c>
      <c r="N1928" t="s">
        <v>821</v>
      </c>
    </row>
    <row r="1929" spans="2:14">
      <c r="B1929" s="41">
        <v>43627.364664351851</v>
      </c>
      <c r="C1929" s="41">
        <v>43627.364675925928</v>
      </c>
      <c r="D1929" t="s">
        <v>5656</v>
      </c>
      <c r="E1929">
        <v>5</v>
      </c>
      <c r="F1929">
        <v>1221</v>
      </c>
      <c r="G1929" t="s">
        <v>8954</v>
      </c>
      <c r="H1929" t="s">
        <v>5655</v>
      </c>
      <c r="I1929" t="s">
        <v>310</v>
      </c>
      <c r="L1929" t="s">
        <v>14837</v>
      </c>
      <c r="N1929" t="s">
        <v>821</v>
      </c>
    </row>
    <row r="1930" spans="2:14">
      <c r="B1930" s="41">
        <v>43627.364664351851</v>
      </c>
      <c r="C1930" s="41">
        <v>43627.364675925928</v>
      </c>
      <c r="D1930" t="s">
        <v>5654</v>
      </c>
      <c r="E1930">
        <v>5</v>
      </c>
      <c r="F1930">
        <v>1221</v>
      </c>
      <c r="G1930" t="s">
        <v>8954</v>
      </c>
      <c r="H1930" t="s">
        <v>5653</v>
      </c>
      <c r="I1930" t="s">
        <v>152</v>
      </c>
      <c r="L1930" t="s">
        <v>14838</v>
      </c>
      <c r="N1930" t="s">
        <v>821</v>
      </c>
    </row>
    <row r="1931" spans="2:14">
      <c r="B1931" s="41">
        <v>43627.364664351851</v>
      </c>
      <c r="C1931" s="41">
        <v>43627.364675925928</v>
      </c>
      <c r="D1931" t="s">
        <v>4537</v>
      </c>
      <c r="E1931">
        <v>5</v>
      </c>
      <c r="F1931">
        <v>1221</v>
      </c>
      <c r="G1931" t="s">
        <v>8954</v>
      </c>
      <c r="H1931" t="s">
        <v>4536</v>
      </c>
      <c r="I1931" t="s">
        <v>557</v>
      </c>
      <c r="L1931" t="s">
        <v>14828</v>
      </c>
      <c r="N1931" t="s">
        <v>821</v>
      </c>
    </row>
    <row r="1932" spans="2:14">
      <c r="B1932" s="41">
        <v>43627.364664351851</v>
      </c>
      <c r="C1932" s="41">
        <v>43627.364675925928</v>
      </c>
      <c r="D1932" t="s">
        <v>4535</v>
      </c>
      <c r="E1932">
        <v>5</v>
      </c>
      <c r="F1932">
        <v>1221</v>
      </c>
      <c r="G1932" t="s">
        <v>8954</v>
      </c>
      <c r="H1932" t="s">
        <v>4534</v>
      </c>
      <c r="I1932" t="s">
        <v>316</v>
      </c>
      <c r="L1932" t="s">
        <v>14829</v>
      </c>
      <c r="N1932" t="s">
        <v>821</v>
      </c>
    </row>
    <row r="1933" spans="2:14">
      <c r="B1933" s="41">
        <v>43627.364664351851</v>
      </c>
      <c r="C1933" s="41">
        <v>43627.364675925928</v>
      </c>
      <c r="D1933" t="s">
        <v>12491</v>
      </c>
      <c r="E1933">
        <v>5</v>
      </c>
      <c r="F1933">
        <v>1221</v>
      </c>
      <c r="G1933" t="s">
        <v>8954</v>
      </c>
      <c r="H1933" t="s">
        <v>12492</v>
      </c>
      <c r="I1933" t="s">
        <v>48</v>
      </c>
      <c r="L1933" t="s">
        <v>14830</v>
      </c>
      <c r="N1933" t="s">
        <v>821</v>
      </c>
    </row>
    <row r="1934" spans="2:14">
      <c r="B1934" s="41">
        <v>43627.364664351851</v>
      </c>
      <c r="C1934" s="41">
        <v>43627.364675925928</v>
      </c>
      <c r="D1934" t="s">
        <v>12493</v>
      </c>
      <c r="E1934">
        <v>5</v>
      </c>
      <c r="F1934">
        <v>1221</v>
      </c>
      <c r="G1934" t="s">
        <v>8954</v>
      </c>
      <c r="H1934" t="s">
        <v>12494</v>
      </c>
      <c r="I1934" t="s">
        <v>46</v>
      </c>
      <c r="L1934" t="s">
        <v>14831</v>
      </c>
      <c r="N1934" t="s">
        <v>821</v>
      </c>
    </row>
    <row r="1935" spans="2:14">
      <c r="B1935" s="41">
        <v>43627.364664351851</v>
      </c>
      <c r="C1935" s="41">
        <v>43627.364675925928</v>
      </c>
      <c r="D1935" t="s">
        <v>12495</v>
      </c>
      <c r="E1935">
        <v>5</v>
      </c>
      <c r="F1935">
        <v>1221</v>
      </c>
      <c r="G1935" t="s">
        <v>8954</v>
      </c>
      <c r="H1935" t="s">
        <v>12496</v>
      </c>
      <c r="I1935" t="s">
        <v>44</v>
      </c>
      <c r="L1935" t="s">
        <v>14832</v>
      </c>
      <c r="N1935" t="s">
        <v>821</v>
      </c>
    </row>
    <row r="1936" spans="2:14">
      <c r="B1936" s="41">
        <v>43627.364664351851</v>
      </c>
      <c r="C1936" s="41">
        <v>43627.364675925928</v>
      </c>
      <c r="D1936" t="s">
        <v>12497</v>
      </c>
      <c r="E1936">
        <v>5</v>
      </c>
      <c r="F1936">
        <v>1221</v>
      </c>
      <c r="G1936" t="s">
        <v>8954</v>
      </c>
      <c r="H1936" t="s">
        <v>12498</v>
      </c>
      <c r="I1936" t="s">
        <v>41</v>
      </c>
      <c r="L1936" t="s">
        <v>14833</v>
      </c>
      <c r="N1936" t="s">
        <v>821</v>
      </c>
    </row>
    <row r="1937" spans="2:14">
      <c r="B1937" s="41">
        <v>43627.364664351851</v>
      </c>
      <c r="C1937" s="41">
        <v>43627.364675925928</v>
      </c>
      <c r="D1937" t="s">
        <v>12499</v>
      </c>
      <c r="E1937">
        <v>5</v>
      </c>
      <c r="F1937">
        <v>1221</v>
      </c>
      <c r="G1937" t="s">
        <v>8954</v>
      </c>
      <c r="H1937" t="s">
        <v>12500</v>
      </c>
      <c r="I1937" t="s">
        <v>36</v>
      </c>
      <c r="L1937" t="s">
        <v>14834</v>
      </c>
      <c r="N1937" t="s">
        <v>821</v>
      </c>
    </row>
    <row r="1938" spans="2:14">
      <c r="B1938" s="41">
        <v>43627.364675925928</v>
      </c>
      <c r="C1938" s="41">
        <v>43627.364687499998</v>
      </c>
      <c r="D1938" t="s">
        <v>4459</v>
      </c>
      <c r="E1938">
        <v>5</v>
      </c>
      <c r="F1938">
        <v>1221</v>
      </c>
      <c r="G1938" t="s">
        <v>8954</v>
      </c>
      <c r="H1938" t="s">
        <v>4458</v>
      </c>
      <c r="I1938" t="s">
        <v>385</v>
      </c>
      <c r="L1938" t="s">
        <v>14839</v>
      </c>
      <c r="N1938" t="s">
        <v>821</v>
      </c>
    </row>
    <row r="1939" spans="2:14">
      <c r="B1939" s="41">
        <v>43627.364675925928</v>
      </c>
      <c r="C1939" s="41">
        <v>43627.364687499998</v>
      </c>
      <c r="D1939" t="s">
        <v>4457</v>
      </c>
      <c r="E1939">
        <v>5</v>
      </c>
      <c r="F1939">
        <v>1221</v>
      </c>
      <c r="G1939" t="s">
        <v>8954</v>
      </c>
      <c r="H1939" t="s">
        <v>4456</v>
      </c>
      <c r="I1939" t="s">
        <v>1625</v>
      </c>
      <c r="L1939" t="s">
        <v>14859</v>
      </c>
      <c r="N1939" t="s">
        <v>821</v>
      </c>
    </row>
    <row r="1940" spans="2:14">
      <c r="B1940" s="41">
        <v>43627.364965277775</v>
      </c>
      <c r="C1940" s="41">
        <v>43627.364965277775</v>
      </c>
      <c r="D1940" t="s">
        <v>906</v>
      </c>
      <c r="E1940">
        <v>5</v>
      </c>
      <c r="F1940">
        <v>1201</v>
      </c>
      <c r="G1940" t="s">
        <v>8954</v>
      </c>
      <c r="H1940" t="s">
        <v>905</v>
      </c>
      <c r="I1940" t="s">
        <v>8</v>
      </c>
      <c r="L1940" t="s">
        <v>14244</v>
      </c>
      <c r="N1940" t="s">
        <v>821</v>
      </c>
    </row>
    <row r="1941" spans="2:14">
      <c r="B1941" s="41">
        <v>43627.365543981483</v>
      </c>
      <c r="C1941" s="41">
        <v>43627.365543981483</v>
      </c>
      <c r="D1941" t="s">
        <v>906</v>
      </c>
      <c r="E1941">
        <v>5</v>
      </c>
      <c r="F1941">
        <v>1201</v>
      </c>
      <c r="G1941" t="s">
        <v>8954</v>
      </c>
      <c r="H1941" t="s">
        <v>905</v>
      </c>
      <c r="I1941" t="s">
        <v>8</v>
      </c>
      <c r="L1941" t="s">
        <v>14244</v>
      </c>
      <c r="N1941" t="s">
        <v>821</v>
      </c>
    </row>
    <row r="1942" spans="2:14">
      <c r="B1942" s="41">
        <v>43627.36613425926</v>
      </c>
      <c r="C1942" s="41">
        <v>43627.36613425926</v>
      </c>
      <c r="D1942" t="s">
        <v>906</v>
      </c>
      <c r="E1942">
        <v>5</v>
      </c>
      <c r="F1942">
        <v>1201</v>
      </c>
      <c r="G1942" t="s">
        <v>8954</v>
      </c>
      <c r="H1942" t="s">
        <v>905</v>
      </c>
      <c r="I1942" t="s">
        <v>8</v>
      </c>
      <c r="L1942" t="s">
        <v>14244</v>
      </c>
      <c r="N1942" t="s">
        <v>821</v>
      </c>
    </row>
    <row r="1943" spans="2:14">
      <c r="B1943" s="41">
        <v>43627.366377314815</v>
      </c>
      <c r="C1943" s="41">
        <v>43627.366388888891</v>
      </c>
      <c r="D1943" t="s">
        <v>15198</v>
      </c>
      <c r="E1943">
        <v>5</v>
      </c>
      <c r="F1943">
        <v>1201</v>
      </c>
      <c r="G1943" t="s">
        <v>8954</v>
      </c>
      <c r="H1943" t="s">
        <v>15199</v>
      </c>
      <c r="I1943" t="s">
        <v>66</v>
      </c>
      <c r="L1943" t="s">
        <v>15200</v>
      </c>
      <c r="N1943" t="s">
        <v>821</v>
      </c>
    </row>
    <row r="1944" spans="2:14">
      <c r="B1944" s="41">
        <v>43627.366388888891</v>
      </c>
      <c r="C1944" s="41">
        <v>43627.366388888891</v>
      </c>
      <c r="D1944" t="s">
        <v>15201</v>
      </c>
      <c r="E1944">
        <v>4</v>
      </c>
      <c r="F1944">
        <v>1101</v>
      </c>
      <c r="G1944" t="s">
        <v>8954</v>
      </c>
      <c r="H1944" t="s">
        <v>15202</v>
      </c>
      <c r="I1944" t="s">
        <v>66</v>
      </c>
      <c r="L1944" t="s">
        <v>15203</v>
      </c>
      <c r="N1944" t="s">
        <v>819</v>
      </c>
    </row>
    <row r="1945" spans="2:14">
      <c r="B1945" s="41">
        <v>43627.366643518515</v>
      </c>
      <c r="C1945" s="41">
        <v>43627.366643518515</v>
      </c>
      <c r="D1945" t="s">
        <v>15204</v>
      </c>
      <c r="E1945">
        <v>4</v>
      </c>
      <c r="F1945">
        <v>1101</v>
      </c>
      <c r="G1945" t="s">
        <v>8954</v>
      </c>
      <c r="H1945" t="s">
        <v>15205</v>
      </c>
      <c r="I1945" t="s">
        <v>66</v>
      </c>
      <c r="L1945" t="s">
        <v>15206</v>
      </c>
      <c r="N1945" t="s">
        <v>819</v>
      </c>
    </row>
    <row r="1946" spans="2:14">
      <c r="B1946" s="41">
        <v>43627.366643518515</v>
      </c>
      <c r="C1946" s="41">
        <v>43627.366643518515</v>
      </c>
      <c r="D1946" t="s">
        <v>15207</v>
      </c>
      <c r="E1946">
        <v>5</v>
      </c>
      <c r="F1946">
        <v>1221</v>
      </c>
      <c r="G1946" t="s">
        <v>8954</v>
      </c>
      <c r="H1946" t="s">
        <v>15208</v>
      </c>
      <c r="I1946" t="s">
        <v>5063</v>
      </c>
      <c r="L1946" t="s">
        <v>15209</v>
      </c>
      <c r="N1946" t="s">
        <v>821</v>
      </c>
    </row>
    <row r="1947" spans="2:14">
      <c r="B1947" s="41">
        <v>43627.366655092592</v>
      </c>
      <c r="C1947" s="41">
        <v>43627.366655092592</v>
      </c>
      <c r="D1947" t="s">
        <v>4692</v>
      </c>
      <c r="E1947">
        <v>5</v>
      </c>
      <c r="F1947">
        <v>1221</v>
      </c>
      <c r="G1947" t="s">
        <v>8954</v>
      </c>
      <c r="H1947" t="s">
        <v>4691</v>
      </c>
      <c r="I1947" t="s">
        <v>3</v>
      </c>
      <c r="L1947" t="s">
        <v>14733</v>
      </c>
      <c r="N1947" t="s">
        <v>821</v>
      </c>
    </row>
    <row r="1948" spans="2:14">
      <c r="B1948" s="41">
        <v>43627.366655092592</v>
      </c>
      <c r="C1948" s="41">
        <v>43627.366655092592</v>
      </c>
      <c r="D1948" t="s">
        <v>4539</v>
      </c>
      <c r="E1948">
        <v>5</v>
      </c>
      <c r="F1948">
        <v>1221</v>
      </c>
      <c r="G1948" t="s">
        <v>8954</v>
      </c>
      <c r="H1948" t="s">
        <v>4538</v>
      </c>
      <c r="I1948" t="s">
        <v>66</v>
      </c>
      <c r="L1948" t="s">
        <v>14734</v>
      </c>
      <c r="N1948" t="s">
        <v>821</v>
      </c>
    </row>
    <row r="1949" spans="2:14">
      <c r="B1949" s="41">
        <v>43627.366655092592</v>
      </c>
      <c r="C1949" s="41">
        <v>43627.366655092592</v>
      </c>
      <c r="D1949" t="s">
        <v>12345</v>
      </c>
      <c r="E1949">
        <v>5</v>
      </c>
      <c r="F1949">
        <v>1221</v>
      </c>
      <c r="G1949" t="s">
        <v>8954</v>
      </c>
      <c r="H1949" t="s">
        <v>12346</v>
      </c>
      <c r="I1949" t="s">
        <v>230</v>
      </c>
      <c r="L1949" t="s">
        <v>14738</v>
      </c>
      <c r="N1949" t="s">
        <v>821</v>
      </c>
    </row>
    <row r="1950" spans="2:14">
      <c r="B1950" s="41">
        <v>43627.366655092592</v>
      </c>
      <c r="C1950" s="41">
        <v>43627.366655092592</v>
      </c>
      <c r="D1950" t="s">
        <v>12347</v>
      </c>
      <c r="E1950">
        <v>5</v>
      </c>
      <c r="F1950">
        <v>1221</v>
      </c>
      <c r="G1950" t="s">
        <v>8954</v>
      </c>
      <c r="H1950" t="s">
        <v>12348</v>
      </c>
      <c r="I1950" t="s">
        <v>216</v>
      </c>
      <c r="L1950" t="s">
        <v>14740</v>
      </c>
      <c r="N1950" t="s">
        <v>821</v>
      </c>
    </row>
    <row r="1951" spans="2:14">
      <c r="B1951" s="41">
        <v>43627.366655092592</v>
      </c>
      <c r="C1951" s="41">
        <v>43627.366655092592</v>
      </c>
      <c r="D1951" t="s">
        <v>12441</v>
      </c>
      <c r="E1951">
        <v>5</v>
      </c>
      <c r="F1951">
        <v>1221</v>
      </c>
      <c r="G1951" t="s">
        <v>8954</v>
      </c>
      <c r="H1951" t="s">
        <v>12442</v>
      </c>
      <c r="I1951" t="s">
        <v>3536</v>
      </c>
      <c r="L1951" t="s">
        <v>14787</v>
      </c>
      <c r="N1951" t="s">
        <v>821</v>
      </c>
    </row>
    <row r="1952" spans="2:14">
      <c r="B1952" s="41">
        <v>43627.366655092592</v>
      </c>
      <c r="C1952" s="41">
        <v>43627.366655092592</v>
      </c>
      <c r="D1952" t="s">
        <v>12443</v>
      </c>
      <c r="E1952">
        <v>5</v>
      </c>
      <c r="F1952">
        <v>1221</v>
      </c>
      <c r="G1952" t="s">
        <v>8954</v>
      </c>
      <c r="H1952" t="s">
        <v>12444</v>
      </c>
      <c r="I1952" t="s">
        <v>3536</v>
      </c>
      <c r="L1952" t="s">
        <v>14788</v>
      </c>
      <c r="N1952" t="s">
        <v>821</v>
      </c>
    </row>
    <row r="1953" spans="2:14">
      <c r="B1953" s="41">
        <v>43627.366643518515</v>
      </c>
      <c r="C1953" s="41">
        <v>43627.366655092592</v>
      </c>
      <c r="D1953" t="s">
        <v>12337</v>
      </c>
      <c r="E1953">
        <v>5</v>
      </c>
      <c r="F1953">
        <v>1221</v>
      </c>
      <c r="G1953" t="s">
        <v>8954</v>
      </c>
      <c r="H1953" t="s">
        <v>12338</v>
      </c>
      <c r="I1953" t="s">
        <v>23</v>
      </c>
      <c r="L1953" t="s">
        <v>14724</v>
      </c>
      <c r="N1953" t="s">
        <v>821</v>
      </c>
    </row>
    <row r="1954" spans="2:14">
      <c r="B1954" s="41">
        <v>43627.366655092592</v>
      </c>
      <c r="C1954" s="41">
        <v>43627.366655092592</v>
      </c>
      <c r="D1954" t="s">
        <v>4672</v>
      </c>
      <c r="E1954">
        <v>5</v>
      </c>
      <c r="F1954">
        <v>1221</v>
      </c>
      <c r="G1954" t="s">
        <v>8954</v>
      </c>
      <c r="H1954" t="s">
        <v>4671</v>
      </c>
      <c r="I1954" t="s">
        <v>264</v>
      </c>
      <c r="L1954" t="s">
        <v>14824</v>
      </c>
      <c r="N1954" t="s">
        <v>821</v>
      </c>
    </row>
    <row r="1955" spans="2:14">
      <c r="B1955" s="41">
        <v>43627.366655092592</v>
      </c>
      <c r="C1955" s="41">
        <v>43627.366655092592</v>
      </c>
      <c r="D1955" t="s">
        <v>5669</v>
      </c>
      <c r="E1955">
        <v>5</v>
      </c>
      <c r="F1955">
        <v>1221</v>
      </c>
      <c r="G1955" t="s">
        <v>8954</v>
      </c>
      <c r="H1955" t="s">
        <v>5668</v>
      </c>
      <c r="I1955" t="s">
        <v>3</v>
      </c>
      <c r="L1955" t="s">
        <v>14758</v>
      </c>
      <c r="N1955" t="s">
        <v>821</v>
      </c>
    </row>
    <row r="1956" spans="2:14">
      <c r="B1956" s="41">
        <v>43627.366643518515</v>
      </c>
      <c r="C1956" s="41">
        <v>43627.366655092592</v>
      </c>
      <c r="D1956" t="s">
        <v>4694</v>
      </c>
      <c r="E1956">
        <v>5</v>
      </c>
      <c r="F1956">
        <v>1221</v>
      </c>
      <c r="G1956" t="s">
        <v>8954</v>
      </c>
      <c r="H1956" t="s">
        <v>4693</v>
      </c>
      <c r="I1956" t="s">
        <v>13</v>
      </c>
      <c r="L1956" t="s">
        <v>14701</v>
      </c>
      <c r="N1956" t="s">
        <v>821</v>
      </c>
    </row>
    <row r="1957" spans="2:14">
      <c r="B1957" s="41">
        <v>43627.366643518515</v>
      </c>
      <c r="C1957" s="41">
        <v>43627.366655092592</v>
      </c>
      <c r="D1957" t="s">
        <v>12331</v>
      </c>
      <c r="E1957">
        <v>5</v>
      </c>
      <c r="F1957">
        <v>1221</v>
      </c>
      <c r="G1957" t="s">
        <v>8954</v>
      </c>
      <c r="H1957" t="s">
        <v>12332</v>
      </c>
      <c r="I1957" t="s">
        <v>23</v>
      </c>
      <c r="L1957" t="s">
        <v>14702</v>
      </c>
      <c r="N1957" t="s">
        <v>821</v>
      </c>
    </row>
    <row r="1958" spans="2:14">
      <c r="B1958" s="41">
        <v>43627.366643518515</v>
      </c>
      <c r="C1958" s="41">
        <v>43627.366655092592</v>
      </c>
      <c r="D1958" t="s">
        <v>12333</v>
      </c>
      <c r="E1958">
        <v>5</v>
      </c>
      <c r="F1958">
        <v>1221</v>
      </c>
      <c r="G1958" t="s">
        <v>8954</v>
      </c>
      <c r="H1958" t="s">
        <v>12334</v>
      </c>
      <c r="I1958" t="s">
        <v>269</v>
      </c>
      <c r="L1958" t="s">
        <v>14703</v>
      </c>
      <c r="N1958" t="s">
        <v>821</v>
      </c>
    </row>
    <row r="1959" spans="2:14">
      <c r="B1959" s="41">
        <v>43627.366643518515</v>
      </c>
      <c r="C1959" s="41">
        <v>43627.366655092592</v>
      </c>
      <c r="D1959" t="s">
        <v>12335</v>
      </c>
      <c r="E1959">
        <v>5</v>
      </c>
      <c r="F1959">
        <v>1221</v>
      </c>
      <c r="G1959" t="s">
        <v>8954</v>
      </c>
      <c r="H1959" t="s">
        <v>12336</v>
      </c>
      <c r="I1959" t="s">
        <v>15</v>
      </c>
      <c r="L1959" t="s">
        <v>14705</v>
      </c>
      <c r="N1959" t="s">
        <v>821</v>
      </c>
    </row>
    <row r="1960" spans="2:14">
      <c r="B1960" s="41">
        <v>43627.366643518515</v>
      </c>
      <c r="C1960" s="41">
        <v>43627.366655092592</v>
      </c>
      <c r="D1960" t="s">
        <v>12417</v>
      </c>
      <c r="E1960">
        <v>5</v>
      </c>
      <c r="F1960">
        <v>1221</v>
      </c>
      <c r="G1960" t="s">
        <v>8954</v>
      </c>
      <c r="H1960" t="s">
        <v>12418</v>
      </c>
      <c r="I1960" t="s">
        <v>201</v>
      </c>
      <c r="L1960" t="s">
        <v>14765</v>
      </c>
      <c r="N1960" t="s">
        <v>821</v>
      </c>
    </row>
    <row r="1961" spans="2:14">
      <c r="B1961" s="41">
        <v>43627.366643518515</v>
      </c>
      <c r="C1961" s="41">
        <v>43627.366655092592</v>
      </c>
      <c r="D1961" t="s">
        <v>12419</v>
      </c>
      <c r="E1961">
        <v>5</v>
      </c>
      <c r="F1961">
        <v>1221</v>
      </c>
      <c r="G1961" t="s">
        <v>8954</v>
      </c>
      <c r="H1961" t="s">
        <v>12420</v>
      </c>
      <c r="I1961" t="s">
        <v>201</v>
      </c>
      <c r="L1961" t="s">
        <v>14766</v>
      </c>
      <c r="N1961" t="s">
        <v>821</v>
      </c>
    </row>
    <row r="1962" spans="2:14">
      <c r="B1962" s="41">
        <v>43627.366643518515</v>
      </c>
      <c r="C1962" s="41">
        <v>43627.366655092592</v>
      </c>
      <c r="D1962" t="s">
        <v>12930</v>
      </c>
      <c r="E1962">
        <v>4</v>
      </c>
      <c r="F1962">
        <v>1221</v>
      </c>
      <c r="G1962" t="s">
        <v>8954</v>
      </c>
      <c r="H1962" t="s">
        <v>12931</v>
      </c>
      <c r="I1962" t="s">
        <v>129</v>
      </c>
      <c r="L1962" t="s">
        <v>14768</v>
      </c>
      <c r="N1962" t="s">
        <v>819</v>
      </c>
    </row>
    <row r="1963" spans="2:14">
      <c r="B1963" s="41">
        <v>43627.366643518515</v>
      </c>
      <c r="C1963" s="41">
        <v>43627.366655092592</v>
      </c>
      <c r="D1963" t="s">
        <v>15210</v>
      </c>
      <c r="E1963">
        <v>4</v>
      </c>
      <c r="F1963">
        <v>1221</v>
      </c>
      <c r="G1963" t="s">
        <v>8954</v>
      </c>
      <c r="H1963" t="s">
        <v>15211</v>
      </c>
      <c r="I1963" t="s">
        <v>129</v>
      </c>
      <c r="L1963" t="s">
        <v>15212</v>
      </c>
      <c r="N1963" t="s">
        <v>819</v>
      </c>
    </row>
    <row r="1964" spans="2:14">
      <c r="B1964" s="41">
        <v>43627.366643518515</v>
      </c>
      <c r="C1964" s="41">
        <v>43627.366655092592</v>
      </c>
      <c r="D1964" t="s">
        <v>12457</v>
      </c>
      <c r="E1964">
        <v>5</v>
      </c>
      <c r="F1964">
        <v>1221</v>
      </c>
      <c r="G1964" t="s">
        <v>8954</v>
      </c>
      <c r="H1964" t="s">
        <v>12458</v>
      </c>
      <c r="I1964" t="s">
        <v>8363</v>
      </c>
      <c r="L1964" t="s">
        <v>14770</v>
      </c>
      <c r="N1964" t="s">
        <v>821</v>
      </c>
    </row>
    <row r="1965" spans="2:14">
      <c r="B1965" s="41">
        <v>43627.366643518515</v>
      </c>
      <c r="C1965" s="41">
        <v>43627.366655092592</v>
      </c>
      <c r="D1965" t="s">
        <v>12461</v>
      </c>
      <c r="E1965">
        <v>5</v>
      </c>
      <c r="F1965">
        <v>1221</v>
      </c>
      <c r="G1965" t="s">
        <v>8954</v>
      </c>
      <c r="H1965" t="s">
        <v>11136</v>
      </c>
      <c r="I1965" t="s">
        <v>8452</v>
      </c>
      <c r="L1965" t="s">
        <v>14782</v>
      </c>
      <c r="N1965" t="s">
        <v>821</v>
      </c>
    </row>
    <row r="1966" spans="2:14">
      <c r="B1966" s="41">
        <v>43627.366643518515</v>
      </c>
      <c r="C1966" s="41">
        <v>43627.366666666669</v>
      </c>
      <c r="D1966" t="s">
        <v>5627</v>
      </c>
      <c r="E1966">
        <v>5</v>
      </c>
      <c r="F1966">
        <v>1221</v>
      </c>
      <c r="G1966" t="s">
        <v>8954</v>
      </c>
      <c r="H1966" t="s">
        <v>5626</v>
      </c>
      <c r="I1966" t="s">
        <v>13</v>
      </c>
      <c r="L1966" t="s">
        <v>14783</v>
      </c>
      <c r="N1966" t="s">
        <v>821</v>
      </c>
    </row>
    <row r="1967" spans="2:14">
      <c r="B1967" s="41">
        <v>43627.366666666669</v>
      </c>
      <c r="C1967" s="41">
        <v>43627.366666666669</v>
      </c>
      <c r="D1967" t="s">
        <v>4670</v>
      </c>
      <c r="E1967">
        <v>5</v>
      </c>
      <c r="F1967">
        <v>1221</v>
      </c>
      <c r="G1967" t="s">
        <v>8954</v>
      </c>
      <c r="H1967" t="s">
        <v>4669</v>
      </c>
      <c r="I1967" t="s">
        <v>867</v>
      </c>
      <c r="L1967" t="s">
        <v>14825</v>
      </c>
      <c r="N1967" t="s">
        <v>821</v>
      </c>
    </row>
    <row r="1968" spans="2:14">
      <c r="B1968" s="41">
        <v>43627.366655092592</v>
      </c>
      <c r="C1968" s="41">
        <v>43627.366666666669</v>
      </c>
      <c r="D1968" t="s">
        <v>4476</v>
      </c>
      <c r="E1968">
        <v>5</v>
      </c>
      <c r="F1968">
        <v>1221</v>
      </c>
      <c r="G1968" t="s">
        <v>8954</v>
      </c>
      <c r="H1968" t="s">
        <v>4475</v>
      </c>
      <c r="I1968" t="s">
        <v>66</v>
      </c>
      <c r="L1968" t="s">
        <v>14796</v>
      </c>
      <c r="N1968" t="s">
        <v>821</v>
      </c>
    </row>
    <row r="1969" spans="2:14">
      <c r="B1969" s="41">
        <v>43627.366655092592</v>
      </c>
      <c r="C1969" s="41">
        <v>43627.366666666669</v>
      </c>
      <c r="D1969" t="s">
        <v>771</v>
      </c>
      <c r="E1969">
        <v>5</v>
      </c>
      <c r="F1969">
        <v>1221</v>
      </c>
      <c r="G1969" t="s">
        <v>8954</v>
      </c>
      <c r="H1969" t="s">
        <v>139</v>
      </c>
      <c r="I1969" t="s">
        <v>23</v>
      </c>
      <c r="L1969" t="s">
        <v>14798</v>
      </c>
      <c r="N1969" t="s">
        <v>821</v>
      </c>
    </row>
    <row r="1970" spans="2:14">
      <c r="B1970" s="41">
        <v>43627.366678240738</v>
      </c>
      <c r="C1970" s="41">
        <v>43627.366678240738</v>
      </c>
      <c r="D1970" t="s">
        <v>4668</v>
      </c>
      <c r="E1970">
        <v>5</v>
      </c>
      <c r="F1970">
        <v>1221</v>
      </c>
      <c r="G1970" t="s">
        <v>8954</v>
      </c>
      <c r="H1970" t="s">
        <v>4667</v>
      </c>
      <c r="I1970" t="s">
        <v>837</v>
      </c>
      <c r="L1970" t="s">
        <v>14826</v>
      </c>
      <c r="N1970" t="s">
        <v>821</v>
      </c>
    </row>
    <row r="1971" spans="2:14">
      <c r="B1971" s="41">
        <v>43627.366689814815</v>
      </c>
      <c r="C1971" s="41">
        <v>43627.366689814815</v>
      </c>
      <c r="D1971" t="s">
        <v>4666</v>
      </c>
      <c r="E1971">
        <v>5</v>
      </c>
      <c r="F1971">
        <v>1221</v>
      </c>
      <c r="G1971" t="s">
        <v>8954</v>
      </c>
      <c r="H1971" t="s">
        <v>4665</v>
      </c>
      <c r="I1971" t="s">
        <v>1197</v>
      </c>
      <c r="L1971" t="s">
        <v>14827</v>
      </c>
      <c r="N1971" t="s">
        <v>821</v>
      </c>
    </row>
    <row r="1972" spans="2:14">
      <c r="B1972" s="41">
        <v>43627.366689814815</v>
      </c>
      <c r="C1972" s="41">
        <v>43627.366701388892</v>
      </c>
      <c r="D1972" t="s">
        <v>5629</v>
      </c>
      <c r="E1972">
        <v>5</v>
      </c>
      <c r="F1972">
        <v>1221</v>
      </c>
      <c r="G1972" t="s">
        <v>8954</v>
      </c>
      <c r="H1972" t="s">
        <v>5628</v>
      </c>
      <c r="I1972" t="s">
        <v>264</v>
      </c>
      <c r="L1972" t="s">
        <v>14841</v>
      </c>
      <c r="N1972" t="s">
        <v>821</v>
      </c>
    </row>
    <row r="1973" spans="2:14">
      <c r="B1973" s="41">
        <v>43627.366689814815</v>
      </c>
      <c r="C1973" s="41">
        <v>43627.366701388892</v>
      </c>
      <c r="D1973" t="s">
        <v>5631</v>
      </c>
      <c r="E1973">
        <v>5</v>
      </c>
      <c r="F1973">
        <v>1221</v>
      </c>
      <c r="G1973" t="s">
        <v>8954</v>
      </c>
      <c r="H1973" t="s">
        <v>5630</v>
      </c>
      <c r="I1973" t="s">
        <v>867</v>
      </c>
      <c r="L1973" t="s">
        <v>14842</v>
      </c>
      <c r="N1973" t="s">
        <v>821</v>
      </c>
    </row>
    <row r="1974" spans="2:14">
      <c r="B1974" s="41">
        <v>43627.366689814815</v>
      </c>
      <c r="C1974" s="41">
        <v>43627.366701388892</v>
      </c>
      <c r="D1974" t="s">
        <v>5633</v>
      </c>
      <c r="E1974">
        <v>5</v>
      </c>
      <c r="F1974">
        <v>1221</v>
      </c>
      <c r="G1974" t="s">
        <v>8954</v>
      </c>
      <c r="H1974" t="s">
        <v>5632</v>
      </c>
      <c r="I1974" t="s">
        <v>837</v>
      </c>
      <c r="L1974" t="s">
        <v>14843</v>
      </c>
      <c r="N1974" t="s">
        <v>821</v>
      </c>
    </row>
    <row r="1975" spans="2:14">
      <c r="B1975" s="41">
        <v>43627.366689814815</v>
      </c>
      <c r="C1975" s="41">
        <v>43627.366701388892</v>
      </c>
      <c r="D1975" t="s">
        <v>5635</v>
      </c>
      <c r="E1975">
        <v>5</v>
      </c>
      <c r="F1975">
        <v>1221</v>
      </c>
      <c r="G1975" t="s">
        <v>8954</v>
      </c>
      <c r="H1975" t="s">
        <v>5634</v>
      </c>
      <c r="I1975" t="s">
        <v>1197</v>
      </c>
      <c r="L1975" t="s">
        <v>14844</v>
      </c>
      <c r="N1975" t="s">
        <v>821</v>
      </c>
    </row>
    <row r="1976" spans="2:14">
      <c r="B1976" s="41">
        <v>43627.366747685184</v>
      </c>
      <c r="C1976" s="41">
        <v>43627.366747685184</v>
      </c>
      <c r="D1976" t="s">
        <v>906</v>
      </c>
      <c r="E1976">
        <v>5</v>
      </c>
      <c r="F1976">
        <v>1201</v>
      </c>
      <c r="G1976" t="s">
        <v>8954</v>
      </c>
      <c r="H1976" t="s">
        <v>905</v>
      </c>
      <c r="I1976" t="s">
        <v>8</v>
      </c>
      <c r="L1976" t="s">
        <v>14244</v>
      </c>
      <c r="N1976" t="s">
        <v>821</v>
      </c>
    </row>
    <row r="1977" spans="2:14">
      <c r="B1977" s="41">
        <v>43627.366886574076</v>
      </c>
      <c r="C1977" s="41">
        <v>43627.366886574076</v>
      </c>
      <c r="D1977" t="s">
        <v>4537</v>
      </c>
      <c r="E1977">
        <v>5</v>
      </c>
      <c r="F1977">
        <v>1221</v>
      </c>
      <c r="G1977" t="s">
        <v>8954</v>
      </c>
      <c r="H1977" t="s">
        <v>4536</v>
      </c>
      <c r="I1977" t="s">
        <v>557</v>
      </c>
      <c r="L1977" t="s">
        <v>14828</v>
      </c>
      <c r="N1977" t="s">
        <v>821</v>
      </c>
    </row>
    <row r="1978" spans="2:14">
      <c r="B1978" s="41">
        <v>43627.366886574076</v>
      </c>
      <c r="C1978" s="41">
        <v>43627.366886574076</v>
      </c>
      <c r="D1978" t="s">
        <v>4535</v>
      </c>
      <c r="E1978">
        <v>5</v>
      </c>
      <c r="F1978">
        <v>1221</v>
      </c>
      <c r="G1978" t="s">
        <v>8954</v>
      </c>
      <c r="H1978" t="s">
        <v>4534</v>
      </c>
      <c r="I1978" t="s">
        <v>316</v>
      </c>
      <c r="L1978" t="s">
        <v>14829</v>
      </c>
      <c r="N1978" t="s">
        <v>821</v>
      </c>
    </row>
    <row r="1979" spans="2:14">
      <c r="B1979" s="41">
        <v>43627.366886574076</v>
      </c>
      <c r="C1979" s="41">
        <v>43627.366886574076</v>
      </c>
      <c r="D1979" t="s">
        <v>12491</v>
      </c>
      <c r="E1979">
        <v>5</v>
      </c>
      <c r="F1979">
        <v>1221</v>
      </c>
      <c r="G1979" t="s">
        <v>8954</v>
      </c>
      <c r="H1979" t="s">
        <v>12492</v>
      </c>
      <c r="I1979" t="s">
        <v>48</v>
      </c>
      <c r="L1979" t="s">
        <v>14830</v>
      </c>
      <c r="N1979" t="s">
        <v>821</v>
      </c>
    </row>
    <row r="1980" spans="2:14">
      <c r="B1980" s="41">
        <v>43627.366886574076</v>
      </c>
      <c r="C1980" s="41">
        <v>43627.366886574076</v>
      </c>
      <c r="D1980" t="s">
        <v>12493</v>
      </c>
      <c r="E1980">
        <v>5</v>
      </c>
      <c r="F1980">
        <v>1221</v>
      </c>
      <c r="G1980" t="s">
        <v>8954</v>
      </c>
      <c r="H1980" t="s">
        <v>12494</v>
      </c>
      <c r="I1980" t="s">
        <v>46</v>
      </c>
      <c r="L1980" t="s">
        <v>14831</v>
      </c>
      <c r="N1980" t="s">
        <v>821</v>
      </c>
    </row>
    <row r="1981" spans="2:14">
      <c r="B1981" s="41">
        <v>43627.366886574076</v>
      </c>
      <c r="C1981" s="41">
        <v>43627.366886574076</v>
      </c>
      <c r="D1981" t="s">
        <v>12495</v>
      </c>
      <c r="E1981">
        <v>5</v>
      </c>
      <c r="F1981">
        <v>1221</v>
      </c>
      <c r="G1981" t="s">
        <v>8954</v>
      </c>
      <c r="H1981" t="s">
        <v>12496</v>
      </c>
      <c r="I1981" t="s">
        <v>44</v>
      </c>
      <c r="L1981" t="s">
        <v>14832</v>
      </c>
      <c r="N1981" t="s">
        <v>821</v>
      </c>
    </row>
    <row r="1982" spans="2:14">
      <c r="B1982" s="41">
        <v>43627.366886574076</v>
      </c>
      <c r="C1982" s="41">
        <v>43627.366886574076</v>
      </c>
      <c r="D1982" t="s">
        <v>12497</v>
      </c>
      <c r="E1982">
        <v>5</v>
      </c>
      <c r="F1982">
        <v>1221</v>
      </c>
      <c r="G1982" t="s">
        <v>8954</v>
      </c>
      <c r="H1982" t="s">
        <v>12498</v>
      </c>
      <c r="I1982" t="s">
        <v>41</v>
      </c>
      <c r="L1982" t="s">
        <v>14833</v>
      </c>
      <c r="N1982" t="s">
        <v>821</v>
      </c>
    </row>
    <row r="1983" spans="2:14">
      <c r="B1983" s="41">
        <v>43627.366886574076</v>
      </c>
      <c r="C1983" s="41">
        <v>43627.366886574076</v>
      </c>
      <c r="D1983" t="s">
        <v>12499</v>
      </c>
      <c r="E1983">
        <v>5</v>
      </c>
      <c r="F1983">
        <v>1221</v>
      </c>
      <c r="G1983" t="s">
        <v>8954</v>
      </c>
      <c r="H1983" t="s">
        <v>12500</v>
      </c>
      <c r="I1983" t="s">
        <v>36</v>
      </c>
      <c r="L1983" t="s">
        <v>14834</v>
      </c>
      <c r="N1983" t="s">
        <v>821</v>
      </c>
    </row>
    <row r="1984" spans="2:14">
      <c r="B1984" s="41">
        <v>43627.366886574076</v>
      </c>
      <c r="C1984" s="41">
        <v>43627.366898148146</v>
      </c>
      <c r="D1984" t="s">
        <v>4463</v>
      </c>
      <c r="E1984">
        <v>5</v>
      </c>
      <c r="F1984">
        <v>1221</v>
      </c>
      <c r="G1984" t="s">
        <v>8954</v>
      </c>
      <c r="H1984" t="s">
        <v>4462</v>
      </c>
      <c r="I1984" t="s">
        <v>557</v>
      </c>
      <c r="L1984" t="s">
        <v>14845</v>
      </c>
      <c r="N1984" t="s">
        <v>821</v>
      </c>
    </row>
    <row r="1985" spans="2:14">
      <c r="B1985" s="41">
        <v>43627.366886574076</v>
      </c>
      <c r="C1985" s="41">
        <v>43627.366898148146</v>
      </c>
      <c r="D1985" t="s">
        <v>4461</v>
      </c>
      <c r="E1985">
        <v>5</v>
      </c>
      <c r="F1985">
        <v>1221</v>
      </c>
      <c r="G1985" t="s">
        <v>8954</v>
      </c>
      <c r="H1985" t="s">
        <v>4460</v>
      </c>
      <c r="I1985" t="s">
        <v>316</v>
      </c>
      <c r="L1985" t="s">
        <v>14846</v>
      </c>
      <c r="N1985" t="s">
        <v>821</v>
      </c>
    </row>
    <row r="1986" spans="2:14">
      <c r="B1986" s="41">
        <v>43627.366886574076</v>
      </c>
      <c r="C1986" s="41">
        <v>43627.366898148146</v>
      </c>
      <c r="D1986" t="s">
        <v>4680</v>
      </c>
      <c r="E1986">
        <v>5</v>
      </c>
      <c r="F1986">
        <v>1221</v>
      </c>
      <c r="G1986" t="s">
        <v>8954</v>
      </c>
      <c r="H1986" t="s">
        <v>4679</v>
      </c>
      <c r="I1986" t="s">
        <v>932</v>
      </c>
      <c r="L1986" t="s">
        <v>14847</v>
      </c>
      <c r="N1986" t="s">
        <v>821</v>
      </c>
    </row>
    <row r="1987" spans="2:14">
      <c r="B1987" s="41">
        <v>43627.366886574076</v>
      </c>
      <c r="C1987" s="41">
        <v>43627.366898148146</v>
      </c>
      <c r="D1987" t="s">
        <v>4678</v>
      </c>
      <c r="E1987">
        <v>5</v>
      </c>
      <c r="F1987">
        <v>1221</v>
      </c>
      <c r="G1987" t="s">
        <v>8954</v>
      </c>
      <c r="H1987" t="s">
        <v>4677</v>
      </c>
      <c r="I1987" t="s">
        <v>1603</v>
      </c>
      <c r="L1987" t="s">
        <v>14848</v>
      </c>
      <c r="N1987" t="s">
        <v>821</v>
      </c>
    </row>
    <row r="1988" spans="2:14">
      <c r="B1988" s="41">
        <v>43627.366886574076</v>
      </c>
      <c r="C1988" s="41">
        <v>43627.366898148146</v>
      </c>
      <c r="D1988" t="s">
        <v>4676</v>
      </c>
      <c r="E1988">
        <v>5</v>
      </c>
      <c r="F1988">
        <v>1221</v>
      </c>
      <c r="G1988" t="s">
        <v>8954</v>
      </c>
      <c r="H1988" t="s">
        <v>4675</v>
      </c>
      <c r="I1988" t="s">
        <v>310</v>
      </c>
      <c r="L1988" t="s">
        <v>14849</v>
      </c>
      <c r="N1988" t="s">
        <v>821</v>
      </c>
    </row>
    <row r="1989" spans="2:14">
      <c r="B1989" s="41">
        <v>43627.366886574076</v>
      </c>
      <c r="C1989" s="41">
        <v>43627.366898148146</v>
      </c>
      <c r="D1989" t="s">
        <v>4674</v>
      </c>
      <c r="E1989">
        <v>5</v>
      </c>
      <c r="F1989">
        <v>1221</v>
      </c>
      <c r="G1989" t="s">
        <v>8954</v>
      </c>
      <c r="H1989" t="s">
        <v>4673</v>
      </c>
      <c r="I1989" t="s">
        <v>152</v>
      </c>
      <c r="L1989" t="s">
        <v>14850</v>
      </c>
      <c r="N1989" t="s">
        <v>821</v>
      </c>
    </row>
    <row r="1990" spans="2:14">
      <c r="B1990" s="41">
        <v>43627.366886574076</v>
      </c>
      <c r="C1990" s="41">
        <v>43627.366898148146</v>
      </c>
      <c r="D1990" t="s">
        <v>4547</v>
      </c>
      <c r="E1990">
        <v>5</v>
      </c>
      <c r="F1990">
        <v>1221</v>
      </c>
      <c r="G1990" t="s">
        <v>8954</v>
      </c>
      <c r="H1990" t="s">
        <v>4546</v>
      </c>
      <c r="I1990" t="s">
        <v>385</v>
      </c>
      <c r="L1990" t="s">
        <v>14851</v>
      </c>
      <c r="N1990" t="s">
        <v>821</v>
      </c>
    </row>
    <row r="1991" spans="2:14">
      <c r="B1991" s="41">
        <v>43627.366886574076</v>
      </c>
      <c r="C1991" s="41">
        <v>43627.366898148146</v>
      </c>
      <c r="D1991" t="s">
        <v>4545</v>
      </c>
      <c r="E1991">
        <v>5</v>
      </c>
      <c r="F1991">
        <v>1221</v>
      </c>
      <c r="G1991" t="s">
        <v>8954</v>
      </c>
      <c r="H1991" t="s">
        <v>4544</v>
      </c>
      <c r="I1991" t="s">
        <v>1625</v>
      </c>
      <c r="L1991" t="s">
        <v>14852</v>
      </c>
      <c r="N1991" t="s">
        <v>821</v>
      </c>
    </row>
    <row r="1992" spans="2:14">
      <c r="B1992" s="41">
        <v>43627.366886574076</v>
      </c>
      <c r="C1992" s="41">
        <v>43627.366898148146</v>
      </c>
      <c r="D1992" t="s">
        <v>12479</v>
      </c>
      <c r="E1992">
        <v>5</v>
      </c>
      <c r="F1992">
        <v>1221</v>
      </c>
      <c r="G1992" t="s">
        <v>8954</v>
      </c>
      <c r="H1992" t="s">
        <v>12480</v>
      </c>
      <c r="I1992" t="s">
        <v>50</v>
      </c>
      <c r="L1992" t="s">
        <v>14853</v>
      </c>
      <c r="N1992" t="s">
        <v>821</v>
      </c>
    </row>
    <row r="1993" spans="2:14">
      <c r="B1993" s="41">
        <v>43627.366886574076</v>
      </c>
      <c r="C1993" s="41">
        <v>43627.366898148146</v>
      </c>
      <c r="D1993" t="s">
        <v>12481</v>
      </c>
      <c r="E1993">
        <v>5</v>
      </c>
      <c r="F1993">
        <v>1221</v>
      </c>
      <c r="G1993" t="s">
        <v>8954</v>
      </c>
      <c r="H1993" t="s">
        <v>12482</v>
      </c>
      <c r="I1993" t="s">
        <v>52</v>
      </c>
      <c r="L1993" t="s">
        <v>14854</v>
      </c>
      <c r="N1993" t="s">
        <v>821</v>
      </c>
    </row>
    <row r="1994" spans="2:14">
      <c r="B1994" s="41">
        <v>43627.366886574076</v>
      </c>
      <c r="C1994" s="41">
        <v>43627.366898148146</v>
      </c>
      <c r="D1994" t="s">
        <v>12483</v>
      </c>
      <c r="E1994">
        <v>5</v>
      </c>
      <c r="F1994">
        <v>1221</v>
      </c>
      <c r="G1994" t="s">
        <v>8954</v>
      </c>
      <c r="H1994" t="s">
        <v>12484</v>
      </c>
      <c r="I1994" t="s">
        <v>956</v>
      </c>
      <c r="L1994" t="s">
        <v>14855</v>
      </c>
      <c r="N1994" t="s">
        <v>821</v>
      </c>
    </row>
    <row r="1995" spans="2:14">
      <c r="B1995" s="41">
        <v>43627.366886574076</v>
      </c>
      <c r="C1995" s="41">
        <v>43627.366898148146</v>
      </c>
      <c r="D1995" t="s">
        <v>12485</v>
      </c>
      <c r="E1995">
        <v>5</v>
      </c>
      <c r="F1995">
        <v>1221</v>
      </c>
      <c r="G1995" t="s">
        <v>8954</v>
      </c>
      <c r="H1995" t="s">
        <v>12486</v>
      </c>
      <c r="I1995" t="s">
        <v>61</v>
      </c>
      <c r="L1995" t="s">
        <v>14856</v>
      </c>
      <c r="N1995" t="s">
        <v>821</v>
      </c>
    </row>
    <row r="1996" spans="2:14">
      <c r="B1996" s="41">
        <v>43627.366886574076</v>
      </c>
      <c r="C1996" s="41">
        <v>43627.366898148146</v>
      </c>
      <c r="D1996" t="s">
        <v>12487</v>
      </c>
      <c r="E1996">
        <v>5</v>
      </c>
      <c r="F1996">
        <v>1221</v>
      </c>
      <c r="G1996" t="s">
        <v>8954</v>
      </c>
      <c r="H1996" t="s">
        <v>12488</v>
      </c>
      <c r="I1996" t="s">
        <v>39</v>
      </c>
      <c r="L1996" t="s">
        <v>14857</v>
      </c>
      <c r="N1996" t="s">
        <v>821</v>
      </c>
    </row>
    <row r="1997" spans="2:14">
      <c r="B1997" s="41">
        <v>43627.366886574076</v>
      </c>
      <c r="C1997" s="41">
        <v>43627.366898148146</v>
      </c>
      <c r="D1997" t="s">
        <v>12489</v>
      </c>
      <c r="E1997">
        <v>5</v>
      </c>
      <c r="F1997">
        <v>1221</v>
      </c>
      <c r="G1997" t="s">
        <v>8954</v>
      </c>
      <c r="H1997" t="s">
        <v>12490</v>
      </c>
      <c r="I1997" t="s">
        <v>135</v>
      </c>
      <c r="L1997" t="s">
        <v>14858</v>
      </c>
      <c r="N1997" t="s">
        <v>821</v>
      </c>
    </row>
    <row r="1998" spans="2:14">
      <c r="B1998" s="41">
        <v>43627.366886574076</v>
      </c>
      <c r="C1998" s="41">
        <v>43627.366898148146</v>
      </c>
      <c r="D1998" t="s">
        <v>5660</v>
      </c>
      <c r="E1998">
        <v>5</v>
      </c>
      <c r="F1998">
        <v>1221</v>
      </c>
      <c r="G1998" t="s">
        <v>8954</v>
      </c>
      <c r="H1998" t="s">
        <v>5659</v>
      </c>
      <c r="I1998" t="s">
        <v>932</v>
      </c>
      <c r="L1998" t="s">
        <v>14835</v>
      </c>
      <c r="N1998" t="s">
        <v>821</v>
      </c>
    </row>
    <row r="1999" spans="2:14">
      <c r="B1999" s="41">
        <v>43627.366886574076</v>
      </c>
      <c r="C1999" s="41">
        <v>43627.366898148146</v>
      </c>
      <c r="D1999" t="s">
        <v>5658</v>
      </c>
      <c r="E1999">
        <v>5</v>
      </c>
      <c r="F1999">
        <v>1221</v>
      </c>
      <c r="G1999" t="s">
        <v>8954</v>
      </c>
      <c r="H1999" t="s">
        <v>5657</v>
      </c>
      <c r="I1999" t="s">
        <v>1603</v>
      </c>
      <c r="L1999" t="s">
        <v>14836</v>
      </c>
      <c r="N1999" t="s">
        <v>821</v>
      </c>
    </row>
    <row r="2000" spans="2:14">
      <c r="B2000" s="41">
        <v>43627.366886574076</v>
      </c>
      <c r="C2000" s="41">
        <v>43627.366898148146</v>
      </c>
      <c r="D2000" t="s">
        <v>5656</v>
      </c>
      <c r="E2000">
        <v>5</v>
      </c>
      <c r="F2000">
        <v>1221</v>
      </c>
      <c r="G2000" t="s">
        <v>8954</v>
      </c>
      <c r="H2000" t="s">
        <v>5655</v>
      </c>
      <c r="I2000" t="s">
        <v>310</v>
      </c>
      <c r="L2000" t="s">
        <v>14837</v>
      </c>
      <c r="N2000" t="s">
        <v>821</v>
      </c>
    </row>
    <row r="2001" spans="2:14">
      <c r="B2001" s="41">
        <v>43627.366886574076</v>
      </c>
      <c r="C2001" s="41">
        <v>43627.366898148146</v>
      </c>
      <c r="D2001" t="s">
        <v>5654</v>
      </c>
      <c r="E2001">
        <v>5</v>
      </c>
      <c r="F2001">
        <v>1221</v>
      </c>
      <c r="G2001" t="s">
        <v>8954</v>
      </c>
      <c r="H2001" t="s">
        <v>5653</v>
      </c>
      <c r="I2001" t="s">
        <v>152</v>
      </c>
      <c r="L2001" t="s">
        <v>14838</v>
      </c>
      <c r="N2001" t="s">
        <v>821</v>
      </c>
    </row>
    <row r="2002" spans="2:14">
      <c r="B2002" s="41">
        <v>43627.366886574076</v>
      </c>
      <c r="C2002" s="41">
        <v>43627.366898148146</v>
      </c>
      <c r="D2002" t="s">
        <v>4459</v>
      </c>
      <c r="E2002">
        <v>5</v>
      </c>
      <c r="F2002">
        <v>1221</v>
      </c>
      <c r="G2002" t="s">
        <v>8954</v>
      </c>
      <c r="H2002" t="s">
        <v>4458</v>
      </c>
      <c r="I2002" t="s">
        <v>385</v>
      </c>
      <c r="L2002" t="s">
        <v>14839</v>
      </c>
      <c r="N2002" t="s">
        <v>821</v>
      </c>
    </row>
    <row r="2003" spans="2:14">
      <c r="B2003" s="41">
        <v>43627.366886574076</v>
      </c>
      <c r="C2003" s="41">
        <v>43627.366898148146</v>
      </c>
      <c r="D2003" t="s">
        <v>4457</v>
      </c>
      <c r="E2003">
        <v>5</v>
      </c>
      <c r="F2003">
        <v>1221</v>
      </c>
      <c r="G2003" t="s">
        <v>8954</v>
      </c>
      <c r="H2003" t="s">
        <v>4456</v>
      </c>
      <c r="I2003" t="s">
        <v>1625</v>
      </c>
      <c r="L2003" t="s">
        <v>14859</v>
      </c>
      <c r="N2003" t="s">
        <v>821</v>
      </c>
    </row>
    <row r="2004" spans="2:14">
      <c r="B2004" s="41">
        <v>43627.3671412037</v>
      </c>
      <c r="C2004" s="41">
        <v>43627.3671412037</v>
      </c>
      <c r="D2004" t="s">
        <v>891</v>
      </c>
      <c r="E2004">
        <v>5</v>
      </c>
      <c r="F2004">
        <v>1201</v>
      </c>
      <c r="G2004" t="s">
        <v>8954</v>
      </c>
      <c r="H2004" t="s">
        <v>890</v>
      </c>
      <c r="I2004" t="s">
        <v>8</v>
      </c>
      <c r="L2004" t="s">
        <v>14241</v>
      </c>
      <c r="N2004" t="s">
        <v>821</v>
      </c>
    </row>
    <row r="2005" spans="2:14">
      <c r="B2005" s="41">
        <v>43627.367256944446</v>
      </c>
      <c r="C2005" s="41">
        <v>43627.367256944446</v>
      </c>
      <c r="D2005" t="s">
        <v>7800</v>
      </c>
      <c r="E2005">
        <v>5</v>
      </c>
      <c r="F2005">
        <v>1221</v>
      </c>
      <c r="G2005" t="s">
        <v>8954</v>
      </c>
      <c r="H2005" t="s">
        <v>7801</v>
      </c>
      <c r="I2005" t="s">
        <v>264</v>
      </c>
      <c r="L2005" t="s">
        <v>15213</v>
      </c>
      <c r="N2005" t="s">
        <v>821</v>
      </c>
    </row>
    <row r="2006" spans="2:14">
      <c r="B2006" s="41">
        <v>43627.367256944446</v>
      </c>
      <c r="C2006" s="41">
        <v>43627.367256944446</v>
      </c>
      <c r="D2006" t="s">
        <v>7802</v>
      </c>
      <c r="E2006">
        <v>5</v>
      </c>
      <c r="F2006">
        <v>1221</v>
      </c>
      <c r="G2006" t="s">
        <v>8954</v>
      </c>
      <c r="H2006" t="s">
        <v>7803</v>
      </c>
      <c r="I2006" t="s">
        <v>264</v>
      </c>
      <c r="L2006" t="s">
        <v>15214</v>
      </c>
      <c r="N2006" t="s">
        <v>821</v>
      </c>
    </row>
    <row r="2007" spans="2:14">
      <c r="B2007" s="41">
        <v>43627.367256944446</v>
      </c>
      <c r="C2007" s="41">
        <v>43627.367268518516</v>
      </c>
      <c r="D2007" t="s">
        <v>4672</v>
      </c>
      <c r="E2007">
        <v>5</v>
      </c>
      <c r="F2007">
        <v>1221</v>
      </c>
      <c r="G2007" t="s">
        <v>8954</v>
      </c>
      <c r="H2007" t="s">
        <v>4671</v>
      </c>
      <c r="I2007" t="s">
        <v>264</v>
      </c>
      <c r="L2007" t="s">
        <v>14824</v>
      </c>
      <c r="N2007" t="s">
        <v>821</v>
      </c>
    </row>
    <row r="2008" spans="2:14">
      <c r="B2008" s="41">
        <v>43627.367268518516</v>
      </c>
      <c r="C2008" s="41">
        <v>43627.367280092592</v>
      </c>
      <c r="D2008" t="s">
        <v>4670</v>
      </c>
      <c r="E2008">
        <v>5</v>
      </c>
      <c r="F2008">
        <v>1221</v>
      </c>
      <c r="G2008" t="s">
        <v>8954</v>
      </c>
      <c r="H2008" t="s">
        <v>4669</v>
      </c>
      <c r="I2008" t="s">
        <v>867</v>
      </c>
      <c r="L2008" t="s">
        <v>14825</v>
      </c>
      <c r="N2008" t="s">
        <v>821</v>
      </c>
    </row>
    <row r="2009" spans="2:14">
      <c r="B2009" s="41">
        <v>43627.367280092592</v>
      </c>
      <c r="C2009" s="41">
        <v>43627.367291666669</v>
      </c>
      <c r="D2009" t="s">
        <v>4668</v>
      </c>
      <c r="E2009">
        <v>5</v>
      </c>
      <c r="F2009">
        <v>1221</v>
      </c>
      <c r="G2009" t="s">
        <v>8954</v>
      </c>
      <c r="H2009" t="s">
        <v>4667</v>
      </c>
      <c r="I2009" t="s">
        <v>837</v>
      </c>
      <c r="L2009" t="s">
        <v>14826</v>
      </c>
      <c r="N2009" t="s">
        <v>821</v>
      </c>
    </row>
    <row r="2010" spans="2:14">
      <c r="B2010" s="41">
        <v>43627.367291666669</v>
      </c>
      <c r="C2010" s="41">
        <v>43627.367303240739</v>
      </c>
      <c r="D2010" t="s">
        <v>5629</v>
      </c>
      <c r="E2010">
        <v>5</v>
      </c>
      <c r="F2010">
        <v>1221</v>
      </c>
      <c r="G2010" t="s">
        <v>8954</v>
      </c>
      <c r="H2010" t="s">
        <v>5628</v>
      </c>
      <c r="I2010" t="s">
        <v>264</v>
      </c>
      <c r="L2010" t="s">
        <v>14841</v>
      </c>
      <c r="N2010" t="s">
        <v>821</v>
      </c>
    </row>
    <row r="2011" spans="2:14">
      <c r="B2011" s="41">
        <v>43627.367291666669</v>
      </c>
      <c r="C2011" s="41">
        <v>43627.367303240739</v>
      </c>
      <c r="D2011" t="s">
        <v>5631</v>
      </c>
      <c r="E2011">
        <v>5</v>
      </c>
      <c r="F2011">
        <v>1221</v>
      </c>
      <c r="G2011" t="s">
        <v>8954</v>
      </c>
      <c r="H2011" t="s">
        <v>5630</v>
      </c>
      <c r="I2011" t="s">
        <v>867</v>
      </c>
      <c r="L2011" t="s">
        <v>14842</v>
      </c>
      <c r="N2011" t="s">
        <v>821</v>
      </c>
    </row>
    <row r="2012" spans="2:14">
      <c r="B2012" s="41">
        <v>43627.367291666669</v>
      </c>
      <c r="C2012" s="41">
        <v>43627.367303240739</v>
      </c>
      <c r="D2012" t="s">
        <v>5633</v>
      </c>
      <c r="E2012">
        <v>5</v>
      </c>
      <c r="F2012">
        <v>1221</v>
      </c>
      <c r="G2012" t="s">
        <v>8954</v>
      </c>
      <c r="H2012" t="s">
        <v>5632</v>
      </c>
      <c r="I2012" t="s">
        <v>837</v>
      </c>
      <c r="L2012" t="s">
        <v>14843</v>
      </c>
      <c r="N2012" t="s">
        <v>821</v>
      </c>
    </row>
    <row r="2013" spans="2:14">
      <c r="B2013" s="41">
        <v>43627.367291666669</v>
      </c>
      <c r="C2013" s="41">
        <v>43627.367303240739</v>
      </c>
      <c r="D2013" t="s">
        <v>5635</v>
      </c>
      <c r="E2013">
        <v>5</v>
      </c>
      <c r="F2013">
        <v>1221</v>
      </c>
      <c r="G2013" t="s">
        <v>8954</v>
      </c>
      <c r="H2013" t="s">
        <v>5634</v>
      </c>
      <c r="I2013" t="s">
        <v>1197</v>
      </c>
      <c r="L2013" t="s">
        <v>14844</v>
      </c>
      <c r="N2013" t="s">
        <v>821</v>
      </c>
    </row>
    <row r="2014" spans="2:14">
      <c r="B2014" s="41">
        <v>43627.367291666669</v>
      </c>
      <c r="C2014" s="41">
        <v>43627.367303240739</v>
      </c>
      <c r="D2014" t="s">
        <v>4666</v>
      </c>
      <c r="E2014">
        <v>5</v>
      </c>
      <c r="F2014">
        <v>1221</v>
      </c>
      <c r="G2014" t="s">
        <v>8954</v>
      </c>
      <c r="H2014" t="s">
        <v>4665</v>
      </c>
      <c r="I2014" t="s">
        <v>1197</v>
      </c>
      <c r="L2014" t="s">
        <v>14827</v>
      </c>
      <c r="N2014" t="s">
        <v>821</v>
      </c>
    </row>
    <row r="2015" spans="2:14">
      <c r="B2015" s="41">
        <v>43627.367349537039</v>
      </c>
      <c r="C2015" s="41">
        <v>43627.367349537039</v>
      </c>
      <c r="D2015" t="s">
        <v>906</v>
      </c>
      <c r="E2015">
        <v>5</v>
      </c>
      <c r="F2015">
        <v>1201</v>
      </c>
      <c r="G2015" t="s">
        <v>8954</v>
      </c>
      <c r="H2015" t="s">
        <v>905</v>
      </c>
      <c r="I2015" t="s">
        <v>8</v>
      </c>
      <c r="L2015" t="s">
        <v>14244</v>
      </c>
      <c r="N2015" t="s">
        <v>821</v>
      </c>
    </row>
    <row r="2016" spans="2:14">
      <c r="B2016" s="41">
        <v>43627.367951388886</v>
      </c>
      <c r="C2016" s="41">
        <v>43627.367951388886</v>
      </c>
      <c r="D2016" t="s">
        <v>906</v>
      </c>
      <c r="E2016">
        <v>5</v>
      </c>
      <c r="F2016">
        <v>1201</v>
      </c>
      <c r="G2016" t="s">
        <v>8954</v>
      </c>
      <c r="H2016" t="s">
        <v>905</v>
      </c>
      <c r="I2016" t="s">
        <v>8</v>
      </c>
      <c r="L2016" t="s">
        <v>14244</v>
      </c>
      <c r="N2016" t="s">
        <v>821</v>
      </c>
    </row>
    <row r="2017" spans="2:14">
      <c r="B2017" s="41">
        <v>43627.368414351855</v>
      </c>
      <c r="C2017" s="41">
        <v>43627.368414351855</v>
      </c>
      <c r="D2017" t="s">
        <v>585</v>
      </c>
      <c r="E2017">
        <v>5</v>
      </c>
      <c r="F2017">
        <v>1201</v>
      </c>
      <c r="G2017" t="s">
        <v>8954</v>
      </c>
      <c r="H2017" t="s">
        <v>273</v>
      </c>
      <c r="I2017" t="s">
        <v>13</v>
      </c>
      <c r="L2017" t="s">
        <v>15215</v>
      </c>
      <c r="N2017" t="s">
        <v>821</v>
      </c>
    </row>
    <row r="2018" spans="2:14">
      <c r="B2018" s="41">
        <v>43627.368530092594</v>
      </c>
      <c r="C2018" s="41">
        <v>43627.368530092594</v>
      </c>
      <c r="D2018" t="s">
        <v>906</v>
      </c>
      <c r="E2018">
        <v>5</v>
      </c>
      <c r="F2018">
        <v>1201</v>
      </c>
      <c r="G2018" t="s">
        <v>8954</v>
      </c>
      <c r="H2018" t="s">
        <v>905</v>
      </c>
      <c r="I2018" t="s">
        <v>8</v>
      </c>
      <c r="L2018" t="s">
        <v>14244</v>
      </c>
      <c r="N2018" t="s">
        <v>821</v>
      </c>
    </row>
    <row r="2019" spans="2:14">
      <c r="B2019" s="41">
        <v>43627.369016203702</v>
      </c>
      <c r="C2019" s="41">
        <v>43627.369016203702</v>
      </c>
      <c r="D2019" t="s">
        <v>15216</v>
      </c>
      <c r="E2019">
        <v>5</v>
      </c>
      <c r="F2019">
        <v>1201</v>
      </c>
      <c r="G2019" t="s">
        <v>8954</v>
      </c>
      <c r="H2019" t="s">
        <v>15217</v>
      </c>
      <c r="I2019" t="s">
        <v>13</v>
      </c>
      <c r="L2019" t="s">
        <v>15218</v>
      </c>
      <c r="N2019" t="s">
        <v>821</v>
      </c>
    </row>
    <row r="2020" spans="2:14">
      <c r="B2020" s="41">
        <v>43627.369027777779</v>
      </c>
      <c r="C2020" s="41">
        <v>43627.369027777779</v>
      </c>
      <c r="D2020" t="s">
        <v>15219</v>
      </c>
      <c r="E2020">
        <v>4</v>
      </c>
      <c r="F2020">
        <v>1101</v>
      </c>
      <c r="G2020" t="s">
        <v>8954</v>
      </c>
      <c r="H2020" t="s">
        <v>15220</v>
      </c>
      <c r="I2020" t="s">
        <v>13</v>
      </c>
      <c r="L2020" t="s">
        <v>15221</v>
      </c>
      <c r="N2020" t="s">
        <v>819</v>
      </c>
    </row>
    <row r="2021" spans="2:14">
      <c r="B2021" s="41">
        <v>43627.369131944448</v>
      </c>
      <c r="C2021" s="41">
        <v>43627.369131944448</v>
      </c>
      <c r="D2021" t="s">
        <v>906</v>
      </c>
      <c r="E2021">
        <v>5</v>
      </c>
      <c r="F2021">
        <v>1201</v>
      </c>
      <c r="G2021" t="s">
        <v>8954</v>
      </c>
      <c r="H2021" t="s">
        <v>905</v>
      </c>
      <c r="I2021" t="s">
        <v>8</v>
      </c>
      <c r="L2021" t="s">
        <v>14244</v>
      </c>
      <c r="N2021" t="s">
        <v>821</v>
      </c>
    </row>
    <row r="2022" spans="2:14">
      <c r="B2022" s="41">
        <v>43627.369305555556</v>
      </c>
      <c r="C2022" s="41">
        <v>43627.369305555556</v>
      </c>
      <c r="D2022" t="s">
        <v>4692</v>
      </c>
      <c r="E2022">
        <v>5</v>
      </c>
      <c r="F2022">
        <v>1221</v>
      </c>
      <c r="G2022" t="s">
        <v>8954</v>
      </c>
      <c r="H2022" t="s">
        <v>4691</v>
      </c>
      <c r="I2022" t="s">
        <v>3</v>
      </c>
      <c r="L2022" t="s">
        <v>14733</v>
      </c>
      <c r="N2022" t="s">
        <v>821</v>
      </c>
    </row>
    <row r="2023" spans="2:14">
      <c r="B2023" s="41">
        <v>43627.369305555556</v>
      </c>
      <c r="C2023" s="41">
        <v>43627.369305555556</v>
      </c>
      <c r="D2023" t="s">
        <v>4539</v>
      </c>
      <c r="E2023">
        <v>5</v>
      </c>
      <c r="F2023">
        <v>1221</v>
      </c>
      <c r="G2023" t="s">
        <v>8954</v>
      </c>
      <c r="H2023" t="s">
        <v>4538</v>
      </c>
      <c r="I2023" t="s">
        <v>66</v>
      </c>
      <c r="L2023" t="s">
        <v>14734</v>
      </c>
      <c r="N2023" t="s">
        <v>821</v>
      </c>
    </row>
    <row r="2024" spans="2:14">
      <c r="B2024" s="41">
        <v>43627.369305555556</v>
      </c>
      <c r="C2024" s="41">
        <v>43627.369305555556</v>
      </c>
      <c r="D2024" t="s">
        <v>12345</v>
      </c>
      <c r="E2024">
        <v>5</v>
      </c>
      <c r="F2024">
        <v>1221</v>
      </c>
      <c r="G2024" t="s">
        <v>8954</v>
      </c>
      <c r="H2024" t="s">
        <v>12346</v>
      </c>
      <c r="I2024" t="s">
        <v>230</v>
      </c>
      <c r="L2024" t="s">
        <v>14738</v>
      </c>
      <c r="N2024" t="s">
        <v>821</v>
      </c>
    </row>
    <row r="2025" spans="2:14">
      <c r="B2025" s="41">
        <v>43627.369305555556</v>
      </c>
      <c r="C2025" s="41">
        <v>43627.369305555556</v>
      </c>
      <c r="D2025" t="s">
        <v>12347</v>
      </c>
      <c r="E2025">
        <v>5</v>
      </c>
      <c r="F2025">
        <v>1221</v>
      </c>
      <c r="G2025" t="s">
        <v>8954</v>
      </c>
      <c r="H2025" t="s">
        <v>12348</v>
      </c>
      <c r="I2025" t="s">
        <v>216</v>
      </c>
      <c r="L2025" t="s">
        <v>14740</v>
      </c>
      <c r="N2025" t="s">
        <v>821</v>
      </c>
    </row>
    <row r="2026" spans="2:14">
      <c r="B2026" s="41">
        <v>43627.369305555556</v>
      </c>
      <c r="C2026" s="41">
        <v>43627.369305555556</v>
      </c>
      <c r="D2026" t="s">
        <v>12441</v>
      </c>
      <c r="E2026">
        <v>5</v>
      </c>
      <c r="F2026">
        <v>1221</v>
      </c>
      <c r="G2026" t="s">
        <v>8954</v>
      </c>
      <c r="H2026" t="s">
        <v>12442</v>
      </c>
      <c r="I2026" t="s">
        <v>3536</v>
      </c>
      <c r="L2026" t="s">
        <v>14787</v>
      </c>
      <c r="N2026" t="s">
        <v>821</v>
      </c>
    </row>
    <row r="2027" spans="2:14">
      <c r="B2027" s="41">
        <v>43627.369305555556</v>
      </c>
      <c r="C2027" s="41">
        <v>43627.369305555556</v>
      </c>
      <c r="D2027" t="s">
        <v>12443</v>
      </c>
      <c r="E2027">
        <v>5</v>
      </c>
      <c r="F2027">
        <v>1221</v>
      </c>
      <c r="G2027" t="s">
        <v>8954</v>
      </c>
      <c r="H2027" t="s">
        <v>12444</v>
      </c>
      <c r="I2027" t="s">
        <v>3536</v>
      </c>
      <c r="L2027" t="s">
        <v>14788</v>
      </c>
      <c r="N2027" t="s">
        <v>821</v>
      </c>
    </row>
    <row r="2028" spans="2:14">
      <c r="B2028" s="41">
        <v>43627.369293981479</v>
      </c>
      <c r="C2028" s="41">
        <v>43627.369305555556</v>
      </c>
      <c r="D2028" t="s">
        <v>12337</v>
      </c>
      <c r="E2028">
        <v>5</v>
      </c>
      <c r="F2028">
        <v>1221</v>
      </c>
      <c r="G2028" t="s">
        <v>8954</v>
      </c>
      <c r="H2028" t="s">
        <v>12338</v>
      </c>
      <c r="I2028" t="s">
        <v>23</v>
      </c>
      <c r="L2028" t="s">
        <v>14724</v>
      </c>
      <c r="N2028" t="s">
        <v>821</v>
      </c>
    </row>
    <row r="2029" spans="2:14">
      <c r="B2029" s="41">
        <v>43627.369305555556</v>
      </c>
      <c r="C2029" s="41">
        <v>43627.369305555556</v>
      </c>
      <c r="D2029" t="s">
        <v>5669</v>
      </c>
      <c r="E2029">
        <v>5</v>
      </c>
      <c r="F2029">
        <v>1221</v>
      </c>
      <c r="G2029" t="s">
        <v>8954</v>
      </c>
      <c r="H2029" t="s">
        <v>5668</v>
      </c>
      <c r="I2029" t="s">
        <v>3</v>
      </c>
      <c r="L2029" t="s">
        <v>14758</v>
      </c>
      <c r="N2029" t="s">
        <v>821</v>
      </c>
    </row>
    <row r="2030" spans="2:14">
      <c r="B2030" s="41">
        <v>43627.369293981479</v>
      </c>
      <c r="C2030" s="41">
        <v>43627.369305555556</v>
      </c>
      <c r="D2030" t="s">
        <v>15222</v>
      </c>
      <c r="E2030">
        <v>4</v>
      </c>
      <c r="F2030">
        <v>1101</v>
      </c>
      <c r="G2030" t="s">
        <v>8954</v>
      </c>
      <c r="H2030" t="s">
        <v>15223</v>
      </c>
      <c r="I2030" t="s">
        <v>13</v>
      </c>
      <c r="L2030" t="s">
        <v>15224</v>
      </c>
      <c r="N2030" t="s">
        <v>819</v>
      </c>
    </row>
    <row r="2031" spans="2:14">
      <c r="B2031" s="41">
        <v>43627.369293981479</v>
      </c>
      <c r="C2031" s="41">
        <v>43627.369305555556</v>
      </c>
      <c r="D2031" t="s">
        <v>15225</v>
      </c>
      <c r="E2031">
        <v>5</v>
      </c>
      <c r="F2031">
        <v>1221</v>
      </c>
      <c r="G2031" t="s">
        <v>8954</v>
      </c>
      <c r="H2031" t="s">
        <v>15226</v>
      </c>
      <c r="I2031" t="s">
        <v>129</v>
      </c>
      <c r="L2031" t="s">
        <v>15227</v>
      </c>
      <c r="N2031" t="s">
        <v>821</v>
      </c>
    </row>
    <row r="2032" spans="2:14">
      <c r="B2032" s="41">
        <v>43627.369293981479</v>
      </c>
      <c r="C2032" s="41">
        <v>43627.369305555556</v>
      </c>
      <c r="D2032" t="s">
        <v>4694</v>
      </c>
      <c r="E2032">
        <v>5</v>
      </c>
      <c r="F2032">
        <v>1221</v>
      </c>
      <c r="G2032" t="s">
        <v>8954</v>
      </c>
      <c r="H2032" t="s">
        <v>4693</v>
      </c>
      <c r="I2032" t="s">
        <v>13</v>
      </c>
      <c r="L2032" t="s">
        <v>14701</v>
      </c>
      <c r="N2032" t="s">
        <v>821</v>
      </c>
    </row>
    <row r="2033" spans="2:14">
      <c r="B2033" s="41">
        <v>43627.369293981479</v>
      </c>
      <c r="C2033" s="41">
        <v>43627.369305555556</v>
      </c>
      <c r="D2033" t="s">
        <v>12331</v>
      </c>
      <c r="E2033">
        <v>5</v>
      </c>
      <c r="F2033">
        <v>1221</v>
      </c>
      <c r="G2033" t="s">
        <v>8954</v>
      </c>
      <c r="H2033" t="s">
        <v>12332</v>
      </c>
      <c r="I2033" t="s">
        <v>23</v>
      </c>
      <c r="L2033" t="s">
        <v>14702</v>
      </c>
      <c r="N2033" t="s">
        <v>821</v>
      </c>
    </row>
    <row r="2034" spans="2:14">
      <c r="B2034" s="41">
        <v>43627.369293981479</v>
      </c>
      <c r="C2034" s="41">
        <v>43627.369305555556</v>
      </c>
      <c r="D2034" t="s">
        <v>12333</v>
      </c>
      <c r="E2034">
        <v>5</v>
      </c>
      <c r="F2034">
        <v>1221</v>
      </c>
      <c r="G2034" t="s">
        <v>8954</v>
      </c>
      <c r="H2034" t="s">
        <v>12334</v>
      </c>
      <c r="I2034" t="s">
        <v>269</v>
      </c>
      <c r="L2034" t="s">
        <v>14703</v>
      </c>
      <c r="N2034" t="s">
        <v>821</v>
      </c>
    </row>
    <row r="2035" spans="2:14">
      <c r="B2035" s="41">
        <v>43627.369293981479</v>
      </c>
      <c r="C2035" s="41">
        <v>43627.369305555556</v>
      </c>
      <c r="D2035" t="s">
        <v>12335</v>
      </c>
      <c r="E2035">
        <v>5</v>
      </c>
      <c r="F2035">
        <v>1221</v>
      </c>
      <c r="G2035" t="s">
        <v>8954</v>
      </c>
      <c r="H2035" t="s">
        <v>12336</v>
      </c>
      <c r="I2035" t="s">
        <v>15</v>
      </c>
      <c r="L2035" t="s">
        <v>14705</v>
      </c>
      <c r="N2035" t="s">
        <v>821</v>
      </c>
    </row>
    <row r="2036" spans="2:14">
      <c r="B2036" s="41">
        <v>43627.369293981479</v>
      </c>
      <c r="C2036" s="41">
        <v>43627.369305555556</v>
      </c>
      <c r="D2036" t="s">
        <v>12417</v>
      </c>
      <c r="E2036">
        <v>5</v>
      </c>
      <c r="F2036">
        <v>1221</v>
      </c>
      <c r="G2036" t="s">
        <v>8954</v>
      </c>
      <c r="H2036" t="s">
        <v>12418</v>
      </c>
      <c r="I2036" t="s">
        <v>201</v>
      </c>
      <c r="L2036" t="s">
        <v>14765</v>
      </c>
      <c r="N2036" t="s">
        <v>821</v>
      </c>
    </row>
    <row r="2037" spans="2:14">
      <c r="B2037" s="41">
        <v>43627.369293981479</v>
      </c>
      <c r="C2037" s="41">
        <v>43627.369305555556</v>
      </c>
      <c r="D2037" t="s">
        <v>12419</v>
      </c>
      <c r="E2037">
        <v>5</v>
      </c>
      <c r="F2037">
        <v>1221</v>
      </c>
      <c r="G2037" t="s">
        <v>8954</v>
      </c>
      <c r="H2037" t="s">
        <v>12420</v>
      </c>
      <c r="I2037" t="s">
        <v>201</v>
      </c>
      <c r="L2037" t="s">
        <v>14766</v>
      </c>
      <c r="N2037" t="s">
        <v>821</v>
      </c>
    </row>
    <row r="2038" spans="2:14">
      <c r="B2038" s="41">
        <v>43627.369293981479</v>
      </c>
      <c r="C2038" s="41">
        <v>43627.369305555556</v>
      </c>
      <c r="D2038" t="s">
        <v>12930</v>
      </c>
      <c r="E2038">
        <v>4</v>
      </c>
      <c r="F2038">
        <v>1221</v>
      </c>
      <c r="G2038" t="s">
        <v>8954</v>
      </c>
      <c r="H2038" t="s">
        <v>12931</v>
      </c>
      <c r="I2038" t="s">
        <v>129</v>
      </c>
      <c r="L2038" t="s">
        <v>14768</v>
      </c>
      <c r="N2038" t="s">
        <v>819</v>
      </c>
    </row>
    <row r="2039" spans="2:14">
      <c r="B2039" s="41">
        <v>43627.369293981479</v>
      </c>
      <c r="C2039" s="41">
        <v>43627.369305555556</v>
      </c>
      <c r="D2039" t="s">
        <v>15228</v>
      </c>
      <c r="E2039">
        <v>4</v>
      </c>
      <c r="F2039">
        <v>1221</v>
      </c>
      <c r="G2039" t="s">
        <v>8954</v>
      </c>
      <c r="H2039" t="s">
        <v>15229</v>
      </c>
      <c r="I2039" t="s">
        <v>129</v>
      </c>
      <c r="L2039" t="s">
        <v>15230</v>
      </c>
      <c r="N2039" t="s">
        <v>819</v>
      </c>
    </row>
    <row r="2040" spans="2:14">
      <c r="B2040" s="41">
        <v>43627.369293981479</v>
      </c>
      <c r="C2040" s="41">
        <v>43627.369305555556</v>
      </c>
      <c r="D2040" t="s">
        <v>12457</v>
      </c>
      <c r="E2040">
        <v>5</v>
      </c>
      <c r="F2040">
        <v>1221</v>
      </c>
      <c r="G2040" t="s">
        <v>8954</v>
      </c>
      <c r="H2040" t="s">
        <v>12458</v>
      </c>
      <c r="I2040" t="s">
        <v>8363</v>
      </c>
      <c r="L2040" t="s">
        <v>14770</v>
      </c>
      <c r="N2040" t="s">
        <v>821</v>
      </c>
    </row>
    <row r="2041" spans="2:14">
      <c r="B2041" s="41">
        <v>43627.369293981479</v>
      </c>
      <c r="C2041" s="41">
        <v>43627.369305555556</v>
      </c>
      <c r="D2041" t="s">
        <v>12461</v>
      </c>
      <c r="E2041">
        <v>5</v>
      </c>
      <c r="F2041">
        <v>1221</v>
      </c>
      <c r="G2041" t="s">
        <v>8954</v>
      </c>
      <c r="H2041" t="s">
        <v>11136</v>
      </c>
      <c r="I2041" t="s">
        <v>8452</v>
      </c>
      <c r="L2041" t="s">
        <v>14782</v>
      </c>
      <c r="N2041" t="s">
        <v>821</v>
      </c>
    </row>
    <row r="2042" spans="2:14">
      <c r="B2042" s="41">
        <v>43627.369293981479</v>
      </c>
      <c r="C2042" s="41">
        <v>43627.369305555556</v>
      </c>
      <c r="D2042" t="s">
        <v>5627</v>
      </c>
      <c r="E2042">
        <v>5</v>
      </c>
      <c r="F2042">
        <v>1221</v>
      </c>
      <c r="G2042" t="s">
        <v>8954</v>
      </c>
      <c r="H2042" t="s">
        <v>5626</v>
      </c>
      <c r="I2042" t="s">
        <v>13</v>
      </c>
      <c r="L2042" t="s">
        <v>14783</v>
      </c>
      <c r="N2042" t="s">
        <v>821</v>
      </c>
    </row>
    <row r="2043" spans="2:14">
      <c r="B2043" s="41">
        <v>43627.369305555556</v>
      </c>
      <c r="C2043" s="41">
        <v>43627.369317129633</v>
      </c>
      <c r="D2043" t="s">
        <v>4476</v>
      </c>
      <c r="E2043">
        <v>5</v>
      </c>
      <c r="F2043">
        <v>1221</v>
      </c>
      <c r="G2043" t="s">
        <v>8954</v>
      </c>
      <c r="H2043" t="s">
        <v>4475</v>
      </c>
      <c r="I2043" t="s">
        <v>66</v>
      </c>
      <c r="L2043" t="s">
        <v>14796</v>
      </c>
      <c r="N2043" t="s">
        <v>821</v>
      </c>
    </row>
    <row r="2044" spans="2:14">
      <c r="B2044" s="41">
        <v>43627.369305555556</v>
      </c>
      <c r="C2044" s="41">
        <v>43627.369317129633</v>
      </c>
      <c r="D2044" t="s">
        <v>771</v>
      </c>
      <c r="E2044">
        <v>5</v>
      </c>
      <c r="F2044">
        <v>1221</v>
      </c>
      <c r="G2044" t="s">
        <v>8954</v>
      </c>
      <c r="H2044" t="s">
        <v>139</v>
      </c>
      <c r="I2044" t="s">
        <v>23</v>
      </c>
      <c r="L2044" t="s">
        <v>14798</v>
      </c>
      <c r="N2044" t="s">
        <v>821</v>
      </c>
    </row>
    <row r="2045" spans="2:14">
      <c r="B2045" s="41">
        <v>43627.369537037041</v>
      </c>
      <c r="C2045" s="41">
        <v>43627.369537037041</v>
      </c>
      <c r="D2045" t="s">
        <v>4672</v>
      </c>
      <c r="E2045">
        <v>5</v>
      </c>
      <c r="F2045">
        <v>1221</v>
      </c>
      <c r="G2045" t="s">
        <v>8954</v>
      </c>
      <c r="H2045" t="s">
        <v>4671</v>
      </c>
      <c r="I2045" t="s">
        <v>264</v>
      </c>
      <c r="L2045" t="s">
        <v>14824</v>
      </c>
      <c r="N2045" t="s">
        <v>821</v>
      </c>
    </row>
    <row r="2046" spans="2:14">
      <c r="B2046" s="41">
        <v>43627.369537037041</v>
      </c>
      <c r="C2046" s="41">
        <v>43627.369537037041</v>
      </c>
      <c r="D2046" t="s">
        <v>4670</v>
      </c>
      <c r="E2046">
        <v>5</v>
      </c>
      <c r="F2046">
        <v>1221</v>
      </c>
      <c r="G2046" t="s">
        <v>8954</v>
      </c>
      <c r="H2046" t="s">
        <v>4669</v>
      </c>
      <c r="I2046" t="s">
        <v>867</v>
      </c>
      <c r="L2046" t="s">
        <v>14825</v>
      </c>
      <c r="N2046" t="s">
        <v>821</v>
      </c>
    </row>
    <row r="2047" spans="2:14">
      <c r="B2047" s="41">
        <v>43627.369537037041</v>
      </c>
      <c r="C2047" s="41">
        <v>43627.369537037041</v>
      </c>
      <c r="D2047" t="s">
        <v>4668</v>
      </c>
      <c r="E2047">
        <v>5</v>
      </c>
      <c r="F2047">
        <v>1221</v>
      </c>
      <c r="G2047" t="s">
        <v>8954</v>
      </c>
      <c r="H2047" t="s">
        <v>4667</v>
      </c>
      <c r="I2047" t="s">
        <v>837</v>
      </c>
      <c r="L2047" t="s">
        <v>14826</v>
      </c>
      <c r="N2047" t="s">
        <v>821</v>
      </c>
    </row>
    <row r="2048" spans="2:14">
      <c r="B2048" s="41">
        <v>43627.369537037041</v>
      </c>
      <c r="C2048" s="41">
        <v>43627.369537037041</v>
      </c>
      <c r="D2048" t="s">
        <v>4666</v>
      </c>
      <c r="E2048">
        <v>5</v>
      </c>
      <c r="F2048">
        <v>1221</v>
      </c>
      <c r="G2048" t="s">
        <v>8954</v>
      </c>
      <c r="H2048" t="s">
        <v>4665</v>
      </c>
      <c r="I2048" t="s">
        <v>1197</v>
      </c>
      <c r="L2048" t="s">
        <v>14827</v>
      </c>
      <c r="N2048" t="s">
        <v>821</v>
      </c>
    </row>
    <row r="2049" spans="2:14">
      <c r="B2049" s="41">
        <v>43627.369537037041</v>
      </c>
      <c r="C2049" s="41">
        <v>43627.369537037041</v>
      </c>
      <c r="D2049" t="s">
        <v>4537</v>
      </c>
      <c r="E2049">
        <v>5</v>
      </c>
      <c r="F2049">
        <v>1221</v>
      </c>
      <c r="G2049" t="s">
        <v>8954</v>
      </c>
      <c r="H2049" t="s">
        <v>4536</v>
      </c>
      <c r="I2049" t="s">
        <v>557</v>
      </c>
      <c r="L2049" t="s">
        <v>14828</v>
      </c>
      <c r="N2049" t="s">
        <v>821</v>
      </c>
    </row>
    <row r="2050" spans="2:14">
      <c r="B2050" s="41">
        <v>43627.369537037041</v>
      </c>
      <c r="C2050" s="41">
        <v>43627.369537037041</v>
      </c>
      <c r="D2050" t="s">
        <v>4535</v>
      </c>
      <c r="E2050">
        <v>5</v>
      </c>
      <c r="F2050">
        <v>1221</v>
      </c>
      <c r="G2050" t="s">
        <v>8954</v>
      </c>
      <c r="H2050" t="s">
        <v>4534</v>
      </c>
      <c r="I2050" t="s">
        <v>316</v>
      </c>
      <c r="L2050" t="s">
        <v>14829</v>
      </c>
      <c r="N2050" t="s">
        <v>821</v>
      </c>
    </row>
    <row r="2051" spans="2:14">
      <c r="B2051" s="41">
        <v>43627.369537037041</v>
      </c>
      <c r="C2051" s="41">
        <v>43627.369537037041</v>
      </c>
      <c r="D2051" t="s">
        <v>12491</v>
      </c>
      <c r="E2051">
        <v>5</v>
      </c>
      <c r="F2051">
        <v>1221</v>
      </c>
      <c r="G2051" t="s">
        <v>8954</v>
      </c>
      <c r="H2051" t="s">
        <v>12492</v>
      </c>
      <c r="I2051" t="s">
        <v>48</v>
      </c>
      <c r="L2051" t="s">
        <v>14830</v>
      </c>
      <c r="N2051" t="s">
        <v>821</v>
      </c>
    </row>
    <row r="2052" spans="2:14">
      <c r="B2052" s="41">
        <v>43627.369537037041</v>
      </c>
      <c r="C2052" s="41">
        <v>43627.369537037041</v>
      </c>
      <c r="D2052" t="s">
        <v>12493</v>
      </c>
      <c r="E2052">
        <v>5</v>
      </c>
      <c r="F2052">
        <v>1221</v>
      </c>
      <c r="G2052" t="s">
        <v>8954</v>
      </c>
      <c r="H2052" t="s">
        <v>12494</v>
      </c>
      <c r="I2052" t="s">
        <v>46</v>
      </c>
      <c r="L2052" t="s">
        <v>14831</v>
      </c>
      <c r="N2052" t="s">
        <v>821</v>
      </c>
    </row>
    <row r="2053" spans="2:14">
      <c r="B2053" s="41">
        <v>43627.369537037041</v>
      </c>
      <c r="C2053" s="41">
        <v>43627.369537037041</v>
      </c>
      <c r="D2053" t="s">
        <v>12495</v>
      </c>
      <c r="E2053">
        <v>5</v>
      </c>
      <c r="F2053">
        <v>1221</v>
      </c>
      <c r="G2053" t="s">
        <v>8954</v>
      </c>
      <c r="H2053" t="s">
        <v>12496</v>
      </c>
      <c r="I2053" t="s">
        <v>44</v>
      </c>
      <c r="L2053" t="s">
        <v>14832</v>
      </c>
      <c r="N2053" t="s">
        <v>821</v>
      </c>
    </row>
    <row r="2054" spans="2:14">
      <c r="B2054" s="41">
        <v>43627.369537037041</v>
      </c>
      <c r="C2054" s="41">
        <v>43627.369537037041</v>
      </c>
      <c r="D2054" t="s">
        <v>12497</v>
      </c>
      <c r="E2054">
        <v>5</v>
      </c>
      <c r="F2054">
        <v>1221</v>
      </c>
      <c r="G2054" t="s">
        <v>8954</v>
      </c>
      <c r="H2054" t="s">
        <v>12498</v>
      </c>
      <c r="I2054" t="s">
        <v>41</v>
      </c>
      <c r="L2054" t="s">
        <v>14833</v>
      </c>
      <c r="N2054" t="s">
        <v>821</v>
      </c>
    </row>
    <row r="2055" spans="2:14">
      <c r="B2055" s="41">
        <v>43627.369537037041</v>
      </c>
      <c r="C2055" s="41">
        <v>43627.369537037041</v>
      </c>
      <c r="D2055" t="s">
        <v>12499</v>
      </c>
      <c r="E2055">
        <v>5</v>
      </c>
      <c r="F2055">
        <v>1221</v>
      </c>
      <c r="G2055" t="s">
        <v>8954</v>
      </c>
      <c r="H2055" t="s">
        <v>12500</v>
      </c>
      <c r="I2055" t="s">
        <v>36</v>
      </c>
      <c r="L2055" t="s">
        <v>14834</v>
      </c>
      <c r="N2055" t="s">
        <v>821</v>
      </c>
    </row>
    <row r="2056" spans="2:14">
      <c r="B2056" s="41">
        <v>43627.369537037041</v>
      </c>
      <c r="C2056" s="41">
        <v>43627.36954861111</v>
      </c>
      <c r="D2056" t="s">
        <v>5629</v>
      </c>
      <c r="E2056">
        <v>5</v>
      </c>
      <c r="F2056">
        <v>1221</v>
      </c>
      <c r="G2056" t="s">
        <v>8954</v>
      </c>
      <c r="H2056" t="s">
        <v>5628</v>
      </c>
      <c r="I2056" t="s">
        <v>264</v>
      </c>
      <c r="L2056" t="s">
        <v>14841</v>
      </c>
      <c r="N2056" t="s">
        <v>821</v>
      </c>
    </row>
    <row r="2057" spans="2:14">
      <c r="B2057" s="41">
        <v>43627.369537037041</v>
      </c>
      <c r="C2057" s="41">
        <v>43627.36954861111</v>
      </c>
      <c r="D2057" t="s">
        <v>5631</v>
      </c>
      <c r="E2057">
        <v>5</v>
      </c>
      <c r="F2057">
        <v>1221</v>
      </c>
      <c r="G2057" t="s">
        <v>8954</v>
      </c>
      <c r="H2057" t="s">
        <v>5630</v>
      </c>
      <c r="I2057" t="s">
        <v>867</v>
      </c>
      <c r="L2057" t="s">
        <v>14842</v>
      </c>
      <c r="N2057" t="s">
        <v>821</v>
      </c>
    </row>
    <row r="2058" spans="2:14">
      <c r="B2058" s="41">
        <v>43627.369537037041</v>
      </c>
      <c r="C2058" s="41">
        <v>43627.36954861111</v>
      </c>
      <c r="D2058" t="s">
        <v>5633</v>
      </c>
      <c r="E2058">
        <v>5</v>
      </c>
      <c r="F2058">
        <v>1221</v>
      </c>
      <c r="G2058" t="s">
        <v>8954</v>
      </c>
      <c r="H2058" t="s">
        <v>5632</v>
      </c>
      <c r="I2058" t="s">
        <v>837</v>
      </c>
      <c r="L2058" t="s">
        <v>14843</v>
      </c>
      <c r="N2058" t="s">
        <v>821</v>
      </c>
    </row>
    <row r="2059" spans="2:14">
      <c r="B2059" s="41">
        <v>43627.369537037041</v>
      </c>
      <c r="C2059" s="41">
        <v>43627.36954861111</v>
      </c>
      <c r="D2059" t="s">
        <v>5635</v>
      </c>
      <c r="E2059">
        <v>5</v>
      </c>
      <c r="F2059">
        <v>1221</v>
      </c>
      <c r="G2059" t="s">
        <v>8954</v>
      </c>
      <c r="H2059" t="s">
        <v>5634</v>
      </c>
      <c r="I2059" t="s">
        <v>1197</v>
      </c>
      <c r="L2059" t="s">
        <v>14844</v>
      </c>
      <c r="N2059" t="s">
        <v>821</v>
      </c>
    </row>
    <row r="2060" spans="2:14">
      <c r="B2060" s="41">
        <v>43627.369537037041</v>
      </c>
      <c r="C2060" s="41">
        <v>43627.36954861111</v>
      </c>
      <c r="D2060" t="s">
        <v>4463</v>
      </c>
      <c r="E2060">
        <v>5</v>
      </c>
      <c r="F2060">
        <v>1221</v>
      </c>
      <c r="G2060" t="s">
        <v>8954</v>
      </c>
      <c r="H2060" t="s">
        <v>4462</v>
      </c>
      <c r="I2060" t="s">
        <v>557</v>
      </c>
      <c r="L2060" t="s">
        <v>14845</v>
      </c>
      <c r="N2060" t="s">
        <v>821</v>
      </c>
    </row>
    <row r="2061" spans="2:14">
      <c r="B2061" s="41">
        <v>43627.369537037041</v>
      </c>
      <c r="C2061" s="41">
        <v>43627.36954861111</v>
      </c>
      <c r="D2061" t="s">
        <v>4461</v>
      </c>
      <c r="E2061">
        <v>5</v>
      </c>
      <c r="F2061">
        <v>1221</v>
      </c>
      <c r="G2061" t="s">
        <v>8954</v>
      </c>
      <c r="H2061" t="s">
        <v>4460</v>
      </c>
      <c r="I2061" t="s">
        <v>316</v>
      </c>
      <c r="L2061" t="s">
        <v>14846</v>
      </c>
      <c r="N2061" t="s">
        <v>821</v>
      </c>
    </row>
    <row r="2062" spans="2:14">
      <c r="B2062" s="41">
        <v>43627.369537037041</v>
      </c>
      <c r="C2062" s="41">
        <v>43627.36954861111</v>
      </c>
      <c r="D2062" t="s">
        <v>4680</v>
      </c>
      <c r="E2062">
        <v>5</v>
      </c>
      <c r="F2062">
        <v>1221</v>
      </c>
      <c r="G2062" t="s">
        <v>8954</v>
      </c>
      <c r="H2062" t="s">
        <v>4679</v>
      </c>
      <c r="I2062" t="s">
        <v>932</v>
      </c>
      <c r="L2062" t="s">
        <v>14847</v>
      </c>
      <c r="N2062" t="s">
        <v>821</v>
      </c>
    </row>
    <row r="2063" spans="2:14">
      <c r="B2063" s="41">
        <v>43627.369537037041</v>
      </c>
      <c r="C2063" s="41">
        <v>43627.36954861111</v>
      </c>
      <c r="D2063" t="s">
        <v>4678</v>
      </c>
      <c r="E2063">
        <v>5</v>
      </c>
      <c r="F2063">
        <v>1221</v>
      </c>
      <c r="G2063" t="s">
        <v>8954</v>
      </c>
      <c r="H2063" t="s">
        <v>4677</v>
      </c>
      <c r="I2063" t="s">
        <v>1603</v>
      </c>
      <c r="L2063" t="s">
        <v>14848</v>
      </c>
      <c r="N2063" t="s">
        <v>821</v>
      </c>
    </row>
    <row r="2064" spans="2:14">
      <c r="B2064" s="41">
        <v>43627.369537037041</v>
      </c>
      <c r="C2064" s="41">
        <v>43627.36954861111</v>
      </c>
      <c r="D2064" t="s">
        <v>4676</v>
      </c>
      <c r="E2064">
        <v>5</v>
      </c>
      <c r="F2064">
        <v>1221</v>
      </c>
      <c r="G2064" t="s">
        <v>8954</v>
      </c>
      <c r="H2064" t="s">
        <v>4675</v>
      </c>
      <c r="I2064" t="s">
        <v>310</v>
      </c>
      <c r="L2064" t="s">
        <v>14849</v>
      </c>
      <c r="N2064" t="s">
        <v>821</v>
      </c>
    </row>
    <row r="2065" spans="2:14">
      <c r="B2065" s="41">
        <v>43627.369537037041</v>
      </c>
      <c r="C2065" s="41">
        <v>43627.36954861111</v>
      </c>
      <c r="D2065" t="s">
        <v>4674</v>
      </c>
      <c r="E2065">
        <v>5</v>
      </c>
      <c r="F2065">
        <v>1221</v>
      </c>
      <c r="G2065" t="s">
        <v>8954</v>
      </c>
      <c r="H2065" t="s">
        <v>4673</v>
      </c>
      <c r="I2065" t="s">
        <v>152</v>
      </c>
      <c r="L2065" t="s">
        <v>14850</v>
      </c>
      <c r="N2065" t="s">
        <v>821</v>
      </c>
    </row>
    <row r="2066" spans="2:14">
      <c r="B2066" s="41">
        <v>43627.369537037041</v>
      </c>
      <c r="C2066" s="41">
        <v>43627.36954861111</v>
      </c>
      <c r="D2066" t="s">
        <v>4547</v>
      </c>
      <c r="E2066">
        <v>5</v>
      </c>
      <c r="F2066">
        <v>1221</v>
      </c>
      <c r="G2066" t="s">
        <v>8954</v>
      </c>
      <c r="H2066" t="s">
        <v>4546</v>
      </c>
      <c r="I2066" t="s">
        <v>385</v>
      </c>
      <c r="L2066" t="s">
        <v>14851</v>
      </c>
      <c r="N2066" t="s">
        <v>821</v>
      </c>
    </row>
    <row r="2067" spans="2:14">
      <c r="B2067" s="41">
        <v>43627.369537037041</v>
      </c>
      <c r="C2067" s="41">
        <v>43627.36954861111</v>
      </c>
      <c r="D2067" t="s">
        <v>4545</v>
      </c>
      <c r="E2067">
        <v>5</v>
      </c>
      <c r="F2067">
        <v>1221</v>
      </c>
      <c r="G2067" t="s">
        <v>8954</v>
      </c>
      <c r="H2067" t="s">
        <v>4544</v>
      </c>
      <c r="I2067" t="s">
        <v>1625</v>
      </c>
      <c r="L2067" t="s">
        <v>14852</v>
      </c>
      <c r="N2067" t="s">
        <v>821</v>
      </c>
    </row>
    <row r="2068" spans="2:14">
      <c r="B2068" s="41">
        <v>43627.369537037041</v>
      </c>
      <c r="C2068" s="41">
        <v>43627.36954861111</v>
      </c>
      <c r="D2068" t="s">
        <v>12479</v>
      </c>
      <c r="E2068">
        <v>5</v>
      </c>
      <c r="F2068">
        <v>1221</v>
      </c>
      <c r="G2068" t="s">
        <v>8954</v>
      </c>
      <c r="H2068" t="s">
        <v>12480</v>
      </c>
      <c r="I2068" t="s">
        <v>50</v>
      </c>
      <c r="L2068" t="s">
        <v>14853</v>
      </c>
      <c r="N2068" t="s">
        <v>821</v>
      </c>
    </row>
    <row r="2069" spans="2:14">
      <c r="B2069" s="41">
        <v>43627.369537037041</v>
      </c>
      <c r="C2069" s="41">
        <v>43627.36954861111</v>
      </c>
      <c r="D2069" t="s">
        <v>12481</v>
      </c>
      <c r="E2069">
        <v>5</v>
      </c>
      <c r="F2069">
        <v>1221</v>
      </c>
      <c r="G2069" t="s">
        <v>8954</v>
      </c>
      <c r="H2069" t="s">
        <v>12482</v>
      </c>
      <c r="I2069" t="s">
        <v>52</v>
      </c>
      <c r="L2069" t="s">
        <v>14854</v>
      </c>
      <c r="N2069" t="s">
        <v>821</v>
      </c>
    </row>
    <row r="2070" spans="2:14">
      <c r="B2070" s="41">
        <v>43627.369537037041</v>
      </c>
      <c r="C2070" s="41">
        <v>43627.36954861111</v>
      </c>
      <c r="D2070" t="s">
        <v>12483</v>
      </c>
      <c r="E2070">
        <v>5</v>
      </c>
      <c r="F2070">
        <v>1221</v>
      </c>
      <c r="G2070" t="s">
        <v>8954</v>
      </c>
      <c r="H2070" t="s">
        <v>12484</v>
      </c>
      <c r="I2070" t="s">
        <v>956</v>
      </c>
      <c r="L2070" t="s">
        <v>14855</v>
      </c>
      <c r="N2070" t="s">
        <v>821</v>
      </c>
    </row>
    <row r="2071" spans="2:14">
      <c r="B2071" s="41">
        <v>43627.369537037041</v>
      </c>
      <c r="C2071" s="41">
        <v>43627.36954861111</v>
      </c>
      <c r="D2071" t="s">
        <v>12485</v>
      </c>
      <c r="E2071">
        <v>5</v>
      </c>
      <c r="F2071">
        <v>1221</v>
      </c>
      <c r="G2071" t="s">
        <v>8954</v>
      </c>
      <c r="H2071" t="s">
        <v>12486</v>
      </c>
      <c r="I2071" t="s">
        <v>61</v>
      </c>
      <c r="L2071" t="s">
        <v>14856</v>
      </c>
      <c r="N2071" t="s">
        <v>821</v>
      </c>
    </row>
    <row r="2072" spans="2:14">
      <c r="B2072" s="41">
        <v>43627.369537037041</v>
      </c>
      <c r="C2072" s="41">
        <v>43627.36954861111</v>
      </c>
      <c r="D2072" t="s">
        <v>12487</v>
      </c>
      <c r="E2072">
        <v>5</v>
      </c>
      <c r="F2072">
        <v>1221</v>
      </c>
      <c r="G2072" t="s">
        <v>8954</v>
      </c>
      <c r="H2072" t="s">
        <v>12488</v>
      </c>
      <c r="I2072" t="s">
        <v>39</v>
      </c>
      <c r="L2072" t="s">
        <v>14857</v>
      </c>
      <c r="N2072" t="s">
        <v>821</v>
      </c>
    </row>
    <row r="2073" spans="2:14">
      <c r="B2073" s="41">
        <v>43627.369537037041</v>
      </c>
      <c r="C2073" s="41">
        <v>43627.36954861111</v>
      </c>
      <c r="D2073" t="s">
        <v>12489</v>
      </c>
      <c r="E2073">
        <v>5</v>
      </c>
      <c r="F2073">
        <v>1221</v>
      </c>
      <c r="G2073" t="s">
        <v>8954</v>
      </c>
      <c r="H2073" t="s">
        <v>12490</v>
      </c>
      <c r="I2073" t="s">
        <v>135</v>
      </c>
      <c r="L2073" t="s">
        <v>14858</v>
      </c>
      <c r="N2073" t="s">
        <v>821</v>
      </c>
    </row>
    <row r="2074" spans="2:14">
      <c r="B2074" s="41">
        <v>43627.369537037041</v>
      </c>
      <c r="C2074" s="41">
        <v>43627.36954861111</v>
      </c>
      <c r="D2074" t="s">
        <v>5660</v>
      </c>
      <c r="E2074">
        <v>5</v>
      </c>
      <c r="F2074">
        <v>1221</v>
      </c>
      <c r="G2074" t="s">
        <v>8954</v>
      </c>
      <c r="H2074" t="s">
        <v>5659</v>
      </c>
      <c r="I2074" t="s">
        <v>932</v>
      </c>
      <c r="L2074" t="s">
        <v>14835</v>
      </c>
      <c r="N2074" t="s">
        <v>821</v>
      </c>
    </row>
    <row r="2075" spans="2:14">
      <c r="B2075" s="41">
        <v>43627.369537037041</v>
      </c>
      <c r="C2075" s="41">
        <v>43627.36954861111</v>
      </c>
      <c r="D2075" t="s">
        <v>5658</v>
      </c>
      <c r="E2075">
        <v>5</v>
      </c>
      <c r="F2075">
        <v>1221</v>
      </c>
      <c r="G2075" t="s">
        <v>8954</v>
      </c>
      <c r="H2075" t="s">
        <v>5657</v>
      </c>
      <c r="I2075" t="s">
        <v>1603</v>
      </c>
      <c r="L2075" t="s">
        <v>14836</v>
      </c>
      <c r="N2075" t="s">
        <v>821</v>
      </c>
    </row>
    <row r="2076" spans="2:14">
      <c r="B2076" s="41">
        <v>43627.369537037041</v>
      </c>
      <c r="C2076" s="41">
        <v>43627.36954861111</v>
      </c>
      <c r="D2076" t="s">
        <v>5656</v>
      </c>
      <c r="E2076">
        <v>5</v>
      </c>
      <c r="F2076">
        <v>1221</v>
      </c>
      <c r="G2076" t="s">
        <v>8954</v>
      </c>
      <c r="H2076" t="s">
        <v>5655</v>
      </c>
      <c r="I2076" t="s">
        <v>310</v>
      </c>
      <c r="L2076" t="s">
        <v>14837</v>
      </c>
      <c r="N2076" t="s">
        <v>821</v>
      </c>
    </row>
    <row r="2077" spans="2:14">
      <c r="B2077" s="41">
        <v>43627.369537037041</v>
      </c>
      <c r="C2077" s="41">
        <v>43627.36954861111</v>
      </c>
      <c r="D2077" t="s">
        <v>5654</v>
      </c>
      <c r="E2077">
        <v>5</v>
      </c>
      <c r="F2077">
        <v>1221</v>
      </c>
      <c r="G2077" t="s">
        <v>8954</v>
      </c>
      <c r="H2077" t="s">
        <v>5653</v>
      </c>
      <c r="I2077" t="s">
        <v>152</v>
      </c>
      <c r="L2077" t="s">
        <v>14838</v>
      </c>
      <c r="N2077" t="s">
        <v>821</v>
      </c>
    </row>
    <row r="2078" spans="2:14">
      <c r="B2078" s="41">
        <v>43627.369537037041</v>
      </c>
      <c r="C2078" s="41">
        <v>43627.36954861111</v>
      </c>
      <c r="D2078" t="s">
        <v>4459</v>
      </c>
      <c r="E2078">
        <v>5</v>
      </c>
      <c r="F2078">
        <v>1221</v>
      </c>
      <c r="G2078" t="s">
        <v>8954</v>
      </c>
      <c r="H2078" t="s">
        <v>4458</v>
      </c>
      <c r="I2078" t="s">
        <v>385</v>
      </c>
      <c r="L2078" t="s">
        <v>14839</v>
      </c>
      <c r="N2078" t="s">
        <v>821</v>
      </c>
    </row>
    <row r="2079" spans="2:14">
      <c r="B2079" s="41">
        <v>43627.369537037041</v>
      </c>
      <c r="C2079" s="41">
        <v>43627.36954861111</v>
      </c>
      <c r="D2079" t="s">
        <v>4457</v>
      </c>
      <c r="E2079">
        <v>5</v>
      </c>
      <c r="F2079">
        <v>1221</v>
      </c>
      <c r="G2079" t="s">
        <v>8954</v>
      </c>
      <c r="H2079" t="s">
        <v>4456</v>
      </c>
      <c r="I2079" t="s">
        <v>1625</v>
      </c>
      <c r="L2079" t="s">
        <v>14859</v>
      </c>
      <c r="N2079" t="s">
        <v>821</v>
      </c>
    </row>
    <row r="2080" spans="2:14">
      <c r="B2080" s="41">
        <v>43627.369699074072</v>
      </c>
      <c r="C2080" s="41">
        <v>43627.369699074072</v>
      </c>
      <c r="D2080" t="s">
        <v>906</v>
      </c>
      <c r="E2080">
        <v>5</v>
      </c>
      <c r="F2080">
        <v>1201</v>
      </c>
      <c r="G2080" t="s">
        <v>8954</v>
      </c>
      <c r="H2080" t="s">
        <v>905</v>
      </c>
      <c r="I2080" t="s">
        <v>8</v>
      </c>
      <c r="L2080" t="s">
        <v>14244</v>
      </c>
      <c r="N2080" t="s">
        <v>821</v>
      </c>
    </row>
    <row r="2081" spans="2:14">
      <c r="B2081" s="41">
        <v>43627.370300925926</v>
      </c>
      <c r="C2081" s="41">
        <v>43627.370300925926</v>
      </c>
      <c r="D2081" t="s">
        <v>906</v>
      </c>
      <c r="E2081">
        <v>5</v>
      </c>
      <c r="F2081">
        <v>1201</v>
      </c>
      <c r="G2081" t="s">
        <v>8954</v>
      </c>
      <c r="H2081" t="s">
        <v>905</v>
      </c>
      <c r="I2081" t="s">
        <v>8</v>
      </c>
      <c r="L2081" t="s">
        <v>14244</v>
      </c>
      <c r="N2081" t="s">
        <v>821</v>
      </c>
    </row>
    <row r="2082" spans="2:14">
      <c r="B2082" s="41">
        <v>43627.370868055557</v>
      </c>
      <c r="C2082" s="41">
        <v>43627.370868055557</v>
      </c>
      <c r="D2082" t="s">
        <v>4551</v>
      </c>
      <c r="E2082">
        <v>5</v>
      </c>
      <c r="F2082">
        <v>1201</v>
      </c>
      <c r="G2082" t="s">
        <v>8954</v>
      </c>
      <c r="H2082" t="s">
        <v>4550</v>
      </c>
      <c r="I2082" t="s">
        <v>8</v>
      </c>
      <c r="L2082" t="s">
        <v>14224</v>
      </c>
      <c r="N2082" t="s">
        <v>821</v>
      </c>
    </row>
    <row r="2083" spans="2:14">
      <c r="B2083" s="41">
        <v>43627.370891203704</v>
      </c>
      <c r="C2083" s="41">
        <v>43627.370891203704</v>
      </c>
      <c r="D2083" t="s">
        <v>906</v>
      </c>
      <c r="E2083">
        <v>5</v>
      </c>
      <c r="F2083">
        <v>1201</v>
      </c>
      <c r="G2083" t="s">
        <v>8954</v>
      </c>
      <c r="H2083" t="s">
        <v>905</v>
      </c>
      <c r="I2083" t="s">
        <v>8</v>
      </c>
      <c r="L2083" t="s">
        <v>14244</v>
      </c>
      <c r="N2083" t="s">
        <v>821</v>
      </c>
    </row>
    <row r="2084" spans="2:14">
      <c r="B2084" s="41">
        <v>43627.37128472222</v>
      </c>
      <c r="C2084" s="41">
        <v>43627.37128472222</v>
      </c>
      <c r="D2084" t="s">
        <v>15231</v>
      </c>
      <c r="E2084">
        <v>5</v>
      </c>
      <c r="F2084">
        <v>1101</v>
      </c>
      <c r="G2084" t="s">
        <v>8954</v>
      </c>
      <c r="H2084" t="s">
        <v>15232</v>
      </c>
      <c r="I2084" t="s">
        <v>48</v>
      </c>
      <c r="L2084" t="s">
        <v>15233</v>
      </c>
      <c r="N2084" t="s">
        <v>821</v>
      </c>
    </row>
    <row r="2085" spans="2:14">
      <c r="B2085" s="41">
        <v>43627.371331018519</v>
      </c>
      <c r="C2085" s="41">
        <v>43627.371342592596</v>
      </c>
      <c r="D2085" t="s">
        <v>4220</v>
      </c>
      <c r="E2085">
        <v>5</v>
      </c>
      <c r="F2085">
        <v>1221</v>
      </c>
      <c r="G2085" t="s">
        <v>8954</v>
      </c>
      <c r="H2085" t="s">
        <v>4219</v>
      </c>
      <c r="I2085" t="s">
        <v>23</v>
      </c>
      <c r="L2085" t="s">
        <v>14725</v>
      </c>
      <c r="N2085" t="s">
        <v>821</v>
      </c>
    </row>
    <row r="2086" spans="2:14">
      <c r="B2086" s="41">
        <v>43627.371331018519</v>
      </c>
      <c r="C2086" s="41">
        <v>43627.371342592596</v>
      </c>
      <c r="D2086" t="s">
        <v>773</v>
      </c>
      <c r="E2086">
        <v>5</v>
      </c>
      <c r="F2086">
        <v>1221</v>
      </c>
      <c r="G2086" t="s">
        <v>8954</v>
      </c>
      <c r="H2086" t="s">
        <v>141</v>
      </c>
      <c r="I2086" t="s">
        <v>23</v>
      </c>
      <c r="L2086" t="s">
        <v>14726</v>
      </c>
      <c r="N2086" t="s">
        <v>821</v>
      </c>
    </row>
    <row r="2087" spans="2:14">
      <c r="B2087" s="41">
        <v>43627.371342592596</v>
      </c>
      <c r="C2087" s="41">
        <v>43627.371342592596</v>
      </c>
      <c r="D2087" t="s">
        <v>771</v>
      </c>
      <c r="E2087">
        <v>5</v>
      </c>
      <c r="F2087">
        <v>1221</v>
      </c>
      <c r="G2087" t="s">
        <v>8954</v>
      </c>
      <c r="H2087" t="s">
        <v>139</v>
      </c>
      <c r="I2087" t="s">
        <v>23</v>
      </c>
      <c r="L2087" t="s">
        <v>14798</v>
      </c>
      <c r="N2087" t="s">
        <v>821</v>
      </c>
    </row>
    <row r="2088" spans="2:14">
      <c r="B2088" s="41">
        <v>43627.371481481481</v>
      </c>
      <c r="C2088" s="41">
        <v>43627.371481481481</v>
      </c>
      <c r="D2088" t="s">
        <v>1455</v>
      </c>
      <c r="E2088">
        <v>5</v>
      </c>
      <c r="F2088">
        <v>1201</v>
      </c>
      <c r="G2088" t="s">
        <v>8954</v>
      </c>
      <c r="H2088" t="s">
        <v>1454</v>
      </c>
      <c r="I2088" t="s">
        <v>28</v>
      </c>
      <c r="L2088" t="s">
        <v>14915</v>
      </c>
      <c r="N2088" t="s">
        <v>821</v>
      </c>
    </row>
    <row r="2089" spans="2:14">
      <c r="B2089" s="41">
        <v>43627.371481481481</v>
      </c>
      <c r="C2089" s="41">
        <v>43627.371481481481</v>
      </c>
      <c r="D2089" t="s">
        <v>906</v>
      </c>
      <c r="E2089">
        <v>5</v>
      </c>
      <c r="F2089">
        <v>1201</v>
      </c>
      <c r="G2089" t="s">
        <v>8954</v>
      </c>
      <c r="H2089" t="s">
        <v>905</v>
      </c>
      <c r="I2089" t="s">
        <v>8</v>
      </c>
      <c r="L2089" t="s">
        <v>14244</v>
      </c>
      <c r="N2089" t="s">
        <v>821</v>
      </c>
    </row>
    <row r="2090" spans="2:14">
      <c r="B2090" s="41">
        <v>43627.371527777781</v>
      </c>
      <c r="C2090" s="41">
        <v>43627.371527777781</v>
      </c>
      <c r="D2090" t="s">
        <v>15234</v>
      </c>
      <c r="E2090">
        <v>4</v>
      </c>
      <c r="F2090">
        <v>1101</v>
      </c>
      <c r="G2090" t="s">
        <v>8954</v>
      </c>
      <c r="H2090" t="s">
        <v>14393</v>
      </c>
      <c r="I2090" t="s">
        <v>186</v>
      </c>
      <c r="L2090" t="s">
        <v>14394</v>
      </c>
      <c r="N2090" t="s">
        <v>825</v>
      </c>
    </row>
    <row r="2091" spans="2:14">
      <c r="B2091" s="41">
        <v>43627.371712962966</v>
      </c>
      <c r="C2091" s="41">
        <v>43627.371712962966</v>
      </c>
      <c r="D2091" t="s">
        <v>15235</v>
      </c>
      <c r="E2091">
        <v>5</v>
      </c>
      <c r="F2091">
        <v>1101</v>
      </c>
      <c r="G2091" t="s">
        <v>8954</v>
      </c>
      <c r="H2091" t="s">
        <v>137</v>
      </c>
      <c r="I2091" t="s">
        <v>23</v>
      </c>
      <c r="L2091" t="s">
        <v>13028</v>
      </c>
      <c r="N2091" t="s">
        <v>821</v>
      </c>
    </row>
    <row r="2092" spans="2:14">
      <c r="B2092" s="41">
        <v>43627.371736111112</v>
      </c>
      <c r="C2092" s="41">
        <v>43627.371736111112</v>
      </c>
      <c r="D2092" t="s">
        <v>15236</v>
      </c>
      <c r="E2092">
        <v>5</v>
      </c>
      <c r="F2092">
        <v>1101</v>
      </c>
      <c r="G2092" t="s">
        <v>8954</v>
      </c>
      <c r="H2092" t="s">
        <v>12473</v>
      </c>
      <c r="I2092" t="s">
        <v>11</v>
      </c>
      <c r="L2092" t="s">
        <v>14805</v>
      </c>
      <c r="N2092" t="s">
        <v>821</v>
      </c>
    </row>
    <row r="2093" spans="2:14">
      <c r="B2093" s="41">
        <v>43627.371828703705</v>
      </c>
      <c r="C2093" s="41">
        <v>43627.371828703705</v>
      </c>
      <c r="D2093" t="s">
        <v>15237</v>
      </c>
      <c r="E2093">
        <v>5</v>
      </c>
      <c r="F2093">
        <v>1101</v>
      </c>
      <c r="G2093" t="s">
        <v>8954</v>
      </c>
      <c r="H2093" t="s">
        <v>138</v>
      </c>
      <c r="I2093" t="s">
        <v>63</v>
      </c>
      <c r="L2093" t="s">
        <v>14961</v>
      </c>
      <c r="N2093" t="s">
        <v>821</v>
      </c>
    </row>
    <row r="2094" spans="2:14">
      <c r="B2094" s="41">
        <v>43627.371874999997</v>
      </c>
      <c r="C2094" s="41">
        <v>43627.371874999997</v>
      </c>
      <c r="D2094" t="s">
        <v>14897</v>
      </c>
      <c r="E2094">
        <v>5</v>
      </c>
      <c r="F2094">
        <v>1101</v>
      </c>
      <c r="G2094" t="s">
        <v>8954</v>
      </c>
      <c r="H2094" t="s">
        <v>137</v>
      </c>
      <c r="I2094" t="s">
        <v>23</v>
      </c>
      <c r="L2094" t="s">
        <v>13028</v>
      </c>
      <c r="N2094" t="s">
        <v>821</v>
      </c>
    </row>
    <row r="2095" spans="2:14">
      <c r="B2095" s="41">
        <v>43627.371898148151</v>
      </c>
      <c r="C2095" s="41">
        <v>43627.371898148151</v>
      </c>
      <c r="D2095" t="s">
        <v>15238</v>
      </c>
      <c r="E2095">
        <v>5</v>
      </c>
      <c r="F2095">
        <v>1101</v>
      </c>
      <c r="G2095" t="s">
        <v>8954</v>
      </c>
      <c r="H2095" t="s">
        <v>2020</v>
      </c>
      <c r="I2095" t="s">
        <v>11</v>
      </c>
      <c r="L2095" t="s">
        <v>15239</v>
      </c>
      <c r="N2095" t="s">
        <v>821</v>
      </c>
    </row>
    <row r="2096" spans="2:14">
      <c r="B2096" s="41">
        <v>43627.371979166666</v>
      </c>
      <c r="C2096" s="41">
        <v>43627.371979166666</v>
      </c>
      <c r="D2096" t="s">
        <v>1298</v>
      </c>
      <c r="E2096">
        <v>5</v>
      </c>
      <c r="F2096">
        <v>1101</v>
      </c>
      <c r="G2096" t="s">
        <v>8954</v>
      </c>
      <c r="H2096" t="s">
        <v>1297</v>
      </c>
      <c r="I2096" t="s">
        <v>11</v>
      </c>
      <c r="L2096" t="s">
        <v>15240</v>
      </c>
      <c r="N2096" t="s">
        <v>821</v>
      </c>
    </row>
    <row r="2097" spans="2:14">
      <c r="B2097" s="41">
        <v>43627.372013888889</v>
      </c>
      <c r="C2097" s="41">
        <v>43627.372013888889</v>
      </c>
      <c r="D2097" t="s">
        <v>15241</v>
      </c>
      <c r="E2097">
        <v>5</v>
      </c>
      <c r="F2097">
        <v>1101</v>
      </c>
      <c r="G2097" t="s">
        <v>8954</v>
      </c>
      <c r="H2097" t="s">
        <v>1299</v>
      </c>
      <c r="I2097" t="s">
        <v>201</v>
      </c>
      <c r="L2097" t="s">
        <v>15242</v>
      </c>
      <c r="N2097" t="s">
        <v>821</v>
      </c>
    </row>
    <row r="2098" spans="2:14">
      <c r="B2098" s="41">
        <v>43627.372048611112</v>
      </c>
      <c r="C2098" s="41">
        <v>43627.372048611112</v>
      </c>
      <c r="D2098" t="s">
        <v>15243</v>
      </c>
      <c r="E2098">
        <v>5</v>
      </c>
      <c r="F2098">
        <v>1101</v>
      </c>
      <c r="G2098" t="s">
        <v>8954</v>
      </c>
      <c r="H2098" t="s">
        <v>200</v>
      </c>
      <c r="I2098" t="s">
        <v>201</v>
      </c>
      <c r="L2098" t="s">
        <v>14973</v>
      </c>
      <c r="N2098" t="s">
        <v>821</v>
      </c>
    </row>
    <row r="2099" spans="2:14">
      <c r="B2099" s="41">
        <v>43627.372060185182</v>
      </c>
      <c r="C2099" s="41">
        <v>43627.372048611112</v>
      </c>
      <c r="D2099" t="s">
        <v>906</v>
      </c>
      <c r="E2099">
        <v>5</v>
      </c>
      <c r="F2099">
        <v>1201</v>
      </c>
      <c r="G2099" t="s">
        <v>8954</v>
      </c>
      <c r="H2099" t="s">
        <v>905</v>
      </c>
      <c r="I2099" t="s">
        <v>8</v>
      </c>
      <c r="L2099" t="s">
        <v>14244</v>
      </c>
      <c r="N2099" t="s">
        <v>821</v>
      </c>
    </row>
    <row r="2100" spans="2:14">
      <c r="B2100" s="41">
        <v>43627.372499999998</v>
      </c>
      <c r="C2100" s="41">
        <v>43627.372499999998</v>
      </c>
      <c r="D2100" t="s">
        <v>15244</v>
      </c>
      <c r="E2100">
        <v>5</v>
      </c>
      <c r="F2100">
        <v>1101</v>
      </c>
      <c r="G2100" t="s">
        <v>8954</v>
      </c>
      <c r="H2100" t="s">
        <v>22</v>
      </c>
      <c r="I2100" t="s">
        <v>23</v>
      </c>
      <c r="L2100" t="s">
        <v>14890</v>
      </c>
      <c r="N2100" t="s">
        <v>821</v>
      </c>
    </row>
    <row r="2101" spans="2:14">
      <c r="B2101" s="41">
        <v>43627.372615740744</v>
      </c>
      <c r="C2101" s="41">
        <v>43627.372604166667</v>
      </c>
      <c r="D2101" t="s">
        <v>4368</v>
      </c>
      <c r="E2101">
        <v>5</v>
      </c>
      <c r="F2101">
        <v>1201</v>
      </c>
      <c r="G2101" t="s">
        <v>8954</v>
      </c>
      <c r="H2101" t="s">
        <v>4367</v>
      </c>
      <c r="I2101" t="s">
        <v>8</v>
      </c>
      <c r="L2101" t="s">
        <v>14227</v>
      </c>
      <c r="N2101" t="s">
        <v>821</v>
      </c>
    </row>
    <row r="2102" spans="2:14">
      <c r="B2102" s="41">
        <v>43627.37263888889</v>
      </c>
      <c r="C2102" s="41">
        <v>43627.372627314813</v>
      </c>
      <c r="D2102" t="s">
        <v>906</v>
      </c>
      <c r="E2102">
        <v>5</v>
      </c>
      <c r="F2102">
        <v>1201</v>
      </c>
      <c r="G2102" t="s">
        <v>8954</v>
      </c>
      <c r="H2102" t="s">
        <v>905</v>
      </c>
      <c r="I2102" t="s">
        <v>8</v>
      </c>
      <c r="L2102" t="s">
        <v>14244</v>
      </c>
      <c r="N2102" t="s">
        <v>821</v>
      </c>
    </row>
    <row r="2103" spans="2:14">
      <c r="B2103" s="41">
        <v>43627.373182870368</v>
      </c>
      <c r="C2103" s="41">
        <v>43627.373171296298</v>
      </c>
      <c r="D2103" t="s">
        <v>14919</v>
      </c>
      <c r="E2103">
        <v>5</v>
      </c>
      <c r="F2103">
        <v>1101</v>
      </c>
      <c r="G2103" t="s">
        <v>8954</v>
      </c>
      <c r="H2103" t="s">
        <v>7280</v>
      </c>
      <c r="I2103" t="s">
        <v>11</v>
      </c>
      <c r="L2103" t="s">
        <v>14920</v>
      </c>
      <c r="N2103" t="s">
        <v>821</v>
      </c>
    </row>
    <row r="2104" spans="2:14">
      <c r="B2104" s="41">
        <v>43627.373182870368</v>
      </c>
      <c r="C2104" s="41">
        <v>43627.373171296298</v>
      </c>
      <c r="D2104" t="s">
        <v>14921</v>
      </c>
      <c r="E2104">
        <v>5</v>
      </c>
      <c r="F2104">
        <v>1101</v>
      </c>
      <c r="G2104" t="s">
        <v>8954</v>
      </c>
      <c r="H2104" t="s">
        <v>7281</v>
      </c>
      <c r="I2104" t="s">
        <v>11</v>
      </c>
      <c r="L2104" t="s">
        <v>14922</v>
      </c>
      <c r="N2104" t="s">
        <v>821</v>
      </c>
    </row>
    <row r="2105" spans="2:14">
      <c r="B2105" s="41">
        <v>43627.373240740744</v>
      </c>
      <c r="C2105" s="41">
        <v>43627.373229166667</v>
      </c>
      <c r="D2105" t="s">
        <v>906</v>
      </c>
      <c r="E2105">
        <v>5</v>
      </c>
      <c r="F2105">
        <v>1201</v>
      </c>
      <c r="G2105" t="s">
        <v>8954</v>
      </c>
      <c r="H2105" t="s">
        <v>905</v>
      </c>
      <c r="I2105" t="s">
        <v>8</v>
      </c>
      <c r="L2105" t="s">
        <v>14244</v>
      </c>
      <c r="N2105" t="s">
        <v>821</v>
      </c>
    </row>
    <row r="2106" spans="2:14">
      <c r="B2106" s="41">
        <v>43627.373622685183</v>
      </c>
      <c r="C2106" s="41">
        <v>43627.373611111114</v>
      </c>
      <c r="D2106" t="s">
        <v>891</v>
      </c>
      <c r="E2106">
        <v>5</v>
      </c>
      <c r="F2106">
        <v>1201</v>
      </c>
      <c r="G2106" t="s">
        <v>8954</v>
      </c>
      <c r="H2106" t="s">
        <v>890</v>
      </c>
      <c r="I2106" t="s">
        <v>8</v>
      </c>
      <c r="L2106" t="s">
        <v>14241</v>
      </c>
      <c r="N2106" t="s">
        <v>821</v>
      </c>
    </row>
    <row r="2107" spans="2:14">
      <c r="B2107" s="41">
        <v>43627.37363425926</v>
      </c>
      <c r="C2107" s="41">
        <v>43627.37363425926</v>
      </c>
      <c r="D2107" t="s">
        <v>1482</v>
      </c>
      <c r="E2107">
        <v>5</v>
      </c>
      <c r="F2107">
        <v>1201</v>
      </c>
      <c r="G2107" t="s">
        <v>8954</v>
      </c>
      <c r="H2107" t="s">
        <v>1481</v>
      </c>
      <c r="I2107" t="s">
        <v>15</v>
      </c>
      <c r="L2107" t="s">
        <v>15245</v>
      </c>
      <c r="N2107" t="s">
        <v>821</v>
      </c>
    </row>
    <row r="2108" spans="2:14">
      <c r="B2108" s="41">
        <v>43627.373761574076</v>
      </c>
      <c r="C2108" s="41">
        <v>43627.373773148145</v>
      </c>
      <c r="D2108" t="s">
        <v>15246</v>
      </c>
      <c r="E2108">
        <v>5</v>
      </c>
      <c r="F2108">
        <v>1101</v>
      </c>
      <c r="G2108" t="s">
        <v>8954</v>
      </c>
      <c r="H2108" t="s">
        <v>960</v>
      </c>
      <c r="I2108" t="s">
        <v>50</v>
      </c>
      <c r="L2108" t="s">
        <v>15247</v>
      </c>
      <c r="N2108" t="s">
        <v>821</v>
      </c>
    </row>
    <row r="2109" spans="2:14">
      <c r="B2109" s="41">
        <v>43627.373784722222</v>
      </c>
      <c r="C2109" s="41">
        <v>43627.373784722222</v>
      </c>
      <c r="D2109" t="s">
        <v>1681</v>
      </c>
      <c r="E2109">
        <v>5</v>
      </c>
      <c r="F2109">
        <v>1101</v>
      </c>
      <c r="G2109" t="s">
        <v>8954</v>
      </c>
      <c r="H2109" t="s">
        <v>1680</v>
      </c>
      <c r="I2109" t="s">
        <v>199</v>
      </c>
      <c r="L2109" t="s">
        <v>14414</v>
      </c>
      <c r="N2109" t="s">
        <v>821</v>
      </c>
    </row>
    <row r="2110" spans="2:14">
      <c r="B2110" s="41">
        <v>43627.373773148145</v>
      </c>
      <c r="C2110" s="41">
        <v>43627.373784722222</v>
      </c>
      <c r="D2110" t="s">
        <v>13326</v>
      </c>
      <c r="E2110">
        <v>4</v>
      </c>
      <c r="F2110">
        <v>1101</v>
      </c>
      <c r="G2110" t="s">
        <v>8954</v>
      </c>
      <c r="H2110" t="s">
        <v>974</v>
      </c>
      <c r="I2110" t="s">
        <v>50</v>
      </c>
      <c r="L2110" t="s">
        <v>15248</v>
      </c>
      <c r="N2110" t="s">
        <v>819</v>
      </c>
    </row>
    <row r="2111" spans="2:14">
      <c r="B2111" s="41">
        <v>43627.373819444445</v>
      </c>
      <c r="C2111" s="41">
        <v>43627.373807870368</v>
      </c>
      <c r="D2111" t="s">
        <v>906</v>
      </c>
      <c r="E2111">
        <v>5</v>
      </c>
      <c r="F2111">
        <v>1201</v>
      </c>
      <c r="G2111" t="s">
        <v>8954</v>
      </c>
      <c r="H2111" t="s">
        <v>905</v>
      </c>
      <c r="I2111" t="s">
        <v>8</v>
      </c>
      <c r="L2111" t="s">
        <v>14244</v>
      </c>
      <c r="N2111" t="s">
        <v>821</v>
      </c>
    </row>
    <row r="2112" spans="2:14">
      <c r="B2112" s="41">
        <v>43627.373854166668</v>
      </c>
      <c r="C2112" s="41">
        <v>43627.373854166668</v>
      </c>
      <c r="D2112" t="s">
        <v>14818</v>
      </c>
      <c r="E2112">
        <v>5</v>
      </c>
      <c r="F2112">
        <v>1101</v>
      </c>
      <c r="G2112" t="s">
        <v>8954</v>
      </c>
      <c r="H2112" t="s">
        <v>2416</v>
      </c>
      <c r="I2112" t="s">
        <v>50</v>
      </c>
      <c r="L2112" t="s">
        <v>14819</v>
      </c>
      <c r="N2112" t="s">
        <v>821</v>
      </c>
    </row>
    <row r="2113" spans="2:14">
      <c r="B2113" s="41">
        <v>43627.373888888891</v>
      </c>
      <c r="C2113" s="41">
        <v>43627.373888888891</v>
      </c>
      <c r="D2113" t="s">
        <v>15249</v>
      </c>
      <c r="E2113">
        <v>5</v>
      </c>
      <c r="F2113">
        <v>1101</v>
      </c>
      <c r="G2113" t="s">
        <v>8954</v>
      </c>
      <c r="H2113" t="s">
        <v>49</v>
      </c>
      <c r="I2113" t="s">
        <v>50</v>
      </c>
      <c r="L2113" t="s">
        <v>15250</v>
      </c>
      <c r="N2113" t="s">
        <v>821</v>
      </c>
    </row>
    <row r="2114" spans="2:14">
      <c r="B2114" s="41">
        <v>43627.374050925922</v>
      </c>
      <c r="C2114" s="41">
        <v>43627.374050925922</v>
      </c>
      <c r="D2114" t="s">
        <v>5060</v>
      </c>
      <c r="E2114">
        <v>5</v>
      </c>
      <c r="F2114">
        <v>1101</v>
      </c>
      <c r="G2114" t="s">
        <v>8954</v>
      </c>
      <c r="H2114" t="s">
        <v>2415</v>
      </c>
      <c r="I2114" t="s">
        <v>48</v>
      </c>
      <c r="L2114" t="s">
        <v>15251</v>
      </c>
      <c r="N2114" t="s">
        <v>821</v>
      </c>
    </row>
    <row r="2115" spans="2:14">
      <c r="B2115" s="41">
        <v>43627.374224537038</v>
      </c>
      <c r="C2115" s="41">
        <v>43627.374224537038</v>
      </c>
      <c r="D2115" t="s">
        <v>15252</v>
      </c>
      <c r="E2115">
        <v>4</v>
      </c>
      <c r="F2115">
        <v>1101</v>
      </c>
      <c r="G2115" t="s">
        <v>8954</v>
      </c>
      <c r="H2115" t="s">
        <v>4651</v>
      </c>
      <c r="I2115" t="s">
        <v>48</v>
      </c>
      <c r="L2115" t="s">
        <v>15233</v>
      </c>
      <c r="N2115" t="s">
        <v>825</v>
      </c>
    </row>
    <row r="2116" spans="2:14">
      <c r="B2116" s="41">
        <v>43627.374259259261</v>
      </c>
      <c r="C2116" s="41">
        <v>43627.374247685184</v>
      </c>
      <c r="D2116" t="s">
        <v>1455</v>
      </c>
      <c r="E2116">
        <v>5</v>
      </c>
      <c r="F2116">
        <v>1201</v>
      </c>
      <c r="G2116" t="s">
        <v>8954</v>
      </c>
      <c r="H2116" t="s">
        <v>1454</v>
      </c>
      <c r="I2116" t="s">
        <v>28</v>
      </c>
      <c r="L2116" t="s">
        <v>14915</v>
      </c>
      <c r="N2116" t="s">
        <v>821</v>
      </c>
    </row>
    <row r="2117" spans="2:14">
      <c r="B2117" s="41">
        <v>43627.374282407407</v>
      </c>
      <c r="C2117" s="41">
        <v>43627.374282407407</v>
      </c>
      <c r="D2117" t="s">
        <v>15253</v>
      </c>
      <c r="E2117">
        <v>5</v>
      </c>
      <c r="F2117">
        <v>1101</v>
      </c>
      <c r="G2117" t="s">
        <v>8954</v>
      </c>
      <c r="H2117" t="s">
        <v>2481</v>
      </c>
      <c r="I2117" t="s">
        <v>48</v>
      </c>
      <c r="L2117" t="s">
        <v>15233</v>
      </c>
      <c r="N2117" t="s">
        <v>821</v>
      </c>
    </row>
    <row r="2118" spans="2:14">
      <c r="B2118" s="41">
        <v>43627.37431712963</v>
      </c>
      <c r="C2118" s="41">
        <v>43627.37431712963</v>
      </c>
      <c r="D2118" t="s">
        <v>7711</v>
      </c>
      <c r="E2118">
        <v>5</v>
      </c>
      <c r="F2118">
        <v>1101</v>
      </c>
      <c r="G2118" t="s">
        <v>8954</v>
      </c>
      <c r="H2118" t="s">
        <v>1798</v>
      </c>
      <c r="I2118" t="s">
        <v>52</v>
      </c>
      <c r="L2118" t="s">
        <v>15254</v>
      </c>
      <c r="N2118" t="s">
        <v>821</v>
      </c>
    </row>
    <row r="2119" spans="2:14">
      <c r="B2119" s="41">
        <v>43627.374363425923</v>
      </c>
      <c r="C2119" s="41">
        <v>43627.374363425923</v>
      </c>
      <c r="D2119" t="s">
        <v>15255</v>
      </c>
      <c r="E2119">
        <v>5</v>
      </c>
      <c r="F2119">
        <v>1101</v>
      </c>
      <c r="G2119" t="s">
        <v>8954</v>
      </c>
      <c r="H2119" t="s">
        <v>137</v>
      </c>
      <c r="I2119" t="s">
        <v>23</v>
      </c>
      <c r="L2119" t="s">
        <v>13028</v>
      </c>
      <c r="N2119" t="s">
        <v>821</v>
      </c>
    </row>
    <row r="2120" spans="2:14">
      <c r="B2120" s="41">
        <v>43627.374374999999</v>
      </c>
      <c r="C2120" s="41">
        <v>43627.374374999999</v>
      </c>
      <c r="D2120" t="s">
        <v>15256</v>
      </c>
      <c r="E2120">
        <v>5</v>
      </c>
      <c r="F2120">
        <v>1101</v>
      </c>
      <c r="G2120" t="s">
        <v>8954</v>
      </c>
      <c r="H2120" t="s">
        <v>1444</v>
      </c>
      <c r="I2120" t="s">
        <v>50</v>
      </c>
      <c r="L2120" t="s">
        <v>15250</v>
      </c>
      <c r="N2120" t="s">
        <v>821</v>
      </c>
    </row>
    <row r="2121" spans="2:14">
      <c r="B2121" s="41">
        <v>43627.374374999999</v>
      </c>
      <c r="C2121" s="41">
        <v>43627.374374999999</v>
      </c>
      <c r="D2121" t="s">
        <v>8977</v>
      </c>
      <c r="E2121">
        <v>5</v>
      </c>
      <c r="F2121">
        <v>1101</v>
      </c>
      <c r="G2121" t="s">
        <v>8954</v>
      </c>
      <c r="H2121" t="s">
        <v>964</v>
      </c>
      <c r="I2121" t="s">
        <v>52</v>
      </c>
      <c r="L2121" t="s">
        <v>15257</v>
      </c>
      <c r="N2121" t="s">
        <v>821</v>
      </c>
    </row>
    <row r="2122" spans="2:14">
      <c r="B2122" s="41">
        <v>43627.374409722222</v>
      </c>
      <c r="C2122" s="41">
        <v>43627.374421296299</v>
      </c>
      <c r="D2122" t="s">
        <v>8978</v>
      </c>
      <c r="E2122">
        <v>4</v>
      </c>
      <c r="F2122">
        <v>1101</v>
      </c>
      <c r="G2122" t="s">
        <v>8954</v>
      </c>
      <c r="H2122" t="s">
        <v>981</v>
      </c>
      <c r="I2122" t="s">
        <v>52</v>
      </c>
      <c r="L2122" t="s">
        <v>15258</v>
      </c>
      <c r="N2122" t="s">
        <v>819</v>
      </c>
    </row>
    <row r="2123" spans="2:14">
      <c r="B2123" s="41">
        <v>43627.374409722222</v>
      </c>
      <c r="C2123" s="41">
        <v>43627.374421296299</v>
      </c>
      <c r="D2123" t="s">
        <v>906</v>
      </c>
      <c r="E2123">
        <v>5</v>
      </c>
      <c r="F2123">
        <v>1201</v>
      </c>
      <c r="G2123" t="s">
        <v>8954</v>
      </c>
      <c r="H2123" t="s">
        <v>905</v>
      </c>
      <c r="I2123" t="s">
        <v>8</v>
      </c>
      <c r="L2123" t="s">
        <v>14244</v>
      </c>
      <c r="N2123" t="s">
        <v>821</v>
      </c>
    </row>
    <row r="2124" spans="2:14">
      <c r="B2124" s="41">
        <v>43627.374432870369</v>
      </c>
      <c r="C2124" s="41">
        <v>43627.374432870369</v>
      </c>
      <c r="D2124" t="s">
        <v>9165</v>
      </c>
      <c r="E2124">
        <v>5</v>
      </c>
      <c r="F2124">
        <v>1101</v>
      </c>
      <c r="G2124" t="s">
        <v>8954</v>
      </c>
      <c r="H2124" t="s">
        <v>3551</v>
      </c>
      <c r="I2124" t="s">
        <v>52</v>
      </c>
      <c r="L2124" t="s">
        <v>14626</v>
      </c>
      <c r="N2124" t="s">
        <v>821</v>
      </c>
    </row>
    <row r="2125" spans="2:14">
      <c r="B2125" s="41">
        <v>43627.374432870369</v>
      </c>
      <c r="C2125" s="41">
        <v>43627.374432870369</v>
      </c>
      <c r="D2125" t="s">
        <v>7870</v>
      </c>
      <c r="E2125">
        <v>5</v>
      </c>
      <c r="F2125">
        <v>1221</v>
      </c>
      <c r="G2125" t="s">
        <v>8954</v>
      </c>
      <c r="H2125" t="s">
        <v>4090</v>
      </c>
      <c r="I2125" t="s">
        <v>332</v>
      </c>
      <c r="L2125" t="s">
        <v>14946</v>
      </c>
      <c r="N2125" t="s">
        <v>821</v>
      </c>
    </row>
    <row r="2126" spans="2:14">
      <c r="B2126" s="41">
        <v>43627.374490740738</v>
      </c>
      <c r="C2126" s="41">
        <v>43627.374490740738</v>
      </c>
      <c r="D2126" t="s">
        <v>15259</v>
      </c>
      <c r="E2126">
        <v>5</v>
      </c>
      <c r="F2126">
        <v>1101</v>
      </c>
      <c r="G2126" t="s">
        <v>8954</v>
      </c>
      <c r="H2126" t="s">
        <v>1592</v>
      </c>
      <c r="I2126" t="s">
        <v>52</v>
      </c>
      <c r="L2126" t="s">
        <v>15260</v>
      </c>
      <c r="N2126" t="s">
        <v>821</v>
      </c>
    </row>
    <row r="2127" spans="2:14">
      <c r="B2127" s="41">
        <v>43627.374722222223</v>
      </c>
      <c r="C2127" s="41">
        <v>43627.3747337963</v>
      </c>
      <c r="D2127" t="s">
        <v>9146</v>
      </c>
      <c r="E2127">
        <v>5</v>
      </c>
      <c r="F2127">
        <v>1101</v>
      </c>
      <c r="G2127" t="s">
        <v>8954</v>
      </c>
      <c r="H2127" t="s">
        <v>955</v>
      </c>
      <c r="I2127" t="s">
        <v>956</v>
      </c>
      <c r="L2127" t="s">
        <v>15261</v>
      </c>
      <c r="N2127" t="s">
        <v>821</v>
      </c>
    </row>
    <row r="2128" spans="2:14">
      <c r="B2128" s="41">
        <v>43627.374756944446</v>
      </c>
      <c r="C2128" s="41">
        <v>43627.374768518515</v>
      </c>
      <c r="D2128" t="s">
        <v>9147</v>
      </c>
      <c r="E2128">
        <v>4</v>
      </c>
      <c r="F2128">
        <v>1101</v>
      </c>
      <c r="G2128" t="s">
        <v>8954</v>
      </c>
      <c r="H2128" t="s">
        <v>975</v>
      </c>
      <c r="I2128" t="s">
        <v>956</v>
      </c>
      <c r="L2128" t="s">
        <v>15262</v>
      </c>
      <c r="N2128" t="s">
        <v>819</v>
      </c>
    </row>
    <row r="2129" spans="2:14">
      <c r="B2129" s="41">
        <v>43627.374837962961</v>
      </c>
      <c r="C2129" s="41">
        <v>43627.374837962961</v>
      </c>
      <c r="D2129" t="s">
        <v>12323</v>
      </c>
      <c r="E2129">
        <v>5</v>
      </c>
      <c r="F2129">
        <v>1101</v>
      </c>
      <c r="G2129" t="s">
        <v>8954</v>
      </c>
      <c r="H2129" t="s">
        <v>12324</v>
      </c>
      <c r="I2129" t="s">
        <v>956</v>
      </c>
      <c r="L2129" t="s">
        <v>14657</v>
      </c>
      <c r="N2129" t="s">
        <v>821</v>
      </c>
    </row>
    <row r="2130" spans="2:14">
      <c r="B2130" s="41">
        <v>43627.374942129631</v>
      </c>
      <c r="C2130" s="41">
        <v>43627.374942129631</v>
      </c>
      <c r="D2130" t="s">
        <v>15235</v>
      </c>
      <c r="E2130">
        <v>5</v>
      </c>
      <c r="F2130">
        <v>1101</v>
      </c>
      <c r="G2130" t="s">
        <v>8954</v>
      </c>
      <c r="H2130" t="s">
        <v>137</v>
      </c>
      <c r="I2130" t="s">
        <v>23</v>
      </c>
      <c r="L2130" t="s">
        <v>13028</v>
      </c>
      <c r="N2130" t="s">
        <v>821</v>
      </c>
    </row>
    <row r="2131" spans="2:14">
      <c r="B2131" s="41">
        <v>43627.3749537037</v>
      </c>
      <c r="C2131" s="41">
        <v>43627.374965277777</v>
      </c>
      <c r="D2131" t="s">
        <v>7872</v>
      </c>
      <c r="E2131">
        <v>5</v>
      </c>
      <c r="F2131">
        <v>1221</v>
      </c>
      <c r="G2131" t="s">
        <v>8954</v>
      </c>
      <c r="H2131" t="s">
        <v>4654</v>
      </c>
      <c r="I2131" t="s">
        <v>54</v>
      </c>
      <c r="L2131" t="s">
        <v>14944</v>
      </c>
      <c r="N2131" t="s">
        <v>821</v>
      </c>
    </row>
    <row r="2132" spans="2:14">
      <c r="B2132" s="41">
        <v>43627.375</v>
      </c>
      <c r="C2132" s="41">
        <v>43627.374988425923</v>
      </c>
      <c r="D2132" t="s">
        <v>906</v>
      </c>
      <c r="E2132">
        <v>5</v>
      </c>
      <c r="F2132">
        <v>1201</v>
      </c>
      <c r="G2132" t="s">
        <v>8954</v>
      </c>
      <c r="H2132" t="s">
        <v>905</v>
      </c>
      <c r="I2132" t="s">
        <v>8</v>
      </c>
      <c r="L2132" t="s">
        <v>14244</v>
      </c>
      <c r="N2132" t="s">
        <v>821</v>
      </c>
    </row>
    <row r="2133" spans="2:14">
      <c r="B2133" s="41">
        <v>43627.375115740739</v>
      </c>
      <c r="C2133" s="41">
        <v>43627.375115740739</v>
      </c>
      <c r="D2133" t="s">
        <v>7847</v>
      </c>
      <c r="E2133">
        <v>5</v>
      </c>
      <c r="F2133">
        <v>1221</v>
      </c>
      <c r="G2133" t="s">
        <v>8954</v>
      </c>
      <c r="H2133" t="s">
        <v>4106</v>
      </c>
      <c r="I2133" t="s">
        <v>324</v>
      </c>
      <c r="L2133" t="s">
        <v>14928</v>
      </c>
      <c r="N2133" t="s">
        <v>821</v>
      </c>
    </row>
    <row r="2134" spans="2:14">
      <c r="B2134" s="41">
        <v>43627.375208333331</v>
      </c>
      <c r="C2134" s="41">
        <v>43627.375208333331</v>
      </c>
      <c r="D2134" t="s">
        <v>7868</v>
      </c>
      <c r="E2134">
        <v>5</v>
      </c>
      <c r="F2134">
        <v>1221</v>
      </c>
      <c r="G2134" t="s">
        <v>8954</v>
      </c>
      <c r="H2134" t="s">
        <v>4105</v>
      </c>
      <c r="I2134" t="s">
        <v>31</v>
      </c>
      <c r="L2134" t="s">
        <v>14940</v>
      </c>
      <c r="N2134" t="s">
        <v>821</v>
      </c>
    </row>
    <row r="2135" spans="2:14">
      <c r="B2135" s="41">
        <v>43627.375254629631</v>
      </c>
      <c r="C2135" s="41">
        <v>43627.3752662037</v>
      </c>
      <c r="D2135" t="s">
        <v>7869</v>
      </c>
      <c r="E2135">
        <v>5</v>
      </c>
      <c r="F2135">
        <v>1221</v>
      </c>
      <c r="G2135" t="s">
        <v>8954</v>
      </c>
      <c r="H2135" t="s">
        <v>4660</v>
      </c>
      <c r="I2135" t="s">
        <v>341</v>
      </c>
      <c r="L2135" t="s">
        <v>14950</v>
      </c>
      <c r="N2135" t="s">
        <v>821</v>
      </c>
    </row>
    <row r="2136" spans="2:14">
      <c r="B2136" s="41">
        <v>43627.375381944446</v>
      </c>
      <c r="C2136" s="41">
        <v>43627.375381944446</v>
      </c>
      <c r="D2136" t="s">
        <v>15263</v>
      </c>
      <c r="E2136">
        <v>5</v>
      </c>
      <c r="F2136">
        <v>1101</v>
      </c>
      <c r="G2136" t="s">
        <v>8954</v>
      </c>
      <c r="H2136" t="s">
        <v>2246</v>
      </c>
      <c r="I2136" t="s">
        <v>52</v>
      </c>
      <c r="L2136" t="s">
        <v>15260</v>
      </c>
      <c r="N2136" t="s">
        <v>821</v>
      </c>
    </row>
    <row r="2137" spans="2:14">
      <c r="B2137" s="41">
        <v>43627.375381944446</v>
      </c>
      <c r="C2137" s="41">
        <v>43627.375381944446</v>
      </c>
      <c r="D2137" t="s">
        <v>4653</v>
      </c>
      <c r="E2137">
        <v>5</v>
      </c>
      <c r="F2137">
        <v>1101</v>
      </c>
      <c r="G2137" t="s">
        <v>8954</v>
      </c>
      <c r="H2137" t="s">
        <v>4652</v>
      </c>
      <c r="I2137" t="s">
        <v>46</v>
      </c>
      <c r="L2137" t="s">
        <v>15264</v>
      </c>
      <c r="N2137" t="s">
        <v>821</v>
      </c>
    </row>
    <row r="2138" spans="2:14">
      <c r="B2138" s="41">
        <v>43627.375381944446</v>
      </c>
      <c r="C2138" s="41">
        <v>43627.375393518516</v>
      </c>
      <c r="D2138" t="s">
        <v>7846</v>
      </c>
      <c r="E2138">
        <v>5</v>
      </c>
      <c r="F2138">
        <v>1221</v>
      </c>
      <c r="G2138" t="s">
        <v>8954</v>
      </c>
      <c r="H2138" t="s">
        <v>3976</v>
      </c>
      <c r="I2138" t="s">
        <v>341</v>
      </c>
      <c r="L2138" t="s">
        <v>14942</v>
      </c>
      <c r="N2138" t="s">
        <v>821</v>
      </c>
    </row>
    <row r="2139" spans="2:14">
      <c r="B2139" s="41">
        <v>43627.375520833331</v>
      </c>
      <c r="C2139" s="41">
        <v>43627.375543981485</v>
      </c>
      <c r="D2139" t="s">
        <v>15265</v>
      </c>
      <c r="E2139">
        <v>5</v>
      </c>
      <c r="F2139">
        <v>1101</v>
      </c>
      <c r="G2139" t="s">
        <v>8954</v>
      </c>
      <c r="H2139" t="s">
        <v>137</v>
      </c>
      <c r="I2139" t="s">
        <v>23</v>
      </c>
      <c r="L2139" t="s">
        <v>13028</v>
      </c>
      <c r="N2139" t="s">
        <v>821</v>
      </c>
    </row>
    <row r="2140" spans="2:14">
      <c r="B2140" s="41">
        <v>43627.375590277778</v>
      </c>
      <c r="C2140" s="41">
        <v>43627.375578703701</v>
      </c>
      <c r="D2140" t="s">
        <v>906</v>
      </c>
      <c r="E2140">
        <v>5</v>
      </c>
      <c r="F2140">
        <v>1201</v>
      </c>
      <c r="G2140" t="s">
        <v>8954</v>
      </c>
      <c r="H2140" t="s">
        <v>905</v>
      </c>
      <c r="I2140" t="s">
        <v>8</v>
      </c>
      <c r="L2140" t="s">
        <v>14244</v>
      </c>
      <c r="N2140" t="s">
        <v>821</v>
      </c>
    </row>
    <row r="2141" spans="2:14">
      <c r="B2141" s="41">
        <v>43627.375648148147</v>
      </c>
      <c r="C2141" s="41">
        <v>43627.375636574077</v>
      </c>
      <c r="D2141" t="s">
        <v>1455</v>
      </c>
      <c r="E2141">
        <v>5</v>
      </c>
      <c r="F2141">
        <v>1201</v>
      </c>
      <c r="G2141" t="s">
        <v>8954</v>
      </c>
      <c r="H2141" t="s">
        <v>1454</v>
      </c>
      <c r="I2141" t="s">
        <v>28</v>
      </c>
      <c r="L2141" t="s">
        <v>14915</v>
      </c>
      <c r="N2141" t="s">
        <v>821</v>
      </c>
    </row>
    <row r="2142" spans="2:14">
      <c r="B2142" s="41">
        <v>43627.375648148147</v>
      </c>
      <c r="C2142" s="41">
        <v>43627.375648148147</v>
      </c>
      <c r="D2142" t="s">
        <v>9148</v>
      </c>
      <c r="E2142">
        <v>5</v>
      </c>
      <c r="F2142">
        <v>1101</v>
      </c>
      <c r="G2142" t="s">
        <v>8954</v>
      </c>
      <c r="H2142" t="s">
        <v>2369</v>
      </c>
      <c r="I2142" t="s">
        <v>324</v>
      </c>
      <c r="L2142" t="s">
        <v>14933</v>
      </c>
      <c r="N2142" t="s">
        <v>821</v>
      </c>
    </row>
    <row r="2143" spans="2:14">
      <c r="B2143" s="41">
        <v>43627.375925925924</v>
      </c>
      <c r="C2143" s="41">
        <v>43627.375914351855</v>
      </c>
      <c r="D2143" t="s">
        <v>15266</v>
      </c>
      <c r="E2143">
        <v>5</v>
      </c>
      <c r="F2143">
        <v>1101</v>
      </c>
      <c r="G2143" t="s">
        <v>8954</v>
      </c>
      <c r="H2143" t="s">
        <v>2248</v>
      </c>
      <c r="I2143" t="s">
        <v>956</v>
      </c>
      <c r="L2143" t="s">
        <v>15267</v>
      </c>
      <c r="N2143" t="s">
        <v>821</v>
      </c>
    </row>
    <row r="2144" spans="2:14">
      <c r="B2144" s="41">
        <v>43627.37605324074</v>
      </c>
      <c r="C2144" s="41">
        <v>43627.37605324074</v>
      </c>
      <c r="D2144" t="s">
        <v>9214</v>
      </c>
      <c r="E2144">
        <v>5</v>
      </c>
      <c r="F2144">
        <v>1101</v>
      </c>
      <c r="G2144" t="s">
        <v>8954</v>
      </c>
      <c r="H2144" t="s">
        <v>958</v>
      </c>
      <c r="I2144" t="s">
        <v>61</v>
      </c>
      <c r="L2144" t="s">
        <v>15268</v>
      </c>
      <c r="N2144" t="s">
        <v>821</v>
      </c>
    </row>
    <row r="2145" spans="2:14">
      <c r="B2145" s="41">
        <v>43627.376076388886</v>
      </c>
      <c r="C2145" s="41">
        <v>43627.376076388886</v>
      </c>
      <c r="D2145" t="s">
        <v>11990</v>
      </c>
      <c r="E2145">
        <v>5</v>
      </c>
      <c r="F2145">
        <v>1101</v>
      </c>
      <c r="G2145" t="s">
        <v>8954</v>
      </c>
      <c r="H2145" t="s">
        <v>3550</v>
      </c>
      <c r="I2145" t="s">
        <v>61</v>
      </c>
      <c r="L2145" t="s">
        <v>14688</v>
      </c>
      <c r="N2145" t="s">
        <v>821</v>
      </c>
    </row>
    <row r="2146" spans="2:14">
      <c r="B2146" s="41">
        <v>43627.376087962963</v>
      </c>
      <c r="C2146" s="41">
        <v>43627.376099537039</v>
      </c>
      <c r="D2146" t="s">
        <v>8509</v>
      </c>
      <c r="E2146">
        <v>4</v>
      </c>
      <c r="F2146">
        <v>1101</v>
      </c>
      <c r="G2146" t="s">
        <v>8954</v>
      </c>
      <c r="H2146" t="s">
        <v>982</v>
      </c>
      <c r="I2146" t="s">
        <v>61</v>
      </c>
      <c r="L2146" t="s">
        <v>15269</v>
      </c>
      <c r="N2146" t="s">
        <v>819</v>
      </c>
    </row>
    <row r="2147" spans="2:14">
      <c r="B2147" s="41">
        <v>43627.376134259262</v>
      </c>
      <c r="C2147" s="41">
        <v>43627.376122685186</v>
      </c>
      <c r="D2147" t="s">
        <v>15270</v>
      </c>
      <c r="E2147">
        <v>5</v>
      </c>
      <c r="F2147">
        <v>1101</v>
      </c>
      <c r="G2147" t="s">
        <v>8954</v>
      </c>
      <c r="H2147" t="s">
        <v>1843</v>
      </c>
      <c r="I2147" t="s">
        <v>61</v>
      </c>
      <c r="L2147" t="s">
        <v>15271</v>
      </c>
      <c r="N2147" t="s">
        <v>821</v>
      </c>
    </row>
    <row r="2148" spans="2:14">
      <c r="B2148" s="41">
        <v>43627.376180555555</v>
      </c>
      <c r="C2148" s="41">
        <v>43627.376168981478</v>
      </c>
      <c r="D2148" t="s">
        <v>906</v>
      </c>
      <c r="E2148">
        <v>5</v>
      </c>
      <c r="F2148">
        <v>1201</v>
      </c>
      <c r="G2148" t="s">
        <v>8954</v>
      </c>
      <c r="H2148" t="s">
        <v>905</v>
      </c>
      <c r="I2148" t="s">
        <v>8</v>
      </c>
      <c r="L2148" t="s">
        <v>14244</v>
      </c>
      <c r="N2148" t="s">
        <v>821</v>
      </c>
    </row>
    <row r="2149" spans="2:14">
      <c r="B2149" s="41">
        <v>43627.376238425924</v>
      </c>
      <c r="C2149" s="41">
        <v>43627.376250000001</v>
      </c>
      <c r="D2149" t="s">
        <v>7873</v>
      </c>
      <c r="E2149">
        <v>5</v>
      </c>
      <c r="F2149">
        <v>1221</v>
      </c>
      <c r="G2149" t="s">
        <v>8954</v>
      </c>
      <c r="H2149" t="s">
        <v>3981</v>
      </c>
      <c r="I2149" t="s">
        <v>224</v>
      </c>
      <c r="L2149" t="s">
        <v>14930</v>
      </c>
      <c r="N2149" t="s">
        <v>821</v>
      </c>
    </row>
    <row r="2150" spans="2:14">
      <c r="B2150" s="41">
        <v>43627.376550925925</v>
      </c>
      <c r="C2150" s="41">
        <v>43627.376562500001</v>
      </c>
      <c r="D2150" t="s">
        <v>7845</v>
      </c>
      <c r="E2150">
        <v>5</v>
      </c>
      <c r="F2150">
        <v>1221</v>
      </c>
      <c r="G2150" t="s">
        <v>8954</v>
      </c>
      <c r="H2150" t="s">
        <v>4648</v>
      </c>
      <c r="I2150" t="s">
        <v>393</v>
      </c>
      <c r="L2150" t="s">
        <v>14951</v>
      </c>
      <c r="N2150" t="s">
        <v>821</v>
      </c>
    </row>
    <row r="2151" spans="2:14">
      <c r="B2151" s="41">
        <v>43627.376631944448</v>
      </c>
      <c r="C2151" s="41">
        <v>43627.376643518517</v>
      </c>
      <c r="D2151" t="s">
        <v>4650</v>
      </c>
      <c r="E2151">
        <v>5</v>
      </c>
      <c r="F2151">
        <v>1101</v>
      </c>
      <c r="G2151" t="s">
        <v>8954</v>
      </c>
      <c r="H2151" t="s">
        <v>4649</v>
      </c>
      <c r="I2151" t="s">
        <v>135</v>
      </c>
      <c r="L2151" t="s">
        <v>15272</v>
      </c>
      <c r="N2151" t="s">
        <v>821</v>
      </c>
    </row>
    <row r="2152" spans="2:14">
      <c r="B2152" s="41">
        <v>43627.376770833333</v>
      </c>
      <c r="C2152" s="41">
        <v>43627.376759259256</v>
      </c>
      <c r="D2152" t="s">
        <v>906</v>
      </c>
      <c r="E2152">
        <v>5</v>
      </c>
      <c r="F2152">
        <v>1201</v>
      </c>
      <c r="G2152" t="s">
        <v>8954</v>
      </c>
      <c r="H2152" t="s">
        <v>905</v>
      </c>
      <c r="I2152" t="s">
        <v>8</v>
      </c>
      <c r="L2152" t="s">
        <v>14244</v>
      </c>
      <c r="N2152" t="s">
        <v>821</v>
      </c>
    </row>
    <row r="2153" spans="2:14">
      <c r="B2153" s="41">
        <v>43627.376817129632</v>
      </c>
      <c r="C2153" s="41">
        <v>43627.376828703702</v>
      </c>
      <c r="D2153" t="s">
        <v>15273</v>
      </c>
      <c r="E2153">
        <v>5</v>
      </c>
      <c r="F2153">
        <v>1101</v>
      </c>
      <c r="G2153" t="s">
        <v>8954</v>
      </c>
      <c r="H2153" t="s">
        <v>965</v>
      </c>
      <c r="I2153" t="s">
        <v>39</v>
      </c>
      <c r="L2153" t="s">
        <v>15274</v>
      </c>
      <c r="N2153" t="s">
        <v>821</v>
      </c>
    </row>
    <row r="2154" spans="2:14">
      <c r="B2154" s="41">
        <v>43627.376828703702</v>
      </c>
      <c r="C2154" s="41">
        <v>43627.376840277779</v>
      </c>
      <c r="D2154" t="s">
        <v>8507</v>
      </c>
      <c r="E2154">
        <v>4</v>
      </c>
      <c r="F2154">
        <v>1101</v>
      </c>
      <c r="G2154" t="s">
        <v>8954</v>
      </c>
      <c r="H2154" t="s">
        <v>983</v>
      </c>
      <c r="I2154" t="s">
        <v>39</v>
      </c>
      <c r="L2154" t="s">
        <v>15275</v>
      </c>
      <c r="N2154" t="s">
        <v>819</v>
      </c>
    </row>
    <row r="2155" spans="2:14">
      <c r="B2155" s="41">
        <v>43627.376851851855</v>
      </c>
      <c r="C2155" s="41">
        <v>43627.376851851855</v>
      </c>
      <c r="D2155" t="s">
        <v>4086</v>
      </c>
      <c r="E2155">
        <v>5</v>
      </c>
      <c r="F2155">
        <v>1101</v>
      </c>
      <c r="G2155" t="s">
        <v>8954</v>
      </c>
      <c r="H2155" t="s">
        <v>4085</v>
      </c>
      <c r="I2155" t="s">
        <v>135</v>
      </c>
      <c r="L2155" t="s">
        <v>15276</v>
      </c>
      <c r="N2155" t="s">
        <v>821</v>
      </c>
    </row>
    <row r="2156" spans="2:14">
      <c r="B2156" s="41">
        <v>43627.376956018517</v>
      </c>
      <c r="C2156" s="41">
        <v>43627.376944444448</v>
      </c>
      <c r="D2156" t="s">
        <v>15277</v>
      </c>
      <c r="E2156">
        <v>5</v>
      </c>
      <c r="F2156">
        <v>1101</v>
      </c>
      <c r="G2156" t="s">
        <v>8954</v>
      </c>
      <c r="H2156" t="s">
        <v>1911</v>
      </c>
      <c r="I2156" t="s">
        <v>39</v>
      </c>
      <c r="L2156" t="s">
        <v>15278</v>
      </c>
      <c r="N2156" t="s">
        <v>821</v>
      </c>
    </row>
    <row r="2157" spans="2:14">
      <c r="B2157" s="41">
        <v>43627.37699074074</v>
      </c>
      <c r="C2157" s="41">
        <v>43627.37699074074</v>
      </c>
      <c r="D2157" t="s">
        <v>15279</v>
      </c>
      <c r="E2157">
        <v>5</v>
      </c>
      <c r="F2157">
        <v>1101</v>
      </c>
      <c r="G2157" t="s">
        <v>8954</v>
      </c>
      <c r="H2157" t="s">
        <v>136</v>
      </c>
      <c r="I2157" t="s">
        <v>135</v>
      </c>
      <c r="L2157" t="s">
        <v>13643</v>
      </c>
      <c r="N2157" t="s">
        <v>821</v>
      </c>
    </row>
    <row r="2158" spans="2:14">
      <c r="B2158" s="41">
        <v>43627.37703703704</v>
      </c>
      <c r="C2158" s="41">
        <v>43627.37703703704</v>
      </c>
      <c r="D2158" t="s">
        <v>1681</v>
      </c>
      <c r="E2158">
        <v>5</v>
      </c>
      <c r="F2158">
        <v>1101</v>
      </c>
      <c r="G2158" t="s">
        <v>8954</v>
      </c>
      <c r="H2158" t="s">
        <v>1680</v>
      </c>
      <c r="I2158" t="s">
        <v>199</v>
      </c>
      <c r="L2158" t="s">
        <v>14414</v>
      </c>
      <c r="N2158" t="s">
        <v>821</v>
      </c>
    </row>
    <row r="2159" spans="2:14">
      <c r="B2159" s="41">
        <v>43627.377083333333</v>
      </c>
      <c r="C2159" s="41">
        <v>43627.377083333333</v>
      </c>
      <c r="D2159" t="s">
        <v>7865</v>
      </c>
      <c r="E2159">
        <v>5</v>
      </c>
      <c r="F2159">
        <v>1221</v>
      </c>
      <c r="G2159" t="s">
        <v>8954</v>
      </c>
      <c r="H2159" t="s">
        <v>4088</v>
      </c>
      <c r="I2159" t="s">
        <v>188</v>
      </c>
      <c r="L2159" t="s">
        <v>14953</v>
      </c>
      <c r="N2159" t="s">
        <v>821</v>
      </c>
    </row>
    <row r="2160" spans="2:14">
      <c r="B2160" s="41">
        <v>43627.377349537041</v>
      </c>
      <c r="C2160" s="41">
        <v>43627.377337962964</v>
      </c>
      <c r="D2160" t="s">
        <v>906</v>
      </c>
      <c r="E2160">
        <v>5</v>
      </c>
      <c r="F2160">
        <v>1201</v>
      </c>
      <c r="G2160" t="s">
        <v>8954</v>
      </c>
      <c r="H2160" t="s">
        <v>905</v>
      </c>
      <c r="I2160" t="s">
        <v>8</v>
      </c>
      <c r="L2160" t="s">
        <v>14244</v>
      </c>
      <c r="N2160" t="s">
        <v>821</v>
      </c>
    </row>
    <row r="2161" spans="2:14">
      <c r="B2161" s="41">
        <v>43627.377384259256</v>
      </c>
      <c r="C2161" s="41">
        <v>43627.377384259256</v>
      </c>
      <c r="D2161" t="s">
        <v>15280</v>
      </c>
      <c r="E2161">
        <v>5</v>
      </c>
      <c r="F2161">
        <v>1101</v>
      </c>
      <c r="G2161" t="s">
        <v>8954</v>
      </c>
      <c r="H2161" t="s">
        <v>134</v>
      </c>
      <c r="I2161" t="s">
        <v>135</v>
      </c>
      <c r="L2161" t="s">
        <v>13643</v>
      </c>
      <c r="N2161" t="s">
        <v>821</v>
      </c>
    </row>
    <row r="2162" spans="2:14">
      <c r="B2162" s="41">
        <v>43627.377430555556</v>
      </c>
      <c r="C2162" s="41">
        <v>43627.377430555556</v>
      </c>
      <c r="D2162" t="s">
        <v>8976</v>
      </c>
      <c r="E2162">
        <v>5</v>
      </c>
      <c r="F2162">
        <v>1101</v>
      </c>
      <c r="G2162" t="s">
        <v>8954</v>
      </c>
      <c r="H2162" t="s">
        <v>7410</v>
      </c>
      <c r="I2162" t="s">
        <v>188</v>
      </c>
      <c r="L2162" t="s">
        <v>14956</v>
      </c>
      <c r="N2162" t="s">
        <v>821</v>
      </c>
    </row>
    <row r="2163" spans="2:14">
      <c r="B2163" s="41">
        <v>43627.377511574072</v>
      </c>
      <c r="C2163" s="41">
        <v>43627.377500000002</v>
      </c>
      <c r="D2163" t="s">
        <v>15281</v>
      </c>
      <c r="E2163">
        <v>5</v>
      </c>
      <c r="F2163">
        <v>1101</v>
      </c>
      <c r="G2163" t="s">
        <v>8954</v>
      </c>
      <c r="H2163" t="s">
        <v>225</v>
      </c>
      <c r="I2163" t="s">
        <v>39</v>
      </c>
      <c r="L2163" t="s">
        <v>15278</v>
      </c>
      <c r="N2163" t="s">
        <v>821</v>
      </c>
    </row>
    <row r="2164" spans="2:14">
      <c r="B2164" s="41">
        <v>43627.377592592595</v>
      </c>
      <c r="C2164" s="41">
        <v>43627.377592592595</v>
      </c>
      <c r="D2164" t="s">
        <v>4083</v>
      </c>
      <c r="E2164">
        <v>5</v>
      </c>
      <c r="F2164">
        <v>1101</v>
      </c>
      <c r="G2164" t="s">
        <v>8954</v>
      </c>
      <c r="H2164" t="s">
        <v>4082</v>
      </c>
      <c r="I2164" t="s">
        <v>199</v>
      </c>
      <c r="L2164" t="s">
        <v>15282</v>
      </c>
      <c r="N2164" t="s">
        <v>821</v>
      </c>
    </row>
    <row r="2165" spans="2:14">
      <c r="B2165" s="41">
        <v>43627.377650462964</v>
      </c>
      <c r="C2165" s="41">
        <v>43627.377650462964</v>
      </c>
      <c r="D2165" t="s">
        <v>15283</v>
      </c>
      <c r="E2165">
        <v>5</v>
      </c>
      <c r="F2165">
        <v>1101</v>
      </c>
      <c r="G2165" t="s">
        <v>8954</v>
      </c>
      <c r="H2165" t="s">
        <v>137</v>
      </c>
      <c r="I2165" t="s">
        <v>23</v>
      </c>
      <c r="L2165" t="s">
        <v>13028</v>
      </c>
      <c r="N2165" t="s">
        <v>821</v>
      </c>
    </row>
    <row r="2166" spans="2:14">
      <c r="B2166" s="41">
        <v>43627.37773148148</v>
      </c>
      <c r="C2166" s="41">
        <v>43627.37771990741</v>
      </c>
      <c r="D2166" t="s">
        <v>1455</v>
      </c>
      <c r="E2166">
        <v>5</v>
      </c>
      <c r="F2166">
        <v>1201</v>
      </c>
      <c r="G2166" t="s">
        <v>8954</v>
      </c>
      <c r="H2166" t="s">
        <v>1454</v>
      </c>
      <c r="I2166" t="s">
        <v>28</v>
      </c>
      <c r="L2166" t="s">
        <v>14915</v>
      </c>
      <c r="N2166" t="s">
        <v>821</v>
      </c>
    </row>
    <row r="2167" spans="2:14">
      <c r="B2167" s="41">
        <v>43627.377939814818</v>
      </c>
      <c r="C2167" s="41">
        <v>43627.377928240741</v>
      </c>
      <c r="D2167" t="s">
        <v>906</v>
      </c>
      <c r="E2167">
        <v>5</v>
      </c>
      <c r="F2167">
        <v>1201</v>
      </c>
      <c r="G2167" t="s">
        <v>8954</v>
      </c>
      <c r="H2167" t="s">
        <v>905</v>
      </c>
      <c r="I2167" t="s">
        <v>8</v>
      </c>
      <c r="L2167" t="s">
        <v>14244</v>
      </c>
      <c r="N2167" t="s">
        <v>821</v>
      </c>
    </row>
    <row r="2168" spans="2:14">
      <c r="B2168" s="41">
        <v>43627.377986111111</v>
      </c>
      <c r="C2168" s="41">
        <v>43627.377986111111</v>
      </c>
      <c r="D2168" t="s">
        <v>15284</v>
      </c>
      <c r="E2168">
        <v>5</v>
      </c>
      <c r="F2168">
        <v>1101</v>
      </c>
      <c r="G2168" t="s">
        <v>8954</v>
      </c>
      <c r="H2168" t="s">
        <v>3982</v>
      </c>
      <c r="I2168" t="s">
        <v>199</v>
      </c>
      <c r="L2168" t="s">
        <v>15285</v>
      </c>
      <c r="N2168" t="s">
        <v>821</v>
      </c>
    </row>
    <row r="2169" spans="2:14">
      <c r="B2169" s="41">
        <v>43627.378541666665</v>
      </c>
      <c r="C2169" s="41">
        <v>43627.378541666665</v>
      </c>
      <c r="D2169" t="s">
        <v>906</v>
      </c>
      <c r="E2169">
        <v>5</v>
      </c>
      <c r="F2169">
        <v>1201</v>
      </c>
      <c r="G2169" t="s">
        <v>8954</v>
      </c>
      <c r="H2169" t="s">
        <v>905</v>
      </c>
      <c r="I2169" t="s">
        <v>8</v>
      </c>
      <c r="L2169" t="s">
        <v>14244</v>
      </c>
      <c r="N2169" t="s">
        <v>821</v>
      </c>
    </row>
    <row r="2170" spans="2:14">
      <c r="B2170" s="41">
        <v>43627.378553240742</v>
      </c>
      <c r="C2170" s="41">
        <v>43627.378553240742</v>
      </c>
      <c r="D2170" t="s">
        <v>15286</v>
      </c>
      <c r="E2170">
        <v>5</v>
      </c>
      <c r="F2170">
        <v>1101</v>
      </c>
      <c r="G2170" t="s">
        <v>8954</v>
      </c>
      <c r="H2170" t="s">
        <v>3982</v>
      </c>
      <c r="I2170" t="s">
        <v>199</v>
      </c>
      <c r="L2170" t="s">
        <v>15285</v>
      </c>
      <c r="N2170" t="s">
        <v>821</v>
      </c>
    </row>
    <row r="2171" spans="2:14">
      <c r="B2171" s="41">
        <v>43627.378692129627</v>
      </c>
      <c r="C2171" s="41">
        <v>43627.378692129627</v>
      </c>
      <c r="D2171" t="s">
        <v>14466</v>
      </c>
      <c r="E2171">
        <v>5</v>
      </c>
      <c r="F2171">
        <v>1101</v>
      </c>
      <c r="G2171" t="s">
        <v>8954</v>
      </c>
      <c r="H2171" t="s">
        <v>6519</v>
      </c>
      <c r="I2171" t="s">
        <v>6</v>
      </c>
      <c r="L2171" t="s">
        <v>13542</v>
      </c>
      <c r="N2171" t="s">
        <v>821</v>
      </c>
    </row>
    <row r="2172" spans="2:14">
      <c r="B2172" s="41">
        <v>43627.379131944443</v>
      </c>
      <c r="C2172" s="41">
        <v>43627.379131944443</v>
      </c>
      <c r="D2172" t="s">
        <v>906</v>
      </c>
      <c r="E2172">
        <v>5</v>
      </c>
      <c r="F2172">
        <v>1201</v>
      </c>
      <c r="G2172" t="s">
        <v>8954</v>
      </c>
      <c r="H2172" t="s">
        <v>905</v>
      </c>
      <c r="I2172" t="s">
        <v>8</v>
      </c>
      <c r="L2172" t="s">
        <v>14244</v>
      </c>
      <c r="N2172" t="s">
        <v>821</v>
      </c>
    </row>
    <row r="2173" spans="2:14">
      <c r="B2173" s="41">
        <v>43627.379317129627</v>
      </c>
      <c r="C2173" s="41">
        <v>43627.379317129627</v>
      </c>
      <c r="D2173" t="s">
        <v>8663</v>
      </c>
      <c r="E2173">
        <v>5</v>
      </c>
      <c r="F2173">
        <v>1201</v>
      </c>
      <c r="G2173" t="s">
        <v>8954</v>
      </c>
      <c r="H2173" t="s">
        <v>8664</v>
      </c>
      <c r="I2173" t="s">
        <v>8363</v>
      </c>
      <c r="L2173" t="s">
        <v>15287</v>
      </c>
      <c r="N2173" t="s">
        <v>821</v>
      </c>
    </row>
    <row r="2174" spans="2:14">
      <c r="B2174" s="41">
        <v>43627.379710648151</v>
      </c>
      <c r="C2174" s="41">
        <v>43627.379710648151</v>
      </c>
      <c r="D2174" t="s">
        <v>906</v>
      </c>
      <c r="E2174">
        <v>5</v>
      </c>
      <c r="F2174">
        <v>1201</v>
      </c>
      <c r="G2174" t="s">
        <v>8954</v>
      </c>
      <c r="H2174" t="s">
        <v>905</v>
      </c>
      <c r="I2174" t="s">
        <v>8</v>
      </c>
      <c r="L2174" t="s">
        <v>14244</v>
      </c>
      <c r="N2174" t="s">
        <v>821</v>
      </c>
    </row>
    <row r="2175" spans="2:14">
      <c r="B2175" s="41">
        <v>43627.379814814813</v>
      </c>
      <c r="C2175" s="41">
        <v>43627.379814814813</v>
      </c>
      <c r="D2175" t="s">
        <v>1455</v>
      </c>
      <c r="E2175">
        <v>5</v>
      </c>
      <c r="F2175">
        <v>1201</v>
      </c>
      <c r="G2175" t="s">
        <v>8954</v>
      </c>
      <c r="H2175" t="s">
        <v>1454</v>
      </c>
      <c r="I2175" t="s">
        <v>28</v>
      </c>
      <c r="L2175" t="s">
        <v>14915</v>
      </c>
      <c r="N2175" t="s">
        <v>821</v>
      </c>
    </row>
    <row r="2176" spans="2:14">
      <c r="B2176" s="41">
        <v>43627.380312499998</v>
      </c>
      <c r="C2176" s="41">
        <v>43627.380312499998</v>
      </c>
      <c r="D2176" t="s">
        <v>906</v>
      </c>
      <c r="E2176">
        <v>5</v>
      </c>
      <c r="F2176">
        <v>1201</v>
      </c>
      <c r="G2176" t="s">
        <v>8954</v>
      </c>
      <c r="H2176" t="s">
        <v>905</v>
      </c>
      <c r="I2176" t="s">
        <v>8</v>
      </c>
      <c r="L2176" t="s">
        <v>14244</v>
      </c>
      <c r="N2176" t="s">
        <v>821</v>
      </c>
    </row>
    <row r="2177" spans="2:14">
      <c r="B2177" s="41">
        <v>43627.380532407406</v>
      </c>
      <c r="C2177" s="41">
        <v>43627.380532407406</v>
      </c>
      <c r="D2177" t="s">
        <v>12627</v>
      </c>
      <c r="E2177">
        <v>5</v>
      </c>
      <c r="F2177">
        <v>1101</v>
      </c>
      <c r="G2177" t="s">
        <v>8954</v>
      </c>
      <c r="H2177" t="s">
        <v>4658</v>
      </c>
      <c r="I2177" t="s">
        <v>4659</v>
      </c>
      <c r="L2177" t="s">
        <v>15288</v>
      </c>
      <c r="N2177" t="s">
        <v>821</v>
      </c>
    </row>
    <row r="2178" spans="2:14">
      <c r="B2178" s="41">
        <v>43627.38082175926</v>
      </c>
      <c r="C2178" s="41">
        <v>43627.38082175926</v>
      </c>
      <c r="D2178" t="s">
        <v>1994</v>
      </c>
      <c r="E2178">
        <v>5</v>
      </c>
      <c r="F2178">
        <v>1201</v>
      </c>
      <c r="G2178" t="s">
        <v>8954</v>
      </c>
      <c r="H2178" t="s">
        <v>1993</v>
      </c>
      <c r="I2178" t="s">
        <v>269</v>
      </c>
      <c r="L2178" t="s">
        <v>15289</v>
      </c>
      <c r="N2178" t="s">
        <v>821</v>
      </c>
    </row>
    <row r="2179" spans="2:14">
      <c r="B2179" s="41">
        <v>43627.380902777775</v>
      </c>
      <c r="C2179" s="41">
        <v>43627.380902777775</v>
      </c>
      <c r="D2179" t="s">
        <v>906</v>
      </c>
      <c r="E2179">
        <v>5</v>
      </c>
      <c r="F2179">
        <v>1201</v>
      </c>
      <c r="G2179" t="s">
        <v>8954</v>
      </c>
      <c r="H2179" t="s">
        <v>905</v>
      </c>
      <c r="I2179" t="s">
        <v>8</v>
      </c>
      <c r="L2179" t="s">
        <v>14244</v>
      </c>
      <c r="N2179" t="s">
        <v>821</v>
      </c>
    </row>
    <row r="2180" spans="2:14">
      <c r="B2180" s="41">
        <v>43627.381493055553</v>
      </c>
      <c r="C2180" s="41">
        <v>43627.381493055553</v>
      </c>
      <c r="D2180" t="s">
        <v>906</v>
      </c>
      <c r="E2180">
        <v>5</v>
      </c>
      <c r="F2180">
        <v>1201</v>
      </c>
      <c r="G2180" t="s">
        <v>8954</v>
      </c>
      <c r="H2180" t="s">
        <v>905</v>
      </c>
      <c r="I2180" t="s">
        <v>8</v>
      </c>
      <c r="L2180" t="s">
        <v>14244</v>
      </c>
      <c r="N2180" t="s">
        <v>821</v>
      </c>
    </row>
    <row r="2181" spans="2:14">
      <c r="B2181" s="41">
        <v>43627.381504629629</v>
      </c>
      <c r="C2181" s="41">
        <v>43627.381504629629</v>
      </c>
      <c r="D2181" t="s">
        <v>4662</v>
      </c>
      <c r="E2181">
        <v>5</v>
      </c>
      <c r="F2181">
        <v>1101</v>
      </c>
      <c r="G2181" t="s">
        <v>8954</v>
      </c>
      <c r="H2181" t="s">
        <v>4661</v>
      </c>
      <c r="I2181" t="s">
        <v>4659</v>
      </c>
      <c r="L2181" t="s">
        <v>15290</v>
      </c>
      <c r="N2181" t="s">
        <v>821</v>
      </c>
    </row>
    <row r="2182" spans="2:14">
      <c r="B2182" s="41">
        <v>43627.381874999999</v>
      </c>
      <c r="C2182" s="41">
        <v>43627.381874999999</v>
      </c>
      <c r="D2182" t="s">
        <v>8973</v>
      </c>
      <c r="E2182">
        <v>5</v>
      </c>
      <c r="F2182">
        <v>1101</v>
      </c>
      <c r="G2182" t="s">
        <v>8954</v>
      </c>
      <c r="H2182" t="s">
        <v>8856</v>
      </c>
      <c r="I2182" t="s">
        <v>11</v>
      </c>
      <c r="L2182" t="s">
        <v>14691</v>
      </c>
      <c r="N2182" t="s">
        <v>821</v>
      </c>
    </row>
    <row r="2183" spans="2:14">
      <c r="B2183" s="41">
        <v>43627.381898148145</v>
      </c>
      <c r="C2183" s="41">
        <v>43627.381898148145</v>
      </c>
      <c r="D2183" t="s">
        <v>1455</v>
      </c>
      <c r="E2183">
        <v>5</v>
      </c>
      <c r="F2183">
        <v>1201</v>
      </c>
      <c r="G2183" t="s">
        <v>8954</v>
      </c>
      <c r="H2183" t="s">
        <v>1454</v>
      </c>
      <c r="I2183" t="s">
        <v>28</v>
      </c>
      <c r="L2183" t="s">
        <v>14915</v>
      </c>
      <c r="N2183" t="s">
        <v>821</v>
      </c>
    </row>
    <row r="2184" spans="2:14">
      <c r="B2184" s="41">
        <v>43627.38208333333</v>
      </c>
      <c r="C2184" s="41">
        <v>43627.38208333333</v>
      </c>
      <c r="D2184" t="s">
        <v>906</v>
      </c>
      <c r="E2184">
        <v>5</v>
      </c>
      <c r="F2184">
        <v>1201</v>
      </c>
      <c r="G2184" t="s">
        <v>8954</v>
      </c>
      <c r="H2184" t="s">
        <v>905</v>
      </c>
      <c r="I2184" t="s">
        <v>8</v>
      </c>
      <c r="L2184" t="s">
        <v>14244</v>
      </c>
      <c r="N2184" t="s">
        <v>821</v>
      </c>
    </row>
    <row r="2185" spans="2:14">
      <c r="B2185" s="41">
        <v>43627.382662037038</v>
      </c>
      <c r="C2185" s="41">
        <v>43627.382662037038</v>
      </c>
      <c r="D2185" t="s">
        <v>906</v>
      </c>
      <c r="E2185">
        <v>5</v>
      </c>
      <c r="F2185">
        <v>1201</v>
      </c>
      <c r="G2185" t="s">
        <v>8954</v>
      </c>
      <c r="H2185" t="s">
        <v>905</v>
      </c>
      <c r="I2185" t="s">
        <v>8</v>
      </c>
      <c r="L2185" t="s">
        <v>14244</v>
      </c>
      <c r="N2185" t="s">
        <v>821</v>
      </c>
    </row>
    <row r="2186" spans="2:14">
      <c r="B2186" s="41">
        <v>43627.382731481484</v>
      </c>
      <c r="C2186" s="41">
        <v>43627.382731481484</v>
      </c>
      <c r="D2186" t="s">
        <v>2097</v>
      </c>
      <c r="E2186">
        <v>5</v>
      </c>
      <c r="F2186">
        <v>1201</v>
      </c>
      <c r="G2186" t="s">
        <v>8954</v>
      </c>
      <c r="H2186" t="s">
        <v>2096</v>
      </c>
      <c r="I2186" t="s">
        <v>23</v>
      </c>
      <c r="L2186" t="s">
        <v>14442</v>
      </c>
      <c r="N2186" t="s">
        <v>821</v>
      </c>
    </row>
    <row r="2187" spans="2:14">
      <c r="B2187" s="41">
        <v>43627.382905092592</v>
      </c>
      <c r="C2187" s="41">
        <v>43627.382905092592</v>
      </c>
      <c r="D2187" t="s">
        <v>2587</v>
      </c>
      <c r="E2187">
        <v>5</v>
      </c>
      <c r="F2187">
        <v>1101</v>
      </c>
      <c r="G2187" t="s">
        <v>8954</v>
      </c>
      <c r="H2187" t="s">
        <v>2586</v>
      </c>
      <c r="I2187" t="s">
        <v>263</v>
      </c>
      <c r="L2187" t="s">
        <v>15291</v>
      </c>
      <c r="N2187" t="s">
        <v>821</v>
      </c>
    </row>
    <row r="2188" spans="2:14">
      <c r="B2188" s="41">
        <v>43627.383252314816</v>
      </c>
      <c r="C2188" s="41">
        <v>43627.383252314816</v>
      </c>
      <c r="D2188" t="s">
        <v>906</v>
      </c>
      <c r="E2188">
        <v>5</v>
      </c>
      <c r="F2188">
        <v>1201</v>
      </c>
      <c r="G2188" t="s">
        <v>8954</v>
      </c>
      <c r="H2188" t="s">
        <v>905</v>
      </c>
      <c r="I2188" t="s">
        <v>8</v>
      </c>
      <c r="L2188" t="s">
        <v>14244</v>
      </c>
      <c r="N2188" t="s">
        <v>821</v>
      </c>
    </row>
    <row r="2189" spans="2:14">
      <c r="B2189" s="41">
        <v>43627.383287037039</v>
      </c>
      <c r="C2189" s="41">
        <v>43627.383287037039</v>
      </c>
      <c r="D2189" t="s">
        <v>1455</v>
      </c>
      <c r="E2189">
        <v>5</v>
      </c>
      <c r="F2189">
        <v>1201</v>
      </c>
      <c r="G2189" t="s">
        <v>8954</v>
      </c>
      <c r="H2189" t="s">
        <v>1454</v>
      </c>
      <c r="I2189" t="s">
        <v>28</v>
      </c>
      <c r="L2189" t="s">
        <v>14915</v>
      </c>
      <c r="N2189" t="s">
        <v>821</v>
      </c>
    </row>
    <row r="2190" spans="2:14">
      <c r="B2190" s="41">
        <v>43627.383599537039</v>
      </c>
      <c r="C2190" s="41">
        <v>43627.383599537039</v>
      </c>
      <c r="D2190" t="s">
        <v>1681</v>
      </c>
      <c r="E2190">
        <v>5</v>
      </c>
      <c r="F2190">
        <v>1101</v>
      </c>
      <c r="G2190" t="s">
        <v>8954</v>
      </c>
      <c r="H2190" t="s">
        <v>1680</v>
      </c>
      <c r="I2190" t="s">
        <v>199</v>
      </c>
      <c r="L2190" t="s">
        <v>14414</v>
      </c>
      <c r="N2190" t="s">
        <v>821</v>
      </c>
    </row>
    <row r="2191" spans="2:14">
      <c r="B2191" s="41">
        <v>43627.38380787037</v>
      </c>
      <c r="C2191" s="41">
        <v>43627.38380787037</v>
      </c>
      <c r="D2191" t="s">
        <v>4551</v>
      </c>
      <c r="E2191">
        <v>5</v>
      </c>
      <c r="F2191">
        <v>1201</v>
      </c>
      <c r="G2191" t="s">
        <v>8954</v>
      </c>
      <c r="H2191" t="s">
        <v>4550</v>
      </c>
      <c r="I2191" t="s">
        <v>8</v>
      </c>
      <c r="L2191" t="s">
        <v>14224</v>
      </c>
      <c r="N2191" t="s">
        <v>821</v>
      </c>
    </row>
    <row r="2192" spans="2:14">
      <c r="B2192" s="41">
        <v>43627.383831018517</v>
      </c>
      <c r="C2192" s="41">
        <v>43627.383831018517</v>
      </c>
      <c r="D2192" t="s">
        <v>906</v>
      </c>
      <c r="E2192">
        <v>5</v>
      </c>
      <c r="F2192">
        <v>1201</v>
      </c>
      <c r="G2192" t="s">
        <v>8954</v>
      </c>
      <c r="H2192" t="s">
        <v>905</v>
      </c>
      <c r="I2192" t="s">
        <v>8</v>
      </c>
      <c r="L2192" t="s">
        <v>14244</v>
      </c>
      <c r="N2192" t="s">
        <v>821</v>
      </c>
    </row>
    <row r="2193" spans="2:14">
      <c r="B2193" s="41">
        <v>43627.384421296294</v>
      </c>
      <c r="C2193" s="41">
        <v>43627.384421296294</v>
      </c>
      <c r="D2193" t="s">
        <v>906</v>
      </c>
      <c r="E2193">
        <v>5</v>
      </c>
      <c r="F2193">
        <v>1201</v>
      </c>
      <c r="G2193" t="s">
        <v>8954</v>
      </c>
      <c r="H2193" t="s">
        <v>905</v>
      </c>
      <c r="I2193" t="s">
        <v>8</v>
      </c>
      <c r="L2193" t="s">
        <v>14244</v>
      </c>
      <c r="N2193" t="s">
        <v>821</v>
      </c>
    </row>
    <row r="2194" spans="2:14">
      <c r="B2194" s="41">
        <v>43627.384664351855</v>
      </c>
      <c r="C2194" s="41">
        <v>43627.384664351855</v>
      </c>
      <c r="D2194" t="s">
        <v>1681</v>
      </c>
      <c r="E2194">
        <v>5</v>
      </c>
      <c r="F2194">
        <v>1101</v>
      </c>
      <c r="G2194" t="s">
        <v>8954</v>
      </c>
      <c r="H2194" t="s">
        <v>1680</v>
      </c>
      <c r="I2194" t="s">
        <v>199</v>
      </c>
      <c r="L2194" t="s">
        <v>14414</v>
      </c>
      <c r="N2194" t="s">
        <v>821</v>
      </c>
    </row>
    <row r="2195" spans="2:14">
      <c r="B2195" s="41">
        <v>43627.385000000002</v>
      </c>
      <c r="C2195" s="41">
        <v>43627.385000000002</v>
      </c>
      <c r="D2195" t="s">
        <v>4368</v>
      </c>
      <c r="E2195">
        <v>5</v>
      </c>
      <c r="F2195">
        <v>1201</v>
      </c>
      <c r="G2195" t="s">
        <v>8954</v>
      </c>
      <c r="H2195" t="s">
        <v>4367</v>
      </c>
      <c r="I2195" t="s">
        <v>8</v>
      </c>
      <c r="L2195" t="s">
        <v>14227</v>
      </c>
      <c r="N2195" t="s">
        <v>821</v>
      </c>
    </row>
    <row r="2196" spans="2:14">
      <c r="B2196" s="41">
        <v>43627.385000000002</v>
      </c>
      <c r="C2196" s="41">
        <v>43627.385000000002</v>
      </c>
      <c r="D2196" t="s">
        <v>4188</v>
      </c>
      <c r="E2196">
        <v>5</v>
      </c>
      <c r="F2196">
        <v>1201</v>
      </c>
      <c r="G2196" t="s">
        <v>8954</v>
      </c>
      <c r="H2196" t="s">
        <v>4187</v>
      </c>
      <c r="I2196" t="s">
        <v>8</v>
      </c>
      <c r="L2196" t="s">
        <v>14193</v>
      </c>
      <c r="N2196" t="s">
        <v>821</v>
      </c>
    </row>
    <row r="2197" spans="2:14">
      <c r="B2197" s="41">
        <v>43627.385011574072</v>
      </c>
      <c r="C2197" s="41">
        <v>43627.385011574072</v>
      </c>
      <c r="D2197" t="s">
        <v>906</v>
      </c>
      <c r="E2197">
        <v>5</v>
      </c>
      <c r="F2197">
        <v>1201</v>
      </c>
      <c r="G2197" t="s">
        <v>8954</v>
      </c>
      <c r="H2197" t="s">
        <v>905</v>
      </c>
      <c r="I2197" t="s">
        <v>8</v>
      </c>
      <c r="L2197" t="s">
        <v>14244</v>
      </c>
      <c r="N2197" t="s">
        <v>821</v>
      </c>
    </row>
    <row r="2198" spans="2:14">
      <c r="B2198" s="41">
        <v>43627.385370370372</v>
      </c>
      <c r="C2198" s="41">
        <v>43627.385370370372</v>
      </c>
      <c r="D2198" t="s">
        <v>1455</v>
      </c>
      <c r="E2198">
        <v>5</v>
      </c>
      <c r="F2198">
        <v>1201</v>
      </c>
      <c r="G2198" t="s">
        <v>8954</v>
      </c>
      <c r="H2198" t="s">
        <v>1454</v>
      </c>
      <c r="I2198" t="s">
        <v>28</v>
      </c>
      <c r="L2198" t="s">
        <v>14915</v>
      </c>
      <c r="N2198" t="s">
        <v>821</v>
      </c>
    </row>
    <row r="2199" spans="2:14">
      <c r="B2199" s="41">
        <v>43627.385613425926</v>
      </c>
      <c r="C2199" s="41">
        <v>43627.385613425926</v>
      </c>
      <c r="D2199" t="s">
        <v>906</v>
      </c>
      <c r="E2199">
        <v>5</v>
      </c>
      <c r="F2199">
        <v>1201</v>
      </c>
      <c r="G2199" t="s">
        <v>8954</v>
      </c>
      <c r="H2199" t="s">
        <v>905</v>
      </c>
      <c r="I2199" t="s">
        <v>8</v>
      </c>
      <c r="L2199" t="s">
        <v>14244</v>
      </c>
      <c r="N2199" t="s">
        <v>821</v>
      </c>
    </row>
    <row r="2200" spans="2:14">
      <c r="B2200" s="41">
        <v>43627.385810185187</v>
      </c>
      <c r="C2200" s="41">
        <v>43627.385821759257</v>
      </c>
      <c r="D2200" t="s">
        <v>15292</v>
      </c>
      <c r="E2200">
        <v>0</v>
      </c>
      <c r="F2200">
        <v>1101</v>
      </c>
      <c r="G2200" t="s">
        <v>8954</v>
      </c>
      <c r="H2200" t="s">
        <v>1593</v>
      </c>
      <c r="I2200" t="s">
        <v>1018</v>
      </c>
      <c r="L2200" t="s">
        <v>14991</v>
      </c>
      <c r="N2200" t="s">
        <v>819</v>
      </c>
    </row>
    <row r="2201" spans="2:14">
      <c r="B2201" s="41">
        <v>43627.385891203703</v>
      </c>
      <c r="C2201" s="41">
        <v>43627.385891203703</v>
      </c>
      <c r="D2201" t="s">
        <v>15293</v>
      </c>
      <c r="E2201">
        <v>5</v>
      </c>
      <c r="F2201">
        <v>1101</v>
      </c>
      <c r="G2201" t="s">
        <v>8954</v>
      </c>
      <c r="H2201" t="s">
        <v>1594</v>
      </c>
      <c r="I2201" t="s">
        <v>1018</v>
      </c>
      <c r="L2201" t="s">
        <v>14988</v>
      </c>
      <c r="N2201" t="s">
        <v>821</v>
      </c>
    </row>
    <row r="2202" spans="2:14">
      <c r="B2202" s="41">
        <v>43627.386203703703</v>
      </c>
      <c r="C2202" s="41">
        <v>43627.386238425926</v>
      </c>
      <c r="D2202" t="s">
        <v>906</v>
      </c>
      <c r="E2202">
        <v>5</v>
      </c>
      <c r="F2202">
        <v>1201</v>
      </c>
      <c r="G2202" t="s">
        <v>8954</v>
      </c>
      <c r="H2202" t="s">
        <v>905</v>
      </c>
      <c r="I2202" t="s">
        <v>8</v>
      </c>
      <c r="L2202" t="s">
        <v>14244</v>
      </c>
      <c r="N2202" t="s">
        <v>821</v>
      </c>
    </row>
    <row r="2203" spans="2:14">
      <c r="B2203" s="41">
        <v>43627.386805555558</v>
      </c>
      <c r="C2203" s="41">
        <v>43627.386805555558</v>
      </c>
      <c r="D2203" t="s">
        <v>906</v>
      </c>
      <c r="E2203">
        <v>5</v>
      </c>
      <c r="F2203">
        <v>1201</v>
      </c>
      <c r="G2203" t="s">
        <v>8954</v>
      </c>
      <c r="H2203" t="s">
        <v>905</v>
      </c>
      <c r="I2203" t="s">
        <v>8</v>
      </c>
      <c r="L2203" t="s">
        <v>14244</v>
      </c>
      <c r="N2203" t="s">
        <v>821</v>
      </c>
    </row>
    <row r="2204" spans="2:14">
      <c r="B2204" s="41">
        <v>43627.386967592596</v>
      </c>
      <c r="C2204" s="41">
        <v>43627.386967592596</v>
      </c>
      <c r="D2204" t="s">
        <v>936</v>
      </c>
      <c r="E2204">
        <v>5</v>
      </c>
      <c r="F2204">
        <v>1201</v>
      </c>
      <c r="G2204" t="s">
        <v>8954</v>
      </c>
      <c r="H2204" t="s">
        <v>935</v>
      </c>
      <c r="I2204" t="s">
        <v>341</v>
      </c>
      <c r="L2204" t="s">
        <v>15294</v>
      </c>
      <c r="N2204" t="s">
        <v>821</v>
      </c>
    </row>
    <row r="2205" spans="2:14">
      <c r="B2205" s="41">
        <v>43627.387152777781</v>
      </c>
      <c r="C2205" s="41">
        <v>43627.387152777781</v>
      </c>
      <c r="D2205" t="s">
        <v>603</v>
      </c>
      <c r="E2205">
        <v>5</v>
      </c>
      <c r="F2205">
        <v>1101</v>
      </c>
      <c r="G2205" t="s">
        <v>8954</v>
      </c>
      <c r="H2205" t="s">
        <v>177</v>
      </c>
      <c r="I2205" t="s">
        <v>17</v>
      </c>
      <c r="L2205" t="s">
        <v>15295</v>
      </c>
      <c r="N2205" t="s">
        <v>821</v>
      </c>
    </row>
    <row r="2206" spans="2:14">
      <c r="B2206" s="41">
        <v>43627.38722222222</v>
      </c>
      <c r="C2206" s="41">
        <v>43627.38722222222</v>
      </c>
      <c r="D2206" t="s">
        <v>602</v>
      </c>
      <c r="E2206">
        <v>5</v>
      </c>
      <c r="F2206">
        <v>1101</v>
      </c>
      <c r="G2206" t="s">
        <v>8954</v>
      </c>
      <c r="H2206" t="s">
        <v>176</v>
      </c>
      <c r="I2206" t="s">
        <v>17</v>
      </c>
      <c r="L2206" t="s">
        <v>15296</v>
      </c>
      <c r="N2206" t="s">
        <v>821</v>
      </c>
    </row>
    <row r="2207" spans="2:14">
      <c r="B2207" s="41">
        <v>43627.387291666666</v>
      </c>
      <c r="C2207" s="41">
        <v>43627.387291666666</v>
      </c>
      <c r="D2207" t="s">
        <v>15297</v>
      </c>
      <c r="E2207">
        <v>5</v>
      </c>
      <c r="F2207">
        <v>1101</v>
      </c>
      <c r="G2207" t="s">
        <v>8954</v>
      </c>
      <c r="H2207" t="s">
        <v>10042</v>
      </c>
      <c r="I2207" t="s">
        <v>341</v>
      </c>
      <c r="L2207" t="s">
        <v>15298</v>
      </c>
      <c r="N2207" t="s">
        <v>821</v>
      </c>
    </row>
    <row r="2208" spans="2:14">
      <c r="B2208" s="41">
        <v>43627.387337962966</v>
      </c>
      <c r="C2208" s="41">
        <v>43627.387337962966</v>
      </c>
      <c r="D2208" t="s">
        <v>601</v>
      </c>
      <c r="E2208">
        <v>5</v>
      </c>
      <c r="F2208">
        <v>1101</v>
      </c>
      <c r="G2208" t="s">
        <v>8954</v>
      </c>
      <c r="H2208" t="s">
        <v>175</v>
      </c>
      <c r="I2208" t="s">
        <v>17</v>
      </c>
      <c r="L2208" t="s">
        <v>15299</v>
      </c>
      <c r="N2208" t="s">
        <v>821</v>
      </c>
    </row>
    <row r="2209" spans="2:14">
      <c r="B2209" s="41">
        <v>43627.387384259258</v>
      </c>
      <c r="C2209" s="41">
        <v>43627.387384259258</v>
      </c>
      <c r="D2209" t="s">
        <v>906</v>
      </c>
      <c r="E2209">
        <v>5</v>
      </c>
      <c r="F2209">
        <v>1201</v>
      </c>
      <c r="G2209" t="s">
        <v>8954</v>
      </c>
      <c r="H2209" t="s">
        <v>905</v>
      </c>
      <c r="I2209" t="s">
        <v>8</v>
      </c>
      <c r="L2209" t="s">
        <v>14244</v>
      </c>
      <c r="N2209" t="s">
        <v>821</v>
      </c>
    </row>
    <row r="2210" spans="2:14">
      <c r="B2210" s="41">
        <v>43627.387696759259</v>
      </c>
      <c r="C2210" s="41">
        <v>43627.387696759259</v>
      </c>
      <c r="D2210" t="s">
        <v>13467</v>
      </c>
      <c r="E2210">
        <v>4</v>
      </c>
      <c r="F2210">
        <v>1101</v>
      </c>
      <c r="G2210" t="s">
        <v>8954</v>
      </c>
      <c r="H2210" t="s">
        <v>6256</v>
      </c>
      <c r="I2210" t="s">
        <v>13</v>
      </c>
      <c r="L2210" t="s">
        <v>14526</v>
      </c>
      <c r="N2210" t="s">
        <v>825</v>
      </c>
    </row>
    <row r="2211" spans="2:14">
      <c r="B2211" s="41">
        <v>43627.38789351852</v>
      </c>
      <c r="C2211" s="41">
        <v>43627.38789351852</v>
      </c>
      <c r="D2211" t="s">
        <v>13514</v>
      </c>
      <c r="E2211">
        <v>4</v>
      </c>
      <c r="F2211">
        <v>1101</v>
      </c>
      <c r="G2211" t="s">
        <v>8954</v>
      </c>
      <c r="H2211" t="s">
        <v>4879</v>
      </c>
      <c r="I2211" t="s">
        <v>13</v>
      </c>
      <c r="L2211" t="s">
        <v>14526</v>
      </c>
      <c r="N2211" t="s">
        <v>825</v>
      </c>
    </row>
    <row r="2212" spans="2:14">
      <c r="B2212" s="41">
        <v>43627.387881944444</v>
      </c>
      <c r="C2212" s="41">
        <v>43627.38789351852</v>
      </c>
      <c r="D2212" t="s">
        <v>15300</v>
      </c>
      <c r="E2212">
        <v>4</v>
      </c>
      <c r="F2212">
        <v>1101</v>
      </c>
      <c r="G2212" t="s">
        <v>8954</v>
      </c>
      <c r="H2212" t="s">
        <v>15301</v>
      </c>
      <c r="I2212" t="s">
        <v>497</v>
      </c>
      <c r="L2212" t="s">
        <v>15302</v>
      </c>
      <c r="N2212" t="s">
        <v>819</v>
      </c>
    </row>
    <row r="2213" spans="2:14">
      <c r="B2213" s="41">
        <v>43627.387986111113</v>
      </c>
      <c r="C2213" s="41">
        <v>43627.387986111113</v>
      </c>
      <c r="D2213" t="s">
        <v>906</v>
      </c>
      <c r="E2213">
        <v>5</v>
      </c>
      <c r="F2213">
        <v>1201</v>
      </c>
      <c r="G2213" t="s">
        <v>8954</v>
      </c>
      <c r="H2213" t="s">
        <v>905</v>
      </c>
      <c r="I2213" t="s">
        <v>8</v>
      </c>
      <c r="L2213" t="s">
        <v>14244</v>
      </c>
      <c r="N2213" t="s">
        <v>821</v>
      </c>
    </row>
    <row r="2214" spans="2:14">
      <c r="B2214" s="41">
        <v>43627.388020833336</v>
      </c>
      <c r="C2214" s="41">
        <v>43627.388020833336</v>
      </c>
      <c r="D2214" t="s">
        <v>15303</v>
      </c>
      <c r="E2214">
        <v>4</v>
      </c>
      <c r="F2214">
        <v>1101</v>
      </c>
      <c r="G2214" t="s">
        <v>8954</v>
      </c>
      <c r="H2214" t="s">
        <v>15304</v>
      </c>
      <c r="I2214" t="s">
        <v>497</v>
      </c>
      <c r="L2214" t="s">
        <v>15305</v>
      </c>
      <c r="N2214" t="s">
        <v>819</v>
      </c>
    </row>
    <row r="2215" spans="2:14">
      <c r="B2215" s="41">
        <v>43627.388020833336</v>
      </c>
      <c r="C2215" s="41">
        <v>43627.388020833336</v>
      </c>
      <c r="D2215" t="s">
        <v>12339</v>
      </c>
      <c r="E2215">
        <v>5</v>
      </c>
      <c r="F2215">
        <v>1221</v>
      </c>
      <c r="G2215" t="s">
        <v>8954</v>
      </c>
      <c r="H2215" t="s">
        <v>12340</v>
      </c>
      <c r="I2215" t="s">
        <v>263</v>
      </c>
      <c r="L2215" t="s">
        <v>14735</v>
      </c>
      <c r="N2215" t="s">
        <v>821</v>
      </c>
    </row>
    <row r="2216" spans="2:14">
      <c r="B2216" s="41">
        <v>43627.388020833336</v>
      </c>
      <c r="C2216" s="41">
        <v>43627.388020833336</v>
      </c>
      <c r="D2216" t="s">
        <v>12341</v>
      </c>
      <c r="E2216">
        <v>5</v>
      </c>
      <c r="F2216">
        <v>1221</v>
      </c>
      <c r="G2216" t="s">
        <v>8954</v>
      </c>
      <c r="H2216" t="s">
        <v>12342</v>
      </c>
      <c r="I2216" t="s">
        <v>263</v>
      </c>
      <c r="L2216" t="s">
        <v>14736</v>
      </c>
      <c r="N2216" t="s">
        <v>821</v>
      </c>
    </row>
    <row r="2217" spans="2:14">
      <c r="B2217" s="41">
        <v>43627.388020833336</v>
      </c>
      <c r="C2217" s="41">
        <v>43627.388020833336</v>
      </c>
      <c r="D2217" t="s">
        <v>12343</v>
      </c>
      <c r="E2217">
        <v>5</v>
      </c>
      <c r="F2217">
        <v>1221</v>
      </c>
      <c r="G2217" t="s">
        <v>8954</v>
      </c>
      <c r="H2217" t="s">
        <v>12344</v>
      </c>
      <c r="I2217" t="s">
        <v>263</v>
      </c>
      <c r="L2217" t="s">
        <v>14737</v>
      </c>
      <c r="N2217" t="s">
        <v>821</v>
      </c>
    </row>
    <row r="2218" spans="2:14">
      <c r="B2218" s="41">
        <v>43627.388020833336</v>
      </c>
      <c r="C2218" s="41">
        <v>43627.388020833336</v>
      </c>
      <c r="D2218" t="s">
        <v>12345</v>
      </c>
      <c r="E2218">
        <v>5</v>
      </c>
      <c r="F2218">
        <v>1221</v>
      </c>
      <c r="G2218" t="s">
        <v>8954</v>
      </c>
      <c r="H2218" t="s">
        <v>12346</v>
      </c>
      <c r="I2218" t="s">
        <v>230</v>
      </c>
      <c r="L2218" t="s">
        <v>14738</v>
      </c>
      <c r="N2218" t="s">
        <v>821</v>
      </c>
    </row>
    <row r="2219" spans="2:14">
      <c r="B2219" s="41">
        <v>43627.388020833336</v>
      </c>
      <c r="C2219" s="41">
        <v>43627.388020833336</v>
      </c>
      <c r="D2219" t="s">
        <v>12347</v>
      </c>
      <c r="E2219">
        <v>5</v>
      </c>
      <c r="F2219">
        <v>1221</v>
      </c>
      <c r="G2219" t="s">
        <v>8954</v>
      </c>
      <c r="H2219" t="s">
        <v>12348</v>
      </c>
      <c r="I2219" t="s">
        <v>216</v>
      </c>
      <c r="L2219" t="s">
        <v>14740</v>
      </c>
      <c r="N2219" t="s">
        <v>821</v>
      </c>
    </row>
    <row r="2220" spans="2:14">
      <c r="B2220" s="41">
        <v>43627.388020833336</v>
      </c>
      <c r="C2220" s="41">
        <v>43627.388020833336</v>
      </c>
      <c r="D2220" t="s">
        <v>15306</v>
      </c>
      <c r="E2220">
        <v>5</v>
      </c>
      <c r="F2220">
        <v>1221</v>
      </c>
      <c r="G2220" t="s">
        <v>8954</v>
      </c>
      <c r="H2220" t="s">
        <v>15307</v>
      </c>
      <c r="I2220" t="s">
        <v>497</v>
      </c>
      <c r="L2220" t="s">
        <v>15308</v>
      </c>
      <c r="N2220" t="s">
        <v>821</v>
      </c>
    </row>
    <row r="2221" spans="2:14">
      <c r="B2221" s="41">
        <v>43627.388020833336</v>
      </c>
      <c r="C2221" s="41">
        <v>43627.388020833336</v>
      </c>
      <c r="D2221" t="s">
        <v>15309</v>
      </c>
      <c r="E2221">
        <v>4</v>
      </c>
      <c r="F2221">
        <v>1221</v>
      </c>
      <c r="G2221" t="s">
        <v>8954</v>
      </c>
      <c r="H2221" t="s">
        <v>15310</v>
      </c>
      <c r="I2221" t="s">
        <v>129</v>
      </c>
      <c r="L2221" t="s">
        <v>15311</v>
      </c>
      <c r="N2221" t="s">
        <v>819</v>
      </c>
    </row>
    <row r="2222" spans="2:14">
      <c r="B2222" s="41">
        <v>43627.388020833336</v>
      </c>
      <c r="C2222" s="41">
        <v>43627.388032407405</v>
      </c>
      <c r="D2222" t="s">
        <v>4682</v>
      </c>
      <c r="E2222">
        <v>5</v>
      </c>
      <c r="F2222">
        <v>1221</v>
      </c>
      <c r="G2222" t="s">
        <v>8954</v>
      </c>
      <c r="H2222" t="s">
        <v>4681</v>
      </c>
      <c r="I2222" t="s">
        <v>230</v>
      </c>
      <c r="L2222" t="s">
        <v>14739</v>
      </c>
      <c r="N2222" t="s">
        <v>821</v>
      </c>
    </row>
    <row r="2223" spans="2:14">
      <c r="B2223" s="41">
        <v>43627.388020833336</v>
      </c>
      <c r="C2223" s="41">
        <v>43627.388032407405</v>
      </c>
      <c r="D2223" t="s">
        <v>4690</v>
      </c>
      <c r="E2223">
        <v>5</v>
      </c>
      <c r="F2223">
        <v>1221</v>
      </c>
      <c r="G2223" t="s">
        <v>8954</v>
      </c>
      <c r="H2223" t="s">
        <v>4689</v>
      </c>
      <c r="I2223" t="s">
        <v>216</v>
      </c>
      <c r="L2223" t="s">
        <v>14741</v>
      </c>
      <c r="N2223" t="s">
        <v>821</v>
      </c>
    </row>
    <row r="2224" spans="2:14">
      <c r="B2224" s="41">
        <v>43627.388020833336</v>
      </c>
      <c r="C2224" s="41">
        <v>43627.388032407405</v>
      </c>
      <c r="D2224" t="s">
        <v>12337</v>
      </c>
      <c r="E2224">
        <v>5</v>
      </c>
      <c r="F2224">
        <v>1221</v>
      </c>
      <c r="G2224" t="s">
        <v>8954</v>
      </c>
      <c r="H2224" t="s">
        <v>12338</v>
      </c>
      <c r="I2224" t="s">
        <v>23</v>
      </c>
      <c r="L2224" t="s">
        <v>14724</v>
      </c>
      <c r="N2224" t="s">
        <v>821</v>
      </c>
    </row>
    <row r="2225" spans="2:14">
      <c r="B2225" s="41">
        <v>43627.388020833336</v>
      </c>
      <c r="C2225" s="41">
        <v>43627.388032407405</v>
      </c>
      <c r="D2225" t="s">
        <v>8844</v>
      </c>
      <c r="E2225">
        <v>5</v>
      </c>
      <c r="F2225">
        <v>1221</v>
      </c>
      <c r="G2225" t="s">
        <v>8954</v>
      </c>
      <c r="H2225" t="s">
        <v>8845</v>
      </c>
      <c r="I2225" t="s">
        <v>263</v>
      </c>
      <c r="L2225" t="s">
        <v>15312</v>
      </c>
      <c r="N2225" t="s">
        <v>821</v>
      </c>
    </row>
    <row r="2226" spans="2:14">
      <c r="B2226" s="41">
        <v>43627.388020833336</v>
      </c>
      <c r="C2226" s="41">
        <v>43627.388032407405</v>
      </c>
      <c r="D2226" t="s">
        <v>8846</v>
      </c>
      <c r="E2226">
        <v>5</v>
      </c>
      <c r="F2226">
        <v>1221</v>
      </c>
      <c r="G2226" t="s">
        <v>8954</v>
      </c>
      <c r="H2226" t="s">
        <v>8847</v>
      </c>
      <c r="I2226" t="s">
        <v>263</v>
      </c>
      <c r="L2226" t="s">
        <v>15313</v>
      </c>
      <c r="N2226" t="s">
        <v>821</v>
      </c>
    </row>
    <row r="2227" spans="2:14">
      <c r="B2227" s="41">
        <v>43627.388020833336</v>
      </c>
      <c r="C2227" s="41">
        <v>43627.388032407405</v>
      </c>
      <c r="D2227" t="s">
        <v>8822</v>
      </c>
      <c r="E2227">
        <v>5</v>
      </c>
      <c r="F2227">
        <v>1221</v>
      </c>
      <c r="G2227" t="s">
        <v>8954</v>
      </c>
      <c r="H2227" t="s">
        <v>8823</v>
      </c>
      <c r="I2227" t="s">
        <v>263</v>
      </c>
      <c r="L2227" t="s">
        <v>15314</v>
      </c>
      <c r="N2227" t="s">
        <v>821</v>
      </c>
    </row>
    <row r="2228" spans="2:14">
      <c r="B2228" s="41">
        <v>43627.388020833336</v>
      </c>
      <c r="C2228" s="41">
        <v>43627.388032407405</v>
      </c>
      <c r="D2228" t="s">
        <v>5050</v>
      </c>
      <c r="E2228">
        <v>5</v>
      </c>
      <c r="F2228">
        <v>1221</v>
      </c>
      <c r="G2228" t="s">
        <v>8954</v>
      </c>
      <c r="H2228" t="s">
        <v>5049</v>
      </c>
      <c r="I2228" t="s">
        <v>182</v>
      </c>
      <c r="L2228" t="s">
        <v>15315</v>
      </c>
      <c r="N2228" t="s">
        <v>821</v>
      </c>
    </row>
    <row r="2229" spans="2:14">
      <c r="B2229" s="41">
        <v>43627.388020833336</v>
      </c>
      <c r="C2229" s="41">
        <v>43627.388032407405</v>
      </c>
      <c r="D2229" t="s">
        <v>12331</v>
      </c>
      <c r="E2229">
        <v>5</v>
      </c>
      <c r="F2229">
        <v>1221</v>
      </c>
      <c r="G2229" t="s">
        <v>8954</v>
      </c>
      <c r="H2229" t="s">
        <v>12332</v>
      </c>
      <c r="I2229" t="s">
        <v>23</v>
      </c>
      <c r="L2229" t="s">
        <v>14702</v>
      </c>
      <c r="N2229" t="s">
        <v>821</v>
      </c>
    </row>
    <row r="2230" spans="2:14">
      <c r="B2230" s="41">
        <v>43627.388020833336</v>
      </c>
      <c r="C2230" s="41">
        <v>43627.388032407405</v>
      </c>
      <c r="D2230" t="s">
        <v>12333</v>
      </c>
      <c r="E2230">
        <v>5</v>
      </c>
      <c r="F2230">
        <v>1221</v>
      </c>
      <c r="G2230" t="s">
        <v>8954</v>
      </c>
      <c r="H2230" t="s">
        <v>12334</v>
      </c>
      <c r="I2230" t="s">
        <v>269</v>
      </c>
      <c r="L2230" t="s">
        <v>14703</v>
      </c>
      <c r="N2230" t="s">
        <v>821</v>
      </c>
    </row>
    <row r="2231" spans="2:14">
      <c r="B2231" s="41">
        <v>43627.388032407405</v>
      </c>
      <c r="C2231" s="41">
        <v>43627.388032407405</v>
      </c>
      <c r="D2231" t="s">
        <v>4688</v>
      </c>
      <c r="E2231">
        <v>5</v>
      </c>
      <c r="F2231">
        <v>1221</v>
      </c>
      <c r="G2231" t="s">
        <v>8954</v>
      </c>
      <c r="H2231" t="s">
        <v>4687</v>
      </c>
      <c r="I2231" t="s">
        <v>269</v>
      </c>
      <c r="L2231" t="s">
        <v>14704</v>
      </c>
      <c r="N2231" t="s">
        <v>821</v>
      </c>
    </row>
    <row r="2232" spans="2:14">
      <c r="B2232" s="41">
        <v>43627.388020833336</v>
      </c>
      <c r="C2232" s="41">
        <v>43627.388032407405</v>
      </c>
      <c r="D2232" t="s">
        <v>12335</v>
      </c>
      <c r="E2232">
        <v>5</v>
      </c>
      <c r="F2232">
        <v>1221</v>
      </c>
      <c r="G2232" t="s">
        <v>8954</v>
      </c>
      <c r="H2232" t="s">
        <v>12336</v>
      </c>
      <c r="I2232" t="s">
        <v>15</v>
      </c>
      <c r="L2232" t="s">
        <v>14705</v>
      </c>
      <c r="N2232" t="s">
        <v>821</v>
      </c>
    </row>
    <row r="2233" spans="2:14">
      <c r="B2233" s="41">
        <v>43627.388032407405</v>
      </c>
      <c r="C2233" s="41">
        <v>43627.388032407405</v>
      </c>
      <c r="D2233" t="s">
        <v>4686</v>
      </c>
      <c r="E2233">
        <v>5</v>
      </c>
      <c r="F2233">
        <v>1221</v>
      </c>
      <c r="G2233" t="s">
        <v>8954</v>
      </c>
      <c r="H2233" t="s">
        <v>4685</v>
      </c>
      <c r="I2233" t="s">
        <v>15</v>
      </c>
      <c r="L2233" t="s">
        <v>14706</v>
      </c>
      <c r="N2233" t="s">
        <v>821</v>
      </c>
    </row>
    <row r="2234" spans="2:14">
      <c r="B2234" s="41">
        <v>43627.388020833336</v>
      </c>
      <c r="C2234" s="41">
        <v>43627.388032407405</v>
      </c>
      <c r="D2234" t="s">
        <v>12415</v>
      </c>
      <c r="E2234">
        <v>5</v>
      </c>
      <c r="F2234">
        <v>1221</v>
      </c>
      <c r="G2234" t="s">
        <v>8954</v>
      </c>
      <c r="H2234" t="s">
        <v>12416</v>
      </c>
      <c r="I2234" t="s">
        <v>11</v>
      </c>
      <c r="L2234" t="s">
        <v>14760</v>
      </c>
      <c r="N2234" t="s">
        <v>821</v>
      </c>
    </row>
    <row r="2235" spans="2:14">
      <c r="B2235" s="41">
        <v>43627.388020833336</v>
      </c>
      <c r="C2235" s="41">
        <v>43627.388032407405</v>
      </c>
      <c r="D2235" t="s">
        <v>1268</v>
      </c>
      <c r="E2235">
        <v>5</v>
      </c>
      <c r="F2235">
        <v>1221</v>
      </c>
      <c r="G2235" t="s">
        <v>8954</v>
      </c>
      <c r="H2235" t="s">
        <v>1267</v>
      </c>
      <c r="I2235" t="s">
        <v>11</v>
      </c>
      <c r="L2235" t="s">
        <v>14767</v>
      </c>
      <c r="N2235" t="s">
        <v>821</v>
      </c>
    </row>
    <row r="2236" spans="2:14">
      <c r="B2236" s="41">
        <v>43627.388020833336</v>
      </c>
      <c r="C2236" s="41">
        <v>43627.388032407405</v>
      </c>
      <c r="D2236" t="s">
        <v>8879</v>
      </c>
      <c r="E2236">
        <v>5</v>
      </c>
      <c r="F2236">
        <v>1221</v>
      </c>
      <c r="G2236" t="s">
        <v>8954</v>
      </c>
      <c r="H2236" t="s">
        <v>8855</v>
      </c>
      <c r="I2236" t="s">
        <v>263</v>
      </c>
      <c r="L2236" t="s">
        <v>14769</v>
      </c>
      <c r="N2236" t="s">
        <v>821</v>
      </c>
    </row>
    <row r="2237" spans="2:14">
      <c r="B2237" s="41">
        <v>43627.388020833336</v>
      </c>
      <c r="C2237" s="41">
        <v>43627.388032407405</v>
      </c>
      <c r="D2237" t="s">
        <v>12457</v>
      </c>
      <c r="E2237">
        <v>5</v>
      </c>
      <c r="F2237">
        <v>1221</v>
      </c>
      <c r="G2237" t="s">
        <v>8954</v>
      </c>
      <c r="H2237" t="s">
        <v>12458</v>
      </c>
      <c r="I2237" t="s">
        <v>8363</v>
      </c>
      <c r="L2237" t="s">
        <v>14770</v>
      </c>
      <c r="N2237" t="s">
        <v>821</v>
      </c>
    </row>
    <row r="2238" spans="2:14">
      <c r="B2238" s="41">
        <v>43627.388020833336</v>
      </c>
      <c r="C2238" s="41">
        <v>43627.388043981482</v>
      </c>
      <c r="D2238" t="s">
        <v>12788</v>
      </c>
      <c r="E2238">
        <v>5</v>
      </c>
      <c r="F2238">
        <v>1221</v>
      </c>
      <c r="G2238" t="s">
        <v>8954</v>
      </c>
      <c r="H2238" t="s">
        <v>12789</v>
      </c>
      <c r="I2238" t="s">
        <v>3575</v>
      </c>
      <c r="L2238" t="s">
        <v>15316</v>
      </c>
      <c r="N2238" t="s">
        <v>821</v>
      </c>
    </row>
    <row r="2239" spans="2:14">
      <c r="B2239" s="41">
        <v>43627.388043981482</v>
      </c>
      <c r="C2239" s="41">
        <v>43627.388043981482</v>
      </c>
      <c r="D2239" t="s">
        <v>4405</v>
      </c>
      <c r="E2239">
        <v>5</v>
      </c>
      <c r="F2239">
        <v>1201</v>
      </c>
      <c r="G2239" t="s">
        <v>8954</v>
      </c>
      <c r="H2239" t="s">
        <v>4404</v>
      </c>
      <c r="I2239" t="s">
        <v>230</v>
      </c>
      <c r="L2239" t="s">
        <v>14800</v>
      </c>
      <c r="N2239" t="s">
        <v>821</v>
      </c>
    </row>
    <row r="2240" spans="2:14">
      <c r="B2240" s="41">
        <v>43627.388043981482</v>
      </c>
      <c r="C2240" s="41">
        <v>43627.388043981482</v>
      </c>
      <c r="D2240" t="s">
        <v>8657</v>
      </c>
      <c r="E2240">
        <v>5</v>
      </c>
      <c r="F2240">
        <v>1201</v>
      </c>
      <c r="G2240" t="s">
        <v>8954</v>
      </c>
      <c r="H2240" t="s">
        <v>8658</v>
      </c>
      <c r="I2240" t="s">
        <v>8363</v>
      </c>
      <c r="L2240" t="s">
        <v>14790</v>
      </c>
      <c r="N2240" t="s">
        <v>821</v>
      </c>
    </row>
    <row r="2241" spans="2:14">
      <c r="B2241" s="41">
        <v>43627.388055555559</v>
      </c>
      <c r="C2241" s="41">
        <v>43627.388055555559</v>
      </c>
      <c r="D2241" t="s">
        <v>731</v>
      </c>
      <c r="E2241">
        <v>5</v>
      </c>
      <c r="F2241">
        <v>1201</v>
      </c>
      <c r="G2241" t="s">
        <v>8954</v>
      </c>
      <c r="H2241" t="s">
        <v>236</v>
      </c>
      <c r="I2241" t="s">
        <v>216</v>
      </c>
      <c r="L2241" t="s">
        <v>14799</v>
      </c>
      <c r="N2241" t="s">
        <v>821</v>
      </c>
    </row>
    <row r="2242" spans="2:14">
      <c r="B2242" s="41">
        <v>43627.388101851851</v>
      </c>
      <c r="C2242" s="41">
        <v>43627.388101851851</v>
      </c>
      <c r="D2242" t="s">
        <v>2486</v>
      </c>
      <c r="E2242">
        <v>5</v>
      </c>
      <c r="F2242">
        <v>1201</v>
      </c>
      <c r="G2242" t="s">
        <v>8954</v>
      </c>
      <c r="H2242" t="s">
        <v>2485</v>
      </c>
      <c r="I2242" t="s">
        <v>269</v>
      </c>
      <c r="L2242" t="s">
        <v>14802</v>
      </c>
      <c r="N2242" t="s">
        <v>821</v>
      </c>
    </row>
    <row r="2243" spans="2:14">
      <c r="B2243" s="41">
        <v>43627.388124999998</v>
      </c>
      <c r="C2243" s="41">
        <v>43627.388124999998</v>
      </c>
      <c r="D2243" t="s">
        <v>599</v>
      </c>
      <c r="E2243">
        <v>5</v>
      </c>
      <c r="F2243">
        <v>1201</v>
      </c>
      <c r="G2243" t="s">
        <v>8954</v>
      </c>
      <c r="H2243" t="s">
        <v>166</v>
      </c>
      <c r="I2243" t="s">
        <v>63</v>
      </c>
      <c r="L2243" t="s">
        <v>15317</v>
      </c>
      <c r="N2243" t="s">
        <v>821</v>
      </c>
    </row>
    <row r="2244" spans="2:14">
      <c r="B2244" s="41">
        <v>43627.388124999998</v>
      </c>
      <c r="C2244" s="41">
        <v>43627.388124999998</v>
      </c>
      <c r="D2244" t="s">
        <v>2160</v>
      </c>
      <c r="E2244">
        <v>5</v>
      </c>
      <c r="F2244">
        <v>1201</v>
      </c>
      <c r="G2244" t="s">
        <v>8954</v>
      </c>
      <c r="H2244" t="s">
        <v>2159</v>
      </c>
      <c r="I2244" t="s">
        <v>63</v>
      </c>
      <c r="L2244" t="s">
        <v>15318</v>
      </c>
      <c r="N2244" t="s">
        <v>821</v>
      </c>
    </row>
    <row r="2245" spans="2:14">
      <c r="B2245" s="41">
        <v>43627.388124999998</v>
      </c>
      <c r="C2245" s="41">
        <v>43627.388124999998</v>
      </c>
      <c r="D2245" t="s">
        <v>600</v>
      </c>
      <c r="E2245">
        <v>5</v>
      </c>
      <c r="F2245">
        <v>1221</v>
      </c>
      <c r="G2245" t="s">
        <v>8954</v>
      </c>
      <c r="H2245" t="s">
        <v>165</v>
      </c>
      <c r="I2245" t="s">
        <v>17</v>
      </c>
      <c r="L2245" t="s">
        <v>15319</v>
      </c>
      <c r="N2245" t="s">
        <v>821</v>
      </c>
    </row>
    <row r="2246" spans="2:14">
      <c r="B2246" s="41">
        <v>43627.388333333336</v>
      </c>
      <c r="C2246" s="41">
        <v>43627.388344907406</v>
      </c>
      <c r="D2246" t="s">
        <v>6494</v>
      </c>
      <c r="E2246">
        <v>5</v>
      </c>
      <c r="F2246">
        <v>1221</v>
      </c>
      <c r="G2246" t="s">
        <v>8954</v>
      </c>
      <c r="H2246" t="s">
        <v>6495</v>
      </c>
      <c r="I2246" t="s">
        <v>182</v>
      </c>
      <c r="L2246" t="s">
        <v>15320</v>
      </c>
      <c r="N2246" t="s">
        <v>821</v>
      </c>
    </row>
    <row r="2247" spans="2:14">
      <c r="B2247" s="41">
        <v>43627.388368055559</v>
      </c>
      <c r="C2247" s="41">
        <v>43627.388379629629</v>
      </c>
      <c r="D2247" t="s">
        <v>12790</v>
      </c>
      <c r="E2247">
        <v>5</v>
      </c>
      <c r="F2247">
        <v>1221</v>
      </c>
      <c r="G2247" t="s">
        <v>8954</v>
      </c>
      <c r="H2247" t="s">
        <v>12791</v>
      </c>
      <c r="I2247" t="s">
        <v>1053</v>
      </c>
      <c r="L2247" t="s">
        <v>15321</v>
      </c>
      <c r="N2247" t="s">
        <v>821</v>
      </c>
    </row>
    <row r="2248" spans="2:14">
      <c r="B2248" s="41">
        <v>43627.38857638889</v>
      </c>
      <c r="C2248" s="41">
        <v>43627.38857638889</v>
      </c>
      <c r="D2248" t="s">
        <v>906</v>
      </c>
      <c r="E2248">
        <v>5</v>
      </c>
      <c r="F2248">
        <v>1201</v>
      </c>
      <c r="G2248" t="s">
        <v>8954</v>
      </c>
      <c r="H2248" t="s">
        <v>905</v>
      </c>
      <c r="I2248" t="s">
        <v>8</v>
      </c>
      <c r="L2248" t="s">
        <v>14244</v>
      </c>
      <c r="N2248" t="s">
        <v>821</v>
      </c>
    </row>
    <row r="2249" spans="2:14">
      <c r="B2249" s="41">
        <v>43627.388738425929</v>
      </c>
      <c r="C2249" s="41">
        <v>43627.388761574075</v>
      </c>
      <c r="D2249" t="s">
        <v>6498</v>
      </c>
      <c r="E2249">
        <v>5</v>
      </c>
      <c r="F2249">
        <v>1221</v>
      </c>
      <c r="G2249" t="s">
        <v>8954</v>
      </c>
      <c r="H2249" t="s">
        <v>6499</v>
      </c>
      <c r="I2249" t="s">
        <v>182</v>
      </c>
      <c r="L2249" t="s">
        <v>15322</v>
      </c>
      <c r="N2249" t="s">
        <v>821</v>
      </c>
    </row>
    <row r="2250" spans="2:14">
      <c r="B2250" s="41">
        <v>43627.388854166667</v>
      </c>
      <c r="C2250" s="41">
        <v>43627.388854166667</v>
      </c>
      <c r="D2250" t="s">
        <v>1455</v>
      </c>
      <c r="E2250">
        <v>5</v>
      </c>
      <c r="F2250">
        <v>1201</v>
      </c>
      <c r="G2250" t="s">
        <v>8954</v>
      </c>
      <c r="H2250" t="s">
        <v>1454</v>
      </c>
      <c r="I2250" t="s">
        <v>28</v>
      </c>
      <c r="L2250" t="s">
        <v>14915</v>
      </c>
      <c r="N2250" t="s">
        <v>821</v>
      </c>
    </row>
    <row r="2251" spans="2:14">
      <c r="B2251" s="41">
        <v>43627.389155092591</v>
      </c>
      <c r="C2251" s="41">
        <v>43627.389155092591</v>
      </c>
      <c r="D2251" t="s">
        <v>906</v>
      </c>
      <c r="E2251">
        <v>5</v>
      </c>
      <c r="F2251">
        <v>1201</v>
      </c>
      <c r="G2251" t="s">
        <v>8954</v>
      </c>
      <c r="H2251" t="s">
        <v>905</v>
      </c>
      <c r="I2251" t="s">
        <v>8</v>
      </c>
      <c r="L2251" t="s">
        <v>14244</v>
      </c>
      <c r="N2251" t="s">
        <v>821</v>
      </c>
    </row>
    <row r="2252" spans="2:14">
      <c r="B2252" s="41">
        <v>43627.389548611114</v>
      </c>
      <c r="C2252" s="41">
        <v>43627.389548611114</v>
      </c>
      <c r="D2252" t="s">
        <v>15323</v>
      </c>
      <c r="E2252">
        <v>5</v>
      </c>
      <c r="F2252">
        <v>1201</v>
      </c>
      <c r="G2252" t="s">
        <v>8954</v>
      </c>
      <c r="H2252" t="s">
        <v>15324</v>
      </c>
      <c r="I2252" t="s">
        <v>9</v>
      </c>
      <c r="L2252" t="s">
        <v>15325</v>
      </c>
      <c r="N2252" t="s">
        <v>821</v>
      </c>
    </row>
    <row r="2253" spans="2:14">
      <c r="B2253" s="41">
        <v>43627.389606481483</v>
      </c>
      <c r="C2253" s="41">
        <v>43627.389606481483</v>
      </c>
      <c r="D2253" t="s">
        <v>1681</v>
      </c>
      <c r="E2253">
        <v>5</v>
      </c>
      <c r="F2253">
        <v>1101</v>
      </c>
      <c r="G2253" t="s">
        <v>8954</v>
      </c>
      <c r="H2253" t="s">
        <v>1680</v>
      </c>
      <c r="I2253" t="s">
        <v>199</v>
      </c>
      <c r="L2253" t="s">
        <v>14414</v>
      </c>
      <c r="N2253" t="s">
        <v>821</v>
      </c>
    </row>
    <row r="2254" spans="2:14">
      <c r="B2254" s="41">
        <v>43627.389652777776</v>
      </c>
      <c r="C2254" s="41">
        <v>43627.389652777776</v>
      </c>
      <c r="D2254" t="s">
        <v>15326</v>
      </c>
      <c r="E2254">
        <v>5</v>
      </c>
      <c r="F2254">
        <v>1201</v>
      </c>
      <c r="G2254" t="s">
        <v>8954</v>
      </c>
      <c r="H2254" t="s">
        <v>15327</v>
      </c>
      <c r="I2254" t="s">
        <v>9</v>
      </c>
      <c r="L2254" t="s">
        <v>15328</v>
      </c>
      <c r="N2254" t="s">
        <v>821</v>
      </c>
    </row>
    <row r="2255" spans="2:14">
      <c r="B2255" s="41">
        <v>43627.389756944445</v>
      </c>
      <c r="C2255" s="41">
        <v>43627.389756944445</v>
      </c>
      <c r="D2255" t="s">
        <v>906</v>
      </c>
      <c r="E2255">
        <v>5</v>
      </c>
      <c r="F2255">
        <v>1201</v>
      </c>
      <c r="G2255" t="s">
        <v>8954</v>
      </c>
      <c r="H2255" t="s">
        <v>905</v>
      </c>
      <c r="I2255" t="s">
        <v>8</v>
      </c>
      <c r="L2255" t="s">
        <v>14244</v>
      </c>
      <c r="N2255" t="s">
        <v>821</v>
      </c>
    </row>
    <row r="2256" spans="2:14">
      <c r="B2256" s="41">
        <v>43627.389826388891</v>
      </c>
      <c r="C2256" s="41">
        <v>43627.389826388891</v>
      </c>
      <c r="D2256" t="s">
        <v>1681</v>
      </c>
      <c r="E2256">
        <v>5</v>
      </c>
      <c r="F2256">
        <v>1101</v>
      </c>
      <c r="G2256" t="s">
        <v>8954</v>
      </c>
      <c r="H2256" t="s">
        <v>1680</v>
      </c>
      <c r="I2256" t="s">
        <v>199</v>
      </c>
      <c r="L2256" t="s">
        <v>14414</v>
      </c>
      <c r="N2256" t="s">
        <v>821</v>
      </c>
    </row>
    <row r="2257" spans="2:14">
      <c r="B2257" s="41">
        <v>43627.39</v>
      </c>
      <c r="C2257" s="41">
        <v>43627.39</v>
      </c>
      <c r="D2257" t="s">
        <v>621</v>
      </c>
      <c r="E2257">
        <v>0</v>
      </c>
      <c r="F2257">
        <v>1201</v>
      </c>
      <c r="G2257" t="s">
        <v>8954</v>
      </c>
      <c r="H2257" t="s">
        <v>371</v>
      </c>
      <c r="I2257" t="s">
        <v>9</v>
      </c>
      <c r="L2257" t="s">
        <v>13930</v>
      </c>
      <c r="N2257" t="s">
        <v>821</v>
      </c>
    </row>
    <row r="2258" spans="2:14">
      <c r="B2258" s="41">
        <v>43627.390347222223</v>
      </c>
      <c r="C2258" s="41">
        <v>43627.390347222223</v>
      </c>
      <c r="D2258" t="s">
        <v>906</v>
      </c>
      <c r="E2258">
        <v>5</v>
      </c>
      <c r="F2258">
        <v>1201</v>
      </c>
      <c r="G2258" t="s">
        <v>8954</v>
      </c>
      <c r="H2258" t="s">
        <v>905</v>
      </c>
      <c r="I2258" t="s">
        <v>8</v>
      </c>
      <c r="L2258" t="s">
        <v>14244</v>
      </c>
      <c r="N2258" t="s">
        <v>821</v>
      </c>
    </row>
    <row r="2259" spans="2:14">
      <c r="B2259" s="41">
        <v>43627.390451388892</v>
      </c>
      <c r="C2259" s="41">
        <v>43627.390451388892</v>
      </c>
      <c r="D2259" t="s">
        <v>15329</v>
      </c>
      <c r="E2259">
        <v>5</v>
      </c>
      <c r="F2259">
        <v>1221</v>
      </c>
      <c r="G2259" t="s">
        <v>8954</v>
      </c>
      <c r="H2259" t="s">
        <v>15330</v>
      </c>
      <c r="I2259" t="s">
        <v>497</v>
      </c>
      <c r="L2259" t="s">
        <v>15331</v>
      </c>
      <c r="N2259" t="s">
        <v>821</v>
      </c>
    </row>
    <row r="2260" spans="2:14">
      <c r="B2260" s="41">
        <v>43627.390509259261</v>
      </c>
      <c r="C2260" s="41">
        <v>43627.390520833331</v>
      </c>
      <c r="D2260" t="s">
        <v>12345</v>
      </c>
      <c r="E2260">
        <v>5</v>
      </c>
      <c r="F2260">
        <v>1221</v>
      </c>
      <c r="G2260" t="s">
        <v>8954</v>
      </c>
      <c r="H2260" t="s">
        <v>12346</v>
      </c>
      <c r="I2260" t="s">
        <v>230</v>
      </c>
      <c r="L2260" t="s">
        <v>14738</v>
      </c>
      <c r="N2260" t="s">
        <v>821</v>
      </c>
    </row>
    <row r="2261" spans="2:14">
      <c r="B2261" s="41">
        <v>43627.390509259261</v>
      </c>
      <c r="C2261" s="41">
        <v>43627.390520833331</v>
      </c>
      <c r="D2261" t="s">
        <v>12347</v>
      </c>
      <c r="E2261">
        <v>5</v>
      </c>
      <c r="F2261">
        <v>1221</v>
      </c>
      <c r="G2261" t="s">
        <v>8954</v>
      </c>
      <c r="H2261" t="s">
        <v>12348</v>
      </c>
      <c r="I2261" t="s">
        <v>216</v>
      </c>
      <c r="L2261" t="s">
        <v>14740</v>
      </c>
      <c r="N2261" t="s">
        <v>821</v>
      </c>
    </row>
    <row r="2262" spans="2:14">
      <c r="B2262" s="41">
        <v>43627.390509259261</v>
      </c>
      <c r="C2262" s="41">
        <v>43627.390520833331</v>
      </c>
      <c r="D2262" t="s">
        <v>15332</v>
      </c>
      <c r="E2262">
        <v>5</v>
      </c>
      <c r="F2262">
        <v>1221</v>
      </c>
      <c r="G2262" t="s">
        <v>8954</v>
      </c>
      <c r="H2262" t="s">
        <v>15333</v>
      </c>
      <c r="I2262" t="s">
        <v>497</v>
      </c>
      <c r="L2262" t="s">
        <v>15334</v>
      </c>
      <c r="N2262" t="s">
        <v>821</v>
      </c>
    </row>
    <row r="2263" spans="2:14">
      <c r="B2263" s="41">
        <v>43627.390509259261</v>
      </c>
      <c r="C2263" s="41">
        <v>43627.390520833331</v>
      </c>
      <c r="D2263" t="s">
        <v>15335</v>
      </c>
      <c r="E2263">
        <v>5</v>
      </c>
      <c r="F2263">
        <v>1221</v>
      </c>
      <c r="G2263" t="s">
        <v>8954</v>
      </c>
      <c r="H2263" t="s">
        <v>15336</v>
      </c>
      <c r="I2263" t="s">
        <v>497</v>
      </c>
      <c r="L2263" t="s">
        <v>15337</v>
      </c>
      <c r="N2263" t="s">
        <v>821</v>
      </c>
    </row>
    <row r="2264" spans="2:14">
      <c r="B2264" s="41">
        <v>43627.390509259261</v>
      </c>
      <c r="C2264" s="41">
        <v>43627.390520833331</v>
      </c>
      <c r="D2264" t="s">
        <v>15309</v>
      </c>
      <c r="E2264">
        <v>4</v>
      </c>
      <c r="F2264">
        <v>1221</v>
      </c>
      <c r="G2264" t="s">
        <v>8954</v>
      </c>
      <c r="H2264" t="s">
        <v>15310</v>
      </c>
      <c r="I2264" t="s">
        <v>129</v>
      </c>
      <c r="L2264" t="s">
        <v>15311</v>
      </c>
      <c r="N2264" t="s">
        <v>819</v>
      </c>
    </row>
    <row r="2265" spans="2:14">
      <c r="B2265" s="41">
        <v>43627.390520833331</v>
      </c>
      <c r="C2265" s="41">
        <v>43627.390520833331</v>
      </c>
      <c r="D2265" t="s">
        <v>685</v>
      </c>
      <c r="E2265">
        <v>5</v>
      </c>
      <c r="F2265">
        <v>1221</v>
      </c>
      <c r="G2265" t="s">
        <v>8954</v>
      </c>
      <c r="H2265" t="s">
        <v>498</v>
      </c>
      <c r="I2265" t="s">
        <v>182</v>
      </c>
      <c r="L2265" t="s">
        <v>15338</v>
      </c>
      <c r="N2265" t="s">
        <v>821</v>
      </c>
    </row>
    <row r="2266" spans="2:14">
      <c r="B2266" s="41">
        <v>43627.390520833331</v>
      </c>
      <c r="C2266" s="41">
        <v>43627.390520833331</v>
      </c>
      <c r="D2266" t="s">
        <v>12331</v>
      </c>
      <c r="E2266">
        <v>5</v>
      </c>
      <c r="F2266">
        <v>1221</v>
      </c>
      <c r="G2266" t="s">
        <v>8954</v>
      </c>
      <c r="H2266" t="s">
        <v>12332</v>
      </c>
      <c r="I2266" t="s">
        <v>23</v>
      </c>
      <c r="L2266" t="s">
        <v>14702</v>
      </c>
      <c r="N2266" t="s">
        <v>821</v>
      </c>
    </row>
    <row r="2267" spans="2:14">
      <c r="B2267" s="41">
        <v>43627.390520833331</v>
      </c>
      <c r="C2267" s="41">
        <v>43627.390520833331</v>
      </c>
      <c r="D2267" t="s">
        <v>12333</v>
      </c>
      <c r="E2267">
        <v>5</v>
      </c>
      <c r="F2267">
        <v>1221</v>
      </c>
      <c r="G2267" t="s">
        <v>8954</v>
      </c>
      <c r="H2267" t="s">
        <v>12334</v>
      </c>
      <c r="I2267" t="s">
        <v>269</v>
      </c>
      <c r="L2267" t="s">
        <v>14703</v>
      </c>
      <c r="N2267" t="s">
        <v>821</v>
      </c>
    </row>
    <row r="2268" spans="2:14">
      <c r="B2268" s="41">
        <v>43627.390520833331</v>
      </c>
      <c r="C2268" s="41">
        <v>43627.390520833331</v>
      </c>
      <c r="D2268" t="s">
        <v>12335</v>
      </c>
      <c r="E2268">
        <v>5</v>
      </c>
      <c r="F2268">
        <v>1221</v>
      </c>
      <c r="G2268" t="s">
        <v>8954</v>
      </c>
      <c r="H2268" t="s">
        <v>12336</v>
      </c>
      <c r="I2268" t="s">
        <v>15</v>
      </c>
      <c r="L2268" t="s">
        <v>14705</v>
      </c>
      <c r="N2268" t="s">
        <v>821</v>
      </c>
    </row>
    <row r="2269" spans="2:14">
      <c r="B2269" s="41">
        <v>43627.390520833331</v>
      </c>
      <c r="C2269" s="41">
        <v>43627.390520833331</v>
      </c>
      <c r="D2269" t="s">
        <v>12457</v>
      </c>
      <c r="E2269">
        <v>5</v>
      </c>
      <c r="F2269">
        <v>1221</v>
      </c>
      <c r="G2269" t="s">
        <v>8954</v>
      </c>
      <c r="H2269" t="s">
        <v>12458</v>
      </c>
      <c r="I2269" t="s">
        <v>8363</v>
      </c>
      <c r="L2269" t="s">
        <v>14770</v>
      </c>
      <c r="N2269" t="s">
        <v>821</v>
      </c>
    </row>
    <row r="2270" spans="2:14">
      <c r="B2270" s="41">
        <v>43627.390520833331</v>
      </c>
      <c r="C2270" s="41">
        <v>43627.390532407408</v>
      </c>
      <c r="D2270" t="s">
        <v>15339</v>
      </c>
      <c r="E2270">
        <v>5</v>
      </c>
      <c r="F2270">
        <v>1221</v>
      </c>
      <c r="G2270" t="s">
        <v>8954</v>
      </c>
      <c r="H2270" t="s">
        <v>15340</v>
      </c>
      <c r="I2270" t="s">
        <v>497</v>
      </c>
      <c r="L2270" t="s">
        <v>15341</v>
      </c>
      <c r="N2270" t="s">
        <v>821</v>
      </c>
    </row>
    <row r="2271" spans="2:14">
      <c r="B2271" s="41">
        <v>43627.390520833331</v>
      </c>
      <c r="C2271" s="41">
        <v>43627.390532407408</v>
      </c>
      <c r="D2271" t="s">
        <v>12337</v>
      </c>
      <c r="E2271">
        <v>5</v>
      </c>
      <c r="F2271">
        <v>1221</v>
      </c>
      <c r="G2271" t="s">
        <v>8954</v>
      </c>
      <c r="H2271" t="s">
        <v>12338</v>
      </c>
      <c r="I2271" t="s">
        <v>23</v>
      </c>
      <c r="L2271" t="s">
        <v>14724</v>
      </c>
      <c r="N2271" t="s">
        <v>821</v>
      </c>
    </row>
    <row r="2272" spans="2:14">
      <c r="B2272" s="41">
        <v>43627.390532407408</v>
      </c>
      <c r="C2272" s="41">
        <v>43627.390532407408</v>
      </c>
      <c r="D2272" t="s">
        <v>15342</v>
      </c>
      <c r="E2272">
        <v>4</v>
      </c>
      <c r="F2272">
        <v>1101</v>
      </c>
      <c r="G2272" t="s">
        <v>8954</v>
      </c>
      <c r="H2272" t="s">
        <v>293</v>
      </c>
      <c r="I2272" t="s">
        <v>150</v>
      </c>
      <c r="L2272" t="s">
        <v>15343</v>
      </c>
      <c r="N2272" t="s">
        <v>819</v>
      </c>
    </row>
    <row r="2273" spans="2:14">
      <c r="B2273" s="41">
        <v>43627.390520833331</v>
      </c>
      <c r="C2273" s="41">
        <v>43627.390532407408</v>
      </c>
      <c r="D2273" t="s">
        <v>594</v>
      </c>
      <c r="E2273">
        <v>5</v>
      </c>
      <c r="F2273">
        <v>1221</v>
      </c>
      <c r="G2273" t="s">
        <v>8954</v>
      </c>
      <c r="H2273" t="s">
        <v>292</v>
      </c>
      <c r="I2273" t="s">
        <v>150</v>
      </c>
      <c r="L2273" t="s">
        <v>15344</v>
      </c>
      <c r="N2273" t="s">
        <v>821</v>
      </c>
    </row>
    <row r="2274" spans="2:14">
      <c r="B2274" s="41">
        <v>43627.390520833331</v>
      </c>
      <c r="C2274" s="41">
        <v>43627.390532407408</v>
      </c>
      <c r="D2274" t="s">
        <v>593</v>
      </c>
      <c r="E2274">
        <v>5</v>
      </c>
      <c r="F2274">
        <v>1221</v>
      </c>
      <c r="G2274" t="s">
        <v>8954</v>
      </c>
      <c r="H2274" t="s">
        <v>291</v>
      </c>
      <c r="I2274" t="s">
        <v>150</v>
      </c>
      <c r="L2274" t="s">
        <v>15345</v>
      </c>
      <c r="N2274" t="s">
        <v>821</v>
      </c>
    </row>
    <row r="2275" spans="2:14">
      <c r="B2275" s="41">
        <v>43627.390567129631</v>
      </c>
      <c r="C2275" s="41">
        <v>43627.3905787037</v>
      </c>
      <c r="D2275" t="s">
        <v>598</v>
      </c>
      <c r="E2275">
        <v>5</v>
      </c>
      <c r="F2275">
        <v>1221</v>
      </c>
      <c r="G2275" t="s">
        <v>8954</v>
      </c>
      <c r="H2275" t="s">
        <v>289</v>
      </c>
      <c r="I2275" t="s">
        <v>150</v>
      </c>
      <c r="L2275" t="s">
        <v>15346</v>
      </c>
      <c r="N2275" t="s">
        <v>821</v>
      </c>
    </row>
    <row r="2276" spans="2:14">
      <c r="B2276" s="41">
        <v>43627.390613425923</v>
      </c>
      <c r="C2276" s="41">
        <v>43627.390625</v>
      </c>
      <c r="D2276" t="s">
        <v>15347</v>
      </c>
      <c r="E2276">
        <v>4</v>
      </c>
      <c r="F2276">
        <v>1101</v>
      </c>
      <c r="G2276" t="s">
        <v>8954</v>
      </c>
      <c r="H2276" t="s">
        <v>253</v>
      </c>
      <c r="I2276" t="s">
        <v>150</v>
      </c>
      <c r="L2276" t="s">
        <v>15348</v>
      </c>
      <c r="N2276" t="s">
        <v>819</v>
      </c>
    </row>
    <row r="2277" spans="2:14">
      <c r="B2277" s="41">
        <v>43627.390625</v>
      </c>
      <c r="C2277" s="41">
        <v>43627.390625</v>
      </c>
      <c r="D2277" t="s">
        <v>597</v>
      </c>
      <c r="E2277">
        <v>5</v>
      </c>
      <c r="F2277">
        <v>1221</v>
      </c>
      <c r="G2277" t="s">
        <v>8954</v>
      </c>
      <c r="H2277" t="s">
        <v>252</v>
      </c>
      <c r="I2277" t="s">
        <v>150</v>
      </c>
      <c r="L2277" t="s">
        <v>15349</v>
      </c>
      <c r="N2277" t="s">
        <v>821</v>
      </c>
    </row>
    <row r="2278" spans="2:14">
      <c r="B2278" s="41">
        <v>43627.390625</v>
      </c>
      <c r="C2278" s="41">
        <v>43627.390625</v>
      </c>
      <c r="D2278" t="s">
        <v>596</v>
      </c>
      <c r="E2278">
        <v>5</v>
      </c>
      <c r="F2278">
        <v>1221</v>
      </c>
      <c r="G2278" t="s">
        <v>8954</v>
      </c>
      <c r="H2278" t="s">
        <v>251</v>
      </c>
      <c r="I2278" t="s">
        <v>150</v>
      </c>
      <c r="L2278" t="s">
        <v>15350</v>
      </c>
      <c r="N2278" t="s">
        <v>821</v>
      </c>
    </row>
    <row r="2279" spans="2:14">
      <c r="B2279" s="41">
        <v>43627.390729166669</v>
      </c>
      <c r="C2279" s="41">
        <v>43627.390717592592</v>
      </c>
      <c r="D2279" t="s">
        <v>14495</v>
      </c>
      <c r="E2279">
        <v>5</v>
      </c>
      <c r="F2279">
        <v>1101</v>
      </c>
      <c r="G2279" t="s">
        <v>8954</v>
      </c>
      <c r="H2279" t="s">
        <v>6519</v>
      </c>
      <c r="I2279" t="s">
        <v>6</v>
      </c>
      <c r="L2279" t="s">
        <v>13542</v>
      </c>
      <c r="N2279" t="s">
        <v>821</v>
      </c>
    </row>
    <row r="2280" spans="2:14">
      <c r="B2280" s="41">
        <v>43627.390752314815</v>
      </c>
      <c r="C2280" s="41">
        <v>43627.390752314815</v>
      </c>
      <c r="D2280" t="s">
        <v>1820</v>
      </c>
      <c r="E2280">
        <v>5</v>
      </c>
      <c r="F2280">
        <v>1101</v>
      </c>
      <c r="G2280" t="s">
        <v>8954</v>
      </c>
      <c r="H2280" t="s">
        <v>1819</v>
      </c>
      <c r="I2280" t="s">
        <v>182</v>
      </c>
      <c r="L2280" t="s">
        <v>15351</v>
      </c>
      <c r="N2280" t="s">
        <v>821</v>
      </c>
    </row>
    <row r="2281" spans="2:14">
      <c r="B2281" s="41">
        <v>43627.390752314815</v>
      </c>
      <c r="C2281" s="41">
        <v>43627.390752314815</v>
      </c>
      <c r="D2281" t="s">
        <v>15352</v>
      </c>
      <c r="E2281">
        <v>5</v>
      </c>
      <c r="F2281">
        <v>1101</v>
      </c>
      <c r="G2281" t="s">
        <v>8954</v>
      </c>
      <c r="H2281" t="s">
        <v>15353</v>
      </c>
      <c r="I2281" t="s">
        <v>182</v>
      </c>
      <c r="L2281" t="s">
        <v>15354</v>
      </c>
      <c r="N2281" t="s">
        <v>821</v>
      </c>
    </row>
    <row r="2282" spans="2:14">
      <c r="B2282" s="41">
        <v>43627.390752314815</v>
      </c>
      <c r="C2282" s="41">
        <v>43627.390752314815</v>
      </c>
      <c r="D2282" t="s">
        <v>7226</v>
      </c>
      <c r="E2282">
        <v>5</v>
      </c>
      <c r="F2282">
        <v>1221</v>
      </c>
      <c r="G2282" t="s">
        <v>8954</v>
      </c>
      <c r="H2282" t="s">
        <v>7227</v>
      </c>
      <c r="I2282" t="s">
        <v>150</v>
      </c>
      <c r="L2282" t="s">
        <v>14173</v>
      </c>
      <c r="N2282" t="s">
        <v>821</v>
      </c>
    </row>
    <row r="2283" spans="2:14">
      <c r="B2283" s="41">
        <v>43627.390752314815</v>
      </c>
      <c r="C2283" s="41">
        <v>43627.390763888892</v>
      </c>
      <c r="D2283" t="s">
        <v>7220</v>
      </c>
      <c r="E2283">
        <v>0</v>
      </c>
      <c r="F2283">
        <v>1221</v>
      </c>
      <c r="G2283" t="s">
        <v>8954</v>
      </c>
      <c r="H2283" t="s">
        <v>7221</v>
      </c>
      <c r="I2283" t="s">
        <v>150</v>
      </c>
      <c r="L2283" t="s">
        <v>15355</v>
      </c>
      <c r="N2283" t="s">
        <v>821</v>
      </c>
    </row>
    <row r="2284" spans="2:14">
      <c r="B2284" s="41">
        <v>43627.390902777777</v>
      </c>
      <c r="C2284" s="41">
        <v>43627.3908912037</v>
      </c>
      <c r="D2284" t="s">
        <v>13467</v>
      </c>
      <c r="E2284">
        <v>4</v>
      </c>
      <c r="F2284">
        <v>1101</v>
      </c>
      <c r="G2284" t="s">
        <v>8954</v>
      </c>
      <c r="H2284" t="s">
        <v>6256</v>
      </c>
      <c r="I2284" t="s">
        <v>13</v>
      </c>
      <c r="L2284" t="s">
        <v>14526</v>
      </c>
      <c r="N2284" t="s">
        <v>825</v>
      </c>
    </row>
    <row r="2285" spans="2:14">
      <c r="B2285" s="41">
        <v>43627.390925925924</v>
      </c>
      <c r="C2285" s="41">
        <v>43627.390914351854</v>
      </c>
      <c r="D2285" t="s">
        <v>1455</v>
      </c>
      <c r="E2285">
        <v>5</v>
      </c>
      <c r="F2285">
        <v>1201</v>
      </c>
      <c r="G2285" t="s">
        <v>8954</v>
      </c>
      <c r="H2285" t="s">
        <v>1454</v>
      </c>
      <c r="I2285" t="s">
        <v>28</v>
      </c>
      <c r="L2285" t="s">
        <v>14915</v>
      </c>
      <c r="N2285" t="s">
        <v>821</v>
      </c>
    </row>
    <row r="2286" spans="2:14">
      <c r="B2286" s="41">
        <v>43627.3909375</v>
      </c>
      <c r="C2286" s="41">
        <v>43627.390925925924</v>
      </c>
      <c r="D2286" t="s">
        <v>906</v>
      </c>
      <c r="E2286">
        <v>5</v>
      </c>
      <c r="F2286">
        <v>1201</v>
      </c>
      <c r="G2286" t="s">
        <v>8954</v>
      </c>
      <c r="H2286" t="s">
        <v>905</v>
      </c>
      <c r="I2286" t="s">
        <v>8</v>
      </c>
      <c r="L2286" t="s">
        <v>14244</v>
      </c>
      <c r="N2286" t="s">
        <v>821</v>
      </c>
    </row>
    <row r="2287" spans="2:14">
      <c r="B2287" s="41">
        <v>43627.391238425924</v>
      </c>
      <c r="C2287" s="41">
        <v>43627.391238425924</v>
      </c>
      <c r="D2287" t="s">
        <v>1213</v>
      </c>
      <c r="E2287">
        <v>5</v>
      </c>
      <c r="F2287">
        <v>1201</v>
      </c>
      <c r="G2287" t="s">
        <v>8954</v>
      </c>
      <c r="H2287" t="s">
        <v>1212</v>
      </c>
      <c r="I2287" t="s">
        <v>230</v>
      </c>
      <c r="L2287" t="s">
        <v>14226</v>
      </c>
      <c r="N2287" t="s">
        <v>821</v>
      </c>
    </row>
    <row r="2288" spans="2:14">
      <c r="B2288" s="41">
        <v>43627.39135416667</v>
      </c>
      <c r="C2288" s="41">
        <v>43627.391342592593</v>
      </c>
      <c r="D2288" t="s">
        <v>13514</v>
      </c>
      <c r="E2288">
        <v>4</v>
      </c>
      <c r="F2288">
        <v>1101</v>
      </c>
      <c r="G2288" t="s">
        <v>8954</v>
      </c>
      <c r="H2288" t="s">
        <v>4879</v>
      </c>
      <c r="I2288" t="s">
        <v>13</v>
      </c>
      <c r="L2288" t="s">
        <v>14526</v>
      </c>
      <c r="N2288" t="s">
        <v>825</v>
      </c>
    </row>
    <row r="2289" spans="2:14">
      <c r="B2289" s="41">
        <v>43627.391527777778</v>
      </c>
      <c r="C2289" s="41">
        <v>43627.391516203701</v>
      </c>
      <c r="D2289" t="s">
        <v>906</v>
      </c>
      <c r="E2289">
        <v>5</v>
      </c>
      <c r="F2289">
        <v>1201</v>
      </c>
      <c r="G2289" t="s">
        <v>8954</v>
      </c>
      <c r="H2289" t="s">
        <v>905</v>
      </c>
      <c r="I2289" t="s">
        <v>8</v>
      </c>
      <c r="L2289" t="s">
        <v>14244</v>
      </c>
      <c r="N2289" t="s">
        <v>821</v>
      </c>
    </row>
    <row r="2290" spans="2:14">
      <c r="B2290" s="41">
        <v>43627.391597222224</v>
      </c>
      <c r="C2290" s="41">
        <v>43627.391585648147</v>
      </c>
      <c r="D2290" t="s">
        <v>4102</v>
      </c>
      <c r="E2290">
        <v>5</v>
      </c>
      <c r="F2290">
        <v>1201</v>
      </c>
      <c r="G2290" t="s">
        <v>8954</v>
      </c>
      <c r="H2290" t="s">
        <v>4101</v>
      </c>
      <c r="I2290" t="s">
        <v>63</v>
      </c>
      <c r="L2290" t="s">
        <v>15356</v>
      </c>
      <c r="N2290" t="s">
        <v>821</v>
      </c>
    </row>
    <row r="2291" spans="2:14">
      <c r="B2291" s="41">
        <v>43627.391597222224</v>
      </c>
      <c r="C2291" s="41">
        <v>43627.391585648147</v>
      </c>
      <c r="D2291" t="s">
        <v>783</v>
      </c>
      <c r="E2291">
        <v>5</v>
      </c>
      <c r="F2291">
        <v>1201</v>
      </c>
      <c r="G2291" t="s">
        <v>8954</v>
      </c>
      <c r="H2291" t="s">
        <v>160</v>
      </c>
      <c r="I2291" t="s">
        <v>63</v>
      </c>
      <c r="L2291" t="s">
        <v>15357</v>
      </c>
      <c r="N2291" t="s">
        <v>821</v>
      </c>
    </row>
    <row r="2292" spans="2:14">
      <c r="B2292" s="41">
        <v>43627.392118055555</v>
      </c>
      <c r="C2292" s="41">
        <v>43627.392106481479</v>
      </c>
      <c r="D2292" t="s">
        <v>906</v>
      </c>
      <c r="E2292">
        <v>5</v>
      </c>
      <c r="F2292">
        <v>1201</v>
      </c>
      <c r="G2292" t="s">
        <v>8954</v>
      </c>
      <c r="H2292" t="s">
        <v>905</v>
      </c>
      <c r="I2292" t="s">
        <v>8</v>
      </c>
      <c r="L2292" t="s">
        <v>14244</v>
      </c>
      <c r="N2292" t="s">
        <v>821</v>
      </c>
    </row>
    <row r="2293" spans="2:14">
      <c r="B2293" s="41">
        <v>43627.392314814817</v>
      </c>
      <c r="C2293" s="41">
        <v>43627.39230324074</v>
      </c>
      <c r="D2293" t="s">
        <v>1455</v>
      </c>
      <c r="E2293">
        <v>5</v>
      </c>
      <c r="F2293">
        <v>1201</v>
      </c>
      <c r="G2293" t="s">
        <v>8954</v>
      </c>
      <c r="H2293" t="s">
        <v>1454</v>
      </c>
      <c r="I2293" t="s">
        <v>28</v>
      </c>
      <c r="L2293" t="s">
        <v>14915</v>
      </c>
      <c r="N2293" t="s">
        <v>821</v>
      </c>
    </row>
    <row r="2294" spans="2:14">
      <c r="B2294" s="41">
        <v>43627.392685185187</v>
      </c>
      <c r="C2294" s="41">
        <v>43627.39267361111</v>
      </c>
      <c r="D2294" t="s">
        <v>906</v>
      </c>
      <c r="E2294">
        <v>5</v>
      </c>
      <c r="F2294">
        <v>1201</v>
      </c>
      <c r="G2294" t="s">
        <v>8954</v>
      </c>
      <c r="H2294" t="s">
        <v>905</v>
      </c>
      <c r="I2294" t="s">
        <v>8</v>
      </c>
      <c r="L2294" t="s">
        <v>14244</v>
      </c>
      <c r="N2294" t="s">
        <v>821</v>
      </c>
    </row>
    <row r="2295" spans="2:14">
      <c r="B2295" s="41">
        <v>43627.393229166664</v>
      </c>
      <c r="C2295" s="41">
        <v>43627.393229166664</v>
      </c>
      <c r="D2295" t="s">
        <v>618</v>
      </c>
      <c r="E2295">
        <v>5</v>
      </c>
      <c r="F2295">
        <v>1201</v>
      </c>
      <c r="G2295" t="s">
        <v>8954</v>
      </c>
      <c r="H2295" t="s">
        <v>337</v>
      </c>
      <c r="I2295" t="s">
        <v>216</v>
      </c>
      <c r="L2295" t="s">
        <v>15176</v>
      </c>
      <c r="N2295" t="s">
        <v>821</v>
      </c>
    </row>
    <row r="2296" spans="2:14">
      <c r="B2296" s="41">
        <v>43627.393287037034</v>
      </c>
      <c r="C2296" s="41">
        <v>43627.393275462964</v>
      </c>
      <c r="D2296" t="s">
        <v>906</v>
      </c>
      <c r="E2296">
        <v>5</v>
      </c>
      <c r="F2296">
        <v>1201</v>
      </c>
      <c r="G2296" t="s">
        <v>8954</v>
      </c>
      <c r="H2296" t="s">
        <v>905</v>
      </c>
      <c r="I2296" t="s">
        <v>8</v>
      </c>
      <c r="L2296" t="s">
        <v>14244</v>
      </c>
      <c r="N2296" t="s">
        <v>821</v>
      </c>
    </row>
    <row r="2297" spans="2:14">
      <c r="B2297" s="41">
        <v>43627.393888888888</v>
      </c>
      <c r="C2297" s="41">
        <v>43627.393877314818</v>
      </c>
      <c r="D2297" t="s">
        <v>906</v>
      </c>
      <c r="E2297">
        <v>5</v>
      </c>
      <c r="F2297">
        <v>1201</v>
      </c>
      <c r="G2297" t="s">
        <v>8954</v>
      </c>
      <c r="H2297" t="s">
        <v>905</v>
      </c>
      <c r="I2297" t="s">
        <v>8</v>
      </c>
      <c r="L2297" t="s">
        <v>14244</v>
      </c>
      <c r="N2297" t="s">
        <v>821</v>
      </c>
    </row>
    <row r="2298" spans="2:14">
      <c r="B2298" s="41">
        <v>43627.394224537034</v>
      </c>
      <c r="C2298" s="41">
        <v>43627.394224537034</v>
      </c>
      <c r="D2298" t="s">
        <v>7867</v>
      </c>
      <c r="E2298">
        <v>5</v>
      </c>
      <c r="F2298">
        <v>1221</v>
      </c>
      <c r="G2298" t="s">
        <v>8954</v>
      </c>
      <c r="H2298" t="s">
        <v>4107</v>
      </c>
      <c r="I2298" t="s">
        <v>302</v>
      </c>
      <c r="L2298" t="s">
        <v>14947</v>
      </c>
      <c r="N2298" t="s">
        <v>821</v>
      </c>
    </row>
    <row r="2299" spans="2:14">
      <c r="B2299" s="41">
        <v>43627.39439814815</v>
      </c>
      <c r="C2299" s="41">
        <v>43627.394386574073</v>
      </c>
      <c r="D2299" t="s">
        <v>1455</v>
      </c>
      <c r="E2299">
        <v>5</v>
      </c>
      <c r="F2299">
        <v>1201</v>
      </c>
      <c r="G2299" t="s">
        <v>8954</v>
      </c>
      <c r="H2299" t="s">
        <v>1454</v>
      </c>
      <c r="I2299" t="s">
        <v>28</v>
      </c>
      <c r="L2299" t="s">
        <v>14915</v>
      </c>
      <c r="N2299" t="s">
        <v>821</v>
      </c>
    </row>
    <row r="2300" spans="2:14">
      <c r="B2300" s="41">
        <v>43627.39439814815</v>
      </c>
      <c r="C2300" s="41">
        <v>43627.39439814815</v>
      </c>
      <c r="D2300" t="s">
        <v>1298</v>
      </c>
      <c r="E2300">
        <v>5</v>
      </c>
      <c r="F2300">
        <v>1101</v>
      </c>
      <c r="G2300" t="s">
        <v>8954</v>
      </c>
      <c r="H2300" t="s">
        <v>1297</v>
      </c>
      <c r="I2300" t="s">
        <v>11</v>
      </c>
      <c r="L2300" t="s">
        <v>15240</v>
      </c>
      <c r="N2300" t="s">
        <v>821</v>
      </c>
    </row>
    <row r="2301" spans="2:14">
      <c r="B2301" s="41">
        <v>43627.394479166665</v>
      </c>
      <c r="C2301" s="41">
        <v>43627.394467592596</v>
      </c>
      <c r="D2301" t="s">
        <v>906</v>
      </c>
      <c r="E2301">
        <v>5</v>
      </c>
      <c r="F2301">
        <v>1201</v>
      </c>
      <c r="G2301" t="s">
        <v>8954</v>
      </c>
      <c r="H2301" t="s">
        <v>905</v>
      </c>
      <c r="I2301" t="s">
        <v>8</v>
      </c>
      <c r="L2301" t="s">
        <v>14244</v>
      </c>
      <c r="N2301" t="s">
        <v>821</v>
      </c>
    </row>
    <row r="2302" spans="2:14">
      <c r="B2302" s="41">
        <v>43627.394571759258</v>
      </c>
      <c r="C2302" s="41">
        <v>43627.394571759258</v>
      </c>
      <c r="D2302" t="s">
        <v>8987</v>
      </c>
      <c r="E2302">
        <v>5</v>
      </c>
      <c r="F2302">
        <v>1101</v>
      </c>
      <c r="G2302" t="s">
        <v>8954</v>
      </c>
      <c r="H2302" t="s">
        <v>2394</v>
      </c>
      <c r="I2302" t="s">
        <v>302</v>
      </c>
      <c r="L2302" t="s">
        <v>14909</v>
      </c>
      <c r="N2302" t="s">
        <v>821</v>
      </c>
    </row>
    <row r="2303" spans="2:14">
      <c r="B2303" s="41">
        <v>43627.394849537035</v>
      </c>
      <c r="C2303" s="41">
        <v>43627.394849537035</v>
      </c>
      <c r="D2303" t="s">
        <v>5901</v>
      </c>
      <c r="E2303">
        <v>5</v>
      </c>
      <c r="F2303">
        <v>1101</v>
      </c>
      <c r="G2303" t="s">
        <v>8954</v>
      </c>
      <c r="H2303" t="s">
        <v>1917</v>
      </c>
      <c r="I2303" t="s">
        <v>199</v>
      </c>
      <c r="L2303" t="s">
        <v>15358</v>
      </c>
      <c r="N2303" t="s">
        <v>821</v>
      </c>
    </row>
    <row r="2304" spans="2:14">
      <c r="B2304" s="41">
        <v>43627.395069444443</v>
      </c>
      <c r="C2304" s="41">
        <v>43627.395057870373</v>
      </c>
      <c r="D2304" t="s">
        <v>906</v>
      </c>
      <c r="E2304">
        <v>5</v>
      </c>
      <c r="F2304">
        <v>1201</v>
      </c>
      <c r="G2304" t="s">
        <v>8954</v>
      </c>
      <c r="H2304" t="s">
        <v>905</v>
      </c>
      <c r="I2304" t="s">
        <v>8</v>
      </c>
      <c r="L2304" t="s">
        <v>14244</v>
      </c>
      <c r="N2304" t="s">
        <v>821</v>
      </c>
    </row>
    <row r="2305" spans="2:14">
      <c r="B2305" s="41">
        <v>43627.395648148151</v>
      </c>
      <c r="C2305" s="41">
        <v>43627.395648148151</v>
      </c>
      <c r="D2305" t="s">
        <v>906</v>
      </c>
      <c r="E2305">
        <v>5</v>
      </c>
      <c r="F2305">
        <v>1201</v>
      </c>
      <c r="G2305" t="s">
        <v>8954</v>
      </c>
      <c r="H2305" t="s">
        <v>905</v>
      </c>
      <c r="I2305" t="s">
        <v>8</v>
      </c>
      <c r="L2305" t="s">
        <v>14244</v>
      </c>
      <c r="N2305" t="s">
        <v>821</v>
      </c>
    </row>
    <row r="2306" spans="2:14">
      <c r="B2306" s="41">
        <v>43627.395787037036</v>
      </c>
      <c r="C2306" s="41">
        <v>43627.395787037036</v>
      </c>
      <c r="D2306" t="s">
        <v>1455</v>
      </c>
      <c r="E2306">
        <v>5</v>
      </c>
      <c r="F2306">
        <v>1201</v>
      </c>
      <c r="G2306" t="s">
        <v>8954</v>
      </c>
      <c r="H2306" t="s">
        <v>1454</v>
      </c>
      <c r="I2306" t="s">
        <v>28</v>
      </c>
      <c r="L2306" t="s">
        <v>14915</v>
      </c>
      <c r="N2306" t="s">
        <v>821</v>
      </c>
    </row>
    <row r="2307" spans="2:14">
      <c r="B2307" s="41">
        <v>43627.396041666667</v>
      </c>
      <c r="C2307" s="41">
        <v>43627.396041666667</v>
      </c>
      <c r="D2307" t="s">
        <v>891</v>
      </c>
      <c r="E2307">
        <v>5</v>
      </c>
      <c r="F2307">
        <v>1201</v>
      </c>
      <c r="G2307" t="s">
        <v>8954</v>
      </c>
      <c r="H2307" t="s">
        <v>890</v>
      </c>
      <c r="I2307" t="s">
        <v>8</v>
      </c>
      <c r="L2307" t="s">
        <v>14241</v>
      </c>
      <c r="N2307" t="s">
        <v>821</v>
      </c>
    </row>
    <row r="2308" spans="2:14">
      <c r="B2308" s="41">
        <v>43627.396238425928</v>
      </c>
      <c r="C2308" s="41">
        <v>43627.396238425928</v>
      </c>
      <c r="D2308" t="s">
        <v>906</v>
      </c>
      <c r="E2308">
        <v>5</v>
      </c>
      <c r="F2308">
        <v>1201</v>
      </c>
      <c r="G2308" t="s">
        <v>8954</v>
      </c>
      <c r="H2308" t="s">
        <v>905</v>
      </c>
      <c r="I2308" t="s">
        <v>8</v>
      </c>
      <c r="L2308" t="s">
        <v>14244</v>
      </c>
      <c r="N2308" t="s">
        <v>821</v>
      </c>
    </row>
    <row r="2309" spans="2:14">
      <c r="B2309" s="41">
        <v>43627.396817129629</v>
      </c>
      <c r="C2309" s="41">
        <v>43627.396817129629</v>
      </c>
      <c r="D2309" t="s">
        <v>4368</v>
      </c>
      <c r="E2309">
        <v>5</v>
      </c>
      <c r="F2309">
        <v>1201</v>
      </c>
      <c r="G2309" t="s">
        <v>8954</v>
      </c>
      <c r="H2309" t="s">
        <v>4367</v>
      </c>
      <c r="I2309" t="s">
        <v>8</v>
      </c>
      <c r="L2309" t="s">
        <v>14227</v>
      </c>
      <c r="N2309" t="s">
        <v>821</v>
      </c>
    </row>
    <row r="2310" spans="2:14">
      <c r="B2310" s="41">
        <v>43627.396817129629</v>
      </c>
      <c r="C2310" s="41">
        <v>43627.396817129629</v>
      </c>
      <c r="D2310" t="s">
        <v>4551</v>
      </c>
      <c r="E2310">
        <v>5</v>
      </c>
      <c r="F2310">
        <v>1201</v>
      </c>
      <c r="G2310" t="s">
        <v>8954</v>
      </c>
      <c r="H2310" t="s">
        <v>4550</v>
      </c>
      <c r="I2310" t="s">
        <v>8</v>
      </c>
      <c r="L2310" t="s">
        <v>14224</v>
      </c>
      <c r="N2310" t="s">
        <v>821</v>
      </c>
    </row>
    <row r="2311" spans="2:14">
      <c r="B2311" s="41">
        <v>43627.396828703706</v>
      </c>
      <c r="C2311" s="41">
        <v>43627.396828703706</v>
      </c>
      <c r="D2311" t="s">
        <v>906</v>
      </c>
      <c r="E2311">
        <v>5</v>
      </c>
      <c r="F2311">
        <v>1201</v>
      </c>
      <c r="G2311" t="s">
        <v>8954</v>
      </c>
      <c r="H2311" t="s">
        <v>905</v>
      </c>
      <c r="I2311" t="s">
        <v>8</v>
      </c>
      <c r="L2311" t="s">
        <v>14244</v>
      </c>
      <c r="N2311" t="s">
        <v>821</v>
      </c>
    </row>
    <row r="2312" spans="2:14">
      <c r="B2312" s="41">
        <v>43627.397106481483</v>
      </c>
      <c r="C2312" s="41">
        <v>43627.397129629629</v>
      </c>
      <c r="D2312" t="s">
        <v>11460</v>
      </c>
      <c r="E2312">
        <v>4</v>
      </c>
      <c r="F2312">
        <v>1101</v>
      </c>
      <c r="G2312" t="s">
        <v>8954</v>
      </c>
      <c r="H2312" t="s">
        <v>7145</v>
      </c>
      <c r="I2312" t="s">
        <v>224</v>
      </c>
      <c r="L2312" t="s">
        <v>15359</v>
      </c>
      <c r="N2312" t="s">
        <v>819</v>
      </c>
    </row>
    <row r="2313" spans="2:14">
      <c r="B2313" s="41">
        <v>43627.397407407407</v>
      </c>
      <c r="C2313" s="41">
        <v>43627.397407407407</v>
      </c>
      <c r="D2313" t="s">
        <v>4188</v>
      </c>
      <c r="E2313">
        <v>5</v>
      </c>
      <c r="F2313">
        <v>1201</v>
      </c>
      <c r="G2313" t="s">
        <v>8954</v>
      </c>
      <c r="H2313" t="s">
        <v>4187</v>
      </c>
      <c r="I2313" t="s">
        <v>8</v>
      </c>
      <c r="L2313" t="s">
        <v>14193</v>
      </c>
      <c r="N2313" t="s">
        <v>821</v>
      </c>
    </row>
    <row r="2314" spans="2:14">
      <c r="B2314" s="41">
        <v>43627.397430555553</v>
      </c>
      <c r="C2314" s="41">
        <v>43627.397430555553</v>
      </c>
      <c r="D2314" t="s">
        <v>906</v>
      </c>
      <c r="E2314">
        <v>5</v>
      </c>
      <c r="F2314">
        <v>1201</v>
      </c>
      <c r="G2314" t="s">
        <v>8954</v>
      </c>
      <c r="H2314" t="s">
        <v>905</v>
      </c>
      <c r="I2314" t="s">
        <v>8</v>
      </c>
      <c r="L2314" t="s">
        <v>14244</v>
      </c>
      <c r="N2314" t="s">
        <v>821</v>
      </c>
    </row>
    <row r="2315" spans="2:14">
      <c r="B2315" s="41">
        <v>43627.398032407407</v>
      </c>
      <c r="C2315" s="41">
        <v>43627.398043981484</v>
      </c>
      <c r="D2315" t="s">
        <v>906</v>
      </c>
      <c r="E2315">
        <v>5</v>
      </c>
      <c r="F2315">
        <v>1201</v>
      </c>
      <c r="G2315" t="s">
        <v>8954</v>
      </c>
      <c r="H2315" t="s">
        <v>905</v>
      </c>
      <c r="I2315" t="s">
        <v>8</v>
      </c>
      <c r="L2315" t="s">
        <v>14244</v>
      </c>
      <c r="N2315" t="s">
        <v>821</v>
      </c>
    </row>
    <row r="2316" spans="2:14">
      <c r="B2316" s="41">
        <v>43627.398622685185</v>
      </c>
      <c r="C2316" s="41">
        <v>43627.398622685185</v>
      </c>
      <c r="D2316" t="s">
        <v>906</v>
      </c>
      <c r="E2316">
        <v>5</v>
      </c>
      <c r="F2316">
        <v>1201</v>
      </c>
      <c r="G2316" t="s">
        <v>8954</v>
      </c>
      <c r="H2316" t="s">
        <v>905</v>
      </c>
      <c r="I2316" t="s">
        <v>8</v>
      </c>
      <c r="L2316" t="s">
        <v>14244</v>
      </c>
      <c r="N2316" t="s">
        <v>821</v>
      </c>
    </row>
    <row r="2317" spans="2:14">
      <c r="B2317" s="41">
        <v>43627.398969907408</v>
      </c>
      <c r="C2317" s="41">
        <v>43627.398969907408</v>
      </c>
      <c r="D2317" t="s">
        <v>592</v>
      </c>
      <c r="E2317">
        <v>5</v>
      </c>
      <c r="F2317">
        <v>1221</v>
      </c>
      <c r="G2317" t="s">
        <v>8954</v>
      </c>
      <c r="H2317" t="s">
        <v>173</v>
      </c>
      <c r="I2317" t="s">
        <v>17</v>
      </c>
      <c r="L2317" t="s">
        <v>15360</v>
      </c>
      <c r="N2317" t="s">
        <v>821</v>
      </c>
    </row>
    <row r="2318" spans="2:14">
      <c r="B2318" s="41">
        <v>43627.399212962962</v>
      </c>
      <c r="C2318" s="41">
        <v>43627.399212962962</v>
      </c>
      <c r="D2318" t="s">
        <v>906</v>
      </c>
      <c r="E2318">
        <v>5</v>
      </c>
      <c r="F2318">
        <v>1201</v>
      </c>
      <c r="G2318" t="s">
        <v>8954</v>
      </c>
      <c r="H2318" t="s">
        <v>905</v>
      </c>
      <c r="I2318" t="s">
        <v>8</v>
      </c>
      <c r="L2318" t="s">
        <v>14244</v>
      </c>
      <c r="N2318" t="s">
        <v>821</v>
      </c>
    </row>
    <row r="2319" spans="2:14">
      <c r="B2319" s="41">
        <v>43627.399675925924</v>
      </c>
      <c r="C2319" s="41">
        <v>43627.399675925924</v>
      </c>
      <c r="D2319" t="s">
        <v>12593</v>
      </c>
      <c r="E2319">
        <v>5</v>
      </c>
      <c r="F2319">
        <v>1101</v>
      </c>
      <c r="G2319" t="s">
        <v>8954</v>
      </c>
      <c r="H2319" t="s">
        <v>1916</v>
      </c>
      <c r="I2319" t="s">
        <v>199</v>
      </c>
      <c r="L2319" t="s">
        <v>15361</v>
      </c>
      <c r="N2319" t="s">
        <v>821</v>
      </c>
    </row>
    <row r="2320" spans="2:14">
      <c r="B2320" s="41">
        <v>43627.399814814817</v>
      </c>
      <c r="C2320" s="41">
        <v>43627.399814814817</v>
      </c>
      <c r="D2320" t="s">
        <v>906</v>
      </c>
      <c r="E2320">
        <v>5</v>
      </c>
      <c r="F2320">
        <v>1201</v>
      </c>
      <c r="G2320" t="s">
        <v>8954</v>
      </c>
      <c r="H2320" t="s">
        <v>905</v>
      </c>
      <c r="I2320" t="s">
        <v>8</v>
      </c>
      <c r="L2320" t="s">
        <v>14244</v>
      </c>
      <c r="N2320" t="s">
        <v>821</v>
      </c>
    </row>
    <row r="2321" spans="2:14">
      <c r="B2321" s="41">
        <v>43627.399953703702</v>
      </c>
      <c r="C2321" s="41">
        <v>43627.399953703702</v>
      </c>
      <c r="D2321" t="s">
        <v>1455</v>
      </c>
      <c r="E2321">
        <v>5</v>
      </c>
      <c r="F2321">
        <v>1201</v>
      </c>
      <c r="G2321" t="s">
        <v>8954</v>
      </c>
      <c r="H2321" t="s">
        <v>1454</v>
      </c>
      <c r="I2321" t="s">
        <v>28</v>
      </c>
      <c r="L2321" t="s">
        <v>14915</v>
      </c>
      <c r="N2321" t="s">
        <v>821</v>
      </c>
    </row>
    <row r="2322" spans="2:14">
      <c r="B2322" s="41">
        <v>43627.40042824074</v>
      </c>
      <c r="C2322" s="41">
        <v>43627.40042824074</v>
      </c>
      <c r="D2322" t="s">
        <v>906</v>
      </c>
      <c r="E2322">
        <v>5</v>
      </c>
      <c r="F2322">
        <v>1201</v>
      </c>
      <c r="G2322" t="s">
        <v>8954</v>
      </c>
      <c r="H2322" t="s">
        <v>905</v>
      </c>
      <c r="I2322" t="s">
        <v>8</v>
      </c>
      <c r="L2322" t="s">
        <v>14244</v>
      </c>
      <c r="N2322" t="s">
        <v>821</v>
      </c>
    </row>
    <row r="2323" spans="2:14">
      <c r="B2323" s="41">
        <v>43627.401018518518</v>
      </c>
      <c r="C2323" s="41">
        <v>43627.401018518518</v>
      </c>
      <c r="D2323" t="s">
        <v>906</v>
      </c>
      <c r="E2323">
        <v>5</v>
      </c>
      <c r="F2323">
        <v>1201</v>
      </c>
      <c r="G2323" t="s">
        <v>8954</v>
      </c>
      <c r="H2323" t="s">
        <v>905</v>
      </c>
      <c r="I2323" t="s">
        <v>8</v>
      </c>
      <c r="L2323" t="s">
        <v>14244</v>
      </c>
      <c r="N2323" t="s">
        <v>821</v>
      </c>
    </row>
    <row r="2324" spans="2:14">
      <c r="B2324" s="41">
        <v>43627.401608796295</v>
      </c>
      <c r="C2324" s="41">
        <v>43627.401608796295</v>
      </c>
      <c r="D2324" t="s">
        <v>906</v>
      </c>
      <c r="E2324">
        <v>5</v>
      </c>
      <c r="F2324">
        <v>1201</v>
      </c>
      <c r="G2324" t="s">
        <v>8954</v>
      </c>
      <c r="H2324" t="s">
        <v>905</v>
      </c>
      <c r="I2324" t="s">
        <v>8</v>
      </c>
      <c r="L2324" t="s">
        <v>14244</v>
      </c>
      <c r="N2324" t="s">
        <v>821</v>
      </c>
    </row>
    <row r="2325" spans="2:14">
      <c r="B2325" s="41">
        <v>43627.402199074073</v>
      </c>
      <c r="C2325" s="41">
        <v>43627.40221064815</v>
      </c>
      <c r="D2325" t="s">
        <v>906</v>
      </c>
      <c r="E2325">
        <v>5</v>
      </c>
      <c r="F2325">
        <v>1201</v>
      </c>
      <c r="G2325" t="s">
        <v>8954</v>
      </c>
      <c r="H2325" t="s">
        <v>905</v>
      </c>
      <c r="I2325" t="s">
        <v>8</v>
      </c>
      <c r="L2325" t="s">
        <v>14244</v>
      </c>
      <c r="N2325" t="s">
        <v>821</v>
      </c>
    </row>
    <row r="2326" spans="2:14">
      <c r="B2326" s="41">
        <v>43627.402789351851</v>
      </c>
      <c r="C2326" s="41">
        <v>43627.402789351851</v>
      </c>
      <c r="D2326" t="s">
        <v>906</v>
      </c>
      <c r="E2326">
        <v>5</v>
      </c>
      <c r="F2326">
        <v>1201</v>
      </c>
      <c r="G2326" t="s">
        <v>8954</v>
      </c>
      <c r="H2326" t="s">
        <v>905</v>
      </c>
      <c r="I2326" t="s">
        <v>8</v>
      </c>
      <c r="L2326" t="s">
        <v>14244</v>
      </c>
      <c r="N2326" t="s">
        <v>821</v>
      </c>
    </row>
    <row r="2327" spans="2:14">
      <c r="B2327" s="41">
        <v>43627.403067129628</v>
      </c>
      <c r="C2327" s="41">
        <v>43627.403078703705</v>
      </c>
      <c r="D2327" t="s">
        <v>15362</v>
      </c>
      <c r="E2327">
        <v>5</v>
      </c>
      <c r="F2327">
        <v>1221</v>
      </c>
      <c r="G2327" t="s">
        <v>8954</v>
      </c>
      <c r="H2327" t="s">
        <v>15363</v>
      </c>
      <c r="I2327" t="s">
        <v>11</v>
      </c>
      <c r="L2327" t="s">
        <v>15364</v>
      </c>
      <c r="N2327" t="s">
        <v>821</v>
      </c>
    </row>
    <row r="2328" spans="2:14">
      <c r="B2328" s="41">
        <v>43627.403067129628</v>
      </c>
      <c r="C2328" s="41">
        <v>43627.403078703705</v>
      </c>
      <c r="D2328" t="s">
        <v>15365</v>
      </c>
      <c r="E2328">
        <v>5</v>
      </c>
      <c r="F2328">
        <v>1221</v>
      </c>
      <c r="G2328" t="s">
        <v>8954</v>
      </c>
      <c r="H2328" t="s">
        <v>15366</v>
      </c>
      <c r="I2328" t="s">
        <v>11</v>
      </c>
      <c r="L2328" t="s">
        <v>15367</v>
      </c>
      <c r="N2328" t="s">
        <v>821</v>
      </c>
    </row>
    <row r="2329" spans="2:14">
      <c r="B2329" s="41">
        <v>43627.403182870374</v>
      </c>
      <c r="C2329" s="41">
        <v>43627.403182870374</v>
      </c>
      <c r="D2329" t="s">
        <v>15368</v>
      </c>
      <c r="E2329">
        <v>5</v>
      </c>
      <c r="F2329">
        <v>1221</v>
      </c>
      <c r="G2329" t="s">
        <v>8954</v>
      </c>
      <c r="H2329" t="s">
        <v>15369</v>
      </c>
      <c r="I2329" t="s">
        <v>11</v>
      </c>
      <c r="L2329" t="s">
        <v>15370</v>
      </c>
      <c r="N2329" t="s">
        <v>821</v>
      </c>
    </row>
    <row r="2330" spans="2:14">
      <c r="B2330" s="41">
        <v>43627.403182870374</v>
      </c>
      <c r="C2330" s="41">
        <v>43627.403182870374</v>
      </c>
      <c r="D2330" t="s">
        <v>15371</v>
      </c>
      <c r="E2330">
        <v>5</v>
      </c>
      <c r="F2330">
        <v>1221</v>
      </c>
      <c r="G2330" t="s">
        <v>8954</v>
      </c>
      <c r="H2330" t="s">
        <v>15372</v>
      </c>
      <c r="I2330" t="s">
        <v>11</v>
      </c>
      <c r="L2330" t="s">
        <v>15373</v>
      </c>
      <c r="N2330" t="s">
        <v>821</v>
      </c>
    </row>
    <row r="2331" spans="2:14">
      <c r="B2331" s="41">
        <v>43627.403379629628</v>
      </c>
      <c r="C2331" s="41">
        <v>43627.403379629628</v>
      </c>
      <c r="D2331" t="s">
        <v>906</v>
      </c>
      <c r="E2331">
        <v>5</v>
      </c>
      <c r="F2331">
        <v>1201</v>
      </c>
      <c r="G2331" t="s">
        <v>8954</v>
      </c>
      <c r="H2331" t="s">
        <v>905</v>
      </c>
      <c r="I2331" t="s">
        <v>8</v>
      </c>
      <c r="L2331" t="s">
        <v>14244</v>
      </c>
      <c r="N2331" t="s">
        <v>821</v>
      </c>
    </row>
    <row r="2332" spans="2:14">
      <c r="B2332" s="41">
        <v>43627.403969907406</v>
      </c>
      <c r="C2332" s="41">
        <v>43627.403969907406</v>
      </c>
      <c r="D2332" t="s">
        <v>906</v>
      </c>
      <c r="E2332">
        <v>5</v>
      </c>
      <c r="F2332">
        <v>1201</v>
      </c>
      <c r="G2332" t="s">
        <v>8954</v>
      </c>
      <c r="H2332" t="s">
        <v>905</v>
      </c>
      <c r="I2332" t="s">
        <v>8</v>
      </c>
      <c r="L2332" t="s">
        <v>14244</v>
      </c>
      <c r="N2332" t="s">
        <v>821</v>
      </c>
    </row>
    <row r="2333" spans="2:14">
      <c r="B2333" s="41">
        <v>43627.404293981483</v>
      </c>
      <c r="C2333" s="41">
        <v>43627.404293981483</v>
      </c>
      <c r="D2333" t="s">
        <v>15374</v>
      </c>
      <c r="E2333">
        <v>5</v>
      </c>
      <c r="F2333">
        <v>1221</v>
      </c>
      <c r="G2333" t="s">
        <v>8954</v>
      </c>
      <c r="H2333" t="s">
        <v>15375</v>
      </c>
      <c r="I2333" t="s">
        <v>129</v>
      </c>
      <c r="L2333" t="s">
        <v>15376</v>
      </c>
      <c r="N2333" t="s">
        <v>821</v>
      </c>
    </row>
    <row r="2334" spans="2:14">
      <c r="B2334" s="41">
        <v>43627.404293981483</v>
      </c>
      <c r="C2334" s="41">
        <v>43627.404293981483</v>
      </c>
      <c r="D2334" t="s">
        <v>4694</v>
      </c>
      <c r="E2334">
        <v>5</v>
      </c>
      <c r="F2334">
        <v>1221</v>
      </c>
      <c r="G2334" t="s">
        <v>8954</v>
      </c>
      <c r="H2334" t="s">
        <v>4693</v>
      </c>
      <c r="I2334" t="s">
        <v>13</v>
      </c>
      <c r="L2334" t="s">
        <v>14701</v>
      </c>
      <c r="N2334" t="s">
        <v>821</v>
      </c>
    </row>
    <row r="2335" spans="2:14">
      <c r="B2335" s="41">
        <v>43627.404293981483</v>
      </c>
      <c r="C2335" s="41">
        <v>43627.404293981483</v>
      </c>
      <c r="D2335" t="s">
        <v>12331</v>
      </c>
      <c r="E2335">
        <v>5</v>
      </c>
      <c r="F2335">
        <v>1221</v>
      </c>
      <c r="G2335" t="s">
        <v>8954</v>
      </c>
      <c r="H2335" t="s">
        <v>12332</v>
      </c>
      <c r="I2335" t="s">
        <v>23</v>
      </c>
      <c r="L2335" t="s">
        <v>14702</v>
      </c>
      <c r="N2335" t="s">
        <v>821</v>
      </c>
    </row>
    <row r="2336" spans="2:14">
      <c r="B2336" s="41">
        <v>43627.404293981483</v>
      </c>
      <c r="C2336" s="41">
        <v>43627.404293981483</v>
      </c>
      <c r="D2336" t="s">
        <v>12333</v>
      </c>
      <c r="E2336">
        <v>5</v>
      </c>
      <c r="F2336">
        <v>1221</v>
      </c>
      <c r="G2336" t="s">
        <v>8954</v>
      </c>
      <c r="H2336" t="s">
        <v>12334</v>
      </c>
      <c r="I2336" t="s">
        <v>269</v>
      </c>
      <c r="L2336" t="s">
        <v>14703</v>
      </c>
      <c r="N2336" t="s">
        <v>821</v>
      </c>
    </row>
    <row r="2337" spans="2:14">
      <c r="B2337" s="41">
        <v>43627.404293981483</v>
      </c>
      <c r="C2337" s="41">
        <v>43627.404293981483</v>
      </c>
      <c r="D2337" t="s">
        <v>12335</v>
      </c>
      <c r="E2337">
        <v>5</v>
      </c>
      <c r="F2337">
        <v>1221</v>
      </c>
      <c r="G2337" t="s">
        <v>8954</v>
      </c>
      <c r="H2337" t="s">
        <v>12336</v>
      </c>
      <c r="I2337" t="s">
        <v>15</v>
      </c>
      <c r="L2337" t="s">
        <v>14705</v>
      </c>
      <c r="N2337" t="s">
        <v>821</v>
      </c>
    </row>
    <row r="2338" spans="2:14">
      <c r="B2338" s="41">
        <v>43627.404293981483</v>
      </c>
      <c r="C2338" s="41">
        <v>43627.404293981483</v>
      </c>
      <c r="D2338" t="s">
        <v>12377</v>
      </c>
      <c r="E2338">
        <v>5</v>
      </c>
      <c r="F2338">
        <v>1221</v>
      </c>
      <c r="G2338" t="s">
        <v>8954</v>
      </c>
      <c r="H2338" t="s">
        <v>12378</v>
      </c>
      <c r="I2338" t="s">
        <v>4659</v>
      </c>
      <c r="L2338" t="s">
        <v>14707</v>
      </c>
      <c r="N2338" t="s">
        <v>821</v>
      </c>
    </row>
    <row r="2339" spans="2:14">
      <c r="B2339" s="41">
        <v>43627.404293981483</v>
      </c>
      <c r="C2339" s="41">
        <v>43627.404293981483</v>
      </c>
      <c r="D2339" t="s">
        <v>12379</v>
      </c>
      <c r="E2339">
        <v>5</v>
      </c>
      <c r="F2339">
        <v>1221</v>
      </c>
      <c r="G2339" t="s">
        <v>8954</v>
      </c>
      <c r="H2339" t="s">
        <v>12380</v>
      </c>
      <c r="I2339" t="s">
        <v>48</v>
      </c>
      <c r="L2339" t="s">
        <v>14708</v>
      </c>
      <c r="N2339" t="s">
        <v>821</v>
      </c>
    </row>
    <row r="2340" spans="2:14">
      <c r="B2340" s="41">
        <v>43627.404293981483</v>
      </c>
      <c r="C2340" s="41">
        <v>43627.404293981483</v>
      </c>
      <c r="D2340" t="s">
        <v>12381</v>
      </c>
      <c r="E2340">
        <v>5</v>
      </c>
      <c r="F2340">
        <v>1221</v>
      </c>
      <c r="G2340" t="s">
        <v>8954</v>
      </c>
      <c r="H2340" t="s">
        <v>12382</v>
      </c>
      <c r="I2340" t="s">
        <v>48</v>
      </c>
      <c r="L2340" t="s">
        <v>14709</v>
      </c>
      <c r="N2340" t="s">
        <v>821</v>
      </c>
    </row>
    <row r="2341" spans="2:14">
      <c r="B2341" s="41">
        <v>43627.404293981483</v>
      </c>
      <c r="C2341" s="41">
        <v>43627.404293981483</v>
      </c>
      <c r="D2341" t="s">
        <v>12383</v>
      </c>
      <c r="E2341">
        <v>5</v>
      </c>
      <c r="F2341">
        <v>1221</v>
      </c>
      <c r="G2341" t="s">
        <v>8954</v>
      </c>
      <c r="H2341" t="s">
        <v>12384</v>
      </c>
      <c r="I2341" t="s">
        <v>46</v>
      </c>
      <c r="L2341" t="s">
        <v>14710</v>
      </c>
      <c r="N2341" t="s">
        <v>821</v>
      </c>
    </row>
    <row r="2342" spans="2:14">
      <c r="B2342" s="41">
        <v>43627.404293981483</v>
      </c>
      <c r="C2342" s="41">
        <v>43627.404293981483</v>
      </c>
      <c r="D2342" t="s">
        <v>12385</v>
      </c>
      <c r="E2342">
        <v>5</v>
      </c>
      <c r="F2342">
        <v>1221</v>
      </c>
      <c r="G2342" t="s">
        <v>8954</v>
      </c>
      <c r="H2342" t="s">
        <v>12386</v>
      </c>
      <c r="I2342" t="s">
        <v>46</v>
      </c>
      <c r="L2342" t="s">
        <v>14711</v>
      </c>
      <c r="N2342" t="s">
        <v>821</v>
      </c>
    </row>
    <row r="2343" spans="2:14">
      <c r="B2343" s="41">
        <v>43627.404293981483</v>
      </c>
      <c r="C2343" s="41">
        <v>43627.404293981483</v>
      </c>
      <c r="D2343" t="s">
        <v>12391</v>
      </c>
      <c r="E2343">
        <v>5</v>
      </c>
      <c r="F2343">
        <v>1221</v>
      </c>
      <c r="G2343" t="s">
        <v>8954</v>
      </c>
      <c r="H2343" t="s">
        <v>12392</v>
      </c>
      <c r="I2343" t="s">
        <v>41</v>
      </c>
      <c r="L2343" t="s">
        <v>14714</v>
      </c>
      <c r="N2343" t="s">
        <v>821</v>
      </c>
    </row>
    <row r="2344" spans="2:14">
      <c r="B2344" s="41">
        <v>43627.404293981483</v>
      </c>
      <c r="C2344" s="41">
        <v>43627.404293981483</v>
      </c>
      <c r="D2344" t="s">
        <v>12393</v>
      </c>
      <c r="E2344">
        <v>5</v>
      </c>
      <c r="F2344">
        <v>1221</v>
      </c>
      <c r="G2344" t="s">
        <v>8954</v>
      </c>
      <c r="H2344" t="s">
        <v>12394</v>
      </c>
      <c r="I2344" t="s">
        <v>41</v>
      </c>
      <c r="L2344" t="s">
        <v>14715</v>
      </c>
      <c r="N2344" t="s">
        <v>821</v>
      </c>
    </row>
    <row r="2345" spans="2:14">
      <c r="B2345" s="41">
        <v>43627.404293981483</v>
      </c>
      <c r="C2345" s="41">
        <v>43627.404293981483</v>
      </c>
      <c r="D2345" t="s">
        <v>12399</v>
      </c>
      <c r="E2345">
        <v>5</v>
      </c>
      <c r="F2345">
        <v>1221</v>
      </c>
      <c r="G2345" t="s">
        <v>8954</v>
      </c>
      <c r="H2345" t="s">
        <v>12400</v>
      </c>
      <c r="I2345" t="s">
        <v>48</v>
      </c>
      <c r="L2345" t="s">
        <v>14718</v>
      </c>
      <c r="N2345" t="s">
        <v>821</v>
      </c>
    </row>
    <row r="2346" spans="2:14">
      <c r="B2346" s="41">
        <v>43627.404293981483</v>
      </c>
      <c r="C2346" s="41">
        <v>43627.404293981483</v>
      </c>
      <c r="D2346" t="s">
        <v>12401</v>
      </c>
      <c r="E2346">
        <v>5</v>
      </c>
      <c r="F2346">
        <v>1221</v>
      </c>
      <c r="G2346" t="s">
        <v>8954</v>
      </c>
      <c r="H2346" t="s">
        <v>12402</v>
      </c>
      <c r="I2346" t="s">
        <v>46</v>
      </c>
      <c r="L2346" t="s">
        <v>14719</v>
      </c>
      <c r="N2346" t="s">
        <v>821</v>
      </c>
    </row>
    <row r="2347" spans="2:14">
      <c r="B2347" s="41">
        <v>43627.404293981483</v>
      </c>
      <c r="C2347" s="41">
        <v>43627.404293981483</v>
      </c>
      <c r="D2347" t="s">
        <v>12405</v>
      </c>
      <c r="E2347">
        <v>5</v>
      </c>
      <c r="F2347">
        <v>1221</v>
      </c>
      <c r="G2347" t="s">
        <v>8954</v>
      </c>
      <c r="H2347" t="s">
        <v>12406</v>
      </c>
      <c r="I2347" t="s">
        <v>41</v>
      </c>
      <c r="L2347" t="s">
        <v>14721</v>
      </c>
      <c r="N2347" t="s">
        <v>821</v>
      </c>
    </row>
    <row r="2348" spans="2:14">
      <c r="B2348" s="41">
        <v>43627.404293981483</v>
      </c>
      <c r="C2348" s="41">
        <v>43627.404293981483</v>
      </c>
      <c r="D2348" t="s">
        <v>12522</v>
      </c>
      <c r="E2348">
        <v>5</v>
      </c>
      <c r="F2348">
        <v>1221</v>
      </c>
      <c r="G2348" t="s">
        <v>8954</v>
      </c>
      <c r="H2348" t="s">
        <v>12523</v>
      </c>
      <c r="I2348" t="s">
        <v>332</v>
      </c>
      <c r="L2348" t="s">
        <v>14898</v>
      </c>
      <c r="N2348" t="s">
        <v>821</v>
      </c>
    </row>
    <row r="2349" spans="2:14">
      <c r="B2349" s="41">
        <v>43627.404293981483</v>
      </c>
      <c r="C2349" s="41">
        <v>43627.404293981483</v>
      </c>
      <c r="D2349" t="s">
        <v>12506</v>
      </c>
      <c r="E2349">
        <v>5</v>
      </c>
      <c r="F2349">
        <v>1221</v>
      </c>
      <c r="G2349" t="s">
        <v>8954</v>
      </c>
      <c r="H2349" t="s">
        <v>12507</v>
      </c>
      <c r="I2349" t="s">
        <v>324</v>
      </c>
      <c r="L2349" t="s">
        <v>14906</v>
      </c>
      <c r="N2349" t="s">
        <v>821</v>
      </c>
    </row>
    <row r="2350" spans="2:14">
      <c r="B2350" s="41">
        <v>43627.404293981483</v>
      </c>
      <c r="C2350" s="41">
        <v>43627.404293981483</v>
      </c>
      <c r="D2350" t="s">
        <v>12524</v>
      </c>
      <c r="E2350">
        <v>5</v>
      </c>
      <c r="F2350">
        <v>1221</v>
      </c>
      <c r="G2350" t="s">
        <v>8954</v>
      </c>
      <c r="H2350" t="s">
        <v>12525</v>
      </c>
      <c r="I2350" t="s">
        <v>31</v>
      </c>
      <c r="L2350" t="s">
        <v>14907</v>
      </c>
      <c r="N2350" t="s">
        <v>821</v>
      </c>
    </row>
    <row r="2351" spans="2:14">
      <c r="B2351" s="41">
        <v>43627.404293981483</v>
      </c>
      <c r="C2351" s="41">
        <v>43627.404293981483</v>
      </c>
      <c r="D2351" t="s">
        <v>12508</v>
      </c>
      <c r="E2351">
        <v>5</v>
      </c>
      <c r="F2351">
        <v>1221</v>
      </c>
      <c r="G2351" t="s">
        <v>8954</v>
      </c>
      <c r="H2351" t="s">
        <v>12509</v>
      </c>
      <c r="I2351" t="s">
        <v>302</v>
      </c>
      <c r="L2351" t="s">
        <v>14899</v>
      </c>
      <c r="N2351" t="s">
        <v>821</v>
      </c>
    </row>
    <row r="2352" spans="2:14">
      <c r="B2352" s="41">
        <v>43627.404293981483</v>
      </c>
      <c r="C2352" s="41">
        <v>43627.404293981483</v>
      </c>
      <c r="D2352" t="s">
        <v>12510</v>
      </c>
      <c r="E2352">
        <v>5</v>
      </c>
      <c r="F2352">
        <v>1221</v>
      </c>
      <c r="G2352" t="s">
        <v>8954</v>
      </c>
      <c r="H2352" t="s">
        <v>12511</v>
      </c>
      <c r="I2352" t="s">
        <v>188</v>
      </c>
      <c r="L2352" t="s">
        <v>14900</v>
      </c>
      <c r="N2352" t="s">
        <v>821</v>
      </c>
    </row>
    <row r="2353" spans="2:14">
      <c r="B2353" s="41">
        <v>43627.404293981483</v>
      </c>
      <c r="C2353" s="41">
        <v>43627.404293981483</v>
      </c>
      <c r="D2353" t="s">
        <v>12413</v>
      </c>
      <c r="E2353">
        <v>5</v>
      </c>
      <c r="F2353">
        <v>1221</v>
      </c>
      <c r="G2353" t="s">
        <v>8954</v>
      </c>
      <c r="H2353" t="s">
        <v>12414</v>
      </c>
      <c r="I2353" t="s">
        <v>11</v>
      </c>
      <c r="L2353" t="s">
        <v>14759</v>
      </c>
      <c r="N2353" t="s">
        <v>821</v>
      </c>
    </row>
    <row r="2354" spans="2:14">
      <c r="B2354" s="41">
        <v>43627.404293981483</v>
      </c>
      <c r="C2354" s="41">
        <v>43627.404293981483</v>
      </c>
      <c r="D2354" t="s">
        <v>12415</v>
      </c>
      <c r="E2354">
        <v>5</v>
      </c>
      <c r="F2354">
        <v>1221</v>
      </c>
      <c r="G2354" t="s">
        <v>8954</v>
      </c>
      <c r="H2354" t="s">
        <v>12416</v>
      </c>
      <c r="I2354" t="s">
        <v>11</v>
      </c>
      <c r="L2354" t="s">
        <v>14760</v>
      </c>
      <c r="N2354" t="s">
        <v>821</v>
      </c>
    </row>
    <row r="2355" spans="2:14">
      <c r="B2355" s="41">
        <v>43627.404293981483</v>
      </c>
      <c r="C2355" s="41">
        <v>43627.404293981483</v>
      </c>
      <c r="D2355" t="s">
        <v>15377</v>
      </c>
      <c r="E2355">
        <v>5</v>
      </c>
      <c r="F2355">
        <v>1221</v>
      </c>
      <c r="G2355" t="s">
        <v>8954</v>
      </c>
      <c r="H2355" t="s">
        <v>15378</v>
      </c>
      <c r="I2355" t="s">
        <v>11</v>
      </c>
      <c r="L2355" t="s">
        <v>15379</v>
      </c>
      <c r="N2355" t="s">
        <v>821</v>
      </c>
    </row>
    <row r="2356" spans="2:14">
      <c r="B2356" s="41">
        <v>43627.404293981483</v>
      </c>
      <c r="C2356" s="41">
        <v>43627.404293981483</v>
      </c>
      <c r="D2356" t="s">
        <v>2019</v>
      </c>
      <c r="E2356">
        <v>5</v>
      </c>
      <c r="F2356">
        <v>1221</v>
      </c>
      <c r="G2356" t="s">
        <v>8954</v>
      </c>
      <c r="H2356" t="s">
        <v>2018</v>
      </c>
      <c r="I2356" t="s">
        <v>11</v>
      </c>
      <c r="L2356" t="s">
        <v>14764</v>
      </c>
      <c r="N2356" t="s">
        <v>821</v>
      </c>
    </row>
    <row r="2357" spans="2:14">
      <c r="B2357" s="41">
        <v>43627.404293981483</v>
      </c>
      <c r="C2357" s="41">
        <v>43627.404293981483</v>
      </c>
      <c r="D2357" t="s">
        <v>12417</v>
      </c>
      <c r="E2357">
        <v>5</v>
      </c>
      <c r="F2357">
        <v>1221</v>
      </c>
      <c r="G2357" t="s">
        <v>8954</v>
      </c>
      <c r="H2357" t="s">
        <v>12418</v>
      </c>
      <c r="I2357" t="s">
        <v>201</v>
      </c>
      <c r="L2357" t="s">
        <v>14765</v>
      </c>
      <c r="N2357" t="s">
        <v>821</v>
      </c>
    </row>
    <row r="2358" spans="2:14">
      <c r="B2358" s="41">
        <v>43627.404293981483</v>
      </c>
      <c r="C2358" s="41">
        <v>43627.404293981483</v>
      </c>
      <c r="D2358" t="s">
        <v>12337</v>
      </c>
      <c r="E2358">
        <v>5</v>
      </c>
      <c r="F2358">
        <v>1221</v>
      </c>
      <c r="G2358" t="s">
        <v>8954</v>
      </c>
      <c r="H2358" t="s">
        <v>12338</v>
      </c>
      <c r="I2358" t="s">
        <v>23</v>
      </c>
      <c r="L2358" t="s">
        <v>14724</v>
      </c>
      <c r="N2358" t="s">
        <v>821</v>
      </c>
    </row>
    <row r="2359" spans="2:14">
      <c r="B2359" s="41">
        <v>43627.404293981483</v>
      </c>
      <c r="C2359" s="41">
        <v>43627.404293981483</v>
      </c>
      <c r="D2359" t="s">
        <v>8824</v>
      </c>
      <c r="E2359">
        <v>5</v>
      </c>
      <c r="F2359">
        <v>1221</v>
      </c>
      <c r="G2359" t="s">
        <v>8954</v>
      </c>
      <c r="H2359" t="s">
        <v>8825</v>
      </c>
      <c r="I2359" t="s">
        <v>263</v>
      </c>
      <c r="L2359" t="s">
        <v>14731</v>
      </c>
      <c r="N2359" t="s">
        <v>821</v>
      </c>
    </row>
    <row r="2360" spans="2:14">
      <c r="B2360" s="41">
        <v>43627.404305555552</v>
      </c>
      <c r="C2360" s="41">
        <v>43627.404293981483</v>
      </c>
      <c r="D2360" t="s">
        <v>4692</v>
      </c>
      <c r="E2360">
        <v>5</v>
      </c>
      <c r="F2360">
        <v>1221</v>
      </c>
      <c r="G2360" t="s">
        <v>8954</v>
      </c>
      <c r="H2360" t="s">
        <v>4691</v>
      </c>
      <c r="I2360" t="s">
        <v>3</v>
      </c>
      <c r="L2360" t="s">
        <v>14733</v>
      </c>
      <c r="N2360" t="s">
        <v>821</v>
      </c>
    </row>
    <row r="2361" spans="2:14">
      <c r="B2361" s="41">
        <v>43627.404305555552</v>
      </c>
      <c r="C2361" s="41">
        <v>43627.404293981483</v>
      </c>
      <c r="D2361" t="s">
        <v>4539</v>
      </c>
      <c r="E2361">
        <v>5</v>
      </c>
      <c r="F2361">
        <v>1221</v>
      </c>
      <c r="G2361" t="s">
        <v>8954</v>
      </c>
      <c r="H2361" t="s">
        <v>4538</v>
      </c>
      <c r="I2361" t="s">
        <v>66</v>
      </c>
      <c r="L2361" t="s">
        <v>14734</v>
      </c>
      <c r="N2361" t="s">
        <v>821</v>
      </c>
    </row>
    <row r="2362" spans="2:14">
      <c r="B2362" s="41">
        <v>43627.404305555552</v>
      </c>
      <c r="C2362" s="41">
        <v>43627.404293981483</v>
      </c>
      <c r="D2362" t="s">
        <v>12345</v>
      </c>
      <c r="E2362">
        <v>5</v>
      </c>
      <c r="F2362">
        <v>1221</v>
      </c>
      <c r="G2362" t="s">
        <v>8954</v>
      </c>
      <c r="H2362" t="s">
        <v>12346</v>
      </c>
      <c r="I2362" t="s">
        <v>230</v>
      </c>
      <c r="L2362" t="s">
        <v>14738</v>
      </c>
      <c r="N2362" t="s">
        <v>821</v>
      </c>
    </row>
    <row r="2363" spans="2:14">
      <c r="B2363" s="41">
        <v>43627.404305555552</v>
      </c>
      <c r="C2363" s="41">
        <v>43627.404293981483</v>
      </c>
      <c r="D2363" t="s">
        <v>12347</v>
      </c>
      <c r="E2363">
        <v>5</v>
      </c>
      <c r="F2363">
        <v>1221</v>
      </c>
      <c r="G2363" t="s">
        <v>8954</v>
      </c>
      <c r="H2363" t="s">
        <v>12348</v>
      </c>
      <c r="I2363" t="s">
        <v>216</v>
      </c>
      <c r="L2363" t="s">
        <v>14740</v>
      </c>
      <c r="N2363" t="s">
        <v>821</v>
      </c>
    </row>
    <row r="2364" spans="2:14">
      <c r="B2364" s="41">
        <v>43627.404293981483</v>
      </c>
      <c r="C2364" s="41">
        <v>43627.404293981483</v>
      </c>
      <c r="D2364" t="s">
        <v>12349</v>
      </c>
      <c r="E2364">
        <v>5</v>
      </c>
      <c r="F2364">
        <v>1221</v>
      </c>
      <c r="G2364" t="s">
        <v>8954</v>
      </c>
      <c r="H2364" t="s">
        <v>12350</v>
      </c>
      <c r="I2364" t="s">
        <v>50</v>
      </c>
      <c r="L2364" t="s">
        <v>14742</v>
      </c>
      <c r="N2364" t="s">
        <v>821</v>
      </c>
    </row>
    <row r="2365" spans="2:14">
      <c r="B2365" s="41">
        <v>43627.404293981483</v>
      </c>
      <c r="C2365" s="41">
        <v>43627.404293981483</v>
      </c>
      <c r="D2365" t="s">
        <v>12351</v>
      </c>
      <c r="E2365">
        <v>5</v>
      </c>
      <c r="F2365">
        <v>1221</v>
      </c>
      <c r="G2365" t="s">
        <v>8954</v>
      </c>
      <c r="H2365" t="s">
        <v>12352</v>
      </c>
      <c r="I2365" t="s">
        <v>50</v>
      </c>
      <c r="L2365" t="s">
        <v>14743</v>
      </c>
      <c r="N2365" t="s">
        <v>821</v>
      </c>
    </row>
    <row r="2366" spans="2:14">
      <c r="B2366" s="41">
        <v>43627.404305555552</v>
      </c>
      <c r="C2366" s="41">
        <v>43627.404293981483</v>
      </c>
      <c r="D2366" t="s">
        <v>12353</v>
      </c>
      <c r="E2366">
        <v>5</v>
      </c>
      <c r="F2366">
        <v>1221</v>
      </c>
      <c r="G2366" t="s">
        <v>8954</v>
      </c>
      <c r="H2366" t="s">
        <v>12354</v>
      </c>
      <c r="I2366" t="s">
        <v>4659</v>
      </c>
      <c r="L2366" t="s">
        <v>14744</v>
      </c>
      <c r="N2366" t="s">
        <v>821</v>
      </c>
    </row>
    <row r="2367" spans="2:14">
      <c r="B2367" s="41">
        <v>43627.404293981483</v>
      </c>
      <c r="C2367" s="41">
        <v>43627.404293981483</v>
      </c>
      <c r="D2367" t="s">
        <v>12355</v>
      </c>
      <c r="E2367">
        <v>5</v>
      </c>
      <c r="F2367">
        <v>1221</v>
      </c>
      <c r="G2367" t="s">
        <v>8954</v>
      </c>
      <c r="H2367" t="s">
        <v>12356</v>
      </c>
      <c r="I2367" t="s">
        <v>52</v>
      </c>
      <c r="L2367" t="s">
        <v>14745</v>
      </c>
      <c r="N2367" t="s">
        <v>821</v>
      </c>
    </row>
    <row r="2368" spans="2:14">
      <c r="B2368" s="41">
        <v>43627.404293981483</v>
      </c>
      <c r="C2368" s="41">
        <v>43627.404293981483</v>
      </c>
      <c r="D2368" t="s">
        <v>12357</v>
      </c>
      <c r="E2368">
        <v>5</v>
      </c>
      <c r="F2368">
        <v>1221</v>
      </c>
      <c r="G2368" t="s">
        <v>8954</v>
      </c>
      <c r="H2368" t="s">
        <v>12358</v>
      </c>
      <c r="I2368" t="s">
        <v>52</v>
      </c>
      <c r="L2368" t="s">
        <v>14746</v>
      </c>
      <c r="N2368" t="s">
        <v>821</v>
      </c>
    </row>
    <row r="2369" spans="2:14">
      <c r="B2369" s="41">
        <v>43627.404293981483</v>
      </c>
      <c r="C2369" s="41">
        <v>43627.404293981483</v>
      </c>
      <c r="D2369" t="s">
        <v>12359</v>
      </c>
      <c r="E2369">
        <v>5</v>
      </c>
      <c r="F2369">
        <v>1221</v>
      </c>
      <c r="G2369" t="s">
        <v>8954</v>
      </c>
      <c r="H2369" t="s">
        <v>12360</v>
      </c>
      <c r="I2369" t="s">
        <v>956</v>
      </c>
      <c r="L2369" t="s">
        <v>14747</v>
      </c>
      <c r="N2369" t="s">
        <v>821</v>
      </c>
    </row>
    <row r="2370" spans="2:14">
      <c r="B2370" s="41">
        <v>43627.404293981483</v>
      </c>
      <c r="C2370" s="41">
        <v>43627.404293981483</v>
      </c>
      <c r="D2370" t="s">
        <v>12361</v>
      </c>
      <c r="E2370">
        <v>5</v>
      </c>
      <c r="F2370">
        <v>1221</v>
      </c>
      <c r="G2370" t="s">
        <v>8954</v>
      </c>
      <c r="H2370" t="s">
        <v>12362</v>
      </c>
      <c r="I2370" t="s">
        <v>956</v>
      </c>
      <c r="L2370" t="s">
        <v>14748</v>
      </c>
      <c r="N2370" t="s">
        <v>821</v>
      </c>
    </row>
    <row r="2371" spans="2:14">
      <c r="B2371" s="41">
        <v>43627.404293981483</v>
      </c>
      <c r="C2371" s="41">
        <v>43627.404293981483</v>
      </c>
      <c r="D2371" t="s">
        <v>12363</v>
      </c>
      <c r="E2371">
        <v>5</v>
      </c>
      <c r="F2371">
        <v>1221</v>
      </c>
      <c r="G2371" t="s">
        <v>8954</v>
      </c>
      <c r="H2371" t="s">
        <v>12364</v>
      </c>
      <c r="I2371" t="s">
        <v>61</v>
      </c>
      <c r="L2371" t="s">
        <v>14749</v>
      </c>
      <c r="N2371" t="s">
        <v>821</v>
      </c>
    </row>
    <row r="2372" spans="2:14">
      <c r="B2372" s="41">
        <v>43627.404293981483</v>
      </c>
      <c r="C2372" s="41">
        <v>43627.404293981483</v>
      </c>
      <c r="D2372" t="s">
        <v>12365</v>
      </c>
      <c r="E2372">
        <v>5</v>
      </c>
      <c r="F2372">
        <v>1221</v>
      </c>
      <c r="G2372" t="s">
        <v>8954</v>
      </c>
      <c r="H2372" t="s">
        <v>12366</v>
      </c>
      <c r="I2372" t="s">
        <v>61</v>
      </c>
      <c r="L2372" t="s">
        <v>14750</v>
      </c>
      <c r="N2372" t="s">
        <v>821</v>
      </c>
    </row>
    <row r="2373" spans="2:14">
      <c r="B2373" s="41">
        <v>43627.404293981483</v>
      </c>
      <c r="C2373" s="41">
        <v>43627.404293981483</v>
      </c>
      <c r="D2373" t="s">
        <v>12367</v>
      </c>
      <c r="E2373">
        <v>5</v>
      </c>
      <c r="F2373">
        <v>1221</v>
      </c>
      <c r="G2373" t="s">
        <v>8954</v>
      </c>
      <c r="H2373" t="s">
        <v>12368</v>
      </c>
      <c r="I2373" t="s">
        <v>39</v>
      </c>
      <c r="L2373" t="s">
        <v>14751</v>
      </c>
      <c r="N2373" t="s">
        <v>821</v>
      </c>
    </row>
    <row r="2374" spans="2:14">
      <c r="B2374" s="41">
        <v>43627.404293981483</v>
      </c>
      <c r="C2374" s="41">
        <v>43627.404293981483</v>
      </c>
      <c r="D2374" t="s">
        <v>12369</v>
      </c>
      <c r="E2374">
        <v>5</v>
      </c>
      <c r="F2374">
        <v>1221</v>
      </c>
      <c r="G2374" t="s">
        <v>8954</v>
      </c>
      <c r="H2374" t="s">
        <v>12370</v>
      </c>
      <c r="I2374" t="s">
        <v>39</v>
      </c>
      <c r="L2374" t="s">
        <v>14752</v>
      </c>
      <c r="N2374" t="s">
        <v>821</v>
      </c>
    </row>
    <row r="2375" spans="2:14">
      <c r="B2375" s="41">
        <v>43627.404293981483</v>
      </c>
      <c r="C2375" s="41">
        <v>43627.404293981483</v>
      </c>
      <c r="D2375" t="s">
        <v>12371</v>
      </c>
      <c r="E2375">
        <v>5</v>
      </c>
      <c r="F2375">
        <v>1221</v>
      </c>
      <c r="G2375" t="s">
        <v>8954</v>
      </c>
      <c r="H2375" t="s">
        <v>12372</v>
      </c>
      <c r="I2375" t="s">
        <v>135</v>
      </c>
      <c r="L2375" t="s">
        <v>14753</v>
      </c>
      <c r="N2375" t="s">
        <v>821</v>
      </c>
    </row>
    <row r="2376" spans="2:14">
      <c r="B2376" s="41">
        <v>43627.404293981483</v>
      </c>
      <c r="C2376" s="41">
        <v>43627.404293981483</v>
      </c>
      <c r="D2376" t="s">
        <v>12373</v>
      </c>
      <c r="E2376">
        <v>5</v>
      </c>
      <c r="F2376">
        <v>1221</v>
      </c>
      <c r="G2376" t="s">
        <v>8954</v>
      </c>
      <c r="H2376" t="s">
        <v>12374</v>
      </c>
      <c r="I2376" t="s">
        <v>135</v>
      </c>
      <c r="L2376" t="s">
        <v>14754</v>
      </c>
      <c r="N2376" t="s">
        <v>821</v>
      </c>
    </row>
    <row r="2377" spans="2:14">
      <c r="B2377" s="41">
        <v>43627.404293981483</v>
      </c>
      <c r="C2377" s="41">
        <v>43627.404293981483</v>
      </c>
      <c r="D2377" t="s">
        <v>12375</v>
      </c>
      <c r="E2377">
        <v>5</v>
      </c>
      <c r="F2377">
        <v>1221</v>
      </c>
      <c r="G2377" t="s">
        <v>8954</v>
      </c>
      <c r="H2377" t="s">
        <v>12376</v>
      </c>
      <c r="I2377" t="s">
        <v>50</v>
      </c>
      <c r="L2377" t="s">
        <v>14755</v>
      </c>
      <c r="N2377" t="s">
        <v>821</v>
      </c>
    </row>
    <row r="2378" spans="2:14">
      <c r="B2378" s="41">
        <v>43627.404293981483</v>
      </c>
      <c r="C2378" s="41">
        <v>43627.404293981483</v>
      </c>
      <c r="D2378" t="s">
        <v>12421</v>
      </c>
      <c r="E2378">
        <v>5</v>
      </c>
      <c r="F2378">
        <v>1221</v>
      </c>
      <c r="G2378" t="s">
        <v>8954</v>
      </c>
      <c r="H2378" t="s">
        <v>12422</v>
      </c>
      <c r="I2378" t="s">
        <v>52</v>
      </c>
      <c r="L2378" t="s">
        <v>14756</v>
      </c>
      <c r="N2378" t="s">
        <v>821</v>
      </c>
    </row>
    <row r="2379" spans="2:14">
      <c r="B2379" s="41">
        <v>43627.404293981483</v>
      </c>
      <c r="C2379" s="41">
        <v>43627.404293981483</v>
      </c>
      <c r="D2379" t="s">
        <v>12423</v>
      </c>
      <c r="E2379">
        <v>5</v>
      </c>
      <c r="F2379">
        <v>1221</v>
      </c>
      <c r="G2379" t="s">
        <v>8954</v>
      </c>
      <c r="H2379" t="s">
        <v>12424</v>
      </c>
      <c r="I2379" t="s">
        <v>956</v>
      </c>
      <c r="L2379" t="s">
        <v>14757</v>
      </c>
      <c r="N2379" t="s">
        <v>821</v>
      </c>
    </row>
    <row r="2380" spans="2:14">
      <c r="B2380" s="41">
        <v>43627.404293981483</v>
      </c>
      <c r="C2380" s="41">
        <v>43627.404293981483</v>
      </c>
      <c r="D2380" t="s">
        <v>12425</v>
      </c>
      <c r="E2380">
        <v>5</v>
      </c>
      <c r="F2380">
        <v>1221</v>
      </c>
      <c r="G2380" t="s">
        <v>8954</v>
      </c>
      <c r="H2380" t="s">
        <v>12426</v>
      </c>
      <c r="I2380" t="s">
        <v>61</v>
      </c>
      <c r="L2380" t="s">
        <v>14784</v>
      </c>
      <c r="N2380" t="s">
        <v>821</v>
      </c>
    </row>
    <row r="2381" spans="2:14">
      <c r="B2381" s="41">
        <v>43627.404293981483</v>
      </c>
      <c r="C2381" s="41">
        <v>43627.404293981483</v>
      </c>
      <c r="D2381" t="s">
        <v>12427</v>
      </c>
      <c r="E2381">
        <v>5</v>
      </c>
      <c r="F2381">
        <v>1221</v>
      </c>
      <c r="G2381" t="s">
        <v>8954</v>
      </c>
      <c r="H2381" t="s">
        <v>12428</v>
      </c>
      <c r="I2381" t="s">
        <v>39</v>
      </c>
      <c r="L2381" t="s">
        <v>14785</v>
      </c>
      <c r="N2381" t="s">
        <v>821</v>
      </c>
    </row>
    <row r="2382" spans="2:14">
      <c r="B2382" s="41">
        <v>43627.404293981483</v>
      </c>
      <c r="C2382" s="41">
        <v>43627.404293981483</v>
      </c>
      <c r="D2382" t="s">
        <v>12429</v>
      </c>
      <c r="E2382">
        <v>5</v>
      </c>
      <c r="F2382">
        <v>1221</v>
      </c>
      <c r="G2382" t="s">
        <v>8954</v>
      </c>
      <c r="H2382" t="s">
        <v>12430</v>
      </c>
      <c r="I2382" t="s">
        <v>135</v>
      </c>
      <c r="L2382" t="s">
        <v>14786</v>
      </c>
      <c r="N2382" t="s">
        <v>821</v>
      </c>
    </row>
    <row r="2383" spans="2:14">
      <c r="B2383" s="41">
        <v>43627.404305555552</v>
      </c>
      <c r="C2383" s="41">
        <v>43627.404293981483</v>
      </c>
      <c r="D2383" t="s">
        <v>12512</v>
      </c>
      <c r="E2383">
        <v>5</v>
      </c>
      <c r="F2383">
        <v>1221</v>
      </c>
      <c r="G2383" t="s">
        <v>8954</v>
      </c>
      <c r="H2383" t="s">
        <v>12513</v>
      </c>
      <c r="I2383" t="s">
        <v>341</v>
      </c>
      <c r="L2383" t="s">
        <v>14901</v>
      </c>
      <c r="N2383" t="s">
        <v>821</v>
      </c>
    </row>
    <row r="2384" spans="2:14">
      <c r="B2384" s="41">
        <v>43627.404305555552</v>
      </c>
      <c r="C2384" s="41">
        <v>43627.404293981483</v>
      </c>
      <c r="D2384" t="s">
        <v>12514</v>
      </c>
      <c r="E2384">
        <v>5</v>
      </c>
      <c r="F2384">
        <v>1221</v>
      </c>
      <c r="G2384" t="s">
        <v>8954</v>
      </c>
      <c r="H2384" t="s">
        <v>12515</v>
      </c>
      <c r="I2384" t="s">
        <v>341</v>
      </c>
      <c r="L2384" t="s">
        <v>14902</v>
      </c>
      <c r="N2384" t="s">
        <v>821</v>
      </c>
    </row>
    <row r="2385" spans="2:14">
      <c r="B2385" s="41">
        <v>43627.404293981483</v>
      </c>
      <c r="C2385" s="41">
        <v>43627.404293981483</v>
      </c>
      <c r="D2385" t="s">
        <v>12419</v>
      </c>
      <c r="E2385">
        <v>5</v>
      </c>
      <c r="F2385">
        <v>1221</v>
      </c>
      <c r="G2385" t="s">
        <v>8954</v>
      </c>
      <c r="H2385" t="s">
        <v>12420</v>
      </c>
      <c r="I2385" t="s">
        <v>201</v>
      </c>
      <c r="L2385" t="s">
        <v>14766</v>
      </c>
      <c r="N2385" t="s">
        <v>821</v>
      </c>
    </row>
    <row r="2386" spans="2:14">
      <c r="B2386" s="41">
        <v>43627.404293981483</v>
      </c>
      <c r="C2386" s="41">
        <v>43627.404293981483</v>
      </c>
      <c r="D2386" t="s">
        <v>1268</v>
      </c>
      <c r="E2386">
        <v>5</v>
      </c>
      <c r="F2386">
        <v>1221</v>
      </c>
      <c r="G2386" t="s">
        <v>8954</v>
      </c>
      <c r="H2386" t="s">
        <v>1267</v>
      </c>
      <c r="I2386" t="s">
        <v>11</v>
      </c>
      <c r="L2386" t="s">
        <v>14767</v>
      </c>
      <c r="N2386" t="s">
        <v>821</v>
      </c>
    </row>
    <row r="2387" spans="2:14">
      <c r="B2387" s="41">
        <v>43627.404293981483</v>
      </c>
      <c r="C2387" s="41">
        <v>43627.404293981483</v>
      </c>
      <c r="D2387" t="s">
        <v>12830</v>
      </c>
      <c r="E2387">
        <v>4</v>
      </c>
      <c r="F2387">
        <v>1221</v>
      </c>
      <c r="G2387" t="s">
        <v>8954</v>
      </c>
      <c r="H2387" t="s">
        <v>12831</v>
      </c>
      <c r="I2387" t="s">
        <v>129</v>
      </c>
      <c r="L2387" t="s">
        <v>15380</v>
      </c>
      <c r="N2387" t="s">
        <v>819</v>
      </c>
    </row>
    <row r="2388" spans="2:14">
      <c r="B2388" s="41">
        <v>43627.404293981483</v>
      </c>
      <c r="C2388" s="41">
        <v>43627.404293981483</v>
      </c>
      <c r="D2388" t="s">
        <v>12846</v>
      </c>
      <c r="E2388">
        <v>4</v>
      </c>
      <c r="F2388">
        <v>1221</v>
      </c>
      <c r="G2388" t="s">
        <v>8954</v>
      </c>
      <c r="H2388" t="s">
        <v>12847</v>
      </c>
      <c r="I2388" t="s">
        <v>129</v>
      </c>
      <c r="L2388" t="s">
        <v>15381</v>
      </c>
      <c r="N2388" t="s">
        <v>819</v>
      </c>
    </row>
    <row r="2389" spans="2:14">
      <c r="B2389" s="41">
        <v>43627.404293981483</v>
      </c>
      <c r="C2389" s="41">
        <v>43627.404293981483</v>
      </c>
      <c r="D2389" t="s">
        <v>15382</v>
      </c>
      <c r="E2389">
        <v>4</v>
      </c>
      <c r="F2389">
        <v>1221</v>
      </c>
      <c r="G2389" t="s">
        <v>8954</v>
      </c>
      <c r="H2389" t="s">
        <v>15383</v>
      </c>
      <c r="I2389" t="s">
        <v>129</v>
      </c>
      <c r="L2389" t="s">
        <v>15384</v>
      </c>
      <c r="N2389" t="s">
        <v>819</v>
      </c>
    </row>
    <row r="2390" spans="2:14">
      <c r="B2390" s="41">
        <v>43627.404293981483</v>
      </c>
      <c r="C2390" s="41">
        <v>43627.404293981483</v>
      </c>
      <c r="D2390" t="s">
        <v>15385</v>
      </c>
      <c r="E2390">
        <v>4</v>
      </c>
      <c r="F2390">
        <v>1221</v>
      </c>
      <c r="G2390" t="s">
        <v>8954</v>
      </c>
      <c r="H2390" t="s">
        <v>15386</v>
      </c>
      <c r="I2390" t="s">
        <v>129</v>
      </c>
      <c r="L2390" t="s">
        <v>15387</v>
      </c>
      <c r="N2390" t="s">
        <v>819</v>
      </c>
    </row>
    <row r="2391" spans="2:14">
      <c r="B2391" s="41">
        <v>43627.404293981483</v>
      </c>
      <c r="C2391" s="41">
        <v>43627.404293981483</v>
      </c>
      <c r="D2391" t="s">
        <v>12870</v>
      </c>
      <c r="E2391">
        <v>4</v>
      </c>
      <c r="F2391">
        <v>1221</v>
      </c>
      <c r="G2391" t="s">
        <v>8954</v>
      </c>
      <c r="H2391" t="s">
        <v>12871</v>
      </c>
      <c r="I2391" t="s">
        <v>129</v>
      </c>
      <c r="L2391" t="s">
        <v>15388</v>
      </c>
      <c r="N2391" t="s">
        <v>819</v>
      </c>
    </row>
    <row r="2392" spans="2:14">
      <c r="B2392" s="41">
        <v>43627.404293981483</v>
      </c>
      <c r="C2392" s="41">
        <v>43627.404293981483</v>
      </c>
      <c r="D2392" t="s">
        <v>12890</v>
      </c>
      <c r="E2392">
        <v>4</v>
      </c>
      <c r="F2392">
        <v>1221</v>
      </c>
      <c r="G2392" t="s">
        <v>8954</v>
      </c>
      <c r="H2392" t="s">
        <v>12891</v>
      </c>
      <c r="I2392" t="s">
        <v>129</v>
      </c>
      <c r="L2392" t="s">
        <v>15389</v>
      </c>
      <c r="N2392" t="s">
        <v>819</v>
      </c>
    </row>
    <row r="2393" spans="2:14">
      <c r="B2393" s="41">
        <v>43627.404293981483</v>
      </c>
      <c r="C2393" s="41">
        <v>43627.404293981483</v>
      </c>
      <c r="D2393" t="s">
        <v>12754</v>
      </c>
      <c r="E2393">
        <v>4</v>
      </c>
      <c r="F2393">
        <v>1221</v>
      </c>
      <c r="G2393" t="s">
        <v>8954</v>
      </c>
      <c r="H2393" t="s">
        <v>12755</v>
      </c>
      <c r="I2393" t="s">
        <v>129</v>
      </c>
      <c r="L2393" t="s">
        <v>15390</v>
      </c>
      <c r="N2393" t="s">
        <v>819</v>
      </c>
    </row>
    <row r="2394" spans="2:14">
      <c r="B2394" s="41">
        <v>43627.404293981483</v>
      </c>
      <c r="C2394" s="41">
        <v>43627.404293981483</v>
      </c>
      <c r="D2394" t="s">
        <v>12457</v>
      </c>
      <c r="E2394">
        <v>5</v>
      </c>
      <c r="F2394">
        <v>1221</v>
      </c>
      <c r="G2394" t="s">
        <v>8954</v>
      </c>
      <c r="H2394" t="s">
        <v>12458</v>
      </c>
      <c r="I2394" t="s">
        <v>8363</v>
      </c>
      <c r="L2394" t="s">
        <v>14770</v>
      </c>
      <c r="N2394" t="s">
        <v>821</v>
      </c>
    </row>
    <row r="2395" spans="2:14">
      <c r="B2395" s="41">
        <v>43627.404293981483</v>
      </c>
      <c r="C2395" s="41">
        <v>43627.404305555552</v>
      </c>
      <c r="D2395" t="s">
        <v>5627</v>
      </c>
      <c r="E2395">
        <v>5</v>
      </c>
      <c r="F2395">
        <v>1221</v>
      </c>
      <c r="G2395" t="s">
        <v>8954</v>
      </c>
      <c r="H2395" t="s">
        <v>5626</v>
      </c>
      <c r="I2395" t="s">
        <v>13</v>
      </c>
      <c r="L2395" t="s">
        <v>14783</v>
      </c>
      <c r="N2395" t="s">
        <v>821</v>
      </c>
    </row>
    <row r="2396" spans="2:14">
      <c r="B2396" s="41">
        <v>43627.404305555552</v>
      </c>
      <c r="C2396" s="41">
        <v>43627.404305555552</v>
      </c>
      <c r="D2396" t="s">
        <v>12516</v>
      </c>
      <c r="E2396">
        <v>5</v>
      </c>
      <c r="F2396">
        <v>1221</v>
      </c>
      <c r="G2396" t="s">
        <v>8954</v>
      </c>
      <c r="H2396" t="s">
        <v>12517</v>
      </c>
      <c r="I2396" t="s">
        <v>54</v>
      </c>
      <c r="L2396" t="s">
        <v>14903</v>
      </c>
      <c r="N2396" t="s">
        <v>821</v>
      </c>
    </row>
    <row r="2397" spans="2:14">
      <c r="B2397" s="41">
        <v>43627.404305555552</v>
      </c>
      <c r="C2397" s="41">
        <v>43627.404305555552</v>
      </c>
      <c r="D2397" t="s">
        <v>12518</v>
      </c>
      <c r="E2397">
        <v>5</v>
      </c>
      <c r="F2397">
        <v>1221</v>
      </c>
      <c r="G2397" t="s">
        <v>8954</v>
      </c>
      <c r="H2397" t="s">
        <v>12519</v>
      </c>
      <c r="I2397" t="s">
        <v>224</v>
      </c>
      <c r="L2397" t="s">
        <v>14904</v>
      </c>
      <c r="N2397" t="s">
        <v>821</v>
      </c>
    </row>
    <row r="2398" spans="2:14">
      <c r="B2398" s="41">
        <v>43627.404305555552</v>
      </c>
      <c r="C2398" s="41">
        <v>43627.404305555552</v>
      </c>
      <c r="D2398" t="s">
        <v>12520</v>
      </c>
      <c r="E2398">
        <v>5</v>
      </c>
      <c r="F2398">
        <v>1221</v>
      </c>
      <c r="G2398" t="s">
        <v>8954</v>
      </c>
      <c r="H2398" t="s">
        <v>12521</v>
      </c>
      <c r="I2398" t="s">
        <v>393</v>
      </c>
      <c r="L2398" t="s">
        <v>14905</v>
      </c>
      <c r="N2398" t="s">
        <v>821</v>
      </c>
    </row>
    <row r="2399" spans="2:14">
      <c r="B2399" s="41">
        <v>43627.404305555552</v>
      </c>
      <c r="C2399" s="41">
        <v>43627.404305555552</v>
      </c>
      <c r="D2399" t="s">
        <v>12441</v>
      </c>
      <c r="E2399">
        <v>5</v>
      </c>
      <c r="F2399">
        <v>1221</v>
      </c>
      <c r="G2399" t="s">
        <v>8954</v>
      </c>
      <c r="H2399" t="s">
        <v>12442</v>
      </c>
      <c r="I2399" t="s">
        <v>3536</v>
      </c>
      <c r="L2399" t="s">
        <v>14787</v>
      </c>
      <c r="N2399" t="s">
        <v>821</v>
      </c>
    </row>
    <row r="2400" spans="2:14">
      <c r="B2400" s="41">
        <v>43627.404305555552</v>
      </c>
      <c r="C2400" s="41">
        <v>43627.404305555552</v>
      </c>
      <c r="D2400" t="s">
        <v>12443</v>
      </c>
      <c r="E2400">
        <v>5</v>
      </c>
      <c r="F2400">
        <v>1221</v>
      </c>
      <c r="G2400" t="s">
        <v>8954</v>
      </c>
      <c r="H2400" t="s">
        <v>12444</v>
      </c>
      <c r="I2400" t="s">
        <v>3536</v>
      </c>
      <c r="L2400" t="s">
        <v>14788</v>
      </c>
      <c r="N2400" t="s">
        <v>821</v>
      </c>
    </row>
    <row r="2401" spans="2:14">
      <c r="B2401" s="41">
        <v>43627.404293981483</v>
      </c>
      <c r="C2401" s="41">
        <v>43627.404305555552</v>
      </c>
      <c r="D2401" t="s">
        <v>12786</v>
      </c>
      <c r="E2401">
        <v>4</v>
      </c>
      <c r="F2401">
        <v>1221</v>
      </c>
      <c r="G2401" t="s">
        <v>8954</v>
      </c>
      <c r="H2401" t="s">
        <v>12787</v>
      </c>
      <c r="I2401" t="s">
        <v>129</v>
      </c>
      <c r="L2401" t="s">
        <v>15391</v>
      </c>
      <c r="N2401" t="s">
        <v>819</v>
      </c>
    </row>
    <row r="2402" spans="2:14">
      <c r="B2402" s="41">
        <v>43627.404293981483</v>
      </c>
      <c r="C2402" s="41">
        <v>43627.404305555552</v>
      </c>
      <c r="D2402" t="s">
        <v>12814</v>
      </c>
      <c r="E2402">
        <v>4</v>
      </c>
      <c r="F2402">
        <v>1221</v>
      </c>
      <c r="G2402" t="s">
        <v>8954</v>
      </c>
      <c r="H2402" t="s">
        <v>12815</v>
      </c>
      <c r="I2402" t="s">
        <v>129</v>
      </c>
      <c r="L2402" t="s">
        <v>15392</v>
      </c>
      <c r="N2402" t="s">
        <v>819</v>
      </c>
    </row>
    <row r="2403" spans="2:14">
      <c r="B2403" s="41">
        <v>43627.404305555552</v>
      </c>
      <c r="C2403" s="41">
        <v>43627.404305555552</v>
      </c>
      <c r="D2403" t="s">
        <v>1104</v>
      </c>
      <c r="E2403">
        <v>5</v>
      </c>
      <c r="F2403">
        <v>1201</v>
      </c>
      <c r="G2403" t="s">
        <v>8954</v>
      </c>
      <c r="H2403" t="s">
        <v>1103</v>
      </c>
      <c r="I2403" t="s">
        <v>1105</v>
      </c>
      <c r="L2403" t="s">
        <v>15393</v>
      </c>
      <c r="N2403" t="s">
        <v>821</v>
      </c>
    </row>
    <row r="2404" spans="2:14">
      <c r="B2404" s="41">
        <v>43627.404305555552</v>
      </c>
      <c r="C2404" s="41">
        <v>43627.404305555552</v>
      </c>
      <c r="D2404" t="s">
        <v>12589</v>
      </c>
      <c r="E2404">
        <v>5</v>
      </c>
      <c r="F2404">
        <v>1201</v>
      </c>
      <c r="G2404" t="s">
        <v>8954</v>
      </c>
      <c r="H2404" t="s">
        <v>12590</v>
      </c>
      <c r="I2404" t="s">
        <v>1105</v>
      </c>
      <c r="L2404" t="s">
        <v>15394</v>
      </c>
      <c r="N2404" t="s">
        <v>821</v>
      </c>
    </row>
    <row r="2405" spans="2:14">
      <c r="B2405" s="41">
        <v>43627.404305555552</v>
      </c>
      <c r="C2405" s="41">
        <v>43627.404305555552</v>
      </c>
      <c r="D2405" t="s">
        <v>12591</v>
      </c>
      <c r="E2405">
        <v>5</v>
      </c>
      <c r="F2405">
        <v>1201</v>
      </c>
      <c r="G2405" t="s">
        <v>8954</v>
      </c>
      <c r="H2405" t="s">
        <v>12592</v>
      </c>
      <c r="I2405" t="s">
        <v>1105</v>
      </c>
      <c r="L2405" t="s">
        <v>15395</v>
      </c>
      <c r="N2405" t="s">
        <v>821</v>
      </c>
    </row>
    <row r="2406" spans="2:14">
      <c r="B2406" s="41">
        <v>43627.404293981483</v>
      </c>
      <c r="C2406" s="41">
        <v>43627.404305555552</v>
      </c>
      <c r="D2406" t="s">
        <v>4029</v>
      </c>
      <c r="E2406">
        <v>5</v>
      </c>
      <c r="F2406">
        <v>1221</v>
      </c>
      <c r="G2406" t="s">
        <v>8954</v>
      </c>
      <c r="H2406" t="s">
        <v>4028</v>
      </c>
      <c r="I2406" t="s">
        <v>199</v>
      </c>
      <c r="L2406" t="s">
        <v>14791</v>
      </c>
      <c r="N2406" t="s">
        <v>821</v>
      </c>
    </row>
    <row r="2407" spans="2:14">
      <c r="B2407" s="41">
        <v>43627.404293981483</v>
      </c>
      <c r="C2407" s="41">
        <v>43627.404305555552</v>
      </c>
      <c r="D2407" t="s">
        <v>4031</v>
      </c>
      <c r="E2407">
        <v>5</v>
      </c>
      <c r="F2407">
        <v>1221</v>
      </c>
      <c r="G2407" t="s">
        <v>8954</v>
      </c>
      <c r="H2407" t="s">
        <v>4030</v>
      </c>
      <c r="I2407" t="s">
        <v>199</v>
      </c>
      <c r="L2407" t="s">
        <v>14792</v>
      </c>
      <c r="N2407" t="s">
        <v>821</v>
      </c>
    </row>
    <row r="2408" spans="2:14">
      <c r="B2408" s="41">
        <v>43627.404293981483</v>
      </c>
      <c r="C2408" s="41">
        <v>43627.404305555552</v>
      </c>
      <c r="D2408" t="s">
        <v>4033</v>
      </c>
      <c r="E2408">
        <v>5</v>
      </c>
      <c r="F2408">
        <v>1221</v>
      </c>
      <c r="G2408" t="s">
        <v>8954</v>
      </c>
      <c r="H2408" t="s">
        <v>4032</v>
      </c>
      <c r="I2408" t="s">
        <v>199</v>
      </c>
      <c r="L2408" t="s">
        <v>14793</v>
      </c>
      <c r="N2408" t="s">
        <v>821</v>
      </c>
    </row>
    <row r="2409" spans="2:14">
      <c r="B2409" s="41">
        <v>43627.404293981483</v>
      </c>
      <c r="C2409" s="41">
        <v>43627.404305555552</v>
      </c>
      <c r="D2409" t="s">
        <v>4035</v>
      </c>
      <c r="E2409">
        <v>5</v>
      </c>
      <c r="F2409">
        <v>1221</v>
      </c>
      <c r="G2409" t="s">
        <v>8954</v>
      </c>
      <c r="H2409" t="s">
        <v>4034</v>
      </c>
      <c r="I2409" t="s">
        <v>199</v>
      </c>
      <c r="L2409" t="s">
        <v>14794</v>
      </c>
      <c r="N2409" t="s">
        <v>821</v>
      </c>
    </row>
    <row r="2410" spans="2:14">
      <c r="B2410" s="41">
        <v>43627.404293981483</v>
      </c>
      <c r="C2410" s="41">
        <v>43627.404305555552</v>
      </c>
      <c r="D2410" t="s">
        <v>4037</v>
      </c>
      <c r="E2410">
        <v>5</v>
      </c>
      <c r="F2410">
        <v>1221</v>
      </c>
      <c r="G2410" t="s">
        <v>8954</v>
      </c>
      <c r="H2410" t="s">
        <v>4036</v>
      </c>
      <c r="I2410" t="s">
        <v>199</v>
      </c>
      <c r="L2410" t="s">
        <v>14795</v>
      </c>
      <c r="N2410" t="s">
        <v>821</v>
      </c>
    </row>
    <row r="2411" spans="2:14">
      <c r="B2411" s="41">
        <v>43627.404293981483</v>
      </c>
      <c r="C2411" s="41">
        <v>43627.404305555552</v>
      </c>
      <c r="D2411" t="s">
        <v>12479</v>
      </c>
      <c r="E2411">
        <v>5</v>
      </c>
      <c r="F2411">
        <v>1221</v>
      </c>
      <c r="G2411" t="s">
        <v>8954</v>
      </c>
      <c r="H2411" t="s">
        <v>12480</v>
      </c>
      <c r="I2411" t="s">
        <v>50</v>
      </c>
      <c r="L2411" t="s">
        <v>14853</v>
      </c>
      <c r="N2411" t="s">
        <v>821</v>
      </c>
    </row>
    <row r="2412" spans="2:14">
      <c r="B2412" s="41">
        <v>43627.404293981483</v>
      </c>
      <c r="C2412" s="41">
        <v>43627.404305555552</v>
      </c>
      <c r="D2412" t="s">
        <v>12481</v>
      </c>
      <c r="E2412">
        <v>5</v>
      </c>
      <c r="F2412">
        <v>1221</v>
      </c>
      <c r="G2412" t="s">
        <v>8954</v>
      </c>
      <c r="H2412" t="s">
        <v>12482</v>
      </c>
      <c r="I2412" t="s">
        <v>52</v>
      </c>
      <c r="L2412" t="s">
        <v>14854</v>
      </c>
      <c r="N2412" t="s">
        <v>821</v>
      </c>
    </row>
    <row r="2413" spans="2:14">
      <c r="B2413" s="41">
        <v>43627.404293981483</v>
      </c>
      <c r="C2413" s="41">
        <v>43627.404305555552</v>
      </c>
      <c r="D2413" t="s">
        <v>12483</v>
      </c>
      <c r="E2413">
        <v>5</v>
      </c>
      <c r="F2413">
        <v>1221</v>
      </c>
      <c r="G2413" t="s">
        <v>8954</v>
      </c>
      <c r="H2413" t="s">
        <v>12484</v>
      </c>
      <c r="I2413" t="s">
        <v>956</v>
      </c>
      <c r="L2413" t="s">
        <v>14855</v>
      </c>
      <c r="N2413" t="s">
        <v>821</v>
      </c>
    </row>
    <row r="2414" spans="2:14">
      <c r="B2414" s="41">
        <v>43627.404293981483</v>
      </c>
      <c r="C2414" s="41">
        <v>43627.404305555552</v>
      </c>
      <c r="D2414" t="s">
        <v>12485</v>
      </c>
      <c r="E2414">
        <v>5</v>
      </c>
      <c r="F2414">
        <v>1221</v>
      </c>
      <c r="G2414" t="s">
        <v>8954</v>
      </c>
      <c r="H2414" t="s">
        <v>12486</v>
      </c>
      <c r="I2414" t="s">
        <v>61</v>
      </c>
      <c r="L2414" t="s">
        <v>14856</v>
      </c>
      <c r="N2414" t="s">
        <v>821</v>
      </c>
    </row>
    <row r="2415" spans="2:14">
      <c r="B2415" s="41">
        <v>43627.404293981483</v>
      </c>
      <c r="C2415" s="41">
        <v>43627.404305555552</v>
      </c>
      <c r="D2415" t="s">
        <v>12487</v>
      </c>
      <c r="E2415">
        <v>5</v>
      </c>
      <c r="F2415">
        <v>1221</v>
      </c>
      <c r="G2415" t="s">
        <v>8954</v>
      </c>
      <c r="H2415" t="s">
        <v>12488</v>
      </c>
      <c r="I2415" t="s">
        <v>39</v>
      </c>
      <c r="L2415" t="s">
        <v>14857</v>
      </c>
      <c r="N2415" t="s">
        <v>821</v>
      </c>
    </row>
    <row r="2416" spans="2:14">
      <c r="B2416" s="41">
        <v>43627.404293981483</v>
      </c>
      <c r="C2416" s="41">
        <v>43627.404305555552</v>
      </c>
      <c r="D2416" t="s">
        <v>12489</v>
      </c>
      <c r="E2416">
        <v>5</v>
      </c>
      <c r="F2416">
        <v>1221</v>
      </c>
      <c r="G2416" t="s">
        <v>8954</v>
      </c>
      <c r="H2416" t="s">
        <v>12490</v>
      </c>
      <c r="I2416" t="s">
        <v>135</v>
      </c>
      <c r="L2416" t="s">
        <v>14858</v>
      </c>
      <c r="N2416" t="s">
        <v>821</v>
      </c>
    </row>
    <row r="2417" spans="2:14">
      <c r="B2417" s="41">
        <v>43627.404293981483</v>
      </c>
      <c r="C2417" s="41">
        <v>43627.404305555552</v>
      </c>
      <c r="D2417" t="s">
        <v>12491</v>
      </c>
      <c r="E2417">
        <v>5</v>
      </c>
      <c r="F2417">
        <v>1221</v>
      </c>
      <c r="G2417" t="s">
        <v>8954</v>
      </c>
      <c r="H2417" t="s">
        <v>12492</v>
      </c>
      <c r="I2417" t="s">
        <v>48</v>
      </c>
      <c r="L2417" t="s">
        <v>14830</v>
      </c>
      <c r="N2417" t="s">
        <v>821</v>
      </c>
    </row>
    <row r="2418" spans="2:14">
      <c r="B2418" s="41">
        <v>43627.404293981483</v>
      </c>
      <c r="C2418" s="41">
        <v>43627.404305555552</v>
      </c>
      <c r="D2418" t="s">
        <v>12493</v>
      </c>
      <c r="E2418">
        <v>5</v>
      </c>
      <c r="F2418">
        <v>1221</v>
      </c>
      <c r="G2418" t="s">
        <v>8954</v>
      </c>
      <c r="H2418" t="s">
        <v>12494</v>
      </c>
      <c r="I2418" t="s">
        <v>46</v>
      </c>
      <c r="L2418" t="s">
        <v>14831</v>
      </c>
      <c r="N2418" t="s">
        <v>821</v>
      </c>
    </row>
    <row r="2419" spans="2:14">
      <c r="B2419" s="41">
        <v>43627.404293981483</v>
      </c>
      <c r="C2419" s="41">
        <v>43627.404305555552</v>
      </c>
      <c r="D2419" t="s">
        <v>12495</v>
      </c>
      <c r="E2419">
        <v>5</v>
      </c>
      <c r="F2419">
        <v>1221</v>
      </c>
      <c r="G2419" t="s">
        <v>8954</v>
      </c>
      <c r="H2419" t="s">
        <v>12496</v>
      </c>
      <c r="I2419" t="s">
        <v>44</v>
      </c>
      <c r="L2419" t="s">
        <v>14832</v>
      </c>
      <c r="N2419" t="s">
        <v>821</v>
      </c>
    </row>
    <row r="2420" spans="2:14">
      <c r="B2420" s="41">
        <v>43627.404293981483</v>
      </c>
      <c r="C2420" s="41">
        <v>43627.404305555552</v>
      </c>
      <c r="D2420" t="s">
        <v>12497</v>
      </c>
      <c r="E2420">
        <v>5</v>
      </c>
      <c r="F2420">
        <v>1221</v>
      </c>
      <c r="G2420" t="s">
        <v>8954</v>
      </c>
      <c r="H2420" t="s">
        <v>12498</v>
      </c>
      <c r="I2420" t="s">
        <v>41</v>
      </c>
      <c r="L2420" t="s">
        <v>14833</v>
      </c>
      <c r="N2420" t="s">
        <v>821</v>
      </c>
    </row>
    <row r="2421" spans="2:14">
      <c r="B2421" s="41">
        <v>43627.404293981483</v>
      </c>
      <c r="C2421" s="41">
        <v>43627.404305555552</v>
      </c>
      <c r="D2421" t="s">
        <v>12499</v>
      </c>
      <c r="E2421">
        <v>5</v>
      </c>
      <c r="F2421">
        <v>1221</v>
      </c>
      <c r="G2421" t="s">
        <v>8954</v>
      </c>
      <c r="H2421" t="s">
        <v>12500</v>
      </c>
      <c r="I2421" t="s">
        <v>36</v>
      </c>
      <c r="L2421" t="s">
        <v>14834</v>
      </c>
      <c r="N2421" t="s">
        <v>821</v>
      </c>
    </row>
    <row r="2422" spans="2:14">
      <c r="B2422" s="41">
        <v>43627.404293981483</v>
      </c>
      <c r="C2422" s="41">
        <v>43627.404305555552</v>
      </c>
      <c r="D2422" t="s">
        <v>12466</v>
      </c>
      <c r="E2422">
        <v>5</v>
      </c>
      <c r="F2422">
        <v>1221</v>
      </c>
      <c r="G2422" t="s">
        <v>8954</v>
      </c>
      <c r="H2422" t="s">
        <v>12467</v>
      </c>
      <c r="I2422" t="s">
        <v>11</v>
      </c>
      <c r="L2422" t="s">
        <v>14732</v>
      </c>
      <c r="N2422" t="s">
        <v>821</v>
      </c>
    </row>
    <row r="2423" spans="2:14">
      <c r="B2423" s="41">
        <v>43627.404305555552</v>
      </c>
      <c r="C2423" s="41">
        <v>43627.404305555552</v>
      </c>
      <c r="D2423" t="s">
        <v>5669</v>
      </c>
      <c r="E2423">
        <v>5</v>
      </c>
      <c r="F2423">
        <v>1221</v>
      </c>
      <c r="G2423" t="s">
        <v>8954</v>
      </c>
      <c r="H2423" t="s">
        <v>5668</v>
      </c>
      <c r="I2423" t="s">
        <v>3</v>
      </c>
      <c r="L2423" t="s">
        <v>14758</v>
      </c>
      <c r="N2423" t="s">
        <v>821</v>
      </c>
    </row>
    <row r="2424" spans="2:14">
      <c r="B2424" s="41">
        <v>43627.404305555552</v>
      </c>
      <c r="C2424" s="41">
        <v>43627.404317129629</v>
      </c>
      <c r="D2424" t="s">
        <v>4476</v>
      </c>
      <c r="E2424">
        <v>5</v>
      </c>
      <c r="F2424">
        <v>1221</v>
      </c>
      <c r="G2424" t="s">
        <v>8954</v>
      </c>
      <c r="H2424" t="s">
        <v>4475</v>
      </c>
      <c r="I2424" t="s">
        <v>66</v>
      </c>
      <c r="L2424" t="s">
        <v>14796</v>
      </c>
      <c r="N2424" t="s">
        <v>821</v>
      </c>
    </row>
    <row r="2425" spans="2:14">
      <c r="B2425" s="41">
        <v>43627.40452546296</v>
      </c>
      <c r="C2425" s="41">
        <v>43627.404537037037</v>
      </c>
      <c r="D2425" t="s">
        <v>5629</v>
      </c>
      <c r="E2425">
        <v>5</v>
      </c>
      <c r="F2425">
        <v>1221</v>
      </c>
      <c r="G2425" t="s">
        <v>8954</v>
      </c>
      <c r="H2425" t="s">
        <v>5628</v>
      </c>
      <c r="I2425" t="s">
        <v>264</v>
      </c>
      <c r="L2425" t="s">
        <v>14841</v>
      </c>
      <c r="N2425" t="s">
        <v>821</v>
      </c>
    </row>
    <row r="2426" spans="2:14">
      <c r="B2426" s="41">
        <v>43627.40452546296</v>
      </c>
      <c r="C2426" s="41">
        <v>43627.404537037037</v>
      </c>
      <c r="D2426" t="s">
        <v>5631</v>
      </c>
      <c r="E2426">
        <v>5</v>
      </c>
      <c r="F2426">
        <v>1221</v>
      </c>
      <c r="G2426" t="s">
        <v>8954</v>
      </c>
      <c r="H2426" t="s">
        <v>5630</v>
      </c>
      <c r="I2426" t="s">
        <v>867</v>
      </c>
      <c r="L2426" t="s">
        <v>14842</v>
      </c>
      <c r="N2426" t="s">
        <v>821</v>
      </c>
    </row>
    <row r="2427" spans="2:14">
      <c r="B2427" s="41">
        <v>43627.40452546296</v>
      </c>
      <c r="C2427" s="41">
        <v>43627.404537037037</v>
      </c>
      <c r="D2427" t="s">
        <v>5633</v>
      </c>
      <c r="E2427">
        <v>5</v>
      </c>
      <c r="F2427">
        <v>1221</v>
      </c>
      <c r="G2427" t="s">
        <v>8954</v>
      </c>
      <c r="H2427" t="s">
        <v>5632</v>
      </c>
      <c r="I2427" t="s">
        <v>837</v>
      </c>
      <c r="L2427" t="s">
        <v>14843</v>
      </c>
      <c r="N2427" t="s">
        <v>821</v>
      </c>
    </row>
    <row r="2428" spans="2:14">
      <c r="B2428" s="41">
        <v>43627.40452546296</v>
      </c>
      <c r="C2428" s="41">
        <v>43627.404537037037</v>
      </c>
      <c r="D2428" t="s">
        <v>5635</v>
      </c>
      <c r="E2428">
        <v>5</v>
      </c>
      <c r="F2428">
        <v>1221</v>
      </c>
      <c r="G2428" t="s">
        <v>8954</v>
      </c>
      <c r="H2428" t="s">
        <v>5634</v>
      </c>
      <c r="I2428" t="s">
        <v>1197</v>
      </c>
      <c r="L2428" t="s">
        <v>14844</v>
      </c>
      <c r="N2428" t="s">
        <v>821</v>
      </c>
    </row>
    <row r="2429" spans="2:14">
      <c r="B2429" s="41">
        <v>43627.40452546296</v>
      </c>
      <c r="C2429" s="41">
        <v>43627.404537037037</v>
      </c>
      <c r="D2429" t="s">
        <v>4463</v>
      </c>
      <c r="E2429">
        <v>5</v>
      </c>
      <c r="F2429">
        <v>1221</v>
      </c>
      <c r="G2429" t="s">
        <v>8954</v>
      </c>
      <c r="H2429" t="s">
        <v>4462</v>
      </c>
      <c r="I2429" t="s">
        <v>557</v>
      </c>
      <c r="L2429" t="s">
        <v>14845</v>
      </c>
      <c r="N2429" t="s">
        <v>821</v>
      </c>
    </row>
    <row r="2430" spans="2:14">
      <c r="B2430" s="41">
        <v>43627.40452546296</v>
      </c>
      <c r="C2430" s="41">
        <v>43627.404537037037</v>
      </c>
      <c r="D2430" t="s">
        <v>4461</v>
      </c>
      <c r="E2430">
        <v>5</v>
      </c>
      <c r="F2430">
        <v>1221</v>
      </c>
      <c r="G2430" t="s">
        <v>8954</v>
      </c>
      <c r="H2430" t="s">
        <v>4460</v>
      </c>
      <c r="I2430" t="s">
        <v>316</v>
      </c>
      <c r="L2430" t="s">
        <v>14846</v>
      </c>
      <c r="N2430" t="s">
        <v>821</v>
      </c>
    </row>
    <row r="2431" spans="2:14">
      <c r="B2431" s="41">
        <v>43627.40452546296</v>
      </c>
      <c r="C2431" s="41">
        <v>43627.404537037037</v>
      </c>
      <c r="D2431" t="s">
        <v>4680</v>
      </c>
      <c r="E2431">
        <v>5</v>
      </c>
      <c r="F2431">
        <v>1221</v>
      </c>
      <c r="G2431" t="s">
        <v>8954</v>
      </c>
      <c r="H2431" t="s">
        <v>4679</v>
      </c>
      <c r="I2431" t="s">
        <v>932</v>
      </c>
      <c r="L2431" t="s">
        <v>14847</v>
      </c>
      <c r="N2431" t="s">
        <v>821</v>
      </c>
    </row>
    <row r="2432" spans="2:14">
      <c r="B2432" s="41">
        <v>43627.40452546296</v>
      </c>
      <c r="C2432" s="41">
        <v>43627.404537037037</v>
      </c>
      <c r="D2432" t="s">
        <v>4678</v>
      </c>
      <c r="E2432">
        <v>5</v>
      </c>
      <c r="F2432">
        <v>1221</v>
      </c>
      <c r="G2432" t="s">
        <v>8954</v>
      </c>
      <c r="H2432" t="s">
        <v>4677</v>
      </c>
      <c r="I2432" t="s">
        <v>1603</v>
      </c>
      <c r="L2432" t="s">
        <v>14848</v>
      </c>
      <c r="N2432" t="s">
        <v>821</v>
      </c>
    </row>
    <row r="2433" spans="2:14">
      <c r="B2433" s="41">
        <v>43627.40452546296</v>
      </c>
      <c r="C2433" s="41">
        <v>43627.404537037037</v>
      </c>
      <c r="D2433" t="s">
        <v>4676</v>
      </c>
      <c r="E2433">
        <v>5</v>
      </c>
      <c r="F2433">
        <v>1221</v>
      </c>
      <c r="G2433" t="s">
        <v>8954</v>
      </c>
      <c r="H2433" t="s">
        <v>4675</v>
      </c>
      <c r="I2433" t="s">
        <v>310</v>
      </c>
      <c r="L2433" t="s">
        <v>14849</v>
      </c>
      <c r="N2433" t="s">
        <v>821</v>
      </c>
    </row>
    <row r="2434" spans="2:14">
      <c r="B2434" s="41">
        <v>43627.40452546296</v>
      </c>
      <c r="C2434" s="41">
        <v>43627.404537037037</v>
      </c>
      <c r="D2434" t="s">
        <v>4674</v>
      </c>
      <c r="E2434">
        <v>5</v>
      </c>
      <c r="F2434">
        <v>1221</v>
      </c>
      <c r="G2434" t="s">
        <v>8954</v>
      </c>
      <c r="H2434" t="s">
        <v>4673</v>
      </c>
      <c r="I2434" t="s">
        <v>152</v>
      </c>
      <c r="L2434" t="s">
        <v>14850</v>
      </c>
      <c r="N2434" t="s">
        <v>821</v>
      </c>
    </row>
    <row r="2435" spans="2:14">
      <c r="B2435" s="41">
        <v>43627.40452546296</v>
      </c>
      <c r="C2435" s="41">
        <v>43627.404537037037</v>
      </c>
      <c r="D2435" t="s">
        <v>4547</v>
      </c>
      <c r="E2435">
        <v>5</v>
      </c>
      <c r="F2435">
        <v>1221</v>
      </c>
      <c r="G2435" t="s">
        <v>8954</v>
      </c>
      <c r="H2435" t="s">
        <v>4546</v>
      </c>
      <c r="I2435" t="s">
        <v>385</v>
      </c>
      <c r="L2435" t="s">
        <v>14851</v>
      </c>
      <c r="N2435" t="s">
        <v>821</v>
      </c>
    </row>
    <row r="2436" spans="2:14">
      <c r="B2436" s="41">
        <v>43627.40452546296</v>
      </c>
      <c r="C2436" s="41">
        <v>43627.404537037037</v>
      </c>
      <c r="D2436" t="s">
        <v>4545</v>
      </c>
      <c r="E2436">
        <v>5</v>
      </c>
      <c r="F2436">
        <v>1221</v>
      </c>
      <c r="G2436" t="s">
        <v>8954</v>
      </c>
      <c r="H2436" t="s">
        <v>4544</v>
      </c>
      <c r="I2436" t="s">
        <v>1625</v>
      </c>
      <c r="L2436" t="s">
        <v>14852</v>
      </c>
      <c r="N2436" t="s">
        <v>821</v>
      </c>
    </row>
    <row r="2437" spans="2:14">
      <c r="B2437" s="41">
        <v>43627.40452546296</v>
      </c>
      <c r="C2437" s="41">
        <v>43627.404537037037</v>
      </c>
      <c r="D2437" t="s">
        <v>5660</v>
      </c>
      <c r="E2437">
        <v>5</v>
      </c>
      <c r="F2437">
        <v>1221</v>
      </c>
      <c r="G2437" t="s">
        <v>8954</v>
      </c>
      <c r="H2437" t="s">
        <v>5659</v>
      </c>
      <c r="I2437" t="s">
        <v>932</v>
      </c>
      <c r="L2437" t="s">
        <v>14835</v>
      </c>
      <c r="N2437" t="s">
        <v>821</v>
      </c>
    </row>
    <row r="2438" spans="2:14">
      <c r="B2438" s="41">
        <v>43627.40452546296</v>
      </c>
      <c r="C2438" s="41">
        <v>43627.404537037037</v>
      </c>
      <c r="D2438" t="s">
        <v>5658</v>
      </c>
      <c r="E2438">
        <v>5</v>
      </c>
      <c r="F2438">
        <v>1221</v>
      </c>
      <c r="G2438" t="s">
        <v>8954</v>
      </c>
      <c r="H2438" t="s">
        <v>5657</v>
      </c>
      <c r="I2438" t="s">
        <v>1603</v>
      </c>
      <c r="L2438" t="s">
        <v>14836</v>
      </c>
      <c r="N2438" t="s">
        <v>821</v>
      </c>
    </row>
    <row r="2439" spans="2:14">
      <c r="B2439" s="41">
        <v>43627.40452546296</v>
      </c>
      <c r="C2439" s="41">
        <v>43627.404537037037</v>
      </c>
      <c r="D2439" t="s">
        <v>5656</v>
      </c>
      <c r="E2439">
        <v>5</v>
      </c>
      <c r="F2439">
        <v>1221</v>
      </c>
      <c r="G2439" t="s">
        <v>8954</v>
      </c>
      <c r="H2439" t="s">
        <v>5655</v>
      </c>
      <c r="I2439" t="s">
        <v>310</v>
      </c>
      <c r="L2439" t="s">
        <v>14837</v>
      </c>
      <c r="N2439" t="s">
        <v>821</v>
      </c>
    </row>
    <row r="2440" spans="2:14">
      <c r="B2440" s="41">
        <v>43627.40452546296</v>
      </c>
      <c r="C2440" s="41">
        <v>43627.404537037037</v>
      </c>
      <c r="D2440" t="s">
        <v>5654</v>
      </c>
      <c r="E2440">
        <v>5</v>
      </c>
      <c r="F2440">
        <v>1221</v>
      </c>
      <c r="G2440" t="s">
        <v>8954</v>
      </c>
      <c r="H2440" t="s">
        <v>5653</v>
      </c>
      <c r="I2440" t="s">
        <v>152</v>
      </c>
      <c r="L2440" t="s">
        <v>14838</v>
      </c>
      <c r="N2440" t="s">
        <v>821</v>
      </c>
    </row>
    <row r="2441" spans="2:14">
      <c r="B2441" s="41">
        <v>43627.40452546296</v>
      </c>
      <c r="C2441" s="41">
        <v>43627.404537037037</v>
      </c>
      <c r="D2441" t="s">
        <v>4672</v>
      </c>
      <c r="E2441">
        <v>5</v>
      </c>
      <c r="F2441">
        <v>1221</v>
      </c>
      <c r="G2441" t="s">
        <v>8954</v>
      </c>
      <c r="H2441" t="s">
        <v>4671</v>
      </c>
      <c r="I2441" t="s">
        <v>264</v>
      </c>
      <c r="L2441" t="s">
        <v>14824</v>
      </c>
      <c r="N2441" t="s">
        <v>821</v>
      </c>
    </row>
    <row r="2442" spans="2:14">
      <c r="B2442" s="41">
        <v>43627.40452546296</v>
      </c>
      <c r="C2442" s="41">
        <v>43627.404537037037</v>
      </c>
      <c r="D2442" t="s">
        <v>4670</v>
      </c>
      <c r="E2442">
        <v>5</v>
      </c>
      <c r="F2442">
        <v>1221</v>
      </c>
      <c r="G2442" t="s">
        <v>8954</v>
      </c>
      <c r="H2442" t="s">
        <v>4669</v>
      </c>
      <c r="I2442" t="s">
        <v>867</v>
      </c>
      <c r="L2442" t="s">
        <v>14825</v>
      </c>
      <c r="N2442" t="s">
        <v>821</v>
      </c>
    </row>
    <row r="2443" spans="2:14">
      <c r="B2443" s="41">
        <v>43627.40452546296</v>
      </c>
      <c r="C2443" s="41">
        <v>43627.404537037037</v>
      </c>
      <c r="D2443" t="s">
        <v>4668</v>
      </c>
      <c r="E2443">
        <v>5</v>
      </c>
      <c r="F2443">
        <v>1221</v>
      </c>
      <c r="G2443" t="s">
        <v>8954</v>
      </c>
      <c r="H2443" t="s">
        <v>4667</v>
      </c>
      <c r="I2443" t="s">
        <v>837</v>
      </c>
      <c r="L2443" t="s">
        <v>14826</v>
      </c>
      <c r="N2443" t="s">
        <v>821</v>
      </c>
    </row>
    <row r="2444" spans="2:14">
      <c r="B2444" s="41">
        <v>43627.40452546296</v>
      </c>
      <c r="C2444" s="41">
        <v>43627.404537037037</v>
      </c>
      <c r="D2444" t="s">
        <v>4666</v>
      </c>
      <c r="E2444">
        <v>5</v>
      </c>
      <c r="F2444">
        <v>1221</v>
      </c>
      <c r="G2444" t="s">
        <v>8954</v>
      </c>
      <c r="H2444" t="s">
        <v>4665</v>
      </c>
      <c r="I2444" t="s">
        <v>1197</v>
      </c>
      <c r="L2444" t="s">
        <v>14827</v>
      </c>
      <c r="N2444" t="s">
        <v>821</v>
      </c>
    </row>
    <row r="2445" spans="2:14">
      <c r="B2445" s="41">
        <v>43627.40452546296</v>
      </c>
      <c r="C2445" s="41">
        <v>43627.404537037037</v>
      </c>
      <c r="D2445" t="s">
        <v>4537</v>
      </c>
      <c r="E2445">
        <v>5</v>
      </c>
      <c r="F2445">
        <v>1221</v>
      </c>
      <c r="G2445" t="s">
        <v>8954</v>
      </c>
      <c r="H2445" t="s">
        <v>4536</v>
      </c>
      <c r="I2445" t="s">
        <v>557</v>
      </c>
      <c r="L2445" t="s">
        <v>14828</v>
      </c>
      <c r="N2445" t="s">
        <v>821</v>
      </c>
    </row>
    <row r="2446" spans="2:14">
      <c r="B2446" s="41">
        <v>43627.40452546296</v>
      </c>
      <c r="C2446" s="41">
        <v>43627.404537037037</v>
      </c>
      <c r="D2446" t="s">
        <v>4535</v>
      </c>
      <c r="E2446">
        <v>5</v>
      </c>
      <c r="F2446">
        <v>1221</v>
      </c>
      <c r="G2446" t="s">
        <v>8954</v>
      </c>
      <c r="H2446" t="s">
        <v>4534</v>
      </c>
      <c r="I2446" t="s">
        <v>316</v>
      </c>
      <c r="L2446" t="s">
        <v>14829</v>
      </c>
      <c r="N2446" t="s">
        <v>821</v>
      </c>
    </row>
    <row r="2447" spans="2:14">
      <c r="B2447" s="41">
        <v>43627.404537037037</v>
      </c>
      <c r="C2447" s="41">
        <v>43627.404548611114</v>
      </c>
      <c r="D2447" t="s">
        <v>4459</v>
      </c>
      <c r="E2447">
        <v>5</v>
      </c>
      <c r="F2447">
        <v>1221</v>
      </c>
      <c r="G2447" t="s">
        <v>8954</v>
      </c>
      <c r="H2447" t="s">
        <v>4458</v>
      </c>
      <c r="I2447" t="s">
        <v>385</v>
      </c>
      <c r="L2447" t="s">
        <v>14839</v>
      </c>
      <c r="N2447" t="s">
        <v>821</v>
      </c>
    </row>
    <row r="2448" spans="2:14">
      <c r="B2448" s="41">
        <v>43627.404537037037</v>
      </c>
      <c r="C2448" s="41">
        <v>43627.404548611114</v>
      </c>
      <c r="D2448" t="s">
        <v>4457</v>
      </c>
      <c r="E2448">
        <v>5</v>
      </c>
      <c r="F2448">
        <v>1221</v>
      </c>
      <c r="G2448" t="s">
        <v>8954</v>
      </c>
      <c r="H2448" t="s">
        <v>4456</v>
      </c>
      <c r="I2448" t="s">
        <v>1625</v>
      </c>
      <c r="L2448" t="s">
        <v>14859</v>
      </c>
      <c r="N2448" t="s">
        <v>821</v>
      </c>
    </row>
    <row r="2449" spans="2:14">
      <c r="B2449" s="41">
        <v>43627.404560185183</v>
      </c>
      <c r="C2449" s="41">
        <v>43627.404560185183</v>
      </c>
      <c r="D2449" t="s">
        <v>906</v>
      </c>
      <c r="E2449">
        <v>5</v>
      </c>
      <c r="F2449">
        <v>1201</v>
      </c>
      <c r="G2449" t="s">
        <v>8954</v>
      </c>
      <c r="H2449" t="s">
        <v>905</v>
      </c>
      <c r="I2449" t="s">
        <v>8</v>
      </c>
      <c r="L2449" t="s">
        <v>14244</v>
      </c>
      <c r="N2449" t="s">
        <v>821</v>
      </c>
    </row>
    <row r="2450" spans="2:14">
      <c r="B2450" s="41">
        <v>43627.405150462961</v>
      </c>
      <c r="C2450" s="41">
        <v>43627.405150462961</v>
      </c>
      <c r="D2450" t="s">
        <v>906</v>
      </c>
      <c r="E2450">
        <v>5</v>
      </c>
      <c r="F2450">
        <v>1201</v>
      </c>
      <c r="G2450" t="s">
        <v>8954</v>
      </c>
      <c r="H2450" t="s">
        <v>905</v>
      </c>
      <c r="I2450" t="s">
        <v>8</v>
      </c>
      <c r="L2450" t="s">
        <v>14244</v>
      </c>
      <c r="N2450" t="s">
        <v>821</v>
      </c>
    </row>
    <row r="2451" spans="2:14">
      <c r="B2451" s="41">
        <v>43627.405740740738</v>
      </c>
      <c r="C2451" s="41">
        <v>43627.405740740738</v>
      </c>
      <c r="D2451" t="s">
        <v>906</v>
      </c>
      <c r="E2451">
        <v>5</v>
      </c>
      <c r="F2451">
        <v>1201</v>
      </c>
      <c r="G2451" t="s">
        <v>8954</v>
      </c>
      <c r="H2451" t="s">
        <v>905</v>
      </c>
      <c r="I2451" t="s">
        <v>8</v>
      </c>
      <c r="L2451" t="s">
        <v>14244</v>
      </c>
      <c r="N2451" t="s">
        <v>821</v>
      </c>
    </row>
    <row r="2452" spans="2:14">
      <c r="B2452" s="41">
        <v>43627.406331018516</v>
      </c>
      <c r="C2452" s="41">
        <v>43627.406331018516</v>
      </c>
      <c r="D2452" t="s">
        <v>906</v>
      </c>
      <c r="E2452">
        <v>5</v>
      </c>
      <c r="F2452">
        <v>1201</v>
      </c>
      <c r="G2452" t="s">
        <v>8954</v>
      </c>
      <c r="H2452" t="s">
        <v>905</v>
      </c>
      <c r="I2452" t="s">
        <v>8</v>
      </c>
      <c r="L2452" t="s">
        <v>14244</v>
      </c>
      <c r="N2452" t="s">
        <v>821</v>
      </c>
    </row>
    <row r="2453" spans="2:14">
      <c r="B2453" s="41">
        <v>43627.406921296293</v>
      </c>
      <c r="C2453" s="41">
        <v>43627.406921296293</v>
      </c>
      <c r="D2453" t="s">
        <v>906</v>
      </c>
      <c r="E2453">
        <v>5</v>
      </c>
      <c r="F2453">
        <v>1201</v>
      </c>
      <c r="G2453" t="s">
        <v>8954</v>
      </c>
      <c r="H2453" t="s">
        <v>905</v>
      </c>
      <c r="I2453" t="s">
        <v>8</v>
      </c>
      <c r="L2453" t="s">
        <v>14244</v>
      </c>
      <c r="N2453" t="s">
        <v>821</v>
      </c>
    </row>
    <row r="2454" spans="2:14">
      <c r="B2454" s="41">
        <v>43627.407511574071</v>
      </c>
      <c r="C2454" s="41">
        <v>43627.407511574071</v>
      </c>
      <c r="D2454" t="s">
        <v>906</v>
      </c>
      <c r="E2454">
        <v>5</v>
      </c>
      <c r="F2454">
        <v>1201</v>
      </c>
      <c r="G2454" t="s">
        <v>8954</v>
      </c>
      <c r="H2454" t="s">
        <v>905</v>
      </c>
      <c r="I2454" t="s">
        <v>8</v>
      </c>
      <c r="L2454" t="s">
        <v>14244</v>
      </c>
      <c r="N2454" t="s">
        <v>821</v>
      </c>
    </row>
    <row r="2455" spans="2:14">
      <c r="B2455" s="41">
        <v>43627.408101851855</v>
      </c>
      <c r="C2455" s="41">
        <v>43627.408101851855</v>
      </c>
      <c r="D2455" t="s">
        <v>906</v>
      </c>
      <c r="E2455">
        <v>5</v>
      </c>
      <c r="F2455">
        <v>1201</v>
      </c>
      <c r="G2455" t="s">
        <v>8954</v>
      </c>
      <c r="H2455" t="s">
        <v>905</v>
      </c>
      <c r="I2455" t="s">
        <v>8</v>
      </c>
      <c r="L2455" t="s">
        <v>14244</v>
      </c>
      <c r="N2455" t="s">
        <v>821</v>
      </c>
    </row>
    <row r="2456" spans="2:14">
      <c r="B2456" s="41">
        <v>43627.408252314817</v>
      </c>
      <c r="C2456" s="41">
        <v>43627.408252314817</v>
      </c>
      <c r="D2456" t="s">
        <v>15362</v>
      </c>
      <c r="E2456">
        <v>5</v>
      </c>
      <c r="F2456">
        <v>1221</v>
      </c>
      <c r="G2456" t="s">
        <v>8954</v>
      </c>
      <c r="H2456" t="s">
        <v>15363</v>
      </c>
      <c r="I2456" t="s">
        <v>11</v>
      </c>
      <c r="L2456" t="s">
        <v>15364</v>
      </c>
      <c r="N2456" t="s">
        <v>821</v>
      </c>
    </row>
    <row r="2457" spans="2:14">
      <c r="B2457" s="41">
        <v>43627.408449074072</v>
      </c>
      <c r="C2457" s="41">
        <v>43627.408449074072</v>
      </c>
      <c r="D2457" t="s">
        <v>15396</v>
      </c>
      <c r="E2457">
        <v>5</v>
      </c>
      <c r="F2457">
        <v>1101</v>
      </c>
      <c r="G2457" t="s">
        <v>8954</v>
      </c>
      <c r="H2457" t="s">
        <v>15397</v>
      </c>
      <c r="I2457" t="s">
        <v>11</v>
      </c>
      <c r="L2457" t="s">
        <v>15398</v>
      </c>
      <c r="N2457" t="s">
        <v>821</v>
      </c>
    </row>
    <row r="2458" spans="2:14">
      <c r="B2458" s="41">
        <v>43627.408692129633</v>
      </c>
      <c r="C2458" s="41">
        <v>43627.408692129633</v>
      </c>
      <c r="D2458" t="s">
        <v>906</v>
      </c>
      <c r="E2458">
        <v>5</v>
      </c>
      <c r="F2458">
        <v>1201</v>
      </c>
      <c r="G2458" t="s">
        <v>8954</v>
      </c>
      <c r="H2458" t="s">
        <v>905</v>
      </c>
      <c r="I2458" t="s">
        <v>8</v>
      </c>
      <c r="L2458" t="s">
        <v>14244</v>
      </c>
      <c r="N2458" t="s">
        <v>821</v>
      </c>
    </row>
    <row r="2459" spans="2:14">
      <c r="B2459" s="41">
        <v>43627.408726851849</v>
      </c>
      <c r="C2459" s="41">
        <v>43627.408738425926</v>
      </c>
      <c r="D2459" t="s">
        <v>15368</v>
      </c>
      <c r="E2459">
        <v>5</v>
      </c>
      <c r="F2459">
        <v>1221</v>
      </c>
      <c r="G2459" t="s">
        <v>8954</v>
      </c>
      <c r="H2459" t="s">
        <v>15369</v>
      </c>
      <c r="I2459" t="s">
        <v>11</v>
      </c>
      <c r="L2459" t="s">
        <v>15370</v>
      </c>
      <c r="N2459" t="s">
        <v>821</v>
      </c>
    </row>
    <row r="2460" spans="2:14">
      <c r="B2460" s="41">
        <v>43627.40929398148</v>
      </c>
      <c r="C2460" s="41">
        <v>43627.40929398148</v>
      </c>
      <c r="D2460" t="s">
        <v>906</v>
      </c>
      <c r="E2460">
        <v>5</v>
      </c>
      <c r="F2460">
        <v>1201</v>
      </c>
      <c r="G2460" t="s">
        <v>8954</v>
      </c>
      <c r="H2460" t="s">
        <v>905</v>
      </c>
      <c r="I2460" t="s">
        <v>8</v>
      </c>
      <c r="L2460" t="s">
        <v>14244</v>
      </c>
      <c r="N2460" t="s">
        <v>821</v>
      </c>
    </row>
    <row r="2461" spans="2:14">
      <c r="B2461" s="41">
        <v>43627.409351851849</v>
      </c>
      <c r="C2461" s="41">
        <v>43627.409351851849</v>
      </c>
      <c r="D2461" t="s">
        <v>15399</v>
      </c>
      <c r="E2461">
        <v>5</v>
      </c>
      <c r="F2461">
        <v>1221</v>
      </c>
      <c r="G2461" t="s">
        <v>8954</v>
      </c>
      <c r="H2461" t="s">
        <v>15400</v>
      </c>
      <c r="I2461" t="s">
        <v>11</v>
      </c>
      <c r="L2461" t="s">
        <v>15401</v>
      </c>
      <c r="N2461" t="s">
        <v>821</v>
      </c>
    </row>
    <row r="2462" spans="2:14">
      <c r="B2462" s="41">
        <v>43627.409571759257</v>
      </c>
      <c r="C2462" s="41">
        <v>43627.409571759257</v>
      </c>
      <c r="D2462" t="s">
        <v>4083</v>
      </c>
      <c r="E2462">
        <v>5</v>
      </c>
      <c r="F2462">
        <v>1101</v>
      </c>
      <c r="G2462" t="s">
        <v>8954</v>
      </c>
      <c r="H2462" t="s">
        <v>4082</v>
      </c>
      <c r="I2462" t="s">
        <v>199</v>
      </c>
      <c r="L2462" t="s">
        <v>15282</v>
      </c>
      <c r="N2462" t="s">
        <v>821</v>
      </c>
    </row>
    <row r="2463" spans="2:14">
      <c r="B2463" s="41">
        <v>43627.409548611111</v>
      </c>
      <c r="C2463" s="41">
        <v>43627.409571759257</v>
      </c>
      <c r="D2463" t="s">
        <v>15396</v>
      </c>
      <c r="E2463">
        <v>5</v>
      </c>
      <c r="F2463">
        <v>1101</v>
      </c>
      <c r="G2463" t="s">
        <v>8954</v>
      </c>
      <c r="H2463" t="s">
        <v>15397</v>
      </c>
      <c r="I2463" t="s">
        <v>11</v>
      </c>
      <c r="L2463" t="s">
        <v>15398</v>
      </c>
      <c r="N2463" t="s">
        <v>821</v>
      </c>
    </row>
    <row r="2464" spans="2:14">
      <c r="B2464" s="41">
        <v>43627.409884259258</v>
      </c>
      <c r="C2464" s="41">
        <v>43627.409884259258</v>
      </c>
      <c r="D2464" t="s">
        <v>906</v>
      </c>
      <c r="E2464">
        <v>5</v>
      </c>
      <c r="F2464">
        <v>1201</v>
      </c>
      <c r="G2464" t="s">
        <v>8954</v>
      </c>
      <c r="H2464" t="s">
        <v>905</v>
      </c>
      <c r="I2464" t="s">
        <v>8</v>
      </c>
      <c r="L2464" t="s">
        <v>14244</v>
      </c>
      <c r="N2464" t="s">
        <v>821</v>
      </c>
    </row>
    <row r="2465" spans="2:14">
      <c r="B2465" s="41">
        <v>43627.409942129627</v>
      </c>
      <c r="C2465" s="41">
        <v>43627.409942129627</v>
      </c>
      <c r="D2465" t="s">
        <v>15402</v>
      </c>
      <c r="E2465">
        <v>5</v>
      </c>
      <c r="F2465">
        <v>1221</v>
      </c>
      <c r="G2465" t="s">
        <v>8954</v>
      </c>
      <c r="H2465" t="s">
        <v>15403</v>
      </c>
      <c r="I2465" t="s">
        <v>11</v>
      </c>
      <c r="L2465" t="s">
        <v>15404</v>
      </c>
      <c r="N2465" t="s">
        <v>821</v>
      </c>
    </row>
    <row r="2466" spans="2:14">
      <c r="B2466" s="41">
        <v>43627.410462962966</v>
      </c>
      <c r="C2466" s="41">
        <v>43627.410451388889</v>
      </c>
      <c r="D2466" t="s">
        <v>4551</v>
      </c>
      <c r="E2466">
        <v>5</v>
      </c>
      <c r="F2466">
        <v>1201</v>
      </c>
      <c r="G2466" t="s">
        <v>8954</v>
      </c>
      <c r="H2466" t="s">
        <v>4550</v>
      </c>
      <c r="I2466" t="s">
        <v>8</v>
      </c>
      <c r="L2466" t="s">
        <v>14224</v>
      </c>
      <c r="N2466" t="s">
        <v>821</v>
      </c>
    </row>
    <row r="2467" spans="2:14">
      <c r="B2467" s="41">
        <v>43627.410462962966</v>
      </c>
      <c r="C2467" s="41">
        <v>43627.410462962966</v>
      </c>
      <c r="D2467" t="s">
        <v>4188</v>
      </c>
      <c r="E2467">
        <v>5</v>
      </c>
      <c r="F2467">
        <v>1201</v>
      </c>
      <c r="G2467" t="s">
        <v>8954</v>
      </c>
      <c r="H2467" t="s">
        <v>4187</v>
      </c>
      <c r="I2467" t="s">
        <v>8</v>
      </c>
      <c r="L2467" t="s">
        <v>14193</v>
      </c>
      <c r="N2467" t="s">
        <v>821</v>
      </c>
    </row>
    <row r="2468" spans="2:14">
      <c r="B2468" s="41">
        <v>43627.410486111112</v>
      </c>
      <c r="C2468" s="41">
        <v>43627.410474537035</v>
      </c>
      <c r="D2468" t="s">
        <v>906</v>
      </c>
      <c r="E2468">
        <v>5</v>
      </c>
      <c r="F2468">
        <v>1201</v>
      </c>
      <c r="G2468" t="s">
        <v>8954</v>
      </c>
      <c r="H2468" t="s">
        <v>905</v>
      </c>
      <c r="I2468" t="s">
        <v>8</v>
      </c>
      <c r="L2468" t="s">
        <v>14244</v>
      </c>
      <c r="N2468" t="s">
        <v>821</v>
      </c>
    </row>
    <row r="2469" spans="2:14">
      <c r="B2469" s="41">
        <v>43627.410891203705</v>
      </c>
      <c r="C2469" s="41">
        <v>43627.410891203705</v>
      </c>
      <c r="D2469" t="s">
        <v>4647</v>
      </c>
      <c r="E2469">
        <v>5</v>
      </c>
      <c r="F2469">
        <v>1201</v>
      </c>
      <c r="G2469" t="s">
        <v>8954</v>
      </c>
      <c r="H2469" t="s">
        <v>4646</v>
      </c>
      <c r="I2469" t="s">
        <v>216</v>
      </c>
      <c r="L2469" t="s">
        <v>14967</v>
      </c>
      <c r="N2469" t="s">
        <v>821</v>
      </c>
    </row>
    <row r="2470" spans="2:14">
      <c r="B2470" s="41">
        <v>43627.410925925928</v>
      </c>
      <c r="C2470" s="41">
        <v>43627.410925925928</v>
      </c>
      <c r="D2470" t="s">
        <v>14968</v>
      </c>
      <c r="E2470">
        <v>5</v>
      </c>
      <c r="F2470">
        <v>1201</v>
      </c>
      <c r="G2470" t="s">
        <v>8954</v>
      </c>
      <c r="H2470" t="s">
        <v>14969</v>
      </c>
      <c r="I2470" t="s">
        <v>216</v>
      </c>
      <c r="L2470" t="s">
        <v>14970</v>
      </c>
      <c r="N2470" t="s">
        <v>821</v>
      </c>
    </row>
    <row r="2471" spans="2:14">
      <c r="B2471" s="41">
        <v>43627.410960648151</v>
      </c>
      <c r="C2471" s="41">
        <v>43627.41097222222</v>
      </c>
      <c r="D2471" t="s">
        <v>15365</v>
      </c>
      <c r="E2471">
        <v>5</v>
      </c>
      <c r="F2471">
        <v>1221</v>
      </c>
      <c r="G2471" t="s">
        <v>8954</v>
      </c>
      <c r="H2471" t="s">
        <v>15366</v>
      </c>
      <c r="I2471" t="s">
        <v>11</v>
      </c>
      <c r="L2471" t="s">
        <v>15367</v>
      </c>
      <c r="N2471" t="s">
        <v>821</v>
      </c>
    </row>
    <row r="2472" spans="2:14">
      <c r="B2472" s="41">
        <v>43627.411064814813</v>
      </c>
      <c r="C2472" s="41">
        <v>43627.411053240743</v>
      </c>
      <c r="D2472" t="s">
        <v>4368</v>
      </c>
      <c r="E2472">
        <v>5</v>
      </c>
      <c r="F2472">
        <v>1201</v>
      </c>
      <c r="G2472" t="s">
        <v>8954</v>
      </c>
      <c r="H2472" t="s">
        <v>4367</v>
      </c>
      <c r="I2472" t="s">
        <v>8</v>
      </c>
      <c r="L2472" t="s">
        <v>14227</v>
      </c>
      <c r="N2472" t="s">
        <v>821</v>
      </c>
    </row>
    <row r="2473" spans="2:14">
      <c r="B2473" s="41">
        <v>43627.411087962966</v>
      </c>
      <c r="C2473" s="41">
        <v>43627.411076388889</v>
      </c>
      <c r="D2473" t="s">
        <v>906</v>
      </c>
      <c r="E2473">
        <v>5</v>
      </c>
      <c r="F2473">
        <v>1201</v>
      </c>
      <c r="G2473" t="s">
        <v>8954</v>
      </c>
      <c r="H2473" t="s">
        <v>905</v>
      </c>
      <c r="I2473" t="s">
        <v>8</v>
      </c>
      <c r="L2473" t="s">
        <v>14244</v>
      </c>
      <c r="N2473" t="s">
        <v>821</v>
      </c>
    </row>
    <row r="2474" spans="2:14">
      <c r="B2474" s="41">
        <v>43627.411296296297</v>
      </c>
      <c r="C2474" s="41">
        <v>43627.411296296297</v>
      </c>
      <c r="D2474" t="s">
        <v>15371</v>
      </c>
      <c r="E2474">
        <v>5</v>
      </c>
      <c r="F2474">
        <v>1221</v>
      </c>
      <c r="G2474" t="s">
        <v>8954</v>
      </c>
      <c r="H2474" t="s">
        <v>15372</v>
      </c>
      <c r="I2474" t="s">
        <v>11</v>
      </c>
      <c r="L2474" t="s">
        <v>15373</v>
      </c>
      <c r="N2474" t="s">
        <v>821</v>
      </c>
    </row>
    <row r="2475" spans="2:14">
      <c r="B2475" s="41">
        <v>43627.411319444444</v>
      </c>
      <c r="C2475" s="41">
        <v>43627.411319444444</v>
      </c>
      <c r="D2475" t="s">
        <v>15405</v>
      </c>
      <c r="E2475">
        <v>5</v>
      </c>
      <c r="F2475">
        <v>1101</v>
      </c>
      <c r="G2475" t="s">
        <v>8954</v>
      </c>
      <c r="H2475" t="s">
        <v>15406</v>
      </c>
      <c r="I2475" t="s">
        <v>11</v>
      </c>
      <c r="L2475" t="s">
        <v>15407</v>
      </c>
      <c r="N2475" t="s">
        <v>821</v>
      </c>
    </row>
    <row r="2476" spans="2:14">
      <c r="B2476" s="41">
        <v>43627.411400462966</v>
      </c>
      <c r="C2476" s="41">
        <v>43627.411400462966</v>
      </c>
      <c r="D2476" t="s">
        <v>8149</v>
      </c>
      <c r="E2476">
        <v>5</v>
      </c>
      <c r="F2476">
        <v>1101</v>
      </c>
      <c r="G2476" t="s">
        <v>8954</v>
      </c>
      <c r="H2476" t="s">
        <v>7144</v>
      </c>
      <c r="I2476" t="s">
        <v>224</v>
      </c>
      <c r="L2476" t="s">
        <v>15408</v>
      </c>
      <c r="N2476" t="s">
        <v>821</v>
      </c>
    </row>
    <row r="2477" spans="2:14">
      <c r="B2477" s="41">
        <v>43627.411527777775</v>
      </c>
      <c r="C2477" s="41">
        <v>43627.411527777775</v>
      </c>
      <c r="D2477" t="s">
        <v>15365</v>
      </c>
      <c r="E2477">
        <v>5</v>
      </c>
      <c r="F2477">
        <v>1221</v>
      </c>
      <c r="G2477" t="s">
        <v>8954</v>
      </c>
      <c r="H2477" t="s">
        <v>15366</v>
      </c>
      <c r="I2477" t="s">
        <v>11</v>
      </c>
      <c r="L2477" t="s">
        <v>15367</v>
      </c>
      <c r="N2477" t="s">
        <v>821</v>
      </c>
    </row>
    <row r="2478" spans="2:14">
      <c r="B2478" s="41">
        <v>43627.411678240744</v>
      </c>
      <c r="C2478" s="41">
        <v>43627.411666666667</v>
      </c>
      <c r="D2478" t="s">
        <v>906</v>
      </c>
      <c r="E2478">
        <v>5</v>
      </c>
      <c r="F2478">
        <v>1201</v>
      </c>
      <c r="G2478" t="s">
        <v>8954</v>
      </c>
      <c r="H2478" t="s">
        <v>905</v>
      </c>
      <c r="I2478" t="s">
        <v>8</v>
      </c>
      <c r="L2478" t="s">
        <v>14244</v>
      </c>
      <c r="N2478" t="s">
        <v>821</v>
      </c>
    </row>
    <row r="2479" spans="2:14">
      <c r="B2479" s="41">
        <v>43627.411747685182</v>
      </c>
      <c r="C2479" s="41">
        <v>43627.411747685182</v>
      </c>
      <c r="D2479" t="s">
        <v>15371</v>
      </c>
      <c r="E2479">
        <v>5</v>
      </c>
      <c r="F2479">
        <v>1221</v>
      </c>
      <c r="G2479" t="s">
        <v>8954</v>
      </c>
      <c r="H2479" t="s">
        <v>15372</v>
      </c>
      <c r="I2479" t="s">
        <v>11</v>
      </c>
      <c r="L2479" t="s">
        <v>15373</v>
      </c>
      <c r="N2479" t="s">
        <v>821</v>
      </c>
    </row>
    <row r="2480" spans="2:14">
      <c r="B2480" s="41">
        <v>43627.411770833336</v>
      </c>
      <c r="C2480" s="41">
        <v>43627.411770833336</v>
      </c>
      <c r="D2480" t="s">
        <v>15405</v>
      </c>
      <c r="E2480">
        <v>5</v>
      </c>
      <c r="F2480">
        <v>1101</v>
      </c>
      <c r="G2480" t="s">
        <v>8954</v>
      </c>
      <c r="H2480" t="s">
        <v>15406</v>
      </c>
      <c r="I2480" t="s">
        <v>11</v>
      </c>
      <c r="L2480" t="s">
        <v>15407</v>
      </c>
      <c r="N2480" t="s">
        <v>821</v>
      </c>
    </row>
    <row r="2481" spans="2:20">
      <c r="B2481" s="41">
        <v>43627.411874999998</v>
      </c>
      <c r="C2481" s="41">
        <v>43627.411886574075</v>
      </c>
      <c r="D2481" t="s">
        <v>15365</v>
      </c>
      <c r="E2481">
        <v>5</v>
      </c>
      <c r="F2481">
        <v>1221</v>
      </c>
      <c r="G2481" t="s">
        <v>8954</v>
      </c>
      <c r="H2481" t="s">
        <v>15366</v>
      </c>
      <c r="I2481" t="s">
        <v>11</v>
      </c>
      <c r="L2481" t="s">
        <v>15367</v>
      </c>
      <c r="N2481" t="s">
        <v>821</v>
      </c>
    </row>
    <row r="2482" spans="2:20">
      <c r="B2482" s="41">
        <v>43627.41207175926</v>
      </c>
      <c r="C2482" s="41">
        <v>43627.41207175926</v>
      </c>
      <c r="D2482" t="s">
        <v>15371</v>
      </c>
      <c r="E2482">
        <v>5</v>
      </c>
      <c r="F2482">
        <v>1221</v>
      </c>
      <c r="G2482" t="s">
        <v>8954</v>
      </c>
      <c r="H2482" t="s">
        <v>15372</v>
      </c>
      <c r="I2482" t="s">
        <v>11</v>
      </c>
      <c r="L2482" t="s">
        <v>15373</v>
      </c>
      <c r="N2482" t="s">
        <v>821</v>
      </c>
    </row>
    <row r="2483" spans="2:20">
      <c r="B2483" s="41">
        <v>43627.412094907406</v>
      </c>
      <c r="C2483" s="41">
        <v>43627.412094907406</v>
      </c>
      <c r="D2483" t="s">
        <v>15405</v>
      </c>
      <c r="E2483">
        <v>5</v>
      </c>
      <c r="F2483">
        <v>1101</v>
      </c>
      <c r="G2483" t="s">
        <v>8954</v>
      </c>
      <c r="H2483" t="s">
        <v>15406</v>
      </c>
      <c r="I2483" t="s">
        <v>11</v>
      </c>
      <c r="L2483" t="s">
        <v>15407</v>
      </c>
      <c r="N2483" t="s">
        <v>821</v>
      </c>
    </row>
    <row r="2484" spans="2:20">
      <c r="B2484" s="41">
        <v>43627.412256944444</v>
      </c>
      <c r="C2484" s="41">
        <v>43627.412245370368</v>
      </c>
      <c r="D2484" t="s">
        <v>906</v>
      </c>
      <c r="E2484">
        <v>5</v>
      </c>
      <c r="F2484">
        <v>1201</v>
      </c>
      <c r="G2484" t="s">
        <v>8954</v>
      </c>
      <c r="H2484" t="s">
        <v>905</v>
      </c>
      <c r="I2484" t="s">
        <v>8</v>
      </c>
      <c r="L2484" t="s">
        <v>14244</v>
      </c>
      <c r="N2484" t="s">
        <v>821</v>
      </c>
    </row>
    <row r="2485" spans="2:20">
      <c r="B2485" s="41">
        <v>43627.412361111114</v>
      </c>
      <c r="C2485" s="41">
        <v>43627.412372685183</v>
      </c>
      <c r="D2485" t="s">
        <v>15409</v>
      </c>
      <c r="E2485">
        <v>5</v>
      </c>
      <c r="F2485">
        <v>1221</v>
      </c>
      <c r="G2485" t="s">
        <v>8954</v>
      </c>
      <c r="H2485" t="s">
        <v>15410</v>
      </c>
      <c r="I2485" t="s">
        <v>11</v>
      </c>
      <c r="L2485" t="s">
        <v>15411</v>
      </c>
      <c r="N2485" t="s">
        <v>821</v>
      </c>
    </row>
    <row r="2486" spans="2:20">
      <c r="B2486" s="41">
        <v>43627.412430555552</v>
      </c>
      <c r="C2486" s="41">
        <v>43627.412430555552</v>
      </c>
      <c r="D2486" t="s">
        <v>15412</v>
      </c>
      <c r="E2486">
        <v>5</v>
      </c>
      <c r="F2486">
        <v>1221</v>
      </c>
      <c r="G2486" t="s">
        <v>8954</v>
      </c>
      <c r="H2486" t="s">
        <v>15413</v>
      </c>
      <c r="I2486" t="s">
        <v>11</v>
      </c>
      <c r="L2486" t="s">
        <v>15414</v>
      </c>
      <c r="N2486" t="s">
        <v>821</v>
      </c>
    </row>
    <row r="2487" spans="2:20">
      <c r="B2487" s="41">
        <v>43627.412592592591</v>
      </c>
      <c r="C2487" s="41">
        <v>43627.412581018521</v>
      </c>
      <c r="D2487" t="s">
        <v>12611</v>
      </c>
      <c r="E2487">
        <v>5</v>
      </c>
      <c r="F2487">
        <v>1101</v>
      </c>
      <c r="G2487" t="s">
        <v>8954</v>
      </c>
      <c r="H2487" t="s">
        <v>12612</v>
      </c>
      <c r="I2487" t="s">
        <v>17</v>
      </c>
      <c r="L2487" t="s">
        <v>15415</v>
      </c>
      <c r="N2487" t="s">
        <v>821</v>
      </c>
    </row>
    <row r="2488" spans="2:20">
      <c r="B2488" s="41">
        <v>43627.412673611114</v>
      </c>
      <c r="C2488" s="41">
        <v>43627.412673611114</v>
      </c>
      <c r="D2488" t="s">
        <v>15409</v>
      </c>
      <c r="E2488">
        <v>5</v>
      </c>
      <c r="F2488">
        <v>1221</v>
      </c>
      <c r="G2488" t="s">
        <v>8954</v>
      </c>
      <c r="H2488" t="s">
        <v>15410</v>
      </c>
      <c r="I2488" t="s">
        <v>11</v>
      </c>
      <c r="L2488" t="s">
        <v>15411</v>
      </c>
      <c r="N2488" t="s">
        <v>821</v>
      </c>
    </row>
    <row r="2489" spans="2:20">
      <c r="B2489" s="41">
        <v>43627.412685185183</v>
      </c>
      <c r="C2489" s="41">
        <v>43627.412685185183</v>
      </c>
      <c r="D2489" t="s">
        <v>15405</v>
      </c>
      <c r="E2489">
        <v>5</v>
      </c>
      <c r="F2489">
        <v>1101</v>
      </c>
      <c r="G2489" t="s">
        <v>8954</v>
      </c>
      <c r="H2489" t="s">
        <v>15406</v>
      </c>
      <c r="I2489" t="s">
        <v>11</v>
      </c>
      <c r="L2489" t="s">
        <v>15407</v>
      </c>
      <c r="N2489" t="s">
        <v>821</v>
      </c>
    </row>
    <row r="2490" spans="2:20">
      <c r="B2490" s="41">
        <v>43627.412847222222</v>
      </c>
      <c r="C2490" s="41">
        <v>43627.412835648145</v>
      </c>
      <c r="D2490" t="s">
        <v>906</v>
      </c>
      <c r="E2490">
        <v>5</v>
      </c>
      <c r="F2490">
        <v>1201</v>
      </c>
      <c r="G2490" t="s">
        <v>8954</v>
      </c>
      <c r="H2490" t="s">
        <v>905</v>
      </c>
      <c r="I2490" t="s">
        <v>8</v>
      </c>
      <c r="L2490" t="s">
        <v>14244</v>
      </c>
      <c r="N2490" t="s">
        <v>821</v>
      </c>
    </row>
    <row r="2491" spans="2:20">
      <c r="B2491" s="41">
        <v>43627.413437499999</v>
      </c>
      <c r="C2491" s="41">
        <v>43627.413425925923</v>
      </c>
      <c r="D2491" t="s">
        <v>906</v>
      </c>
      <c r="E2491">
        <v>5</v>
      </c>
      <c r="F2491">
        <v>1201</v>
      </c>
      <c r="G2491" t="s">
        <v>8954</v>
      </c>
      <c r="H2491" t="s">
        <v>905</v>
      </c>
      <c r="I2491" t="s">
        <v>8</v>
      </c>
      <c r="L2491" t="s">
        <v>14244</v>
      </c>
      <c r="N2491" t="s">
        <v>821</v>
      </c>
    </row>
    <row r="2492" spans="2:20">
      <c r="B2492" s="41">
        <v>43627.413530092592</v>
      </c>
      <c r="C2492" s="41">
        <v>43627.413541666669</v>
      </c>
      <c r="D2492" t="s">
        <v>11859</v>
      </c>
      <c r="E2492">
        <v>0</v>
      </c>
      <c r="F2492">
        <v>1101</v>
      </c>
      <c r="G2492" t="s">
        <v>8954</v>
      </c>
      <c r="H2492" t="s">
        <v>1303</v>
      </c>
      <c r="I2492" t="s">
        <v>923</v>
      </c>
      <c r="L2492" t="s">
        <v>15416</v>
      </c>
      <c r="N2492" t="s">
        <v>819</v>
      </c>
    </row>
    <row r="2493" spans="2:20">
      <c r="B2493" s="41">
        <v>43627.413622685184</v>
      </c>
      <c r="C2493" s="41">
        <v>43627.413622685184</v>
      </c>
      <c r="D2493" t="s">
        <v>15417</v>
      </c>
      <c r="E2493">
        <v>5</v>
      </c>
      <c r="F2493">
        <v>1101</v>
      </c>
      <c r="G2493" t="s">
        <v>8954</v>
      </c>
      <c r="H2493" t="s">
        <v>1304</v>
      </c>
      <c r="I2493" t="s">
        <v>923</v>
      </c>
      <c r="L2493" t="s">
        <v>15418</v>
      </c>
      <c r="N2493" t="s">
        <v>821</v>
      </c>
    </row>
    <row r="2494" spans="2:20">
      <c r="B2494" s="41">
        <v>43627.414027777777</v>
      </c>
      <c r="C2494" s="41">
        <v>43627.4140162037</v>
      </c>
      <c r="D2494" t="s">
        <v>906</v>
      </c>
      <c r="E2494">
        <v>5</v>
      </c>
      <c r="F2494">
        <v>1201</v>
      </c>
      <c r="G2494" t="s">
        <v>8954</v>
      </c>
      <c r="H2494" t="s">
        <v>905</v>
      </c>
      <c r="I2494" t="s">
        <v>8</v>
      </c>
      <c r="L2494" t="s">
        <v>14244</v>
      </c>
      <c r="N2494" t="s">
        <v>821</v>
      </c>
    </row>
    <row r="2495" spans="2:20">
      <c r="B2495" s="41">
        <v>43627.414236111108</v>
      </c>
      <c r="C2495" s="41">
        <v>43627.414247685185</v>
      </c>
      <c r="D2495" t="s">
        <v>15419</v>
      </c>
      <c r="E2495">
        <v>0</v>
      </c>
      <c r="F2495">
        <v>1101</v>
      </c>
      <c r="G2495" t="s">
        <v>8954</v>
      </c>
      <c r="H2495" t="s">
        <v>433</v>
      </c>
      <c r="I2495" t="s">
        <v>417</v>
      </c>
      <c r="L2495" t="s">
        <v>15009</v>
      </c>
      <c r="N2495" t="s">
        <v>819</v>
      </c>
      <c r="T2495" t="s">
        <v>15010</v>
      </c>
    </row>
    <row r="2496" spans="2:20">
      <c r="B2496" s="41">
        <v>43627.414305555554</v>
      </c>
      <c r="C2496" s="41">
        <v>43627.414305555554</v>
      </c>
      <c r="D2496" t="s">
        <v>11700</v>
      </c>
      <c r="E2496">
        <v>0</v>
      </c>
      <c r="F2496">
        <v>1101</v>
      </c>
      <c r="G2496" t="s">
        <v>8954</v>
      </c>
      <c r="H2496" t="s">
        <v>195</v>
      </c>
      <c r="I2496" t="s">
        <v>13</v>
      </c>
      <c r="L2496" t="s">
        <v>11272</v>
      </c>
      <c r="N2496" t="s">
        <v>821</v>
      </c>
    </row>
    <row r="2497" spans="2:14">
      <c r="B2497" s="41">
        <v>43627.4143287037</v>
      </c>
      <c r="C2497" s="41">
        <v>43627.414317129631</v>
      </c>
      <c r="D2497" t="s">
        <v>15420</v>
      </c>
      <c r="E2497">
        <v>5</v>
      </c>
      <c r="F2497">
        <v>1101</v>
      </c>
      <c r="G2497" t="s">
        <v>8954</v>
      </c>
      <c r="H2497" t="s">
        <v>431</v>
      </c>
      <c r="I2497" t="s">
        <v>417</v>
      </c>
      <c r="L2497" t="s">
        <v>15007</v>
      </c>
      <c r="N2497" t="s">
        <v>821</v>
      </c>
    </row>
    <row r="2498" spans="2:14">
      <c r="B2498" s="41">
        <v>43627.414513888885</v>
      </c>
      <c r="C2498" s="41">
        <v>43627.414513888885</v>
      </c>
      <c r="D2498" t="s">
        <v>1681</v>
      </c>
      <c r="E2498">
        <v>5</v>
      </c>
      <c r="F2498">
        <v>1101</v>
      </c>
      <c r="G2498" t="s">
        <v>8954</v>
      </c>
      <c r="H2498" t="s">
        <v>1680</v>
      </c>
      <c r="I2498" t="s">
        <v>199</v>
      </c>
      <c r="L2498" t="s">
        <v>14414</v>
      </c>
      <c r="N2498" t="s">
        <v>821</v>
      </c>
    </row>
    <row r="2499" spans="2:14">
      <c r="B2499" s="41">
        <v>43627.414537037039</v>
      </c>
      <c r="C2499" s="41">
        <v>43627.414537037039</v>
      </c>
      <c r="D2499" t="s">
        <v>1684</v>
      </c>
      <c r="E2499">
        <v>5</v>
      </c>
      <c r="F2499">
        <v>1201</v>
      </c>
      <c r="G2499" t="s">
        <v>8954</v>
      </c>
      <c r="H2499" t="s">
        <v>1683</v>
      </c>
      <c r="I2499" t="s">
        <v>332</v>
      </c>
      <c r="L2499" t="s">
        <v>15421</v>
      </c>
      <c r="N2499" t="s">
        <v>821</v>
      </c>
    </row>
    <row r="2500" spans="2:14">
      <c r="B2500" s="41">
        <v>43627.414606481485</v>
      </c>
      <c r="C2500" s="41">
        <v>43627.414594907408</v>
      </c>
      <c r="D2500" t="s">
        <v>906</v>
      </c>
      <c r="E2500">
        <v>5</v>
      </c>
      <c r="F2500">
        <v>1201</v>
      </c>
      <c r="G2500" t="s">
        <v>8954</v>
      </c>
      <c r="H2500" t="s">
        <v>905</v>
      </c>
      <c r="I2500" t="s">
        <v>8</v>
      </c>
      <c r="L2500" t="s">
        <v>14244</v>
      </c>
      <c r="N2500" t="s">
        <v>821</v>
      </c>
    </row>
    <row r="2501" spans="2:14">
      <c r="B2501" s="41">
        <v>43627.415185185186</v>
      </c>
      <c r="C2501" s="41">
        <v>43627.415185185186</v>
      </c>
      <c r="D2501" t="s">
        <v>906</v>
      </c>
      <c r="E2501">
        <v>5</v>
      </c>
      <c r="F2501">
        <v>1201</v>
      </c>
      <c r="G2501" t="s">
        <v>8954</v>
      </c>
      <c r="H2501" t="s">
        <v>905</v>
      </c>
      <c r="I2501" t="s">
        <v>8</v>
      </c>
      <c r="L2501" t="s">
        <v>14244</v>
      </c>
      <c r="N2501" t="s">
        <v>821</v>
      </c>
    </row>
    <row r="2502" spans="2:14">
      <c r="B2502" s="41">
        <v>43627.415358796294</v>
      </c>
      <c r="C2502" s="41">
        <v>43627.415358796294</v>
      </c>
      <c r="D2502" t="s">
        <v>11700</v>
      </c>
      <c r="E2502">
        <v>0</v>
      </c>
      <c r="F2502">
        <v>1101</v>
      </c>
      <c r="G2502" t="s">
        <v>8954</v>
      </c>
      <c r="H2502" t="s">
        <v>195</v>
      </c>
      <c r="I2502" t="s">
        <v>13</v>
      </c>
      <c r="L2502" t="s">
        <v>11272</v>
      </c>
      <c r="N2502" t="s">
        <v>821</v>
      </c>
    </row>
    <row r="2503" spans="2:14">
      <c r="B2503" s="41">
        <v>43627.41578703704</v>
      </c>
      <c r="C2503" s="41">
        <v>43627.41578703704</v>
      </c>
      <c r="D2503" t="s">
        <v>906</v>
      </c>
      <c r="E2503">
        <v>5</v>
      </c>
      <c r="F2503">
        <v>1201</v>
      </c>
      <c r="G2503" t="s">
        <v>8954</v>
      </c>
      <c r="H2503" t="s">
        <v>905</v>
      </c>
      <c r="I2503" t="s">
        <v>8</v>
      </c>
      <c r="L2503" t="s">
        <v>14244</v>
      </c>
      <c r="N2503" t="s">
        <v>821</v>
      </c>
    </row>
    <row r="2504" spans="2:14">
      <c r="B2504" s="41">
        <v>43627.415844907409</v>
      </c>
      <c r="C2504" s="41">
        <v>43627.415844907409</v>
      </c>
      <c r="D2504" t="s">
        <v>5615</v>
      </c>
      <c r="E2504">
        <v>5</v>
      </c>
      <c r="F2504">
        <v>1201</v>
      </c>
      <c r="G2504" t="s">
        <v>8954</v>
      </c>
      <c r="H2504" t="s">
        <v>5614</v>
      </c>
      <c r="I2504" t="s">
        <v>8</v>
      </c>
      <c r="L2504" t="s">
        <v>15422</v>
      </c>
      <c r="N2504" t="s">
        <v>821</v>
      </c>
    </row>
    <row r="2505" spans="2:14">
      <c r="B2505" s="41">
        <v>43627.415844907409</v>
      </c>
      <c r="C2505" s="41">
        <v>43627.415844907409</v>
      </c>
      <c r="D2505" t="s">
        <v>5617</v>
      </c>
      <c r="E2505">
        <v>5</v>
      </c>
      <c r="F2505">
        <v>1201</v>
      </c>
      <c r="G2505" t="s">
        <v>8954</v>
      </c>
      <c r="H2505" t="s">
        <v>5616</v>
      </c>
      <c r="I2505" t="s">
        <v>8</v>
      </c>
      <c r="L2505" t="s">
        <v>15423</v>
      </c>
      <c r="N2505" t="s">
        <v>821</v>
      </c>
    </row>
    <row r="2506" spans="2:14">
      <c r="B2506" s="41">
        <v>43627.416122685187</v>
      </c>
      <c r="C2506" s="41">
        <v>43627.416134259256</v>
      </c>
      <c r="D2506" t="s">
        <v>13931</v>
      </c>
      <c r="E2506">
        <v>5</v>
      </c>
      <c r="F2506">
        <v>1101</v>
      </c>
      <c r="G2506" t="s">
        <v>8954</v>
      </c>
      <c r="H2506" t="s">
        <v>1293</v>
      </c>
      <c r="I2506" t="s">
        <v>201</v>
      </c>
      <c r="L2506" t="s">
        <v>14973</v>
      </c>
      <c r="N2506" t="s">
        <v>821</v>
      </c>
    </row>
    <row r="2507" spans="2:14">
      <c r="B2507" s="41">
        <v>43627.41615740741</v>
      </c>
      <c r="C2507" s="41">
        <v>43627.41615740741</v>
      </c>
      <c r="D2507" t="s">
        <v>1292</v>
      </c>
      <c r="E2507">
        <v>5</v>
      </c>
      <c r="F2507">
        <v>1221</v>
      </c>
      <c r="G2507" t="s">
        <v>8954</v>
      </c>
      <c r="H2507" t="s">
        <v>1291</v>
      </c>
      <c r="I2507" t="s">
        <v>201</v>
      </c>
      <c r="L2507" t="s">
        <v>14976</v>
      </c>
      <c r="N2507" t="s">
        <v>821</v>
      </c>
    </row>
    <row r="2508" spans="2:14">
      <c r="B2508" s="41">
        <v>43627.416145833333</v>
      </c>
      <c r="C2508" s="41">
        <v>43627.41615740741</v>
      </c>
      <c r="D2508" t="s">
        <v>15424</v>
      </c>
      <c r="E2508">
        <v>5</v>
      </c>
      <c r="F2508">
        <v>1101</v>
      </c>
      <c r="G2508" t="s">
        <v>8954</v>
      </c>
      <c r="H2508" t="s">
        <v>1290</v>
      </c>
      <c r="I2508" t="s">
        <v>201</v>
      </c>
      <c r="L2508" t="s">
        <v>14975</v>
      </c>
      <c r="N2508" t="s">
        <v>821</v>
      </c>
    </row>
    <row r="2509" spans="2:14">
      <c r="B2509" s="41">
        <v>43627.41615740741</v>
      </c>
      <c r="C2509" s="41">
        <v>43627.41615740741</v>
      </c>
      <c r="D2509" t="s">
        <v>15425</v>
      </c>
      <c r="E2509">
        <v>4</v>
      </c>
      <c r="F2509">
        <v>1101</v>
      </c>
      <c r="G2509" t="s">
        <v>8954</v>
      </c>
      <c r="H2509" t="s">
        <v>1294</v>
      </c>
      <c r="I2509" t="s">
        <v>201</v>
      </c>
      <c r="L2509" t="s">
        <v>14975</v>
      </c>
      <c r="N2509" t="s">
        <v>819</v>
      </c>
    </row>
    <row r="2510" spans="2:14">
      <c r="B2510" s="41">
        <v>43627.41615740741</v>
      </c>
      <c r="C2510" s="41">
        <v>43627.416168981479</v>
      </c>
      <c r="D2510" t="s">
        <v>1296</v>
      </c>
      <c r="E2510">
        <v>5</v>
      </c>
      <c r="F2510">
        <v>1221</v>
      </c>
      <c r="G2510" t="s">
        <v>8954</v>
      </c>
      <c r="H2510" t="s">
        <v>1295</v>
      </c>
      <c r="I2510" t="s">
        <v>201</v>
      </c>
      <c r="L2510" t="s">
        <v>13445</v>
      </c>
      <c r="N2510" t="s">
        <v>821</v>
      </c>
    </row>
    <row r="2511" spans="2:14">
      <c r="B2511" s="41">
        <v>43627.416377314818</v>
      </c>
      <c r="C2511" s="41">
        <v>43627.416377314818</v>
      </c>
      <c r="D2511" t="s">
        <v>906</v>
      </c>
      <c r="E2511">
        <v>5</v>
      </c>
      <c r="F2511">
        <v>1201</v>
      </c>
      <c r="G2511" t="s">
        <v>8954</v>
      </c>
      <c r="H2511" t="s">
        <v>905</v>
      </c>
      <c r="I2511" t="s">
        <v>8</v>
      </c>
      <c r="L2511" t="s">
        <v>14244</v>
      </c>
      <c r="N2511" t="s">
        <v>821</v>
      </c>
    </row>
    <row r="2512" spans="2:14">
      <c r="B2512" s="41">
        <v>43627.416435185187</v>
      </c>
      <c r="C2512" s="41">
        <v>43627.416435185187</v>
      </c>
      <c r="D2512" t="s">
        <v>15426</v>
      </c>
      <c r="E2512">
        <v>5</v>
      </c>
      <c r="F2512">
        <v>1101</v>
      </c>
      <c r="G2512" t="s">
        <v>8954</v>
      </c>
      <c r="H2512" t="s">
        <v>962</v>
      </c>
      <c r="I2512" t="s">
        <v>44</v>
      </c>
      <c r="L2512" t="s">
        <v>15427</v>
      </c>
      <c r="N2512" t="s">
        <v>821</v>
      </c>
    </row>
    <row r="2513" spans="2:14">
      <c r="B2513" s="41">
        <v>43627.41646990741</v>
      </c>
      <c r="C2513" s="41">
        <v>43627.41646990741</v>
      </c>
      <c r="D2513" t="s">
        <v>13325</v>
      </c>
      <c r="E2513">
        <v>4</v>
      </c>
      <c r="F2513">
        <v>1101</v>
      </c>
      <c r="G2513" t="s">
        <v>8954</v>
      </c>
      <c r="H2513" t="s">
        <v>976</v>
      </c>
      <c r="I2513" t="s">
        <v>44</v>
      </c>
      <c r="L2513" t="s">
        <v>15428</v>
      </c>
      <c r="N2513" t="s">
        <v>819</v>
      </c>
    </row>
    <row r="2514" spans="2:14">
      <c r="B2514" s="41">
        <v>43627.416550925926</v>
      </c>
      <c r="C2514" s="41">
        <v>43627.416550925926</v>
      </c>
      <c r="D2514" t="s">
        <v>15429</v>
      </c>
      <c r="E2514">
        <v>5</v>
      </c>
      <c r="F2514">
        <v>1101</v>
      </c>
      <c r="G2514" t="s">
        <v>8954</v>
      </c>
      <c r="H2514" t="s">
        <v>1847</v>
      </c>
      <c r="I2514" t="s">
        <v>44</v>
      </c>
      <c r="L2514" t="s">
        <v>15430</v>
      </c>
      <c r="N2514" t="s">
        <v>821</v>
      </c>
    </row>
    <row r="2515" spans="2:14">
      <c r="B2515" s="41">
        <v>43627.416967592595</v>
      </c>
      <c r="C2515" s="41">
        <v>43627.416967592595</v>
      </c>
      <c r="D2515" t="s">
        <v>906</v>
      </c>
      <c r="E2515">
        <v>5</v>
      </c>
      <c r="F2515">
        <v>1201</v>
      </c>
      <c r="G2515" t="s">
        <v>8954</v>
      </c>
      <c r="H2515" t="s">
        <v>905</v>
      </c>
      <c r="I2515" t="s">
        <v>8</v>
      </c>
      <c r="L2515" t="s">
        <v>14244</v>
      </c>
      <c r="N2515" t="s">
        <v>821</v>
      </c>
    </row>
    <row r="2516" spans="2:14">
      <c r="B2516" s="41">
        <v>43627.417175925926</v>
      </c>
      <c r="C2516" s="41">
        <v>43627.417175925926</v>
      </c>
      <c r="D2516" t="s">
        <v>4086</v>
      </c>
      <c r="E2516">
        <v>5</v>
      </c>
      <c r="F2516">
        <v>1101</v>
      </c>
      <c r="G2516" t="s">
        <v>8954</v>
      </c>
      <c r="H2516" t="s">
        <v>4085</v>
      </c>
      <c r="I2516" t="s">
        <v>135</v>
      </c>
      <c r="L2516" t="s">
        <v>15276</v>
      </c>
      <c r="N2516" t="s">
        <v>821</v>
      </c>
    </row>
    <row r="2517" spans="2:14">
      <c r="B2517" s="41">
        <v>43627.417407407411</v>
      </c>
      <c r="C2517" s="41">
        <v>43627.417407407411</v>
      </c>
      <c r="D2517" t="s">
        <v>15431</v>
      </c>
      <c r="E2517">
        <v>5</v>
      </c>
      <c r="F2517">
        <v>1101</v>
      </c>
      <c r="G2517" t="s">
        <v>8954</v>
      </c>
      <c r="H2517" t="s">
        <v>137</v>
      </c>
      <c r="I2517" t="s">
        <v>23</v>
      </c>
      <c r="L2517" t="s">
        <v>13028</v>
      </c>
      <c r="N2517" t="s">
        <v>821</v>
      </c>
    </row>
    <row r="2518" spans="2:14">
      <c r="B2518" s="41">
        <v>43627.417442129627</v>
      </c>
      <c r="C2518" s="41">
        <v>43627.417442129627</v>
      </c>
      <c r="D2518" t="s">
        <v>15432</v>
      </c>
      <c r="E2518">
        <v>0</v>
      </c>
      <c r="F2518">
        <v>1101</v>
      </c>
      <c r="G2518" t="s">
        <v>8954</v>
      </c>
      <c r="H2518" t="s">
        <v>195</v>
      </c>
      <c r="I2518" t="s">
        <v>13</v>
      </c>
      <c r="L2518" t="s">
        <v>11272</v>
      </c>
      <c r="N2518" t="s">
        <v>821</v>
      </c>
    </row>
    <row r="2519" spans="2:14">
      <c r="B2519" s="41">
        <v>43627.417546296296</v>
      </c>
      <c r="C2519" s="41">
        <v>43627.417546296296</v>
      </c>
      <c r="D2519" t="s">
        <v>906</v>
      </c>
      <c r="E2519">
        <v>5</v>
      </c>
      <c r="F2519">
        <v>1201</v>
      </c>
      <c r="G2519" t="s">
        <v>8954</v>
      </c>
      <c r="H2519" t="s">
        <v>905</v>
      </c>
      <c r="I2519" t="s">
        <v>8</v>
      </c>
      <c r="L2519" t="s">
        <v>14244</v>
      </c>
      <c r="N2519" t="s">
        <v>821</v>
      </c>
    </row>
    <row r="2520" spans="2:14">
      <c r="B2520" s="41">
        <v>43627.417581018519</v>
      </c>
      <c r="C2520" s="41">
        <v>43627.417581018519</v>
      </c>
      <c r="D2520" t="s">
        <v>15433</v>
      </c>
      <c r="E2520">
        <v>5</v>
      </c>
      <c r="F2520">
        <v>1101</v>
      </c>
      <c r="G2520" t="s">
        <v>8954</v>
      </c>
      <c r="H2520" t="s">
        <v>10142</v>
      </c>
      <c r="I2520" t="s">
        <v>54</v>
      </c>
      <c r="L2520" t="s">
        <v>14997</v>
      </c>
      <c r="N2520" t="s">
        <v>821</v>
      </c>
    </row>
    <row r="2521" spans="2:14">
      <c r="B2521" s="41">
        <v>43627.417916666665</v>
      </c>
      <c r="C2521" s="41">
        <v>43627.417916666665</v>
      </c>
      <c r="D2521" t="s">
        <v>15434</v>
      </c>
      <c r="E2521">
        <v>5</v>
      </c>
      <c r="F2521">
        <v>1101</v>
      </c>
      <c r="G2521" t="s">
        <v>8954</v>
      </c>
      <c r="H2521" t="s">
        <v>10042</v>
      </c>
      <c r="I2521" t="s">
        <v>341</v>
      </c>
      <c r="L2521" t="s">
        <v>15298</v>
      </c>
      <c r="N2521" t="s">
        <v>821</v>
      </c>
    </row>
    <row r="2522" spans="2:14">
      <c r="B2522" s="41">
        <v>43627.41810185185</v>
      </c>
      <c r="C2522" s="41">
        <v>43627.41810185185</v>
      </c>
      <c r="D2522" t="s">
        <v>15435</v>
      </c>
      <c r="E2522">
        <v>5</v>
      </c>
      <c r="F2522">
        <v>1101</v>
      </c>
      <c r="G2522" t="s">
        <v>8954</v>
      </c>
      <c r="H2522" t="s">
        <v>10058</v>
      </c>
      <c r="I2522" t="s">
        <v>224</v>
      </c>
      <c r="L2522" t="s">
        <v>15016</v>
      </c>
      <c r="N2522" t="s">
        <v>821</v>
      </c>
    </row>
    <row r="2523" spans="2:14">
      <c r="B2523" s="41">
        <v>43627.418136574073</v>
      </c>
      <c r="C2523" s="41">
        <v>43627.418136574073</v>
      </c>
      <c r="D2523" t="s">
        <v>906</v>
      </c>
      <c r="E2523">
        <v>5</v>
      </c>
      <c r="F2523">
        <v>1201</v>
      </c>
      <c r="G2523" t="s">
        <v>8954</v>
      </c>
      <c r="H2523" t="s">
        <v>905</v>
      </c>
      <c r="I2523" t="s">
        <v>8</v>
      </c>
      <c r="L2523" t="s">
        <v>14244</v>
      </c>
      <c r="N2523" t="s">
        <v>821</v>
      </c>
    </row>
    <row r="2524" spans="2:14">
      <c r="B2524" s="41">
        <v>43627.418136574073</v>
      </c>
      <c r="C2524" s="41">
        <v>43627.418136574073</v>
      </c>
      <c r="D2524" t="s">
        <v>15436</v>
      </c>
      <c r="E2524">
        <v>5</v>
      </c>
      <c r="F2524">
        <v>1101</v>
      </c>
      <c r="G2524" t="s">
        <v>8954</v>
      </c>
      <c r="H2524" t="s">
        <v>10044</v>
      </c>
      <c r="I2524" t="s">
        <v>324</v>
      </c>
      <c r="L2524" t="s">
        <v>15437</v>
      </c>
      <c r="N2524" t="s">
        <v>821</v>
      </c>
    </row>
    <row r="2525" spans="2:14">
      <c r="B2525" s="41">
        <v>43627.418240740742</v>
      </c>
      <c r="C2525" s="41">
        <v>43627.418240740742</v>
      </c>
      <c r="D2525" t="s">
        <v>15438</v>
      </c>
      <c r="E2525">
        <v>5</v>
      </c>
      <c r="F2525">
        <v>1101</v>
      </c>
      <c r="G2525" t="s">
        <v>8954</v>
      </c>
      <c r="H2525" t="s">
        <v>10284</v>
      </c>
      <c r="I2525" t="s">
        <v>339</v>
      </c>
      <c r="L2525" t="s">
        <v>14979</v>
      </c>
      <c r="N2525" t="s">
        <v>821</v>
      </c>
    </row>
    <row r="2526" spans="2:14">
      <c r="B2526" s="41">
        <v>43627.41846064815</v>
      </c>
      <c r="C2526" s="41">
        <v>43627.41846064815</v>
      </c>
      <c r="D2526" t="s">
        <v>15439</v>
      </c>
      <c r="E2526">
        <v>5</v>
      </c>
      <c r="F2526">
        <v>1101</v>
      </c>
      <c r="G2526" t="s">
        <v>8954</v>
      </c>
      <c r="H2526" t="s">
        <v>10257</v>
      </c>
      <c r="I2526" t="s">
        <v>302</v>
      </c>
      <c r="L2526" t="s">
        <v>15002</v>
      </c>
      <c r="N2526" t="s">
        <v>821</v>
      </c>
    </row>
    <row r="2527" spans="2:14">
      <c r="B2527" s="41">
        <v>43627.418564814812</v>
      </c>
      <c r="C2527" s="41">
        <v>43627.418564814812</v>
      </c>
      <c r="D2527" t="s">
        <v>15440</v>
      </c>
      <c r="E2527">
        <v>5</v>
      </c>
      <c r="F2527">
        <v>1101</v>
      </c>
      <c r="G2527" t="s">
        <v>8954</v>
      </c>
      <c r="H2527" t="s">
        <v>10045</v>
      </c>
      <c r="I2527" t="s">
        <v>31</v>
      </c>
      <c r="L2527" t="s">
        <v>15441</v>
      </c>
      <c r="N2527" t="s">
        <v>821</v>
      </c>
    </row>
    <row r="2528" spans="2:14">
      <c r="B2528" s="41">
        <v>43627.418726851851</v>
      </c>
      <c r="C2528" s="41">
        <v>43627.418726851851</v>
      </c>
      <c r="D2528" t="s">
        <v>906</v>
      </c>
      <c r="E2528">
        <v>5</v>
      </c>
      <c r="F2528">
        <v>1201</v>
      </c>
      <c r="G2528" t="s">
        <v>8954</v>
      </c>
      <c r="H2528" t="s">
        <v>905</v>
      </c>
      <c r="I2528" t="s">
        <v>8</v>
      </c>
      <c r="L2528" t="s">
        <v>14244</v>
      </c>
      <c r="N2528" t="s">
        <v>821</v>
      </c>
    </row>
    <row r="2529" spans="2:14">
      <c r="B2529" s="41">
        <v>43627.419108796297</v>
      </c>
      <c r="C2529" s="41">
        <v>43627.419108796297</v>
      </c>
      <c r="D2529" t="s">
        <v>891</v>
      </c>
      <c r="E2529">
        <v>5</v>
      </c>
      <c r="F2529">
        <v>1201</v>
      </c>
      <c r="G2529" t="s">
        <v>8954</v>
      </c>
      <c r="H2529" t="s">
        <v>890</v>
      </c>
      <c r="I2529" t="s">
        <v>8</v>
      </c>
      <c r="L2529" t="s">
        <v>14241</v>
      </c>
      <c r="N2529" t="s">
        <v>821</v>
      </c>
    </row>
    <row r="2530" spans="2:14">
      <c r="B2530" s="41">
        <v>43627.419317129628</v>
      </c>
      <c r="C2530" s="41">
        <v>43627.419317129628</v>
      </c>
      <c r="D2530" t="s">
        <v>906</v>
      </c>
      <c r="E2530">
        <v>5</v>
      </c>
      <c r="F2530">
        <v>1201</v>
      </c>
      <c r="G2530" t="s">
        <v>8954</v>
      </c>
      <c r="H2530" t="s">
        <v>905</v>
      </c>
      <c r="I2530" t="s">
        <v>8</v>
      </c>
      <c r="L2530" t="s">
        <v>14244</v>
      </c>
      <c r="N2530" t="s">
        <v>821</v>
      </c>
    </row>
    <row r="2531" spans="2:14">
      <c r="B2531" s="41">
        <v>43627.419861111113</v>
      </c>
      <c r="C2531" s="41">
        <v>43627.419861111113</v>
      </c>
      <c r="D2531" t="s">
        <v>14818</v>
      </c>
      <c r="E2531">
        <v>5</v>
      </c>
      <c r="F2531">
        <v>1101</v>
      </c>
      <c r="G2531" t="s">
        <v>8954</v>
      </c>
      <c r="H2531" t="s">
        <v>2416</v>
      </c>
      <c r="I2531" t="s">
        <v>50</v>
      </c>
      <c r="L2531" t="s">
        <v>14819</v>
      </c>
      <c r="N2531" t="s">
        <v>821</v>
      </c>
    </row>
    <row r="2532" spans="2:14">
      <c r="B2532" s="41">
        <v>43627.419918981483</v>
      </c>
      <c r="C2532" s="41">
        <v>43627.419918981483</v>
      </c>
      <c r="D2532" t="s">
        <v>906</v>
      </c>
      <c r="E2532">
        <v>5</v>
      </c>
      <c r="F2532">
        <v>1201</v>
      </c>
      <c r="G2532" t="s">
        <v>8954</v>
      </c>
      <c r="H2532" t="s">
        <v>905</v>
      </c>
      <c r="I2532" t="s">
        <v>8</v>
      </c>
      <c r="L2532" t="s">
        <v>14244</v>
      </c>
      <c r="N2532" t="s">
        <v>821</v>
      </c>
    </row>
    <row r="2533" spans="2:14">
      <c r="B2533" s="41">
        <v>43627.420023148145</v>
      </c>
      <c r="C2533" s="41">
        <v>43627.420023148145</v>
      </c>
      <c r="D2533" t="s">
        <v>4653</v>
      </c>
      <c r="E2533">
        <v>5</v>
      </c>
      <c r="F2533">
        <v>1101</v>
      </c>
      <c r="G2533" t="s">
        <v>8954</v>
      </c>
      <c r="H2533" t="s">
        <v>4652</v>
      </c>
      <c r="I2533" t="s">
        <v>46</v>
      </c>
      <c r="L2533" t="s">
        <v>15264</v>
      </c>
      <c r="N2533" t="s">
        <v>821</v>
      </c>
    </row>
    <row r="2534" spans="2:14">
      <c r="B2534" s="41">
        <v>43627.420208333337</v>
      </c>
      <c r="C2534" s="41">
        <v>43627.420208333337</v>
      </c>
      <c r="D2534" t="s">
        <v>7711</v>
      </c>
      <c r="E2534">
        <v>5</v>
      </c>
      <c r="F2534">
        <v>1101</v>
      </c>
      <c r="G2534" t="s">
        <v>8954</v>
      </c>
      <c r="H2534" t="s">
        <v>1798</v>
      </c>
      <c r="I2534" t="s">
        <v>52</v>
      </c>
      <c r="L2534" t="s">
        <v>15254</v>
      </c>
      <c r="N2534" t="s">
        <v>821</v>
      </c>
    </row>
    <row r="2535" spans="2:14">
      <c r="B2535" s="41">
        <v>43627.420393518521</v>
      </c>
      <c r="C2535" s="41">
        <v>43627.420393518521</v>
      </c>
      <c r="D2535" t="s">
        <v>1681</v>
      </c>
      <c r="E2535">
        <v>5</v>
      </c>
      <c r="F2535">
        <v>1101</v>
      </c>
      <c r="G2535" t="s">
        <v>8954</v>
      </c>
      <c r="H2535" t="s">
        <v>1680</v>
      </c>
      <c r="I2535" t="s">
        <v>199</v>
      </c>
      <c r="L2535" t="s">
        <v>14414</v>
      </c>
      <c r="N2535" t="s">
        <v>821</v>
      </c>
    </row>
    <row r="2536" spans="2:14">
      <c r="B2536" s="41">
        <v>43627.420497685183</v>
      </c>
      <c r="C2536" s="41">
        <v>43627.420497685183</v>
      </c>
      <c r="D2536" t="s">
        <v>906</v>
      </c>
      <c r="E2536">
        <v>5</v>
      </c>
      <c r="F2536">
        <v>1201</v>
      </c>
      <c r="G2536" t="s">
        <v>8954</v>
      </c>
      <c r="H2536" t="s">
        <v>905</v>
      </c>
      <c r="I2536" t="s">
        <v>8</v>
      </c>
      <c r="L2536" t="s">
        <v>14244</v>
      </c>
      <c r="N2536" t="s">
        <v>821</v>
      </c>
    </row>
    <row r="2537" spans="2:14">
      <c r="B2537" s="41">
        <v>43627.420567129629</v>
      </c>
      <c r="C2537" s="41">
        <v>43627.420567129629</v>
      </c>
      <c r="D2537" t="s">
        <v>13647</v>
      </c>
      <c r="E2537">
        <v>5</v>
      </c>
      <c r="F2537">
        <v>1101</v>
      </c>
      <c r="G2537" t="s">
        <v>8954</v>
      </c>
      <c r="H2537" t="s">
        <v>3548</v>
      </c>
      <c r="I2537" t="s">
        <v>44</v>
      </c>
      <c r="L2537" t="s">
        <v>15442</v>
      </c>
      <c r="N2537" t="s">
        <v>821</v>
      </c>
    </row>
    <row r="2538" spans="2:14">
      <c r="B2538" s="41">
        <v>43627.420844907407</v>
      </c>
      <c r="C2538" s="41">
        <v>43627.420844907407</v>
      </c>
      <c r="D2538" t="s">
        <v>5060</v>
      </c>
      <c r="E2538">
        <v>5</v>
      </c>
      <c r="F2538">
        <v>1101</v>
      </c>
      <c r="G2538" t="s">
        <v>8954</v>
      </c>
      <c r="H2538" t="s">
        <v>2415</v>
      </c>
      <c r="I2538" t="s">
        <v>48</v>
      </c>
      <c r="L2538" t="s">
        <v>15251</v>
      </c>
      <c r="N2538" t="s">
        <v>821</v>
      </c>
    </row>
    <row r="2539" spans="2:14">
      <c r="B2539" s="41">
        <v>43627.421087962961</v>
      </c>
      <c r="C2539" s="41">
        <v>43627.421087962961</v>
      </c>
      <c r="D2539" t="s">
        <v>906</v>
      </c>
      <c r="E2539">
        <v>5</v>
      </c>
      <c r="F2539">
        <v>1201</v>
      </c>
      <c r="G2539" t="s">
        <v>8954</v>
      </c>
      <c r="H2539" t="s">
        <v>905</v>
      </c>
      <c r="I2539" t="s">
        <v>8</v>
      </c>
      <c r="L2539" t="s">
        <v>14244</v>
      </c>
      <c r="N2539" t="s">
        <v>821</v>
      </c>
    </row>
    <row r="2540" spans="2:14">
      <c r="B2540" s="41">
        <v>43627.421400462961</v>
      </c>
      <c r="C2540" s="41">
        <v>43627.421400462961</v>
      </c>
      <c r="D2540" t="s">
        <v>4650</v>
      </c>
      <c r="E2540">
        <v>5</v>
      </c>
      <c r="F2540">
        <v>1101</v>
      </c>
      <c r="G2540" t="s">
        <v>8954</v>
      </c>
      <c r="H2540" t="s">
        <v>4649</v>
      </c>
      <c r="I2540" t="s">
        <v>135</v>
      </c>
      <c r="L2540" t="s">
        <v>15272</v>
      </c>
      <c r="N2540" t="s">
        <v>821</v>
      </c>
    </row>
    <row r="2541" spans="2:14">
      <c r="B2541" s="41">
        <v>43627.421435185184</v>
      </c>
      <c r="C2541" s="41">
        <v>43627.421435185184</v>
      </c>
      <c r="D2541" t="s">
        <v>11990</v>
      </c>
      <c r="E2541">
        <v>5</v>
      </c>
      <c r="F2541">
        <v>1101</v>
      </c>
      <c r="G2541" t="s">
        <v>8954</v>
      </c>
      <c r="H2541" t="s">
        <v>3550</v>
      </c>
      <c r="I2541" t="s">
        <v>61</v>
      </c>
      <c r="L2541" t="s">
        <v>14688</v>
      </c>
      <c r="N2541" t="s">
        <v>821</v>
      </c>
    </row>
    <row r="2542" spans="2:14">
      <c r="B2542" s="41">
        <v>43627.421655092592</v>
      </c>
      <c r="C2542" s="41">
        <v>43627.421655092592</v>
      </c>
      <c r="D2542" t="s">
        <v>4368</v>
      </c>
      <c r="E2542">
        <v>5</v>
      </c>
      <c r="F2542">
        <v>1201</v>
      </c>
      <c r="G2542" t="s">
        <v>8954</v>
      </c>
      <c r="H2542" t="s">
        <v>4367</v>
      </c>
      <c r="I2542" t="s">
        <v>8</v>
      </c>
      <c r="L2542" t="s">
        <v>14227</v>
      </c>
      <c r="N2542" t="s">
        <v>821</v>
      </c>
    </row>
    <row r="2543" spans="2:14">
      <c r="B2543" s="41">
        <v>43627.421666666669</v>
      </c>
      <c r="C2543" s="41">
        <v>43627.421666666669</v>
      </c>
      <c r="D2543" t="s">
        <v>12323</v>
      </c>
      <c r="E2543">
        <v>5</v>
      </c>
      <c r="F2543">
        <v>1101</v>
      </c>
      <c r="G2543" t="s">
        <v>8954</v>
      </c>
      <c r="H2543" t="s">
        <v>12324</v>
      </c>
      <c r="I2543" t="s">
        <v>956</v>
      </c>
      <c r="L2543" t="s">
        <v>14657</v>
      </c>
      <c r="N2543" t="s">
        <v>821</v>
      </c>
    </row>
    <row r="2544" spans="2:14">
      <c r="B2544" s="41">
        <v>43627.421678240738</v>
      </c>
      <c r="C2544" s="41">
        <v>43627.421678240738</v>
      </c>
      <c r="D2544" t="s">
        <v>906</v>
      </c>
      <c r="E2544">
        <v>5</v>
      </c>
      <c r="F2544">
        <v>1201</v>
      </c>
      <c r="G2544" t="s">
        <v>8954</v>
      </c>
      <c r="H2544" t="s">
        <v>905</v>
      </c>
      <c r="I2544" t="s">
        <v>8</v>
      </c>
      <c r="L2544" t="s">
        <v>14244</v>
      </c>
      <c r="N2544" t="s">
        <v>821</v>
      </c>
    </row>
    <row r="2545" spans="2:14">
      <c r="B2545" s="41">
        <v>43627.421736111108</v>
      </c>
      <c r="C2545" s="41">
        <v>43627.421736111108</v>
      </c>
      <c r="D2545" t="s">
        <v>8014</v>
      </c>
      <c r="E2545">
        <v>5</v>
      </c>
      <c r="F2545">
        <v>1201</v>
      </c>
      <c r="G2545" t="s">
        <v>8954</v>
      </c>
      <c r="H2545" t="s">
        <v>4792</v>
      </c>
      <c r="I2545" t="s">
        <v>8</v>
      </c>
      <c r="L2545" t="s">
        <v>15443</v>
      </c>
      <c r="N2545" t="s">
        <v>821</v>
      </c>
    </row>
    <row r="2546" spans="2:14">
      <c r="B2546" s="41">
        <v>43627.421840277777</v>
      </c>
      <c r="C2546" s="41">
        <v>43627.421840277777</v>
      </c>
      <c r="D2546" t="s">
        <v>9165</v>
      </c>
      <c r="E2546">
        <v>5</v>
      </c>
      <c r="F2546">
        <v>1101</v>
      </c>
      <c r="G2546" t="s">
        <v>8954</v>
      </c>
      <c r="H2546" t="s">
        <v>3551</v>
      </c>
      <c r="I2546" t="s">
        <v>52</v>
      </c>
      <c r="L2546" t="s">
        <v>14626</v>
      </c>
      <c r="N2546" t="s">
        <v>821</v>
      </c>
    </row>
    <row r="2547" spans="2:14">
      <c r="B2547" s="41">
        <v>43627.422268518516</v>
      </c>
      <c r="C2547" s="41">
        <v>43627.422268518516</v>
      </c>
      <c r="D2547" t="s">
        <v>906</v>
      </c>
      <c r="E2547">
        <v>5</v>
      </c>
      <c r="F2547">
        <v>1201</v>
      </c>
      <c r="G2547" t="s">
        <v>8954</v>
      </c>
      <c r="H2547" t="s">
        <v>905</v>
      </c>
      <c r="I2547" t="s">
        <v>8</v>
      </c>
      <c r="L2547" t="s">
        <v>14244</v>
      </c>
      <c r="N2547" t="s">
        <v>821</v>
      </c>
    </row>
    <row r="2548" spans="2:14">
      <c r="B2548" s="41">
        <v>43627.422326388885</v>
      </c>
      <c r="C2548" s="41">
        <v>43627.422349537039</v>
      </c>
      <c r="D2548" t="s">
        <v>8015</v>
      </c>
      <c r="E2548">
        <v>5</v>
      </c>
      <c r="F2548">
        <v>1201</v>
      </c>
      <c r="G2548" t="s">
        <v>8954</v>
      </c>
      <c r="H2548" t="s">
        <v>5611</v>
      </c>
      <c r="I2548" t="s">
        <v>8</v>
      </c>
      <c r="L2548" t="s">
        <v>15444</v>
      </c>
      <c r="N2548" t="s">
        <v>821</v>
      </c>
    </row>
    <row r="2549" spans="2:14">
      <c r="B2549" s="41">
        <v>43627.422754629632</v>
      </c>
      <c r="C2549" s="41">
        <v>43627.422766203701</v>
      </c>
      <c r="D2549" t="s">
        <v>7873</v>
      </c>
      <c r="E2549">
        <v>5</v>
      </c>
      <c r="F2549">
        <v>1221</v>
      </c>
      <c r="G2549" t="s">
        <v>8954</v>
      </c>
      <c r="H2549" t="s">
        <v>3981</v>
      </c>
      <c r="I2549" t="s">
        <v>224</v>
      </c>
      <c r="L2549" t="s">
        <v>14930</v>
      </c>
      <c r="N2549" t="s">
        <v>821</v>
      </c>
    </row>
    <row r="2550" spans="2:14">
      <c r="B2550" s="41">
        <v>43627.422777777778</v>
      </c>
      <c r="C2550" s="41">
        <v>43627.422777777778</v>
      </c>
      <c r="D2550" t="s">
        <v>15445</v>
      </c>
      <c r="E2550">
        <v>5</v>
      </c>
      <c r="F2550">
        <v>1221</v>
      </c>
      <c r="G2550" t="s">
        <v>8954</v>
      </c>
      <c r="H2550" t="s">
        <v>15446</v>
      </c>
      <c r="I2550" t="s">
        <v>11</v>
      </c>
      <c r="L2550" t="s">
        <v>15447</v>
      </c>
      <c r="N2550" t="s">
        <v>821</v>
      </c>
    </row>
    <row r="2551" spans="2:14">
      <c r="B2551" s="41">
        <v>43627.422835648147</v>
      </c>
      <c r="C2551" s="41">
        <v>43627.422835648147</v>
      </c>
      <c r="D2551" t="s">
        <v>4188</v>
      </c>
      <c r="E2551">
        <v>5</v>
      </c>
      <c r="F2551">
        <v>1201</v>
      </c>
      <c r="G2551" t="s">
        <v>8954</v>
      </c>
      <c r="H2551" t="s">
        <v>4187</v>
      </c>
      <c r="I2551" t="s">
        <v>8</v>
      </c>
      <c r="L2551" t="s">
        <v>14193</v>
      </c>
      <c r="N2551" t="s">
        <v>821</v>
      </c>
    </row>
    <row r="2552" spans="2:14">
      <c r="B2552" s="41">
        <v>43627.422858796293</v>
      </c>
      <c r="C2552" s="41">
        <v>43627.422858796293</v>
      </c>
      <c r="D2552" t="s">
        <v>906</v>
      </c>
      <c r="E2552">
        <v>5</v>
      </c>
      <c r="F2552">
        <v>1201</v>
      </c>
      <c r="G2552" t="s">
        <v>8954</v>
      </c>
      <c r="H2552" t="s">
        <v>905</v>
      </c>
      <c r="I2552" t="s">
        <v>8</v>
      </c>
      <c r="L2552" t="s">
        <v>14244</v>
      </c>
      <c r="N2552" t="s">
        <v>821</v>
      </c>
    </row>
    <row r="2553" spans="2:14">
      <c r="B2553" s="41">
        <v>43627.423263888886</v>
      </c>
      <c r="C2553" s="41">
        <v>43627.423263888886</v>
      </c>
      <c r="D2553" t="s">
        <v>12611</v>
      </c>
      <c r="E2553">
        <v>5</v>
      </c>
      <c r="F2553">
        <v>1101</v>
      </c>
      <c r="G2553" t="s">
        <v>8954</v>
      </c>
      <c r="H2553" t="s">
        <v>12612</v>
      </c>
      <c r="I2553" t="s">
        <v>17</v>
      </c>
      <c r="L2553" t="s">
        <v>15415</v>
      </c>
      <c r="N2553" t="s">
        <v>821</v>
      </c>
    </row>
    <row r="2554" spans="2:14">
      <c r="B2554" s="41">
        <v>43627.42328703704</v>
      </c>
      <c r="C2554" s="41">
        <v>43627.42328703704</v>
      </c>
      <c r="D2554" t="s">
        <v>12611</v>
      </c>
      <c r="E2554">
        <v>5</v>
      </c>
      <c r="F2554">
        <v>1101</v>
      </c>
      <c r="G2554" t="s">
        <v>8954</v>
      </c>
      <c r="H2554" t="s">
        <v>12612</v>
      </c>
      <c r="I2554" t="s">
        <v>17</v>
      </c>
      <c r="L2554" t="s">
        <v>15415</v>
      </c>
      <c r="N2554" t="s">
        <v>821</v>
      </c>
    </row>
    <row r="2555" spans="2:14">
      <c r="B2555" s="41">
        <v>43627.423437500001</v>
      </c>
      <c r="C2555" s="41">
        <v>43627.423437500001</v>
      </c>
      <c r="D2555" t="s">
        <v>906</v>
      </c>
      <c r="E2555">
        <v>5</v>
      </c>
      <c r="F2555">
        <v>1201</v>
      </c>
      <c r="G2555" t="s">
        <v>8954</v>
      </c>
      <c r="H2555" t="s">
        <v>905</v>
      </c>
      <c r="I2555" t="s">
        <v>8</v>
      </c>
      <c r="L2555" t="s">
        <v>14244</v>
      </c>
      <c r="N2555" t="s">
        <v>821</v>
      </c>
    </row>
    <row r="2556" spans="2:14">
      <c r="B2556" s="41">
        <v>43627.423726851855</v>
      </c>
      <c r="C2556" s="41">
        <v>43627.423726851855</v>
      </c>
      <c r="D2556" t="s">
        <v>15448</v>
      </c>
      <c r="E2556">
        <v>5</v>
      </c>
      <c r="F2556">
        <v>1101</v>
      </c>
      <c r="G2556" t="s">
        <v>8954</v>
      </c>
      <c r="H2556" t="s">
        <v>15449</v>
      </c>
      <c r="I2556" t="s">
        <v>224</v>
      </c>
      <c r="L2556" t="s">
        <v>15450</v>
      </c>
      <c r="N2556" t="s">
        <v>821</v>
      </c>
    </row>
    <row r="2557" spans="2:14">
      <c r="B2557" s="41">
        <v>43627.423796296294</v>
      </c>
      <c r="C2557" s="41">
        <v>43627.423796296294</v>
      </c>
      <c r="D2557" t="s">
        <v>15451</v>
      </c>
      <c r="E2557">
        <v>5</v>
      </c>
      <c r="F2557">
        <v>1101</v>
      </c>
      <c r="G2557" t="s">
        <v>8954</v>
      </c>
      <c r="H2557" t="s">
        <v>15452</v>
      </c>
      <c r="I2557" t="s">
        <v>61</v>
      </c>
      <c r="L2557" t="s">
        <v>15453</v>
      </c>
      <c r="N2557" t="s">
        <v>821</v>
      </c>
    </row>
    <row r="2558" spans="2:14">
      <c r="B2558" s="41">
        <v>43627.423900462964</v>
      </c>
      <c r="C2558" s="41">
        <v>43627.423900462964</v>
      </c>
      <c r="D2558" t="s">
        <v>904</v>
      </c>
      <c r="E2558">
        <v>5</v>
      </c>
      <c r="F2558">
        <v>1201</v>
      </c>
      <c r="G2558" t="s">
        <v>8954</v>
      </c>
      <c r="H2558" t="s">
        <v>903</v>
      </c>
      <c r="I2558" t="s">
        <v>269</v>
      </c>
      <c r="L2558" t="s">
        <v>15454</v>
      </c>
      <c r="N2558" t="s">
        <v>821</v>
      </c>
    </row>
    <row r="2559" spans="2:14">
      <c r="B2559" s="41">
        <v>43627.42392361111</v>
      </c>
      <c r="C2559" s="41">
        <v>43627.42392361111</v>
      </c>
      <c r="D2559" t="s">
        <v>13467</v>
      </c>
      <c r="E2559">
        <v>4</v>
      </c>
      <c r="F2559">
        <v>1101</v>
      </c>
      <c r="G2559" t="s">
        <v>8954</v>
      </c>
      <c r="H2559" t="s">
        <v>6256</v>
      </c>
      <c r="I2559" t="s">
        <v>13</v>
      </c>
      <c r="L2559" t="s">
        <v>14526</v>
      </c>
      <c r="N2559" t="s">
        <v>825</v>
      </c>
    </row>
    <row r="2560" spans="2:14">
      <c r="B2560" s="41">
        <v>43627.423981481479</v>
      </c>
      <c r="C2560" s="41">
        <v>43627.423981481479</v>
      </c>
      <c r="D2560" t="s">
        <v>12611</v>
      </c>
      <c r="E2560">
        <v>5</v>
      </c>
      <c r="F2560">
        <v>1101</v>
      </c>
      <c r="G2560" t="s">
        <v>8954</v>
      </c>
      <c r="H2560" t="s">
        <v>12612</v>
      </c>
      <c r="I2560" t="s">
        <v>17</v>
      </c>
      <c r="L2560" t="s">
        <v>15415</v>
      </c>
      <c r="N2560" t="s">
        <v>821</v>
      </c>
    </row>
    <row r="2561" spans="2:20">
      <c r="B2561" s="41">
        <v>43627.424016203702</v>
      </c>
      <c r="C2561" s="41">
        <v>43627.424016203702</v>
      </c>
      <c r="D2561" t="s">
        <v>906</v>
      </c>
      <c r="E2561">
        <v>5</v>
      </c>
      <c r="F2561">
        <v>1201</v>
      </c>
      <c r="G2561" t="s">
        <v>8954</v>
      </c>
      <c r="H2561" t="s">
        <v>905</v>
      </c>
      <c r="I2561" t="s">
        <v>8</v>
      </c>
      <c r="L2561" t="s">
        <v>14244</v>
      </c>
      <c r="N2561" t="s">
        <v>821</v>
      </c>
    </row>
    <row r="2562" spans="2:20">
      <c r="B2562" s="41">
        <v>43627.424328703702</v>
      </c>
      <c r="C2562" s="41">
        <v>43627.424328703702</v>
      </c>
      <c r="D2562" t="s">
        <v>13514</v>
      </c>
      <c r="E2562">
        <v>4</v>
      </c>
      <c r="F2562">
        <v>1101</v>
      </c>
      <c r="G2562" t="s">
        <v>8954</v>
      </c>
      <c r="H2562" t="s">
        <v>4879</v>
      </c>
      <c r="I2562" t="s">
        <v>13</v>
      </c>
      <c r="L2562" t="s">
        <v>14526</v>
      </c>
      <c r="N2562" t="s">
        <v>825</v>
      </c>
    </row>
    <row r="2563" spans="2:20">
      <c r="B2563" s="41">
        <v>43627.424583333333</v>
      </c>
      <c r="C2563" s="41">
        <v>43627.424583333333</v>
      </c>
      <c r="D2563" t="s">
        <v>4551</v>
      </c>
      <c r="E2563">
        <v>5</v>
      </c>
      <c r="F2563">
        <v>1201</v>
      </c>
      <c r="G2563" t="s">
        <v>8954</v>
      </c>
      <c r="H2563" t="s">
        <v>4550</v>
      </c>
      <c r="I2563" t="s">
        <v>8</v>
      </c>
      <c r="L2563" t="s">
        <v>14224</v>
      </c>
      <c r="N2563" t="s">
        <v>821</v>
      </c>
    </row>
    <row r="2564" spans="2:20">
      <c r="B2564" s="41">
        <v>43627.42460648148</v>
      </c>
      <c r="C2564" s="41">
        <v>43627.42460648148</v>
      </c>
      <c r="D2564" t="s">
        <v>906</v>
      </c>
      <c r="E2564">
        <v>5</v>
      </c>
      <c r="F2564">
        <v>1201</v>
      </c>
      <c r="G2564" t="s">
        <v>8954</v>
      </c>
      <c r="H2564" t="s">
        <v>905</v>
      </c>
      <c r="I2564" t="s">
        <v>8</v>
      </c>
      <c r="L2564" t="s">
        <v>14244</v>
      </c>
      <c r="N2564" t="s">
        <v>821</v>
      </c>
    </row>
    <row r="2565" spans="2:20">
      <c r="B2565" s="41">
        <v>43627.424664351849</v>
      </c>
      <c r="C2565" s="41">
        <v>43627.424664351849</v>
      </c>
      <c r="D2565" t="s">
        <v>8014</v>
      </c>
      <c r="E2565">
        <v>5</v>
      </c>
      <c r="F2565">
        <v>1201</v>
      </c>
      <c r="G2565" t="s">
        <v>8954</v>
      </c>
      <c r="H2565" t="s">
        <v>4792</v>
      </c>
      <c r="I2565" t="s">
        <v>8</v>
      </c>
      <c r="L2565" t="s">
        <v>15443</v>
      </c>
      <c r="N2565" t="s">
        <v>821</v>
      </c>
    </row>
    <row r="2566" spans="2:20">
      <c r="B2566" s="41">
        <v>43627.425023148149</v>
      </c>
      <c r="C2566" s="41">
        <v>43627.425034722219</v>
      </c>
      <c r="D2566" t="s">
        <v>15455</v>
      </c>
      <c r="E2566">
        <v>0</v>
      </c>
      <c r="F2566">
        <v>1101</v>
      </c>
      <c r="G2566" t="s">
        <v>8954</v>
      </c>
      <c r="H2566" t="s">
        <v>1755</v>
      </c>
      <c r="I2566" t="s">
        <v>264</v>
      </c>
      <c r="L2566" t="s">
        <v>15456</v>
      </c>
      <c r="N2566" t="s">
        <v>821</v>
      </c>
      <c r="T2566" t="s">
        <v>15457</v>
      </c>
    </row>
    <row r="2567" spans="2:20">
      <c r="B2567" s="41">
        <v>43627.425023148149</v>
      </c>
      <c r="C2567" s="41">
        <v>43627.425034722219</v>
      </c>
      <c r="D2567" t="s">
        <v>15458</v>
      </c>
      <c r="E2567">
        <v>0</v>
      </c>
      <c r="F2567">
        <v>1101</v>
      </c>
      <c r="G2567" t="s">
        <v>8954</v>
      </c>
      <c r="H2567" t="s">
        <v>1757</v>
      </c>
      <c r="I2567" t="s">
        <v>264</v>
      </c>
      <c r="L2567" t="s">
        <v>15456</v>
      </c>
      <c r="N2567" t="s">
        <v>819</v>
      </c>
    </row>
    <row r="2568" spans="2:20">
      <c r="B2568" s="41">
        <v>43627.425208333334</v>
      </c>
      <c r="C2568" s="41">
        <v>43627.425208333334</v>
      </c>
      <c r="D2568" t="s">
        <v>906</v>
      </c>
      <c r="E2568">
        <v>5</v>
      </c>
      <c r="F2568">
        <v>1201</v>
      </c>
      <c r="G2568" t="s">
        <v>8954</v>
      </c>
      <c r="H2568" t="s">
        <v>905</v>
      </c>
      <c r="I2568" t="s">
        <v>8</v>
      </c>
      <c r="L2568" t="s">
        <v>14244</v>
      </c>
      <c r="N2568" t="s">
        <v>821</v>
      </c>
    </row>
    <row r="2569" spans="2:20">
      <c r="B2569" s="41">
        <v>43627.425254629627</v>
      </c>
      <c r="C2569" s="41">
        <v>43627.425254629627</v>
      </c>
      <c r="D2569" t="s">
        <v>12611</v>
      </c>
      <c r="E2569">
        <v>5</v>
      </c>
      <c r="F2569">
        <v>1101</v>
      </c>
      <c r="G2569" t="s">
        <v>8954</v>
      </c>
      <c r="H2569" t="s">
        <v>12612</v>
      </c>
      <c r="I2569" t="s">
        <v>17</v>
      </c>
      <c r="L2569" t="s">
        <v>15415</v>
      </c>
      <c r="N2569" t="s">
        <v>821</v>
      </c>
    </row>
    <row r="2570" spans="2:20">
      <c r="B2570" s="41">
        <v>43627.425335648149</v>
      </c>
      <c r="C2570" s="41">
        <v>43627.425335648149</v>
      </c>
      <c r="D2570" t="s">
        <v>6316</v>
      </c>
      <c r="E2570">
        <v>5</v>
      </c>
      <c r="F2570">
        <v>1201</v>
      </c>
      <c r="G2570" t="s">
        <v>8954</v>
      </c>
      <c r="H2570" t="s">
        <v>6317</v>
      </c>
      <c r="I2570" t="s">
        <v>264</v>
      </c>
      <c r="L2570" t="s">
        <v>15459</v>
      </c>
      <c r="N2570" t="s">
        <v>821</v>
      </c>
    </row>
    <row r="2571" spans="2:20">
      <c r="B2571" s="41">
        <v>43627.425486111111</v>
      </c>
      <c r="C2571" s="41">
        <v>43627.425486111111</v>
      </c>
      <c r="D2571" t="s">
        <v>910</v>
      </c>
      <c r="E2571">
        <v>5</v>
      </c>
      <c r="F2571">
        <v>1201</v>
      </c>
      <c r="G2571" t="s">
        <v>8954</v>
      </c>
      <c r="H2571" t="s">
        <v>909</v>
      </c>
      <c r="I2571" t="s">
        <v>8</v>
      </c>
      <c r="L2571" t="s">
        <v>14243</v>
      </c>
      <c r="N2571" t="s">
        <v>821</v>
      </c>
    </row>
    <row r="2572" spans="2:20">
      <c r="B2572" s="41">
        <v>43627.425937499997</v>
      </c>
      <c r="C2572" s="41">
        <v>43627.425937499997</v>
      </c>
      <c r="D2572" t="s">
        <v>906</v>
      </c>
      <c r="E2572">
        <v>5</v>
      </c>
      <c r="F2572">
        <v>1201</v>
      </c>
      <c r="G2572" t="s">
        <v>8954</v>
      </c>
      <c r="H2572" t="s">
        <v>905</v>
      </c>
      <c r="I2572" t="s">
        <v>8</v>
      </c>
      <c r="L2572" t="s">
        <v>14244</v>
      </c>
      <c r="N2572" t="s">
        <v>821</v>
      </c>
    </row>
    <row r="2573" spans="2:20">
      <c r="B2573" s="41">
        <v>43627.426215277781</v>
      </c>
      <c r="C2573" s="41">
        <v>43627.426215277781</v>
      </c>
      <c r="D2573" t="s">
        <v>910</v>
      </c>
      <c r="E2573">
        <v>5</v>
      </c>
      <c r="F2573">
        <v>1201</v>
      </c>
      <c r="G2573" t="s">
        <v>8954</v>
      </c>
      <c r="H2573" t="s">
        <v>909</v>
      </c>
      <c r="I2573" t="s">
        <v>8</v>
      </c>
      <c r="L2573" t="s">
        <v>14243</v>
      </c>
      <c r="N2573" t="s">
        <v>821</v>
      </c>
    </row>
    <row r="2574" spans="2:20">
      <c r="B2574" s="41">
        <v>43627.426655092589</v>
      </c>
      <c r="C2574" s="41">
        <v>43627.426655092589</v>
      </c>
      <c r="D2574" t="s">
        <v>906</v>
      </c>
      <c r="E2574">
        <v>5</v>
      </c>
      <c r="F2574">
        <v>1201</v>
      </c>
      <c r="G2574" t="s">
        <v>8954</v>
      </c>
      <c r="H2574" t="s">
        <v>905</v>
      </c>
      <c r="I2574" t="s">
        <v>8</v>
      </c>
      <c r="L2574" t="s">
        <v>14244</v>
      </c>
      <c r="N2574" t="s">
        <v>821</v>
      </c>
    </row>
    <row r="2575" spans="2:20">
      <c r="B2575" s="41">
        <v>43627.426782407405</v>
      </c>
      <c r="C2575" s="41">
        <v>43627.426782407405</v>
      </c>
      <c r="D2575" t="s">
        <v>11856</v>
      </c>
      <c r="E2575">
        <v>5</v>
      </c>
      <c r="F2575">
        <v>1101</v>
      </c>
      <c r="G2575" t="s">
        <v>8954</v>
      </c>
      <c r="H2575" t="s">
        <v>3616</v>
      </c>
      <c r="I2575" t="s">
        <v>2236</v>
      </c>
      <c r="L2575" t="s">
        <v>15460</v>
      </c>
      <c r="N2575" t="s">
        <v>821</v>
      </c>
    </row>
    <row r="2576" spans="2:20">
      <c r="B2576" s="41">
        <v>43627.426932870374</v>
      </c>
      <c r="C2576" s="41">
        <v>43627.426932870374</v>
      </c>
      <c r="D2576" t="s">
        <v>910</v>
      </c>
      <c r="E2576">
        <v>5</v>
      </c>
      <c r="F2576">
        <v>1201</v>
      </c>
      <c r="G2576" t="s">
        <v>8954</v>
      </c>
      <c r="H2576" t="s">
        <v>909</v>
      </c>
      <c r="I2576" t="s">
        <v>8</v>
      </c>
      <c r="L2576" t="s">
        <v>14243</v>
      </c>
      <c r="N2576" t="s">
        <v>821</v>
      </c>
    </row>
    <row r="2577" spans="2:20">
      <c r="B2577" s="41">
        <v>43627.427037037036</v>
      </c>
      <c r="C2577" s="41">
        <v>43627.427048611113</v>
      </c>
      <c r="D2577" t="s">
        <v>7869</v>
      </c>
      <c r="E2577">
        <v>5</v>
      </c>
      <c r="F2577">
        <v>1221</v>
      </c>
      <c r="G2577" t="s">
        <v>8954</v>
      </c>
      <c r="H2577" t="s">
        <v>4660</v>
      </c>
      <c r="I2577" t="s">
        <v>341</v>
      </c>
      <c r="L2577" t="s">
        <v>14950</v>
      </c>
      <c r="N2577" t="s">
        <v>821</v>
      </c>
    </row>
    <row r="2578" spans="2:20">
      <c r="B2578" s="41">
        <v>43627.427361111113</v>
      </c>
      <c r="C2578" s="41">
        <v>43627.427361111113</v>
      </c>
      <c r="D2578" t="s">
        <v>14896</v>
      </c>
      <c r="E2578">
        <v>5</v>
      </c>
      <c r="F2578">
        <v>1101</v>
      </c>
      <c r="G2578" t="s">
        <v>8954</v>
      </c>
      <c r="H2578" t="s">
        <v>137</v>
      </c>
      <c r="I2578" t="s">
        <v>23</v>
      </c>
      <c r="L2578" t="s">
        <v>13028</v>
      </c>
      <c r="N2578" t="s">
        <v>821</v>
      </c>
    </row>
    <row r="2579" spans="2:20">
      <c r="B2579" s="41">
        <v>43627.427372685182</v>
      </c>
      <c r="C2579" s="41">
        <v>43627.427372685182</v>
      </c>
      <c r="D2579" t="s">
        <v>906</v>
      </c>
      <c r="E2579">
        <v>5</v>
      </c>
      <c r="F2579">
        <v>1201</v>
      </c>
      <c r="G2579" t="s">
        <v>8954</v>
      </c>
      <c r="H2579" t="s">
        <v>905</v>
      </c>
      <c r="I2579" t="s">
        <v>8</v>
      </c>
      <c r="L2579" t="s">
        <v>14244</v>
      </c>
      <c r="N2579" t="s">
        <v>821</v>
      </c>
    </row>
    <row r="2580" spans="2:20">
      <c r="B2580" s="41">
        <v>43627.427453703705</v>
      </c>
      <c r="C2580" s="41">
        <v>43627.427465277775</v>
      </c>
      <c r="D2580" t="s">
        <v>7846</v>
      </c>
      <c r="E2580">
        <v>5</v>
      </c>
      <c r="F2580">
        <v>1221</v>
      </c>
      <c r="G2580" t="s">
        <v>8954</v>
      </c>
      <c r="H2580" t="s">
        <v>3976</v>
      </c>
      <c r="I2580" t="s">
        <v>341</v>
      </c>
      <c r="L2580" t="s">
        <v>14942</v>
      </c>
      <c r="N2580" t="s">
        <v>821</v>
      </c>
    </row>
    <row r="2581" spans="2:20">
      <c r="B2581" s="41">
        <v>43627.42765046296</v>
      </c>
      <c r="C2581" s="41">
        <v>43627.42765046296</v>
      </c>
      <c r="D2581" t="s">
        <v>910</v>
      </c>
      <c r="E2581">
        <v>5</v>
      </c>
      <c r="F2581">
        <v>1201</v>
      </c>
      <c r="G2581" t="s">
        <v>8954</v>
      </c>
      <c r="H2581" t="s">
        <v>909</v>
      </c>
      <c r="I2581" t="s">
        <v>8</v>
      </c>
      <c r="L2581" t="s">
        <v>14243</v>
      </c>
      <c r="N2581" t="s">
        <v>821</v>
      </c>
    </row>
    <row r="2582" spans="2:20">
      <c r="B2582" s="41">
        <v>43627.428090277775</v>
      </c>
      <c r="C2582" s="41">
        <v>43627.428090277775</v>
      </c>
      <c r="D2582" t="s">
        <v>906</v>
      </c>
      <c r="E2582">
        <v>5</v>
      </c>
      <c r="F2582">
        <v>1201</v>
      </c>
      <c r="G2582" t="s">
        <v>8954</v>
      </c>
      <c r="H2582" t="s">
        <v>905</v>
      </c>
      <c r="I2582" t="s">
        <v>8</v>
      </c>
      <c r="L2582" t="s">
        <v>14244</v>
      </c>
      <c r="N2582" t="s">
        <v>821</v>
      </c>
    </row>
    <row r="2583" spans="2:20">
      <c r="B2583" s="41">
        <v>43627.428726851853</v>
      </c>
      <c r="C2583" s="41">
        <v>43627.428726851853</v>
      </c>
      <c r="D2583" t="s">
        <v>12593</v>
      </c>
      <c r="E2583">
        <v>5</v>
      </c>
      <c r="F2583">
        <v>1101</v>
      </c>
      <c r="G2583" t="s">
        <v>8954</v>
      </c>
      <c r="H2583" t="s">
        <v>1916</v>
      </c>
      <c r="I2583" t="s">
        <v>199</v>
      </c>
      <c r="L2583" t="s">
        <v>15361</v>
      </c>
      <c r="N2583" t="s">
        <v>821</v>
      </c>
    </row>
    <row r="2584" spans="2:20">
      <c r="B2584" s="41">
        <v>43627.428761574076</v>
      </c>
      <c r="C2584" s="41">
        <v>43627.428761574076</v>
      </c>
      <c r="D2584" t="s">
        <v>906</v>
      </c>
      <c r="E2584">
        <v>5</v>
      </c>
      <c r="F2584">
        <v>1201</v>
      </c>
      <c r="G2584" t="s">
        <v>8954</v>
      </c>
      <c r="H2584" t="s">
        <v>905</v>
      </c>
      <c r="I2584" t="s">
        <v>8</v>
      </c>
      <c r="L2584" t="s">
        <v>14244</v>
      </c>
      <c r="N2584" t="s">
        <v>821</v>
      </c>
    </row>
    <row r="2585" spans="2:20">
      <c r="B2585" s="41">
        <v>43627.42900462963</v>
      </c>
      <c r="C2585" s="41">
        <v>43627.42900462963</v>
      </c>
      <c r="D2585" t="s">
        <v>15461</v>
      </c>
      <c r="E2585">
        <v>5</v>
      </c>
      <c r="F2585">
        <v>1101</v>
      </c>
      <c r="G2585" t="s">
        <v>8954</v>
      </c>
      <c r="H2585" t="s">
        <v>134</v>
      </c>
      <c r="I2585" t="s">
        <v>135</v>
      </c>
      <c r="L2585" t="s">
        <v>13643</v>
      </c>
      <c r="N2585" t="s">
        <v>821</v>
      </c>
    </row>
    <row r="2586" spans="2:20">
      <c r="B2586" s="41">
        <v>43627.429351851853</v>
      </c>
      <c r="C2586" s="41">
        <v>43627.429351851853</v>
      </c>
      <c r="D2586" t="s">
        <v>906</v>
      </c>
      <c r="E2586">
        <v>5</v>
      </c>
      <c r="F2586">
        <v>1201</v>
      </c>
      <c r="G2586" t="s">
        <v>8954</v>
      </c>
      <c r="H2586" t="s">
        <v>905</v>
      </c>
      <c r="I2586" t="s">
        <v>8</v>
      </c>
      <c r="L2586" t="s">
        <v>14244</v>
      </c>
      <c r="N2586" t="s">
        <v>821</v>
      </c>
    </row>
    <row r="2587" spans="2:20">
      <c r="B2587" s="41">
        <v>43627.4294212963</v>
      </c>
      <c r="C2587" s="41">
        <v>43627.4294212963</v>
      </c>
      <c r="D2587" t="s">
        <v>15462</v>
      </c>
      <c r="E2587">
        <v>5</v>
      </c>
      <c r="F2587">
        <v>1101</v>
      </c>
      <c r="G2587" t="s">
        <v>8954</v>
      </c>
      <c r="H2587" t="s">
        <v>2247</v>
      </c>
      <c r="I2587" t="s">
        <v>44</v>
      </c>
      <c r="L2587" t="s">
        <v>15430</v>
      </c>
      <c r="N2587" t="s">
        <v>821</v>
      </c>
    </row>
    <row r="2588" spans="2:20">
      <c r="B2588" s="41">
        <v>43627.429456018515</v>
      </c>
      <c r="C2588" s="41">
        <v>43627.429456018515</v>
      </c>
      <c r="D2588" t="s">
        <v>8653</v>
      </c>
      <c r="E2588">
        <v>5</v>
      </c>
      <c r="F2588">
        <v>1201</v>
      </c>
      <c r="G2588" t="s">
        <v>8954</v>
      </c>
      <c r="H2588" t="s">
        <v>8654</v>
      </c>
      <c r="I2588" t="s">
        <v>8363</v>
      </c>
      <c r="L2588" t="s">
        <v>15127</v>
      </c>
      <c r="N2588" t="s">
        <v>821</v>
      </c>
    </row>
    <row r="2589" spans="2:20">
      <c r="B2589" s="41">
        <v>43627.429456018515</v>
      </c>
      <c r="C2589" s="41">
        <v>43627.429456018515</v>
      </c>
      <c r="D2589" t="s">
        <v>8655</v>
      </c>
      <c r="E2589">
        <v>5</v>
      </c>
      <c r="F2589">
        <v>1201</v>
      </c>
      <c r="G2589" t="s">
        <v>8954</v>
      </c>
      <c r="H2589" t="s">
        <v>8656</v>
      </c>
      <c r="I2589" t="s">
        <v>8363</v>
      </c>
      <c r="L2589" t="s">
        <v>15128</v>
      </c>
      <c r="N2589" t="s">
        <v>821</v>
      </c>
    </row>
    <row r="2590" spans="2:20">
      <c r="B2590" s="41">
        <v>43627.429456018515</v>
      </c>
      <c r="C2590" s="41">
        <v>43627.429456018515</v>
      </c>
      <c r="D2590" t="s">
        <v>8699</v>
      </c>
      <c r="E2590">
        <v>5</v>
      </c>
      <c r="F2590">
        <v>1201</v>
      </c>
      <c r="G2590" t="s">
        <v>8954</v>
      </c>
      <c r="H2590" t="s">
        <v>8700</v>
      </c>
      <c r="I2590" t="s">
        <v>8363</v>
      </c>
      <c r="L2590" t="s">
        <v>15463</v>
      </c>
      <c r="N2590" t="s">
        <v>821</v>
      </c>
    </row>
    <row r="2591" spans="2:20">
      <c r="B2591" s="41">
        <v>43627.429606481484</v>
      </c>
      <c r="C2591" s="41">
        <v>43627.429606481484</v>
      </c>
      <c r="D2591" t="s">
        <v>15464</v>
      </c>
      <c r="E2591">
        <v>5</v>
      </c>
      <c r="F2591">
        <v>1101</v>
      </c>
      <c r="G2591" t="s">
        <v>8954</v>
      </c>
      <c r="H2591" t="s">
        <v>546</v>
      </c>
      <c r="I2591" t="s">
        <v>135</v>
      </c>
      <c r="L2591" t="s">
        <v>15465</v>
      </c>
      <c r="N2591" t="s">
        <v>821</v>
      </c>
      <c r="T2591" t="s">
        <v>15466</v>
      </c>
    </row>
    <row r="2592" spans="2:20">
      <c r="B2592" s="41">
        <v>43627.429942129631</v>
      </c>
      <c r="C2592" s="41">
        <v>43627.429930555554</v>
      </c>
      <c r="D2592" t="s">
        <v>906</v>
      </c>
      <c r="E2592">
        <v>5</v>
      </c>
      <c r="F2592">
        <v>1201</v>
      </c>
      <c r="G2592" t="s">
        <v>8954</v>
      </c>
      <c r="H2592" t="s">
        <v>905</v>
      </c>
      <c r="I2592" t="s">
        <v>8</v>
      </c>
      <c r="L2592" t="s">
        <v>14244</v>
      </c>
      <c r="N2592" t="s">
        <v>821</v>
      </c>
    </row>
    <row r="2593" spans="2:20">
      <c r="B2593" s="41">
        <v>43627.430046296293</v>
      </c>
      <c r="C2593" s="41">
        <v>43627.430046296293</v>
      </c>
      <c r="D2593" t="s">
        <v>15467</v>
      </c>
      <c r="E2593">
        <v>5</v>
      </c>
      <c r="F2593">
        <v>1101</v>
      </c>
      <c r="G2593" t="s">
        <v>8954</v>
      </c>
      <c r="H2593" t="s">
        <v>2431</v>
      </c>
      <c r="I2593" t="s">
        <v>50</v>
      </c>
      <c r="L2593" t="s">
        <v>15468</v>
      </c>
      <c r="N2593" t="s">
        <v>821</v>
      </c>
      <c r="T2593" t="s">
        <v>15469</v>
      </c>
    </row>
    <row r="2594" spans="2:20">
      <c r="B2594" s="41">
        <v>43627.430046296293</v>
      </c>
      <c r="C2594" s="41">
        <v>43627.430046296293</v>
      </c>
      <c r="D2594" t="s">
        <v>15470</v>
      </c>
      <c r="E2594">
        <v>5</v>
      </c>
      <c r="F2594">
        <v>1101</v>
      </c>
      <c r="G2594" t="s">
        <v>8954</v>
      </c>
      <c r="H2594" t="s">
        <v>2429</v>
      </c>
      <c r="I2594" t="s">
        <v>50</v>
      </c>
      <c r="L2594" t="s">
        <v>15471</v>
      </c>
      <c r="N2594" t="s">
        <v>821</v>
      </c>
      <c r="T2594" t="s">
        <v>15469</v>
      </c>
    </row>
    <row r="2595" spans="2:20">
      <c r="B2595" s="41">
        <v>43627.430092592593</v>
      </c>
      <c r="C2595" s="41">
        <v>43627.430092592593</v>
      </c>
      <c r="D2595" t="s">
        <v>15472</v>
      </c>
      <c r="E2595">
        <v>5</v>
      </c>
      <c r="F2595">
        <v>1101</v>
      </c>
      <c r="G2595" t="s">
        <v>8954</v>
      </c>
      <c r="H2595" t="s">
        <v>12586</v>
      </c>
      <c r="I2595" t="s">
        <v>46</v>
      </c>
      <c r="L2595" t="s">
        <v>15473</v>
      </c>
      <c r="N2595" t="s">
        <v>821</v>
      </c>
    </row>
    <row r="2596" spans="2:20">
      <c r="B2596" s="41">
        <v>43627.430127314816</v>
      </c>
      <c r="C2596" s="41">
        <v>43627.430138888885</v>
      </c>
      <c r="D2596" t="s">
        <v>15474</v>
      </c>
      <c r="E2596">
        <v>5</v>
      </c>
      <c r="F2596">
        <v>1101</v>
      </c>
      <c r="G2596" t="s">
        <v>8954</v>
      </c>
      <c r="H2596" t="s">
        <v>2427</v>
      </c>
      <c r="I2596" t="s">
        <v>50</v>
      </c>
      <c r="L2596" t="s">
        <v>15475</v>
      </c>
      <c r="N2596" t="s">
        <v>821</v>
      </c>
      <c r="T2596" t="s">
        <v>15469</v>
      </c>
    </row>
    <row r="2597" spans="2:20">
      <c r="B2597" s="41">
        <v>43627.430127314816</v>
      </c>
      <c r="C2597" s="41">
        <v>43627.430138888885</v>
      </c>
      <c r="D2597" t="s">
        <v>15476</v>
      </c>
      <c r="E2597">
        <v>4</v>
      </c>
      <c r="F2597">
        <v>1101</v>
      </c>
      <c r="G2597" t="s">
        <v>8954</v>
      </c>
      <c r="H2597" t="s">
        <v>2428</v>
      </c>
      <c r="I2597" t="s">
        <v>50</v>
      </c>
      <c r="L2597" t="s">
        <v>15475</v>
      </c>
      <c r="N2597" t="s">
        <v>819</v>
      </c>
      <c r="T2597" t="s">
        <v>15469</v>
      </c>
    </row>
    <row r="2598" spans="2:20">
      <c r="B2598" s="41">
        <v>43627.430138888885</v>
      </c>
      <c r="C2598" s="41">
        <v>43627.430150462962</v>
      </c>
      <c r="D2598" t="s">
        <v>15477</v>
      </c>
      <c r="E2598">
        <v>0</v>
      </c>
      <c r="F2598">
        <v>1101</v>
      </c>
      <c r="G2598" t="s">
        <v>8954</v>
      </c>
      <c r="H2598" t="s">
        <v>2148</v>
      </c>
      <c r="I2598" t="s">
        <v>52</v>
      </c>
      <c r="L2598" t="s">
        <v>14354</v>
      </c>
      <c r="N2598" t="s">
        <v>821</v>
      </c>
      <c r="T2598" t="s">
        <v>14351</v>
      </c>
    </row>
    <row r="2599" spans="2:20">
      <c r="B2599" s="41">
        <v>43627.430138888885</v>
      </c>
      <c r="C2599" s="41">
        <v>43627.430150462962</v>
      </c>
      <c r="D2599" t="s">
        <v>15478</v>
      </c>
      <c r="E2599">
        <v>0</v>
      </c>
      <c r="F2599">
        <v>1101</v>
      </c>
      <c r="G2599" t="s">
        <v>8954</v>
      </c>
      <c r="H2599" t="s">
        <v>2150</v>
      </c>
      <c r="I2599" t="s">
        <v>52</v>
      </c>
      <c r="L2599" t="s">
        <v>14354</v>
      </c>
      <c r="N2599" t="s">
        <v>819</v>
      </c>
    </row>
    <row r="2600" spans="2:20">
      <c r="B2600" s="41">
        <v>43627.430138888885</v>
      </c>
      <c r="C2600" s="41">
        <v>43627.430150462962</v>
      </c>
      <c r="D2600" t="s">
        <v>15479</v>
      </c>
      <c r="E2600">
        <v>0</v>
      </c>
      <c r="F2600">
        <v>1101</v>
      </c>
      <c r="G2600" t="s">
        <v>8954</v>
      </c>
      <c r="H2600" t="s">
        <v>2149</v>
      </c>
      <c r="I2600" t="s">
        <v>52</v>
      </c>
      <c r="L2600" t="s">
        <v>14354</v>
      </c>
      <c r="N2600" t="s">
        <v>819</v>
      </c>
      <c r="T2600" t="s">
        <v>14351</v>
      </c>
    </row>
    <row r="2601" spans="2:20">
      <c r="B2601" s="41">
        <v>43627.430219907408</v>
      </c>
      <c r="C2601" s="41">
        <v>43627.430231481485</v>
      </c>
      <c r="D2601" t="s">
        <v>13063</v>
      </c>
      <c r="E2601">
        <v>5</v>
      </c>
      <c r="F2601">
        <v>1101</v>
      </c>
      <c r="G2601" t="s">
        <v>8954</v>
      </c>
      <c r="H2601" t="s">
        <v>244</v>
      </c>
      <c r="I2601" t="s">
        <v>23</v>
      </c>
      <c r="L2601" t="s">
        <v>14895</v>
      </c>
      <c r="N2601" t="s">
        <v>821</v>
      </c>
    </row>
    <row r="2602" spans="2:20">
      <c r="B2602" s="41">
        <v>43627.43037037037</v>
      </c>
      <c r="C2602" s="41">
        <v>43627.430381944447</v>
      </c>
      <c r="D2602" t="s">
        <v>8508</v>
      </c>
      <c r="E2602">
        <v>5</v>
      </c>
      <c r="F2602">
        <v>1101</v>
      </c>
      <c r="G2602" t="s">
        <v>8954</v>
      </c>
      <c r="H2602" t="s">
        <v>960</v>
      </c>
      <c r="I2602" t="s">
        <v>50</v>
      </c>
      <c r="L2602" t="s">
        <v>15247</v>
      </c>
      <c r="N2602" t="s">
        <v>821</v>
      </c>
    </row>
    <row r="2603" spans="2:20">
      <c r="B2603" s="41">
        <v>43627.430381944447</v>
      </c>
      <c r="C2603" s="41">
        <v>43627.430381944447</v>
      </c>
      <c r="D2603" t="s">
        <v>8977</v>
      </c>
      <c r="E2603">
        <v>5</v>
      </c>
      <c r="F2603">
        <v>1101</v>
      </c>
      <c r="G2603" t="s">
        <v>8954</v>
      </c>
      <c r="H2603" t="s">
        <v>964</v>
      </c>
      <c r="I2603" t="s">
        <v>52</v>
      </c>
      <c r="L2603" t="s">
        <v>15257</v>
      </c>
      <c r="N2603" t="s">
        <v>821</v>
      </c>
    </row>
    <row r="2604" spans="2:20">
      <c r="B2604" s="41">
        <v>43627.430393518516</v>
      </c>
      <c r="C2604" s="41">
        <v>43627.430393518516</v>
      </c>
      <c r="D2604" t="s">
        <v>13322</v>
      </c>
      <c r="E2604">
        <v>5</v>
      </c>
      <c r="F2604">
        <v>1101</v>
      </c>
      <c r="G2604" t="s">
        <v>8954</v>
      </c>
      <c r="H2604" t="s">
        <v>959</v>
      </c>
      <c r="I2604" t="s">
        <v>46</v>
      </c>
      <c r="L2604" t="s">
        <v>14945</v>
      </c>
      <c r="N2604" t="s">
        <v>821</v>
      </c>
    </row>
    <row r="2605" spans="2:20">
      <c r="B2605" s="41">
        <v>43627.430381944447</v>
      </c>
      <c r="C2605" s="41">
        <v>43627.430393518516</v>
      </c>
      <c r="D2605" t="s">
        <v>9146</v>
      </c>
      <c r="E2605">
        <v>5</v>
      </c>
      <c r="F2605">
        <v>1101</v>
      </c>
      <c r="G2605" t="s">
        <v>8954</v>
      </c>
      <c r="H2605" t="s">
        <v>955</v>
      </c>
      <c r="I2605" t="s">
        <v>956</v>
      </c>
      <c r="L2605" t="s">
        <v>15261</v>
      </c>
      <c r="N2605" t="s">
        <v>821</v>
      </c>
    </row>
    <row r="2606" spans="2:20">
      <c r="B2606" s="41">
        <v>43627.430381944447</v>
      </c>
      <c r="C2606" s="41">
        <v>43627.430393518516</v>
      </c>
      <c r="D2606" t="s">
        <v>9214</v>
      </c>
      <c r="E2606">
        <v>5</v>
      </c>
      <c r="F2606">
        <v>1101</v>
      </c>
      <c r="G2606" t="s">
        <v>8954</v>
      </c>
      <c r="H2606" t="s">
        <v>958</v>
      </c>
      <c r="I2606" t="s">
        <v>61</v>
      </c>
      <c r="L2606" t="s">
        <v>15268</v>
      </c>
      <c r="N2606" t="s">
        <v>821</v>
      </c>
    </row>
    <row r="2607" spans="2:20">
      <c r="B2607" s="41">
        <v>43627.430393518516</v>
      </c>
      <c r="C2607" s="41">
        <v>43627.430405092593</v>
      </c>
      <c r="D2607" t="s">
        <v>13323</v>
      </c>
      <c r="E2607">
        <v>5</v>
      </c>
      <c r="F2607">
        <v>1101</v>
      </c>
      <c r="G2607" t="s">
        <v>8954</v>
      </c>
      <c r="H2607" t="s">
        <v>961</v>
      </c>
      <c r="I2607" t="s">
        <v>48</v>
      </c>
      <c r="L2607" t="s">
        <v>14918</v>
      </c>
      <c r="N2607" t="s">
        <v>821</v>
      </c>
    </row>
    <row r="2608" spans="2:20">
      <c r="B2608" s="41">
        <v>43627.430393518516</v>
      </c>
      <c r="C2608" s="41">
        <v>43627.430405092593</v>
      </c>
      <c r="D2608" t="s">
        <v>13244</v>
      </c>
      <c r="E2608">
        <v>5</v>
      </c>
      <c r="F2608">
        <v>1101</v>
      </c>
      <c r="G2608" t="s">
        <v>8954</v>
      </c>
      <c r="H2608" t="s">
        <v>962</v>
      </c>
      <c r="I2608" t="s">
        <v>44</v>
      </c>
      <c r="L2608" t="s">
        <v>15427</v>
      </c>
      <c r="N2608" t="s">
        <v>821</v>
      </c>
    </row>
    <row r="2609" spans="2:20">
      <c r="B2609" s="41">
        <v>43627.430393518516</v>
      </c>
      <c r="C2609" s="41">
        <v>43627.430405092593</v>
      </c>
      <c r="D2609" t="s">
        <v>15480</v>
      </c>
      <c r="E2609">
        <v>5</v>
      </c>
      <c r="F2609">
        <v>1101</v>
      </c>
      <c r="G2609" t="s">
        <v>8954</v>
      </c>
      <c r="H2609" t="s">
        <v>963</v>
      </c>
      <c r="I2609" t="s">
        <v>41</v>
      </c>
      <c r="L2609" t="s">
        <v>14952</v>
      </c>
      <c r="N2609" t="s">
        <v>821</v>
      </c>
    </row>
    <row r="2610" spans="2:20">
      <c r="B2610" s="41">
        <v>43627.430393518516</v>
      </c>
      <c r="C2610" s="41">
        <v>43627.430405092593</v>
      </c>
      <c r="D2610" t="s">
        <v>13324</v>
      </c>
      <c r="E2610">
        <v>5</v>
      </c>
      <c r="F2610">
        <v>1101</v>
      </c>
      <c r="G2610" t="s">
        <v>8954</v>
      </c>
      <c r="H2610" t="s">
        <v>965</v>
      </c>
      <c r="I2610" t="s">
        <v>39</v>
      </c>
      <c r="L2610" t="s">
        <v>15274</v>
      </c>
      <c r="N2610" t="s">
        <v>821</v>
      </c>
    </row>
    <row r="2611" spans="2:20">
      <c r="B2611" s="41">
        <v>43627.430393518516</v>
      </c>
      <c r="C2611" s="41">
        <v>43627.430405092593</v>
      </c>
      <c r="D2611" t="s">
        <v>9185</v>
      </c>
      <c r="E2611">
        <v>5</v>
      </c>
      <c r="F2611">
        <v>1101</v>
      </c>
      <c r="G2611" t="s">
        <v>8954</v>
      </c>
      <c r="H2611" t="s">
        <v>966</v>
      </c>
      <c r="I2611" t="s">
        <v>135</v>
      </c>
      <c r="L2611" t="s">
        <v>14954</v>
      </c>
      <c r="N2611" t="s">
        <v>821</v>
      </c>
    </row>
    <row r="2612" spans="2:20">
      <c r="B2612" s="41">
        <v>43627.430520833332</v>
      </c>
      <c r="C2612" s="41">
        <v>43627.430520833332</v>
      </c>
      <c r="D2612" t="s">
        <v>946</v>
      </c>
      <c r="E2612">
        <v>5</v>
      </c>
      <c r="F2612">
        <v>1221</v>
      </c>
      <c r="G2612" t="s">
        <v>8954</v>
      </c>
      <c r="H2612" t="s">
        <v>945</v>
      </c>
      <c r="I2612" t="s">
        <v>50</v>
      </c>
      <c r="L2612" t="s">
        <v>15481</v>
      </c>
      <c r="N2612" t="s">
        <v>821</v>
      </c>
    </row>
    <row r="2613" spans="2:20">
      <c r="B2613" s="41">
        <v>43627.430509259262</v>
      </c>
      <c r="C2613" s="41">
        <v>43627.430520833332</v>
      </c>
      <c r="D2613" t="s">
        <v>13326</v>
      </c>
      <c r="E2613">
        <v>4</v>
      </c>
      <c r="F2613">
        <v>1101</v>
      </c>
      <c r="G2613" t="s">
        <v>8954</v>
      </c>
      <c r="H2613" t="s">
        <v>974</v>
      </c>
      <c r="I2613" t="s">
        <v>50</v>
      </c>
      <c r="L2613" t="s">
        <v>15248</v>
      </c>
      <c r="N2613" t="s">
        <v>819</v>
      </c>
    </row>
    <row r="2614" spans="2:20">
      <c r="B2614" s="41">
        <v>43627.430532407408</v>
      </c>
      <c r="C2614" s="41">
        <v>43627.430520833332</v>
      </c>
      <c r="D2614" t="s">
        <v>906</v>
      </c>
      <c r="E2614">
        <v>5</v>
      </c>
      <c r="F2614">
        <v>1201</v>
      </c>
      <c r="G2614" t="s">
        <v>8954</v>
      </c>
      <c r="H2614" t="s">
        <v>905</v>
      </c>
      <c r="I2614" t="s">
        <v>8</v>
      </c>
      <c r="L2614" t="s">
        <v>14244</v>
      </c>
      <c r="N2614" t="s">
        <v>821</v>
      </c>
    </row>
    <row r="2615" spans="2:20">
      <c r="B2615" s="41">
        <v>43627.430532407408</v>
      </c>
      <c r="C2615" s="41">
        <v>43627.430543981478</v>
      </c>
      <c r="D2615" t="s">
        <v>15482</v>
      </c>
      <c r="E2615">
        <v>4</v>
      </c>
      <c r="F2615">
        <v>1101</v>
      </c>
      <c r="G2615" t="s">
        <v>8954</v>
      </c>
      <c r="H2615" t="s">
        <v>2441</v>
      </c>
      <c r="I2615" t="s">
        <v>50</v>
      </c>
      <c r="L2615" t="s">
        <v>15475</v>
      </c>
      <c r="N2615" t="s">
        <v>819</v>
      </c>
      <c r="T2615" t="s">
        <v>15469</v>
      </c>
    </row>
    <row r="2616" spans="2:20">
      <c r="B2616" s="41">
        <v>43627.430555555555</v>
      </c>
      <c r="C2616" s="41">
        <v>43627.430555555555</v>
      </c>
      <c r="D2616" t="s">
        <v>15483</v>
      </c>
      <c r="E2616">
        <v>5</v>
      </c>
      <c r="F2616">
        <v>1101</v>
      </c>
      <c r="G2616" t="s">
        <v>8954</v>
      </c>
      <c r="H2616" t="s">
        <v>2431</v>
      </c>
      <c r="I2616" t="s">
        <v>50</v>
      </c>
      <c r="L2616" t="s">
        <v>15468</v>
      </c>
      <c r="N2616" t="s">
        <v>821</v>
      </c>
      <c r="T2616" t="s">
        <v>15469</v>
      </c>
    </row>
    <row r="2617" spans="2:20">
      <c r="B2617" s="41">
        <v>43627.430613425924</v>
      </c>
      <c r="C2617" s="41">
        <v>43627.430613425924</v>
      </c>
      <c r="D2617" t="s">
        <v>15484</v>
      </c>
      <c r="E2617">
        <v>5</v>
      </c>
      <c r="F2617">
        <v>1101</v>
      </c>
      <c r="G2617" t="s">
        <v>8954</v>
      </c>
      <c r="H2617" t="s">
        <v>134</v>
      </c>
      <c r="I2617" t="s">
        <v>135</v>
      </c>
      <c r="L2617" t="s">
        <v>13643</v>
      </c>
      <c r="N2617" t="s">
        <v>821</v>
      </c>
    </row>
    <row r="2618" spans="2:20">
      <c r="B2618" s="41">
        <v>43627.430636574078</v>
      </c>
      <c r="C2618" s="41">
        <v>43627.430636574078</v>
      </c>
      <c r="D2618" t="s">
        <v>15485</v>
      </c>
      <c r="E2618">
        <v>5</v>
      </c>
      <c r="F2618">
        <v>1101</v>
      </c>
      <c r="G2618" t="s">
        <v>8954</v>
      </c>
      <c r="H2618" t="s">
        <v>2431</v>
      </c>
      <c r="I2618" t="s">
        <v>50</v>
      </c>
      <c r="L2618" t="s">
        <v>15468</v>
      </c>
      <c r="N2618" t="s">
        <v>821</v>
      </c>
      <c r="T2618" t="s">
        <v>15469</v>
      </c>
    </row>
    <row r="2619" spans="2:20">
      <c r="B2619" s="41">
        <v>43627.430636574078</v>
      </c>
      <c r="C2619" s="41">
        <v>43627.430636574078</v>
      </c>
      <c r="D2619" t="s">
        <v>15486</v>
      </c>
      <c r="E2619">
        <v>5</v>
      </c>
      <c r="F2619">
        <v>1101</v>
      </c>
      <c r="G2619" t="s">
        <v>8954</v>
      </c>
      <c r="H2619" t="s">
        <v>2429</v>
      </c>
      <c r="I2619" t="s">
        <v>50</v>
      </c>
      <c r="L2619" t="s">
        <v>15471</v>
      </c>
      <c r="N2619" t="s">
        <v>821</v>
      </c>
      <c r="T2619" t="s">
        <v>15469</v>
      </c>
    </row>
    <row r="2620" spans="2:20">
      <c r="B2620" s="41">
        <v>43627.43074074074</v>
      </c>
      <c r="C2620" s="41">
        <v>43627.43072916667</v>
      </c>
      <c r="D2620" t="s">
        <v>4206</v>
      </c>
      <c r="E2620">
        <v>5</v>
      </c>
      <c r="F2620">
        <v>1201</v>
      </c>
      <c r="G2620" t="s">
        <v>8954</v>
      </c>
      <c r="H2620" t="s">
        <v>4205</v>
      </c>
      <c r="I2620" t="s">
        <v>8</v>
      </c>
      <c r="L2620" t="s">
        <v>14189</v>
      </c>
      <c r="N2620" t="s">
        <v>821</v>
      </c>
    </row>
    <row r="2621" spans="2:20">
      <c r="B2621" s="41">
        <v>43627.430763888886</v>
      </c>
      <c r="C2621" s="41">
        <v>43627.430763888886</v>
      </c>
      <c r="D2621" t="s">
        <v>12585</v>
      </c>
      <c r="E2621">
        <v>5</v>
      </c>
      <c r="F2621">
        <v>1101</v>
      </c>
      <c r="G2621" t="s">
        <v>8954</v>
      </c>
      <c r="H2621" t="s">
        <v>12586</v>
      </c>
      <c r="I2621" t="s">
        <v>46</v>
      </c>
      <c r="L2621" t="s">
        <v>15473</v>
      </c>
      <c r="N2621" t="s">
        <v>821</v>
      </c>
    </row>
    <row r="2622" spans="2:20">
      <c r="B2622" s="41">
        <v>43627.430879629632</v>
      </c>
      <c r="C2622" s="41">
        <v>43627.430879629632</v>
      </c>
      <c r="D2622" t="s">
        <v>15487</v>
      </c>
      <c r="E2622">
        <v>5</v>
      </c>
      <c r="F2622">
        <v>1101</v>
      </c>
      <c r="G2622" t="s">
        <v>8954</v>
      </c>
      <c r="H2622" t="s">
        <v>2248</v>
      </c>
      <c r="I2622" t="s">
        <v>956</v>
      </c>
      <c r="L2622" t="s">
        <v>15267</v>
      </c>
      <c r="N2622" t="s">
        <v>821</v>
      </c>
    </row>
    <row r="2623" spans="2:20">
      <c r="B2623" s="41">
        <v>43627.430879629632</v>
      </c>
      <c r="C2623" s="41">
        <v>43627.430879629632</v>
      </c>
      <c r="D2623" t="s">
        <v>12606</v>
      </c>
      <c r="E2623">
        <v>5</v>
      </c>
      <c r="F2623">
        <v>1101</v>
      </c>
      <c r="G2623" t="s">
        <v>8954</v>
      </c>
      <c r="H2623" t="s">
        <v>225</v>
      </c>
      <c r="I2623" t="s">
        <v>39</v>
      </c>
      <c r="L2623" t="s">
        <v>15278</v>
      </c>
      <c r="N2623" t="s">
        <v>821</v>
      </c>
    </row>
    <row r="2624" spans="2:20">
      <c r="B2624" s="41">
        <v>43627.430902777778</v>
      </c>
      <c r="C2624" s="41">
        <v>43627.430902777778</v>
      </c>
      <c r="D2624" t="s">
        <v>15488</v>
      </c>
      <c r="E2624">
        <v>5</v>
      </c>
      <c r="F2624">
        <v>1101</v>
      </c>
      <c r="G2624" t="s">
        <v>8954</v>
      </c>
      <c r="H2624" t="s">
        <v>2245</v>
      </c>
      <c r="I2624" t="s">
        <v>41</v>
      </c>
      <c r="L2624" t="s">
        <v>15489</v>
      </c>
      <c r="N2624" t="s">
        <v>821</v>
      </c>
    </row>
    <row r="2625" spans="2:20">
      <c r="B2625" s="41">
        <v>43627.431122685186</v>
      </c>
      <c r="C2625" s="41">
        <v>43627.431111111109</v>
      </c>
      <c r="D2625" t="s">
        <v>906</v>
      </c>
      <c r="E2625">
        <v>5</v>
      </c>
      <c r="F2625">
        <v>1201</v>
      </c>
      <c r="G2625" t="s">
        <v>8954</v>
      </c>
      <c r="H2625" t="s">
        <v>905</v>
      </c>
      <c r="I2625" t="s">
        <v>8</v>
      </c>
      <c r="L2625" t="s">
        <v>14244</v>
      </c>
      <c r="N2625" t="s">
        <v>821</v>
      </c>
    </row>
    <row r="2626" spans="2:20">
      <c r="B2626" s="41">
        <v>43627.431261574071</v>
      </c>
      <c r="C2626" s="41">
        <v>43627.431250000001</v>
      </c>
      <c r="D2626" t="s">
        <v>657</v>
      </c>
      <c r="E2626">
        <v>5</v>
      </c>
      <c r="F2626">
        <v>1201</v>
      </c>
      <c r="G2626" t="s">
        <v>8954</v>
      </c>
      <c r="H2626" t="s">
        <v>441</v>
      </c>
      <c r="I2626" t="s">
        <v>8</v>
      </c>
      <c r="L2626" t="s">
        <v>15490</v>
      </c>
      <c r="N2626" t="s">
        <v>821</v>
      </c>
    </row>
    <row r="2627" spans="2:20">
      <c r="B2627" s="41">
        <v>43627.431446759256</v>
      </c>
      <c r="C2627" s="41">
        <v>43627.431446759256</v>
      </c>
      <c r="D2627" t="s">
        <v>15491</v>
      </c>
      <c r="E2627">
        <v>5</v>
      </c>
      <c r="F2627">
        <v>1101</v>
      </c>
      <c r="G2627" t="s">
        <v>8954</v>
      </c>
      <c r="H2627" t="s">
        <v>2431</v>
      </c>
      <c r="I2627" t="s">
        <v>50</v>
      </c>
      <c r="L2627" t="s">
        <v>15468</v>
      </c>
      <c r="N2627" t="s">
        <v>821</v>
      </c>
      <c r="T2627" t="s">
        <v>15469</v>
      </c>
    </row>
    <row r="2628" spans="2:20">
      <c r="B2628" s="41">
        <v>43627.431446759256</v>
      </c>
      <c r="C2628" s="41">
        <v>43627.431446759256</v>
      </c>
      <c r="D2628" t="s">
        <v>15492</v>
      </c>
      <c r="E2628">
        <v>5</v>
      </c>
      <c r="F2628">
        <v>1101</v>
      </c>
      <c r="G2628" t="s">
        <v>8954</v>
      </c>
      <c r="H2628" t="s">
        <v>2429</v>
      </c>
      <c r="I2628" t="s">
        <v>50</v>
      </c>
      <c r="L2628" t="s">
        <v>15471</v>
      </c>
      <c r="N2628" t="s">
        <v>821</v>
      </c>
      <c r="T2628" t="s">
        <v>15469</v>
      </c>
    </row>
    <row r="2629" spans="2:20">
      <c r="B2629" s="41">
        <v>43627.431527777779</v>
      </c>
      <c r="C2629" s="41">
        <v>43627.431539351855</v>
      </c>
      <c r="D2629" t="s">
        <v>15493</v>
      </c>
      <c r="E2629">
        <v>5</v>
      </c>
      <c r="F2629">
        <v>1101</v>
      </c>
      <c r="G2629" t="s">
        <v>8954</v>
      </c>
      <c r="H2629" t="s">
        <v>2427</v>
      </c>
      <c r="I2629" t="s">
        <v>50</v>
      </c>
      <c r="L2629" t="s">
        <v>15475</v>
      </c>
      <c r="N2629" t="s">
        <v>821</v>
      </c>
      <c r="T2629" t="s">
        <v>15469</v>
      </c>
    </row>
    <row r="2630" spans="2:20">
      <c r="B2630" s="41">
        <v>43627.431527777779</v>
      </c>
      <c r="C2630" s="41">
        <v>43627.431539351855</v>
      </c>
      <c r="D2630" t="s">
        <v>15494</v>
      </c>
      <c r="E2630">
        <v>4</v>
      </c>
      <c r="F2630">
        <v>1101</v>
      </c>
      <c r="G2630" t="s">
        <v>8954</v>
      </c>
      <c r="H2630" t="s">
        <v>2428</v>
      </c>
      <c r="I2630" t="s">
        <v>50</v>
      </c>
      <c r="L2630" t="s">
        <v>15475</v>
      </c>
      <c r="N2630" t="s">
        <v>819</v>
      </c>
      <c r="T2630" t="s">
        <v>15469</v>
      </c>
    </row>
    <row r="2631" spans="2:20">
      <c r="B2631" s="41">
        <v>43627.431562500002</v>
      </c>
      <c r="C2631" s="41">
        <v>43627.431562500002</v>
      </c>
      <c r="D2631" t="s">
        <v>15495</v>
      </c>
      <c r="E2631">
        <v>5</v>
      </c>
      <c r="F2631">
        <v>1101</v>
      </c>
      <c r="G2631" t="s">
        <v>8954</v>
      </c>
      <c r="H2631" t="s">
        <v>1444</v>
      </c>
      <c r="I2631" t="s">
        <v>50</v>
      </c>
      <c r="L2631" t="s">
        <v>15250</v>
      </c>
      <c r="N2631" t="s">
        <v>821</v>
      </c>
    </row>
    <row r="2632" spans="2:20">
      <c r="B2632" s="41">
        <v>43627.431655092594</v>
      </c>
      <c r="C2632" s="41">
        <v>43627.431666666664</v>
      </c>
      <c r="D2632" t="s">
        <v>14447</v>
      </c>
      <c r="E2632">
        <v>0</v>
      </c>
      <c r="F2632">
        <v>1101</v>
      </c>
      <c r="G2632" t="s">
        <v>8954</v>
      </c>
      <c r="H2632" t="s">
        <v>869</v>
      </c>
      <c r="I2632" t="s">
        <v>867</v>
      </c>
      <c r="L2632" t="s">
        <v>14334</v>
      </c>
      <c r="N2632" t="s">
        <v>819</v>
      </c>
    </row>
    <row r="2633" spans="2:20">
      <c r="B2633" s="41">
        <v>43627.431712962964</v>
      </c>
      <c r="C2633" s="41">
        <v>43627.431701388887</v>
      </c>
      <c r="D2633" t="s">
        <v>906</v>
      </c>
      <c r="E2633">
        <v>5</v>
      </c>
      <c r="F2633">
        <v>1201</v>
      </c>
      <c r="G2633" t="s">
        <v>8954</v>
      </c>
      <c r="H2633" t="s">
        <v>905</v>
      </c>
      <c r="I2633" t="s">
        <v>8</v>
      </c>
      <c r="L2633" t="s">
        <v>14244</v>
      </c>
      <c r="N2633" t="s">
        <v>821</v>
      </c>
    </row>
    <row r="2634" spans="2:20">
      <c r="B2634" s="41">
        <v>43627.432303240741</v>
      </c>
      <c r="C2634" s="41">
        <v>43627.432291666664</v>
      </c>
      <c r="D2634" t="s">
        <v>906</v>
      </c>
      <c r="E2634">
        <v>5</v>
      </c>
      <c r="F2634">
        <v>1201</v>
      </c>
      <c r="G2634" t="s">
        <v>8954</v>
      </c>
      <c r="H2634" t="s">
        <v>905</v>
      </c>
      <c r="I2634" t="s">
        <v>8</v>
      </c>
      <c r="L2634" t="s">
        <v>14244</v>
      </c>
      <c r="N2634" t="s">
        <v>821</v>
      </c>
    </row>
    <row r="2635" spans="2:20">
      <c r="B2635" s="41">
        <v>43627.432488425926</v>
      </c>
      <c r="C2635" s="41">
        <v>43627.432488425926</v>
      </c>
      <c r="D2635" t="s">
        <v>14353</v>
      </c>
      <c r="E2635">
        <v>5</v>
      </c>
      <c r="F2635">
        <v>1101</v>
      </c>
      <c r="G2635" t="s">
        <v>8954</v>
      </c>
      <c r="H2635" t="s">
        <v>2153</v>
      </c>
      <c r="I2635" t="s">
        <v>52</v>
      </c>
      <c r="L2635" t="s">
        <v>14619</v>
      </c>
      <c r="N2635" t="s">
        <v>821</v>
      </c>
    </row>
    <row r="2636" spans="2:20">
      <c r="B2636" s="41">
        <v>43627.432511574072</v>
      </c>
      <c r="C2636" s="41">
        <v>43627.432511574072</v>
      </c>
      <c r="D2636" t="s">
        <v>15496</v>
      </c>
      <c r="E2636">
        <v>5</v>
      </c>
      <c r="F2636">
        <v>1101</v>
      </c>
      <c r="G2636" t="s">
        <v>8954</v>
      </c>
      <c r="H2636" t="s">
        <v>2154</v>
      </c>
      <c r="I2636" t="s">
        <v>52</v>
      </c>
      <c r="L2636" t="s">
        <v>14352</v>
      </c>
      <c r="N2636" t="s">
        <v>821</v>
      </c>
      <c r="T2636" t="s">
        <v>14351</v>
      </c>
    </row>
    <row r="2637" spans="2:20">
      <c r="B2637" s="41">
        <v>43627.432546296295</v>
      </c>
      <c r="C2637" s="41">
        <v>43627.432546296295</v>
      </c>
      <c r="D2637" t="s">
        <v>15497</v>
      </c>
      <c r="E2637">
        <v>5</v>
      </c>
      <c r="F2637">
        <v>1101</v>
      </c>
      <c r="G2637" t="s">
        <v>8954</v>
      </c>
      <c r="H2637" t="s">
        <v>138</v>
      </c>
      <c r="I2637" t="s">
        <v>63</v>
      </c>
      <c r="L2637" t="s">
        <v>14961</v>
      </c>
      <c r="N2637" t="s">
        <v>821</v>
      </c>
    </row>
    <row r="2638" spans="2:20">
      <c r="B2638" s="41">
        <v>43627.432546296295</v>
      </c>
      <c r="C2638" s="41">
        <v>43627.432546296295</v>
      </c>
      <c r="D2638" t="s">
        <v>2443</v>
      </c>
      <c r="E2638">
        <v>5</v>
      </c>
      <c r="F2638">
        <v>1201</v>
      </c>
      <c r="G2638" t="s">
        <v>8954</v>
      </c>
      <c r="H2638" t="s">
        <v>2442</v>
      </c>
      <c r="I2638" t="s">
        <v>50</v>
      </c>
      <c r="L2638" t="s">
        <v>15498</v>
      </c>
      <c r="N2638" t="s">
        <v>821</v>
      </c>
    </row>
    <row r="2639" spans="2:20">
      <c r="B2639" s="41">
        <v>43627.432685185187</v>
      </c>
      <c r="C2639" s="41">
        <v>43627.432685185187</v>
      </c>
      <c r="D2639" t="s">
        <v>2443</v>
      </c>
      <c r="E2639">
        <v>5</v>
      </c>
      <c r="F2639">
        <v>1201</v>
      </c>
      <c r="G2639" t="s">
        <v>8954</v>
      </c>
      <c r="H2639" t="s">
        <v>2442</v>
      </c>
      <c r="I2639" t="s">
        <v>50</v>
      </c>
      <c r="L2639" t="s">
        <v>15498</v>
      </c>
      <c r="N2639" t="s">
        <v>821</v>
      </c>
    </row>
    <row r="2640" spans="2:20">
      <c r="B2640" s="41">
        <v>43627.432696759257</v>
      </c>
      <c r="C2640" s="41">
        <v>43627.432696759257</v>
      </c>
      <c r="D2640" t="s">
        <v>15499</v>
      </c>
      <c r="E2640">
        <v>5</v>
      </c>
      <c r="F2640">
        <v>1101</v>
      </c>
      <c r="G2640" t="s">
        <v>8954</v>
      </c>
      <c r="H2640" t="s">
        <v>2430</v>
      </c>
      <c r="I2640" t="s">
        <v>50</v>
      </c>
      <c r="L2640" t="s">
        <v>15468</v>
      </c>
      <c r="N2640" t="s">
        <v>821</v>
      </c>
    </row>
    <row r="2641" spans="2:20">
      <c r="B2641" s="41">
        <v>43627.432696759257</v>
      </c>
      <c r="C2641" s="41">
        <v>43627.432696759257</v>
      </c>
      <c r="D2641" t="s">
        <v>15500</v>
      </c>
      <c r="E2641">
        <v>5</v>
      </c>
      <c r="F2641">
        <v>1101</v>
      </c>
      <c r="G2641" t="s">
        <v>8954</v>
      </c>
      <c r="H2641" t="s">
        <v>138</v>
      </c>
      <c r="I2641" t="s">
        <v>63</v>
      </c>
      <c r="L2641" t="s">
        <v>14961</v>
      </c>
      <c r="N2641" t="s">
        <v>821</v>
      </c>
    </row>
    <row r="2642" spans="2:20">
      <c r="B2642" s="41">
        <v>43627.432893518519</v>
      </c>
      <c r="C2642" s="41">
        <v>43627.432881944442</v>
      </c>
      <c r="D2642" t="s">
        <v>906</v>
      </c>
      <c r="E2642">
        <v>5</v>
      </c>
      <c r="F2642">
        <v>1201</v>
      </c>
      <c r="G2642" t="s">
        <v>8954</v>
      </c>
      <c r="H2642" t="s">
        <v>905</v>
      </c>
      <c r="I2642" t="s">
        <v>8</v>
      </c>
      <c r="L2642" t="s">
        <v>14244</v>
      </c>
      <c r="N2642" t="s">
        <v>821</v>
      </c>
    </row>
    <row r="2643" spans="2:20">
      <c r="B2643" s="41">
        <v>43627.432974537034</v>
      </c>
      <c r="C2643" s="41">
        <v>43627.432974537034</v>
      </c>
      <c r="D2643" t="s">
        <v>15501</v>
      </c>
      <c r="E2643">
        <v>5</v>
      </c>
      <c r="F2643">
        <v>1101</v>
      </c>
      <c r="G2643" t="s">
        <v>8954</v>
      </c>
      <c r="H2643" t="s">
        <v>138</v>
      </c>
      <c r="I2643" t="s">
        <v>63</v>
      </c>
      <c r="L2643" t="s">
        <v>14961</v>
      </c>
      <c r="N2643" t="s">
        <v>821</v>
      </c>
    </row>
    <row r="2644" spans="2:20">
      <c r="B2644" s="41">
        <v>43627.433229166665</v>
      </c>
      <c r="C2644" s="41">
        <v>43627.433229166665</v>
      </c>
      <c r="D2644" t="s">
        <v>15502</v>
      </c>
      <c r="E2644">
        <v>5</v>
      </c>
      <c r="F2644">
        <v>1101</v>
      </c>
      <c r="G2644" t="s">
        <v>8954</v>
      </c>
      <c r="H2644" t="s">
        <v>138</v>
      </c>
      <c r="I2644" t="s">
        <v>63</v>
      </c>
      <c r="L2644" t="s">
        <v>14961</v>
      </c>
      <c r="N2644" t="s">
        <v>821</v>
      </c>
    </row>
    <row r="2645" spans="2:20">
      <c r="B2645" s="41">
        <v>43627.43340277778</v>
      </c>
      <c r="C2645" s="41">
        <v>43627.43340277778</v>
      </c>
      <c r="D2645" t="s">
        <v>15503</v>
      </c>
      <c r="E2645">
        <v>5</v>
      </c>
      <c r="F2645">
        <v>1101</v>
      </c>
      <c r="G2645" t="s">
        <v>8954</v>
      </c>
      <c r="H2645" t="s">
        <v>138</v>
      </c>
      <c r="I2645" t="s">
        <v>63</v>
      </c>
      <c r="L2645" t="s">
        <v>14961</v>
      </c>
      <c r="N2645" t="s">
        <v>821</v>
      </c>
    </row>
    <row r="2646" spans="2:20">
      <c r="B2646" s="41">
        <v>43627.433483796296</v>
      </c>
      <c r="C2646" s="41">
        <v>43627.433472222219</v>
      </c>
      <c r="D2646" t="s">
        <v>906</v>
      </c>
      <c r="E2646">
        <v>5</v>
      </c>
      <c r="F2646">
        <v>1201</v>
      </c>
      <c r="G2646" t="s">
        <v>8954</v>
      </c>
      <c r="H2646" t="s">
        <v>905</v>
      </c>
      <c r="I2646" t="s">
        <v>8</v>
      </c>
      <c r="L2646" t="s">
        <v>14244</v>
      </c>
      <c r="N2646" t="s">
        <v>821</v>
      </c>
    </row>
    <row r="2647" spans="2:20">
      <c r="B2647" s="41">
        <v>43627.433483796296</v>
      </c>
      <c r="C2647" s="41">
        <v>43627.433495370373</v>
      </c>
      <c r="D2647" t="s">
        <v>15504</v>
      </c>
      <c r="E2647">
        <v>5</v>
      </c>
      <c r="F2647">
        <v>1101</v>
      </c>
      <c r="G2647" t="s">
        <v>8954</v>
      </c>
      <c r="H2647" t="s">
        <v>967</v>
      </c>
      <c r="I2647" t="s">
        <v>867</v>
      </c>
      <c r="L2647" t="s">
        <v>14334</v>
      </c>
      <c r="N2647" t="s">
        <v>821</v>
      </c>
      <c r="T2647" t="s">
        <v>14861</v>
      </c>
    </row>
    <row r="2648" spans="2:20">
      <c r="B2648" s="41">
        <v>43627.433483796296</v>
      </c>
      <c r="C2648" s="41">
        <v>43627.433495370373</v>
      </c>
      <c r="D2648" t="s">
        <v>15505</v>
      </c>
      <c r="E2648">
        <v>4</v>
      </c>
      <c r="F2648">
        <v>1101</v>
      </c>
      <c r="G2648" t="s">
        <v>8954</v>
      </c>
      <c r="H2648" t="s">
        <v>968</v>
      </c>
      <c r="I2648" t="s">
        <v>867</v>
      </c>
      <c r="L2648" t="s">
        <v>14334</v>
      </c>
      <c r="N2648" t="s">
        <v>819</v>
      </c>
      <c r="T2648" t="s">
        <v>14861</v>
      </c>
    </row>
    <row r="2649" spans="2:20">
      <c r="B2649" s="41">
        <v>43627.433483796296</v>
      </c>
      <c r="C2649" s="41">
        <v>43627.433495370373</v>
      </c>
      <c r="D2649" t="s">
        <v>970</v>
      </c>
      <c r="E2649">
        <v>5</v>
      </c>
      <c r="F2649">
        <v>1221</v>
      </c>
      <c r="G2649" t="s">
        <v>8954</v>
      </c>
      <c r="H2649" t="s">
        <v>969</v>
      </c>
      <c r="I2649" t="s">
        <v>867</v>
      </c>
      <c r="L2649" t="s">
        <v>14867</v>
      </c>
      <c r="N2649" t="s">
        <v>821</v>
      </c>
    </row>
    <row r="2650" spans="2:20">
      <c r="B2650" s="41">
        <v>43627.433518518519</v>
      </c>
      <c r="C2650" s="41">
        <v>43627.433518518519</v>
      </c>
      <c r="D2650" t="s">
        <v>1048</v>
      </c>
      <c r="E2650">
        <v>4</v>
      </c>
      <c r="F2650">
        <v>1101</v>
      </c>
      <c r="G2650" t="s">
        <v>8954</v>
      </c>
      <c r="H2650" t="s">
        <v>1047</v>
      </c>
      <c r="I2650" t="s">
        <v>867</v>
      </c>
      <c r="L2650" t="s">
        <v>15506</v>
      </c>
      <c r="N2650" t="s">
        <v>825</v>
      </c>
    </row>
    <row r="2651" spans="2:20">
      <c r="B2651" s="41">
        <v>43627.433530092596</v>
      </c>
      <c r="C2651" s="41">
        <v>43627.433530092596</v>
      </c>
      <c r="D2651" t="s">
        <v>15507</v>
      </c>
      <c r="E2651">
        <v>5</v>
      </c>
      <c r="F2651">
        <v>1101</v>
      </c>
      <c r="G2651" t="s">
        <v>8954</v>
      </c>
      <c r="H2651" t="s">
        <v>971</v>
      </c>
      <c r="I2651" t="s">
        <v>867</v>
      </c>
      <c r="L2651" t="s">
        <v>14873</v>
      </c>
      <c r="N2651" t="s">
        <v>821</v>
      </c>
      <c r="T2651" t="s">
        <v>14874</v>
      </c>
    </row>
    <row r="2652" spans="2:20">
      <c r="B2652" s="41">
        <v>43627.433530092596</v>
      </c>
      <c r="C2652" s="41">
        <v>43627.433530092596</v>
      </c>
      <c r="D2652" t="s">
        <v>15508</v>
      </c>
      <c r="E2652">
        <v>4</v>
      </c>
      <c r="F2652">
        <v>1101</v>
      </c>
      <c r="G2652" t="s">
        <v>8954</v>
      </c>
      <c r="H2652" t="s">
        <v>972</v>
      </c>
      <c r="I2652" t="s">
        <v>867</v>
      </c>
      <c r="L2652" t="s">
        <v>14879</v>
      </c>
      <c r="N2652" t="s">
        <v>819</v>
      </c>
      <c r="T2652" t="s">
        <v>14874</v>
      </c>
    </row>
    <row r="2653" spans="2:20">
      <c r="B2653" s="41">
        <v>43627.433622685188</v>
      </c>
      <c r="C2653" s="41">
        <v>43627.433611111112</v>
      </c>
      <c r="D2653" t="s">
        <v>659</v>
      </c>
      <c r="E2653">
        <v>5</v>
      </c>
      <c r="F2653">
        <v>1201</v>
      </c>
      <c r="G2653" t="s">
        <v>8954</v>
      </c>
      <c r="H2653" t="s">
        <v>456</v>
      </c>
      <c r="I2653" t="s">
        <v>8</v>
      </c>
      <c r="L2653" t="s">
        <v>15509</v>
      </c>
      <c r="N2653" t="s">
        <v>821</v>
      </c>
    </row>
    <row r="2654" spans="2:20">
      <c r="B2654" s="41">
        <v>43627.433668981481</v>
      </c>
      <c r="C2654" s="41">
        <v>43627.433668981481</v>
      </c>
      <c r="D2654" t="s">
        <v>15510</v>
      </c>
      <c r="E2654">
        <v>5</v>
      </c>
      <c r="F2654">
        <v>1101</v>
      </c>
      <c r="G2654" t="s">
        <v>8954</v>
      </c>
      <c r="H2654" t="s">
        <v>138</v>
      </c>
      <c r="I2654" t="s">
        <v>63</v>
      </c>
      <c r="L2654" t="s">
        <v>14961</v>
      </c>
      <c r="N2654" t="s">
        <v>821</v>
      </c>
    </row>
    <row r="2655" spans="2:20">
      <c r="B2655" s="41">
        <v>43627.433842592596</v>
      </c>
      <c r="C2655" s="41">
        <v>43627.433842592596</v>
      </c>
      <c r="D2655" t="s">
        <v>2443</v>
      </c>
      <c r="E2655">
        <v>5</v>
      </c>
      <c r="F2655">
        <v>1201</v>
      </c>
      <c r="G2655" t="s">
        <v>8954</v>
      </c>
      <c r="H2655" t="s">
        <v>2442</v>
      </c>
      <c r="I2655" t="s">
        <v>50</v>
      </c>
      <c r="L2655" t="s">
        <v>15498</v>
      </c>
      <c r="N2655" t="s">
        <v>821</v>
      </c>
    </row>
    <row r="2656" spans="2:20">
      <c r="B2656" s="41">
        <v>43627.433969907404</v>
      </c>
      <c r="C2656" s="41">
        <v>43627.433969907404</v>
      </c>
      <c r="D2656" t="s">
        <v>2443</v>
      </c>
      <c r="E2656">
        <v>5</v>
      </c>
      <c r="F2656">
        <v>1201</v>
      </c>
      <c r="G2656" t="s">
        <v>8954</v>
      </c>
      <c r="H2656" t="s">
        <v>2442</v>
      </c>
      <c r="I2656" t="s">
        <v>50</v>
      </c>
      <c r="L2656" t="s">
        <v>15498</v>
      </c>
      <c r="N2656" t="s">
        <v>821</v>
      </c>
    </row>
    <row r="2657" spans="2:20">
      <c r="B2657" s="41">
        <v>43627.43408564815</v>
      </c>
      <c r="C2657" s="41">
        <v>43627.434074074074</v>
      </c>
      <c r="D2657" t="s">
        <v>906</v>
      </c>
      <c r="E2657">
        <v>5</v>
      </c>
      <c r="F2657">
        <v>1201</v>
      </c>
      <c r="G2657" t="s">
        <v>8954</v>
      </c>
      <c r="H2657" t="s">
        <v>905</v>
      </c>
      <c r="I2657" t="s">
        <v>8</v>
      </c>
      <c r="L2657" t="s">
        <v>14244</v>
      </c>
      <c r="N2657" t="s">
        <v>821</v>
      </c>
    </row>
    <row r="2658" spans="2:20">
      <c r="B2658" s="41">
        <v>43627.434328703705</v>
      </c>
      <c r="C2658" s="41">
        <v>43627.434340277781</v>
      </c>
      <c r="D2658" t="s">
        <v>15511</v>
      </c>
      <c r="E2658">
        <v>5</v>
      </c>
      <c r="F2658">
        <v>1101</v>
      </c>
      <c r="G2658" t="s">
        <v>8954</v>
      </c>
      <c r="H2658" t="s">
        <v>15512</v>
      </c>
      <c r="I2658" t="s">
        <v>207</v>
      </c>
      <c r="L2658" t="s">
        <v>15513</v>
      </c>
      <c r="N2658" t="s">
        <v>821</v>
      </c>
    </row>
    <row r="2659" spans="2:20">
      <c r="B2659" s="41">
        <v>43627.434340277781</v>
      </c>
      <c r="C2659" s="41">
        <v>43627.434340277781</v>
      </c>
      <c r="D2659" t="s">
        <v>15514</v>
      </c>
      <c r="E2659">
        <v>4</v>
      </c>
      <c r="F2659">
        <v>1101</v>
      </c>
      <c r="G2659" t="s">
        <v>8954</v>
      </c>
      <c r="H2659" t="s">
        <v>15515</v>
      </c>
      <c r="I2659" t="s">
        <v>207</v>
      </c>
      <c r="L2659" t="s">
        <v>15513</v>
      </c>
      <c r="N2659" t="s">
        <v>819</v>
      </c>
    </row>
    <row r="2660" spans="2:20">
      <c r="B2660" s="41">
        <v>43627.434363425928</v>
      </c>
      <c r="C2660" s="41">
        <v>43627.434374999997</v>
      </c>
      <c r="D2660" t="s">
        <v>4862</v>
      </c>
      <c r="E2660">
        <v>5</v>
      </c>
      <c r="F2660">
        <v>1221</v>
      </c>
      <c r="G2660" t="s">
        <v>8954</v>
      </c>
      <c r="H2660" t="s">
        <v>4861</v>
      </c>
      <c r="I2660" t="s">
        <v>50</v>
      </c>
      <c r="L2660" t="s">
        <v>15516</v>
      </c>
      <c r="N2660" t="s">
        <v>821</v>
      </c>
    </row>
    <row r="2661" spans="2:20">
      <c r="B2661" s="41">
        <v>43627.434386574074</v>
      </c>
      <c r="C2661" s="41">
        <v>43627.434386574074</v>
      </c>
      <c r="D2661" t="s">
        <v>2625</v>
      </c>
      <c r="E2661">
        <v>5</v>
      </c>
      <c r="F2661">
        <v>1201</v>
      </c>
      <c r="G2661" t="s">
        <v>8954</v>
      </c>
      <c r="H2661" t="s">
        <v>2624</v>
      </c>
      <c r="I2661" t="s">
        <v>50</v>
      </c>
      <c r="L2661" t="s">
        <v>15517</v>
      </c>
      <c r="N2661" t="s">
        <v>821</v>
      </c>
    </row>
    <row r="2662" spans="2:20">
      <c r="B2662" s="41">
        <v>43627.434675925928</v>
      </c>
      <c r="C2662" s="41">
        <v>43627.434664351851</v>
      </c>
      <c r="D2662" t="s">
        <v>906</v>
      </c>
      <c r="E2662">
        <v>5</v>
      </c>
      <c r="F2662">
        <v>1201</v>
      </c>
      <c r="G2662" t="s">
        <v>8954</v>
      </c>
      <c r="H2662" t="s">
        <v>905</v>
      </c>
      <c r="I2662" t="s">
        <v>8</v>
      </c>
      <c r="L2662" t="s">
        <v>14244</v>
      </c>
      <c r="N2662" t="s">
        <v>821</v>
      </c>
    </row>
    <row r="2663" spans="2:20">
      <c r="B2663" s="41">
        <v>43627.434872685182</v>
      </c>
      <c r="C2663" s="41">
        <v>43627.434884259259</v>
      </c>
      <c r="D2663" t="s">
        <v>15518</v>
      </c>
      <c r="E2663">
        <v>5</v>
      </c>
      <c r="F2663">
        <v>1101</v>
      </c>
      <c r="G2663" t="s">
        <v>8954</v>
      </c>
      <c r="H2663" t="s">
        <v>15519</v>
      </c>
      <c r="I2663" t="s">
        <v>207</v>
      </c>
      <c r="L2663" t="s">
        <v>15520</v>
      </c>
      <c r="N2663" t="s">
        <v>821</v>
      </c>
    </row>
    <row r="2664" spans="2:20">
      <c r="B2664" s="41">
        <v>43627.434872685182</v>
      </c>
      <c r="C2664" s="41">
        <v>43627.434884259259</v>
      </c>
      <c r="D2664" t="s">
        <v>15521</v>
      </c>
      <c r="E2664">
        <v>5</v>
      </c>
      <c r="F2664">
        <v>1221</v>
      </c>
      <c r="G2664" t="s">
        <v>8954</v>
      </c>
      <c r="H2664" t="s">
        <v>15522</v>
      </c>
      <c r="I2664" t="s">
        <v>207</v>
      </c>
      <c r="L2664" t="s">
        <v>15523</v>
      </c>
      <c r="N2664" t="s">
        <v>821</v>
      </c>
    </row>
    <row r="2665" spans="2:20">
      <c r="B2665" s="41">
        <v>43627.434884259259</v>
      </c>
      <c r="C2665" s="41">
        <v>43627.434884259259</v>
      </c>
      <c r="D2665" t="s">
        <v>1699</v>
      </c>
      <c r="E2665">
        <v>5</v>
      </c>
      <c r="F2665">
        <v>1221</v>
      </c>
      <c r="G2665" t="s">
        <v>8954</v>
      </c>
      <c r="H2665" t="s">
        <v>1698</v>
      </c>
      <c r="I2665" t="s">
        <v>48</v>
      </c>
      <c r="L2665" t="s">
        <v>15524</v>
      </c>
      <c r="N2665" t="s">
        <v>821</v>
      </c>
    </row>
    <row r="2666" spans="2:20">
      <c r="B2666" s="41">
        <v>43627.434884259259</v>
      </c>
      <c r="C2666" s="41">
        <v>43627.434884259259</v>
      </c>
      <c r="D2666" t="s">
        <v>1742</v>
      </c>
      <c r="E2666">
        <v>5</v>
      </c>
      <c r="F2666">
        <v>1221</v>
      </c>
      <c r="G2666" t="s">
        <v>8954</v>
      </c>
      <c r="H2666" t="s">
        <v>1741</v>
      </c>
      <c r="I2666" t="s">
        <v>46</v>
      </c>
      <c r="L2666" t="s">
        <v>14813</v>
      </c>
      <c r="N2666" t="s">
        <v>821</v>
      </c>
    </row>
    <row r="2667" spans="2:20">
      <c r="B2667" s="41">
        <v>43627.434884259259</v>
      </c>
      <c r="C2667" s="41">
        <v>43627.434884259259</v>
      </c>
      <c r="D2667" t="s">
        <v>1720</v>
      </c>
      <c r="E2667">
        <v>5</v>
      </c>
      <c r="F2667">
        <v>1221</v>
      </c>
      <c r="G2667" t="s">
        <v>8954</v>
      </c>
      <c r="H2667" t="s">
        <v>1719</v>
      </c>
      <c r="I2667" t="s">
        <v>44</v>
      </c>
      <c r="L2667" t="s">
        <v>14814</v>
      </c>
      <c r="N2667" t="s">
        <v>821</v>
      </c>
    </row>
    <row r="2668" spans="2:20">
      <c r="B2668" s="41">
        <v>43627.434884259259</v>
      </c>
      <c r="C2668" s="41">
        <v>43627.434884259259</v>
      </c>
      <c r="D2668" t="s">
        <v>754</v>
      </c>
      <c r="E2668">
        <v>5</v>
      </c>
      <c r="F2668">
        <v>1221</v>
      </c>
      <c r="G2668" t="s">
        <v>8954</v>
      </c>
      <c r="H2668" t="s">
        <v>42</v>
      </c>
      <c r="I2668" t="s">
        <v>41</v>
      </c>
      <c r="L2668" t="s">
        <v>14437</v>
      </c>
      <c r="N2668" t="s">
        <v>821</v>
      </c>
    </row>
    <row r="2669" spans="2:20">
      <c r="B2669" s="41">
        <v>43627.434895833336</v>
      </c>
      <c r="C2669" s="41">
        <v>43627.434895833336</v>
      </c>
      <c r="D2669" t="s">
        <v>15525</v>
      </c>
      <c r="E2669">
        <v>5</v>
      </c>
      <c r="F2669">
        <v>1101</v>
      </c>
      <c r="G2669" t="s">
        <v>8954</v>
      </c>
      <c r="H2669" t="s">
        <v>2180</v>
      </c>
      <c r="I2669" t="s">
        <v>52</v>
      </c>
      <c r="L2669" t="s">
        <v>14354</v>
      </c>
      <c r="N2669" t="s">
        <v>821</v>
      </c>
      <c r="T2669" t="s">
        <v>14351</v>
      </c>
    </row>
    <row r="2670" spans="2:20">
      <c r="B2670" s="41">
        <v>43627.434895833336</v>
      </c>
      <c r="C2670" s="41">
        <v>43627.434895833336</v>
      </c>
      <c r="D2670" t="s">
        <v>15526</v>
      </c>
      <c r="E2670">
        <v>4</v>
      </c>
      <c r="F2670">
        <v>1101</v>
      </c>
      <c r="G2670" t="s">
        <v>8954</v>
      </c>
      <c r="H2670" t="s">
        <v>2181</v>
      </c>
      <c r="I2670" t="s">
        <v>52</v>
      </c>
      <c r="L2670" t="s">
        <v>14354</v>
      </c>
      <c r="N2670" t="s">
        <v>819</v>
      </c>
      <c r="T2670" t="s">
        <v>14351</v>
      </c>
    </row>
    <row r="2671" spans="2:20">
      <c r="B2671" s="41">
        <v>43627.434884259259</v>
      </c>
      <c r="C2671" s="41">
        <v>43627.434895833336</v>
      </c>
      <c r="D2671" t="s">
        <v>946</v>
      </c>
      <c r="E2671">
        <v>5</v>
      </c>
      <c r="F2671">
        <v>1221</v>
      </c>
      <c r="G2671" t="s">
        <v>8954</v>
      </c>
      <c r="H2671" t="s">
        <v>945</v>
      </c>
      <c r="I2671" t="s">
        <v>50</v>
      </c>
      <c r="L2671" t="s">
        <v>15481</v>
      </c>
      <c r="N2671" t="s">
        <v>821</v>
      </c>
    </row>
    <row r="2672" spans="2:20">
      <c r="B2672" s="41">
        <v>43627.434884259259</v>
      </c>
      <c r="C2672" s="41">
        <v>43627.434895833336</v>
      </c>
      <c r="D2672" t="s">
        <v>1095</v>
      </c>
      <c r="E2672">
        <v>5</v>
      </c>
      <c r="F2672">
        <v>1221</v>
      </c>
      <c r="G2672" t="s">
        <v>8954</v>
      </c>
      <c r="H2672" t="s">
        <v>1094</v>
      </c>
      <c r="I2672" t="s">
        <v>52</v>
      </c>
      <c r="L2672" t="s">
        <v>14622</v>
      </c>
      <c r="N2672" t="s">
        <v>821</v>
      </c>
    </row>
    <row r="2673" spans="2:20">
      <c r="B2673" s="41">
        <v>43627.434884259259</v>
      </c>
      <c r="C2673" s="41">
        <v>43627.434895833336</v>
      </c>
      <c r="D2673" t="s">
        <v>1749</v>
      </c>
      <c r="E2673">
        <v>5</v>
      </c>
      <c r="F2673">
        <v>1221</v>
      </c>
      <c r="G2673" t="s">
        <v>8954</v>
      </c>
      <c r="H2673" t="s">
        <v>1748</v>
      </c>
      <c r="I2673" t="s">
        <v>956</v>
      </c>
      <c r="L2673" t="s">
        <v>14652</v>
      </c>
      <c r="N2673" t="s">
        <v>821</v>
      </c>
    </row>
    <row r="2674" spans="2:20">
      <c r="B2674" s="41">
        <v>43627.434884259259</v>
      </c>
      <c r="C2674" s="41">
        <v>43627.434895833336</v>
      </c>
      <c r="D2674" t="s">
        <v>1832</v>
      </c>
      <c r="E2674">
        <v>5</v>
      </c>
      <c r="F2674">
        <v>1221</v>
      </c>
      <c r="G2674" t="s">
        <v>8954</v>
      </c>
      <c r="H2674" t="s">
        <v>1831</v>
      </c>
      <c r="I2674" t="s">
        <v>61</v>
      </c>
      <c r="L2674" t="s">
        <v>14682</v>
      </c>
      <c r="N2674" t="s">
        <v>821</v>
      </c>
    </row>
    <row r="2675" spans="2:20">
      <c r="B2675" s="41">
        <v>43627.434895833336</v>
      </c>
      <c r="C2675" s="41">
        <v>43627.434907407405</v>
      </c>
      <c r="D2675" t="s">
        <v>15527</v>
      </c>
      <c r="E2675">
        <v>4</v>
      </c>
      <c r="F2675">
        <v>1101</v>
      </c>
      <c r="G2675" t="s">
        <v>8954</v>
      </c>
      <c r="H2675" t="s">
        <v>2441</v>
      </c>
      <c r="I2675" t="s">
        <v>50</v>
      </c>
      <c r="L2675" t="s">
        <v>15475</v>
      </c>
      <c r="N2675" t="s">
        <v>819</v>
      </c>
      <c r="T2675" t="s">
        <v>15469</v>
      </c>
    </row>
    <row r="2676" spans="2:20">
      <c r="B2676" s="41">
        <v>43627.434918981482</v>
      </c>
      <c r="C2676" s="41">
        <v>43627.434907407405</v>
      </c>
      <c r="D2676" t="s">
        <v>763</v>
      </c>
      <c r="E2676">
        <v>4</v>
      </c>
      <c r="F2676">
        <v>1101</v>
      </c>
      <c r="G2676" t="s">
        <v>8954</v>
      </c>
      <c r="H2676" t="s">
        <v>59</v>
      </c>
      <c r="I2676" t="s">
        <v>52</v>
      </c>
      <c r="L2676" t="s">
        <v>15152</v>
      </c>
      <c r="N2676" t="s">
        <v>825</v>
      </c>
    </row>
    <row r="2677" spans="2:20">
      <c r="B2677" s="41">
        <v>43627.434988425928</v>
      </c>
      <c r="C2677" s="41">
        <v>43627.434988425928</v>
      </c>
      <c r="D2677" t="s">
        <v>15528</v>
      </c>
      <c r="E2677">
        <v>5</v>
      </c>
      <c r="F2677">
        <v>1101</v>
      </c>
      <c r="G2677" t="s">
        <v>8954</v>
      </c>
      <c r="H2677" t="s">
        <v>343</v>
      </c>
      <c r="I2677" t="s">
        <v>264</v>
      </c>
      <c r="L2677" t="s">
        <v>15529</v>
      </c>
      <c r="N2677" t="s">
        <v>821</v>
      </c>
      <c r="T2677" t="s">
        <v>15530</v>
      </c>
    </row>
    <row r="2678" spans="2:20">
      <c r="B2678" s="41">
        <v>43627.434988425928</v>
      </c>
      <c r="C2678" s="41">
        <v>43627.434988425928</v>
      </c>
      <c r="D2678" t="s">
        <v>15531</v>
      </c>
      <c r="E2678">
        <v>4</v>
      </c>
      <c r="F2678">
        <v>1101</v>
      </c>
      <c r="G2678" t="s">
        <v>8954</v>
      </c>
      <c r="H2678" t="s">
        <v>342</v>
      </c>
      <c r="I2678" t="s">
        <v>264</v>
      </c>
      <c r="L2678" t="s">
        <v>15532</v>
      </c>
      <c r="N2678" t="s">
        <v>819</v>
      </c>
      <c r="T2678" t="s">
        <v>15530</v>
      </c>
    </row>
    <row r="2679" spans="2:20">
      <c r="B2679" s="41">
        <v>43627.434999999998</v>
      </c>
      <c r="C2679" s="41">
        <v>43627.434999999998</v>
      </c>
      <c r="D2679" t="s">
        <v>614</v>
      </c>
      <c r="E2679">
        <v>5</v>
      </c>
      <c r="F2679">
        <v>1201</v>
      </c>
      <c r="G2679" t="s">
        <v>8954</v>
      </c>
      <c r="H2679" t="s">
        <v>347</v>
      </c>
      <c r="I2679" t="s">
        <v>13</v>
      </c>
      <c r="L2679" t="s">
        <v>14840</v>
      </c>
      <c r="N2679" t="s">
        <v>821</v>
      </c>
    </row>
    <row r="2680" spans="2:20">
      <c r="B2680" s="41">
        <v>43627.434999999998</v>
      </c>
      <c r="C2680" s="41">
        <v>43627.434999999998</v>
      </c>
      <c r="D2680" t="s">
        <v>15533</v>
      </c>
      <c r="E2680">
        <v>5</v>
      </c>
      <c r="F2680">
        <v>1101</v>
      </c>
      <c r="G2680" t="s">
        <v>8954</v>
      </c>
      <c r="H2680" t="s">
        <v>2431</v>
      </c>
      <c r="I2680" t="s">
        <v>50</v>
      </c>
      <c r="L2680" t="s">
        <v>15468</v>
      </c>
      <c r="N2680" t="s">
        <v>821</v>
      </c>
      <c r="T2680" t="s">
        <v>15469</v>
      </c>
    </row>
    <row r="2681" spans="2:20">
      <c r="B2681" s="41">
        <v>43627.434999999998</v>
      </c>
      <c r="C2681" s="41">
        <v>43627.434999999998</v>
      </c>
      <c r="D2681" t="s">
        <v>15534</v>
      </c>
      <c r="E2681">
        <v>5</v>
      </c>
      <c r="F2681">
        <v>1101</v>
      </c>
      <c r="G2681" t="s">
        <v>8954</v>
      </c>
      <c r="H2681" t="s">
        <v>2182</v>
      </c>
      <c r="I2681" t="s">
        <v>52</v>
      </c>
      <c r="L2681" t="s">
        <v>14619</v>
      </c>
      <c r="N2681" t="s">
        <v>821</v>
      </c>
      <c r="T2681" t="s">
        <v>14351</v>
      </c>
    </row>
    <row r="2682" spans="2:20">
      <c r="B2682" s="41">
        <v>43627.434999999998</v>
      </c>
      <c r="C2682" s="41">
        <v>43627.434999999998</v>
      </c>
      <c r="D2682" t="s">
        <v>15535</v>
      </c>
      <c r="E2682">
        <v>5</v>
      </c>
      <c r="F2682">
        <v>1101</v>
      </c>
      <c r="G2682" t="s">
        <v>8954</v>
      </c>
      <c r="H2682" t="s">
        <v>2154</v>
      </c>
      <c r="I2682" t="s">
        <v>52</v>
      </c>
      <c r="L2682" t="s">
        <v>14352</v>
      </c>
      <c r="N2682" t="s">
        <v>821</v>
      </c>
      <c r="T2682" t="s">
        <v>14351</v>
      </c>
    </row>
    <row r="2683" spans="2:20">
      <c r="B2683" s="41">
        <v>43627.434999999998</v>
      </c>
      <c r="C2683" s="41">
        <v>43627.434999999998</v>
      </c>
      <c r="D2683" t="s">
        <v>15536</v>
      </c>
      <c r="E2683">
        <v>5</v>
      </c>
      <c r="F2683">
        <v>1101</v>
      </c>
      <c r="G2683" t="s">
        <v>8954</v>
      </c>
      <c r="H2683" t="s">
        <v>2429</v>
      </c>
      <c r="I2683" t="s">
        <v>50</v>
      </c>
      <c r="L2683" t="s">
        <v>15471</v>
      </c>
      <c r="N2683" t="s">
        <v>821</v>
      </c>
      <c r="T2683" t="s">
        <v>15469</v>
      </c>
    </row>
    <row r="2684" spans="2:20">
      <c r="B2684" s="41">
        <v>43627.434999999998</v>
      </c>
      <c r="C2684" s="41">
        <v>43627.434999999998</v>
      </c>
      <c r="D2684" t="s">
        <v>15537</v>
      </c>
      <c r="E2684">
        <v>5</v>
      </c>
      <c r="F2684">
        <v>1101</v>
      </c>
      <c r="G2684" t="s">
        <v>8954</v>
      </c>
      <c r="H2684" t="s">
        <v>346</v>
      </c>
      <c r="I2684" t="s">
        <v>264</v>
      </c>
      <c r="L2684" t="s">
        <v>15456</v>
      </c>
      <c r="N2684" t="s">
        <v>821</v>
      </c>
      <c r="T2684" t="s">
        <v>15457</v>
      </c>
    </row>
    <row r="2685" spans="2:20">
      <c r="B2685" s="41">
        <v>43627.434999999998</v>
      </c>
      <c r="C2685" s="41">
        <v>43627.434999999998</v>
      </c>
      <c r="D2685" t="s">
        <v>15538</v>
      </c>
      <c r="E2685">
        <v>4</v>
      </c>
      <c r="F2685">
        <v>1101</v>
      </c>
      <c r="G2685" t="s">
        <v>8954</v>
      </c>
      <c r="H2685" t="s">
        <v>345</v>
      </c>
      <c r="I2685" t="s">
        <v>264</v>
      </c>
      <c r="L2685" t="s">
        <v>15456</v>
      </c>
      <c r="N2685" t="s">
        <v>819</v>
      </c>
      <c r="T2685" t="s">
        <v>15457</v>
      </c>
    </row>
    <row r="2686" spans="2:20">
      <c r="B2686" s="41">
        <v>43627.434988425928</v>
      </c>
      <c r="C2686" s="41">
        <v>43627.434999999998</v>
      </c>
      <c r="D2686" t="s">
        <v>613</v>
      </c>
      <c r="E2686">
        <v>5</v>
      </c>
      <c r="F2686">
        <v>1221</v>
      </c>
      <c r="G2686" t="s">
        <v>8954</v>
      </c>
      <c r="H2686" t="s">
        <v>344</v>
      </c>
      <c r="I2686" t="s">
        <v>264</v>
      </c>
      <c r="L2686" t="s">
        <v>15539</v>
      </c>
      <c r="N2686" t="s">
        <v>821</v>
      </c>
    </row>
    <row r="2687" spans="2:20">
      <c r="B2687" s="41">
        <v>43627.435034722221</v>
      </c>
      <c r="C2687" s="41">
        <v>43627.435034722221</v>
      </c>
      <c r="D2687" t="s">
        <v>15540</v>
      </c>
      <c r="E2687">
        <v>5</v>
      </c>
      <c r="F2687">
        <v>1101</v>
      </c>
      <c r="G2687" t="s">
        <v>8954</v>
      </c>
      <c r="H2687" t="s">
        <v>137</v>
      </c>
      <c r="I2687" t="s">
        <v>23</v>
      </c>
      <c r="L2687" t="s">
        <v>13028</v>
      </c>
      <c r="N2687" t="s">
        <v>821</v>
      </c>
    </row>
    <row r="2688" spans="2:20">
      <c r="B2688" s="41">
        <v>43627.435069444444</v>
      </c>
      <c r="C2688" s="41">
        <v>43627.43509259259</v>
      </c>
      <c r="D2688" t="s">
        <v>12607</v>
      </c>
      <c r="E2688">
        <v>5</v>
      </c>
      <c r="F2688">
        <v>1101</v>
      </c>
      <c r="G2688" t="s">
        <v>8954</v>
      </c>
      <c r="H2688" t="s">
        <v>2246</v>
      </c>
      <c r="I2688" t="s">
        <v>52</v>
      </c>
      <c r="L2688" t="s">
        <v>15260</v>
      </c>
      <c r="N2688" t="s">
        <v>821</v>
      </c>
    </row>
    <row r="2689" spans="2:14">
      <c r="B2689" s="41">
        <v>43627.43513888889</v>
      </c>
      <c r="C2689" s="41">
        <v>43627.435150462959</v>
      </c>
      <c r="D2689" t="s">
        <v>15541</v>
      </c>
      <c r="E2689">
        <v>5</v>
      </c>
      <c r="F2689">
        <v>1101</v>
      </c>
      <c r="G2689" t="s">
        <v>8954</v>
      </c>
      <c r="H2689" t="s">
        <v>244</v>
      </c>
      <c r="I2689" t="s">
        <v>23</v>
      </c>
      <c r="L2689" t="s">
        <v>14895</v>
      </c>
      <c r="N2689" t="s">
        <v>821</v>
      </c>
    </row>
    <row r="2690" spans="2:14">
      <c r="B2690" s="41">
        <v>43627.435162037036</v>
      </c>
      <c r="C2690" s="41">
        <v>43627.435162037036</v>
      </c>
      <c r="D2690" t="s">
        <v>9165</v>
      </c>
      <c r="E2690">
        <v>5</v>
      </c>
      <c r="F2690">
        <v>1101</v>
      </c>
      <c r="G2690" t="s">
        <v>8954</v>
      </c>
      <c r="H2690" t="s">
        <v>3551</v>
      </c>
      <c r="I2690" t="s">
        <v>52</v>
      </c>
      <c r="L2690" t="s">
        <v>14626</v>
      </c>
      <c r="N2690" t="s">
        <v>821</v>
      </c>
    </row>
    <row r="2691" spans="2:14">
      <c r="B2691" s="41">
        <v>43627.435266203705</v>
      </c>
      <c r="C2691" s="41">
        <v>43627.435266203705</v>
      </c>
      <c r="D2691" t="s">
        <v>906</v>
      </c>
      <c r="E2691">
        <v>5</v>
      </c>
      <c r="F2691">
        <v>1201</v>
      </c>
      <c r="G2691" t="s">
        <v>8954</v>
      </c>
      <c r="H2691" t="s">
        <v>905</v>
      </c>
      <c r="I2691" t="s">
        <v>8</v>
      </c>
      <c r="L2691" t="s">
        <v>14244</v>
      </c>
      <c r="N2691" t="s">
        <v>821</v>
      </c>
    </row>
    <row r="2692" spans="2:14">
      <c r="B2692" s="41">
        <v>43627.435370370367</v>
      </c>
      <c r="C2692" s="41">
        <v>43627.435370370367</v>
      </c>
      <c r="D2692" t="s">
        <v>15542</v>
      </c>
      <c r="E2692">
        <v>5</v>
      </c>
      <c r="F2692">
        <v>1101</v>
      </c>
      <c r="G2692" t="s">
        <v>8954</v>
      </c>
      <c r="H2692" t="s">
        <v>959</v>
      </c>
      <c r="I2692" t="s">
        <v>46</v>
      </c>
      <c r="L2692" t="s">
        <v>14945</v>
      </c>
      <c r="N2692" t="s">
        <v>821</v>
      </c>
    </row>
    <row r="2693" spans="2:14">
      <c r="B2693" s="41">
        <v>43627.435370370367</v>
      </c>
      <c r="C2693" s="41">
        <v>43627.435381944444</v>
      </c>
      <c r="D2693" t="s">
        <v>13323</v>
      </c>
      <c r="E2693">
        <v>5</v>
      </c>
      <c r="F2693">
        <v>1101</v>
      </c>
      <c r="G2693" t="s">
        <v>8954</v>
      </c>
      <c r="H2693" t="s">
        <v>961</v>
      </c>
      <c r="I2693" t="s">
        <v>48</v>
      </c>
      <c r="L2693" t="s">
        <v>14918</v>
      </c>
      <c r="N2693" t="s">
        <v>821</v>
      </c>
    </row>
    <row r="2694" spans="2:14">
      <c r="B2694" s="41">
        <v>43627.435370370367</v>
      </c>
      <c r="C2694" s="41">
        <v>43627.435381944444</v>
      </c>
      <c r="D2694" t="s">
        <v>13244</v>
      </c>
      <c r="E2694">
        <v>5</v>
      </c>
      <c r="F2694">
        <v>1101</v>
      </c>
      <c r="G2694" t="s">
        <v>8954</v>
      </c>
      <c r="H2694" t="s">
        <v>962</v>
      </c>
      <c r="I2694" t="s">
        <v>44</v>
      </c>
      <c r="L2694" t="s">
        <v>15427</v>
      </c>
      <c r="N2694" t="s">
        <v>821</v>
      </c>
    </row>
    <row r="2695" spans="2:14">
      <c r="B2695" s="41">
        <v>43627.435370370367</v>
      </c>
      <c r="C2695" s="41">
        <v>43627.435381944444</v>
      </c>
      <c r="D2695" t="s">
        <v>10782</v>
      </c>
      <c r="E2695">
        <v>5</v>
      </c>
      <c r="F2695">
        <v>1101</v>
      </c>
      <c r="G2695" t="s">
        <v>8954</v>
      </c>
      <c r="H2695" t="s">
        <v>963</v>
      </c>
      <c r="I2695" t="s">
        <v>41</v>
      </c>
      <c r="L2695" t="s">
        <v>14952</v>
      </c>
      <c r="N2695" t="s">
        <v>821</v>
      </c>
    </row>
    <row r="2696" spans="2:14">
      <c r="B2696" s="41">
        <v>43627.435370370367</v>
      </c>
      <c r="C2696" s="41">
        <v>43627.435393518521</v>
      </c>
      <c r="D2696" t="s">
        <v>8508</v>
      </c>
      <c r="E2696">
        <v>5</v>
      </c>
      <c r="F2696">
        <v>1101</v>
      </c>
      <c r="G2696" t="s">
        <v>8954</v>
      </c>
      <c r="H2696" t="s">
        <v>960</v>
      </c>
      <c r="I2696" t="s">
        <v>50</v>
      </c>
      <c r="L2696" t="s">
        <v>15247</v>
      </c>
      <c r="N2696" t="s">
        <v>821</v>
      </c>
    </row>
    <row r="2697" spans="2:14">
      <c r="B2697" s="41">
        <v>43627.435381944444</v>
      </c>
      <c r="C2697" s="41">
        <v>43627.435393518521</v>
      </c>
      <c r="D2697" t="s">
        <v>8977</v>
      </c>
      <c r="E2697">
        <v>5</v>
      </c>
      <c r="F2697">
        <v>1101</v>
      </c>
      <c r="G2697" t="s">
        <v>8954</v>
      </c>
      <c r="H2697" t="s">
        <v>964</v>
      </c>
      <c r="I2697" t="s">
        <v>52</v>
      </c>
      <c r="L2697" t="s">
        <v>15257</v>
      </c>
      <c r="N2697" t="s">
        <v>821</v>
      </c>
    </row>
    <row r="2698" spans="2:14">
      <c r="B2698" s="41">
        <v>43627.435370370367</v>
      </c>
      <c r="C2698" s="41">
        <v>43627.435393518521</v>
      </c>
      <c r="D2698" t="s">
        <v>9146</v>
      </c>
      <c r="E2698">
        <v>5</v>
      </c>
      <c r="F2698">
        <v>1101</v>
      </c>
      <c r="G2698" t="s">
        <v>8954</v>
      </c>
      <c r="H2698" t="s">
        <v>955</v>
      </c>
      <c r="I2698" t="s">
        <v>956</v>
      </c>
      <c r="L2698" t="s">
        <v>15261</v>
      </c>
      <c r="N2698" t="s">
        <v>821</v>
      </c>
    </row>
    <row r="2699" spans="2:14">
      <c r="B2699" s="41">
        <v>43627.435370370367</v>
      </c>
      <c r="C2699" s="41">
        <v>43627.435393518521</v>
      </c>
      <c r="D2699" t="s">
        <v>9214</v>
      </c>
      <c r="E2699">
        <v>5</v>
      </c>
      <c r="F2699">
        <v>1101</v>
      </c>
      <c r="G2699" t="s">
        <v>8954</v>
      </c>
      <c r="H2699" t="s">
        <v>958</v>
      </c>
      <c r="I2699" t="s">
        <v>61</v>
      </c>
      <c r="L2699" t="s">
        <v>15268</v>
      </c>
      <c r="N2699" t="s">
        <v>821</v>
      </c>
    </row>
    <row r="2700" spans="2:14">
      <c r="B2700" s="41">
        <v>43627.435370370367</v>
      </c>
      <c r="C2700" s="41">
        <v>43627.435393518521</v>
      </c>
      <c r="D2700" t="s">
        <v>13324</v>
      </c>
      <c r="E2700">
        <v>5</v>
      </c>
      <c r="F2700">
        <v>1101</v>
      </c>
      <c r="G2700" t="s">
        <v>8954</v>
      </c>
      <c r="H2700" t="s">
        <v>965</v>
      </c>
      <c r="I2700" t="s">
        <v>39</v>
      </c>
      <c r="L2700" t="s">
        <v>15274</v>
      </c>
      <c r="N2700" t="s">
        <v>821</v>
      </c>
    </row>
    <row r="2701" spans="2:14">
      <c r="B2701" s="41">
        <v>43627.435381944444</v>
      </c>
      <c r="C2701" s="41">
        <v>43627.435393518521</v>
      </c>
      <c r="D2701" t="s">
        <v>9185</v>
      </c>
      <c r="E2701">
        <v>5</v>
      </c>
      <c r="F2701">
        <v>1101</v>
      </c>
      <c r="G2701" t="s">
        <v>8954</v>
      </c>
      <c r="H2701" t="s">
        <v>966</v>
      </c>
      <c r="I2701" t="s">
        <v>135</v>
      </c>
      <c r="L2701" t="s">
        <v>14954</v>
      </c>
      <c r="N2701" t="s">
        <v>821</v>
      </c>
    </row>
    <row r="2702" spans="2:14">
      <c r="B2702" s="41">
        <v>43627.435474537036</v>
      </c>
      <c r="C2702" s="41">
        <v>43627.435497685183</v>
      </c>
      <c r="D2702" t="s">
        <v>15543</v>
      </c>
      <c r="E2702">
        <v>4</v>
      </c>
      <c r="F2702">
        <v>1101</v>
      </c>
      <c r="G2702" t="s">
        <v>8954</v>
      </c>
      <c r="H2702" t="s">
        <v>2221</v>
      </c>
      <c r="I2702" t="s">
        <v>186</v>
      </c>
      <c r="L2702" t="s">
        <v>15544</v>
      </c>
      <c r="N2702" t="s">
        <v>825</v>
      </c>
    </row>
    <row r="2703" spans="2:14">
      <c r="B2703" s="41">
        <v>43627.435520833336</v>
      </c>
      <c r="C2703" s="41">
        <v>43627.435532407406</v>
      </c>
      <c r="D2703" t="s">
        <v>13326</v>
      </c>
      <c r="E2703">
        <v>4</v>
      </c>
      <c r="F2703">
        <v>1101</v>
      </c>
      <c r="G2703" t="s">
        <v>8954</v>
      </c>
      <c r="H2703" t="s">
        <v>974</v>
      </c>
      <c r="I2703" t="s">
        <v>50</v>
      </c>
      <c r="L2703" t="s">
        <v>15248</v>
      </c>
      <c r="N2703" t="s">
        <v>819</v>
      </c>
    </row>
    <row r="2704" spans="2:14">
      <c r="B2704" s="41">
        <v>43627.435520833336</v>
      </c>
      <c r="C2704" s="41">
        <v>43627.435532407406</v>
      </c>
      <c r="D2704" t="s">
        <v>8560</v>
      </c>
      <c r="E2704">
        <v>4</v>
      </c>
      <c r="F2704">
        <v>1101</v>
      </c>
      <c r="G2704" t="s">
        <v>8954</v>
      </c>
      <c r="H2704" t="s">
        <v>978</v>
      </c>
      <c r="I2704" t="s">
        <v>135</v>
      </c>
      <c r="L2704" t="s">
        <v>14959</v>
      </c>
      <c r="N2704" t="s">
        <v>819</v>
      </c>
    </row>
    <row r="2705" spans="2:14">
      <c r="B2705" s="41">
        <v>43627.435532407406</v>
      </c>
      <c r="C2705" s="41">
        <v>43627.435532407406</v>
      </c>
      <c r="D2705" t="s">
        <v>15545</v>
      </c>
      <c r="E2705">
        <v>5</v>
      </c>
      <c r="F2705">
        <v>1101</v>
      </c>
      <c r="G2705" t="s">
        <v>8954</v>
      </c>
      <c r="H2705" t="s">
        <v>136</v>
      </c>
      <c r="I2705" t="s">
        <v>135</v>
      </c>
      <c r="L2705" t="s">
        <v>13643</v>
      </c>
      <c r="N2705" t="s">
        <v>821</v>
      </c>
    </row>
    <row r="2706" spans="2:14">
      <c r="B2706" s="41">
        <v>43627.435532407406</v>
      </c>
      <c r="C2706" s="41">
        <v>43627.435532407406</v>
      </c>
      <c r="D2706" t="s">
        <v>14948</v>
      </c>
      <c r="E2706">
        <v>4</v>
      </c>
      <c r="F2706">
        <v>1101</v>
      </c>
      <c r="G2706" t="s">
        <v>8954</v>
      </c>
      <c r="H2706" t="s">
        <v>979</v>
      </c>
      <c r="I2706" t="s">
        <v>46</v>
      </c>
      <c r="L2706" t="s">
        <v>14949</v>
      </c>
      <c r="N2706" t="s">
        <v>819</v>
      </c>
    </row>
    <row r="2707" spans="2:14">
      <c r="B2707" s="41">
        <v>43627.435520833336</v>
      </c>
      <c r="C2707" s="41">
        <v>43627.435532407406</v>
      </c>
      <c r="D2707" t="s">
        <v>15546</v>
      </c>
      <c r="E2707">
        <v>4</v>
      </c>
      <c r="F2707">
        <v>1101</v>
      </c>
      <c r="G2707" t="s">
        <v>8954</v>
      </c>
      <c r="H2707" t="s">
        <v>976</v>
      </c>
      <c r="I2707" t="s">
        <v>44</v>
      </c>
      <c r="L2707" t="s">
        <v>15428</v>
      </c>
      <c r="N2707" t="s">
        <v>819</v>
      </c>
    </row>
    <row r="2708" spans="2:14">
      <c r="B2708" s="41">
        <v>43627.435520833336</v>
      </c>
      <c r="C2708" s="41">
        <v>43627.435532407406</v>
      </c>
      <c r="D2708" t="s">
        <v>12547</v>
      </c>
      <c r="E2708">
        <v>4</v>
      </c>
      <c r="F2708">
        <v>1101</v>
      </c>
      <c r="G2708" t="s">
        <v>8954</v>
      </c>
      <c r="H2708" t="s">
        <v>977</v>
      </c>
      <c r="I2708" t="s">
        <v>41</v>
      </c>
      <c r="L2708" t="s">
        <v>14955</v>
      </c>
      <c r="N2708" t="s">
        <v>819</v>
      </c>
    </row>
    <row r="2709" spans="2:14">
      <c r="B2709" s="41">
        <v>43627.435532407406</v>
      </c>
      <c r="C2709" s="41">
        <v>43627.435543981483</v>
      </c>
      <c r="D2709" t="s">
        <v>8978</v>
      </c>
      <c r="E2709">
        <v>4</v>
      </c>
      <c r="F2709">
        <v>1101</v>
      </c>
      <c r="G2709" t="s">
        <v>8954</v>
      </c>
      <c r="H2709" t="s">
        <v>981</v>
      </c>
      <c r="I2709" t="s">
        <v>52</v>
      </c>
      <c r="L2709" t="s">
        <v>15258</v>
      </c>
      <c r="N2709" t="s">
        <v>819</v>
      </c>
    </row>
    <row r="2710" spans="2:14">
      <c r="B2710" s="41">
        <v>43627.435520833336</v>
      </c>
      <c r="C2710" s="41">
        <v>43627.435543981483</v>
      </c>
      <c r="D2710" t="s">
        <v>9147</v>
      </c>
      <c r="E2710">
        <v>4</v>
      </c>
      <c r="F2710">
        <v>1101</v>
      </c>
      <c r="G2710" t="s">
        <v>8954</v>
      </c>
      <c r="H2710" t="s">
        <v>975</v>
      </c>
      <c r="I2710" t="s">
        <v>956</v>
      </c>
      <c r="L2710" t="s">
        <v>15262</v>
      </c>
      <c r="N2710" t="s">
        <v>819</v>
      </c>
    </row>
    <row r="2711" spans="2:14">
      <c r="B2711" s="41">
        <v>43627.435532407406</v>
      </c>
      <c r="C2711" s="41">
        <v>43627.435543981483</v>
      </c>
      <c r="D2711" t="s">
        <v>8509</v>
      </c>
      <c r="E2711">
        <v>4</v>
      </c>
      <c r="F2711">
        <v>1101</v>
      </c>
      <c r="G2711" t="s">
        <v>8954</v>
      </c>
      <c r="H2711" t="s">
        <v>982</v>
      </c>
      <c r="I2711" t="s">
        <v>61</v>
      </c>
      <c r="L2711" t="s">
        <v>15269</v>
      </c>
      <c r="N2711" t="s">
        <v>819</v>
      </c>
    </row>
    <row r="2712" spans="2:14">
      <c r="B2712" s="41">
        <v>43627.435520833336</v>
      </c>
      <c r="C2712" s="41">
        <v>43627.435543981483</v>
      </c>
      <c r="D2712" t="s">
        <v>8507</v>
      </c>
      <c r="E2712">
        <v>4</v>
      </c>
      <c r="F2712">
        <v>1101</v>
      </c>
      <c r="G2712" t="s">
        <v>8954</v>
      </c>
      <c r="H2712" t="s">
        <v>983</v>
      </c>
      <c r="I2712" t="s">
        <v>39</v>
      </c>
      <c r="L2712" t="s">
        <v>15275</v>
      </c>
      <c r="N2712" t="s">
        <v>819</v>
      </c>
    </row>
    <row r="2713" spans="2:14">
      <c r="B2713" s="41">
        <v>43627.435532407406</v>
      </c>
      <c r="C2713" s="41">
        <v>43627.435543981483</v>
      </c>
      <c r="D2713" t="s">
        <v>12550</v>
      </c>
      <c r="E2713">
        <v>4</v>
      </c>
      <c r="F2713">
        <v>1101</v>
      </c>
      <c r="G2713" t="s">
        <v>8954</v>
      </c>
      <c r="H2713" t="s">
        <v>984</v>
      </c>
      <c r="I2713" t="s">
        <v>48</v>
      </c>
      <c r="L2713" t="s">
        <v>14929</v>
      </c>
      <c r="N2713" t="s">
        <v>819</v>
      </c>
    </row>
    <row r="2714" spans="2:14">
      <c r="B2714" s="41">
        <v>43627.435856481483</v>
      </c>
      <c r="C2714" s="41">
        <v>43627.435856481483</v>
      </c>
      <c r="D2714" t="s">
        <v>906</v>
      </c>
      <c r="E2714">
        <v>5</v>
      </c>
      <c r="F2714">
        <v>1201</v>
      </c>
      <c r="G2714" t="s">
        <v>8954</v>
      </c>
      <c r="H2714" t="s">
        <v>905</v>
      </c>
      <c r="I2714" t="s">
        <v>8</v>
      </c>
      <c r="L2714" t="s">
        <v>14244</v>
      </c>
      <c r="N2714" t="s">
        <v>821</v>
      </c>
    </row>
    <row r="2715" spans="2:14">
      <c r="B2715" s="41">
        <v>43627.436423611114</v>
      </c>
      <c r="C2715" s="41">
        <v>43627.436423611114</v>
      </c>
      <c r="D2715" t="s">
        <v>4368</v>
      </c>
      <c r="E2715">
        <v>5</v>
      </c>
      <c r="F2715">
        <v>1201</v>
      </c>
      <c r="G2715" t="s">
        <v>8954</v>
      </c>
      <c r="H2715" t="s">
        <v>4367</v>
      </c>
      <c r="I2715" t="s">
        <v>8</v>
      </c>
      <c r="L2715" t="s">
        <v>14227</v>
      </c>
      <c r="N2715" t="s">
        <v>821</v>
      </c>
    </row>
    <row r="2716" spans="2:14">
      <c r="B2716" s="41">
        <v>43627.43644675926</v>
      </c>
      <c r="C2716" s="41">
        <v>43627.43644675926</v>
      </c>
      <c r="D2716" t="s">
        <v>906</v>
      </c>
      <c r="E2716">
        <v>5</v>
      </c>
      <c r="F2716">
        <v>1201</v>
      </c>
      <c r="G2716" t="s">
        <v>8954</v>
      </c>
      <c r="H2716" t="s">
        <v>905</v>
      </c>
      <c r="I2716" t="s">
        <v>8</v>
      </c>
      <c r="L2716" t="s">
        <v>14244</v>
      </c>
      <c r="N2716" t="s">
        <v>821</v>
      </c>
    </row>
    <row r="2717" spans="2:14">
      <c r="B2717" s="41">
        <v>43627.43650462963</v>
      </c>
      <c r="C2717" s="41">
        <v>43627.436516203707</v>
      </c>
      <c r="D2717" t="s">
        <v>15547</v>
      </c>
      <c r="E2717">
        <v>5</v>
      </c>
      <c r="F2717">
        <v>1221</v>
      </c>
      <c r="G2717" t="s">
        <v>8954</v>
      </c>
      <c r="H2717" t="s">
        <v>15548</v>
      </c>
      <c r="I2717" t="s">
        <v>11</v>
      </c>
      <c r="L2717" t="s">
        <v>15549</v>
      </c>
      <c r="N2717" t="s">
        <v>821</v>
      </c>
    </row>
    <row r="2718" spans="2:14">
      <c r="B2718" s="41">
        <v>43627.437048611115</v>
      </c>
      <c r="C2718" s="41">
        <v>43627.437048611115</v>
      </c>
      <c r="D2718" t="s">
        <v>906</v>
      </c>
      <c r="E2718">
        <v>5</v>
      </c>
      <c r="F2718">
        <v>1201</v>
      </c>
      <c r="G2718" t="s">
        <v>8954</v>
      </c>
      <c r="H2718" t="s">
        <v>905</v>
      </c>
      <c r="I2718" t="s">
        <v>8</v>
      </c>
      <c r="L2718" t="s">
        <v>14244</v>
      </c>
      <c r="N2718" t="s">
        <v>821</v>
      </c>
    </row>
    <row r="2719" spans="2:14">
      <c r="B2719" s="41">
        <v>43627.437048611115</v>
      </c>
      <c r="C2719" s="41">
        <v>43627.437060185184</v>
      </c>
      <c r="D2719" t="s">
        <v>15550</v>
      </c>
      <c r="E2719">
        <v>5</v>
      </c>
      <c r="F2719">
        <v>1101</v>
      </c>
      <c r="G2719" t="s">
        <v>8954</v>
      </c>
      <c r="H2719" t="s">
        <v>138</v>
      </c>
      <c r="I2719" t="s">
        <v>63</v>
      </c>
      <c r="L2719" t="s">
        <v>14961</v>
      </c>
      <c r="N2719" t="s">
        <v>821</v>
      </c>
    </row>
    <row r="2720" spans="2:14">
      <c r="B2720" s="41">
        <v>43627.437210648146</v>
      </c>
      <c r="C2720" s="41">
        <v>43627.437210648146</v>
      </c>
      <c r="D2720" t="s">
        <v>910</v>
      </c>
      <c r="E2720">
        <v>5</v>
      </c>
      <c r="F2720">
        <v>1201</v>
      </c>
      <c r="G2720" t="s">
        <v>8954</v>
      </c>
      <c r="H2720" t="s">
        <v>909</v>
      </c>
      <c r="I2720" t="s">
        <v>8</v>
      </c>
      <c r="L2720" t="s">
        <v>14243</v>
      </c>
      <c r="N2720" t="s">
        <v>821</v>
      </c>
    </row>
    <row r="2721" spans="2:14">
      <c r="B2721" s="41">
        <v>43627.437326388892</v>
      </c>
      <c r="C2721" s="41">
        <v>43627.437337962961</v>
      </c>
      <c r="D2721" t="s">
        <v>15551</v>
      </c>
      <c r="E2721">
        <v>5</v>
      </c>
      <c r="F2721">
        <v>1101</v>
      </c>
      <c r="G2721" t="s">
        <v>8954</v>
      </c>
      <c r="H2721" t="s">
        <v>15512</v>
      </c>
      <c r="I2721" t="s">
        <v>207</v>
      </c>
      <c r="L2721" t="s">
        <v>15513</v>
      </c>
      <c r="N2721" t="s">
        <v>821</v>
      </c>
    </row>
    <row r="2722" spans="2:14">
      <c r="B2722" s="41">
        <v>43627.437326388892</v>
      </c>
      <c r="C2722" s="41">
        <v>43627.437337962961</v>
      </c>
      <c r="D2722" t="s">
        <v>15521</v>
      </c>
      <c r="E2722">
        <v>5</v>
      </c>
      <c r="F2722">
        <v>1221</v>
      </c>
      <c r="G2722" t="s">
        <v>8954</v>
      </c>
      <c r="H2722" t="s">
        <v>15522</v>
      </c>
      <c r="I2722" t="s">
        <v>207</v>
      </c>
      <c r="L2722" t="s">
        <v>15523</v>
      </c>
      <c r="N2722" t="s">
        <v>821</v>
      </c>
    </row>
    <row r="2723" spans="2:14">
      <c r="B2723" s="41">
        <v>43627.437337962961</v>
      </c>
      <c r="C2723" s="41">
        <v>43627.437337962961</v>
      </c>
      <c r="D2723" t="s">
        <v>1699</v>
      </c>
      <c r="E2723">
        <v>5</v>
      </c>
      <c r="F2723">
        <v>1221</v>
      </c>
      <c r="G2723" t="s">
        <v>8954</v>
      </c>
      <c r="H2723" t="s">
        <v>1698</v>
      </c>
      <c r="I2723" t="s">
        <v>48</v>
      </c>
      <c r="L2723" t="s">
        <v>15524</v>
      </c>
      <c r="N2723" t="s">
        <v>821</v>
      </c>
    </row>
    <row r="2724" spans="2:14">
      <c r="B2724" s="41">
        <v>43627.437337962961</v>
      </c>
      <c r="C2724" s="41">
        <v>43627.437337962961</v>
      </c>
      <c r="D2724" t="s">
        <v>1742</v>
      </c>
      <c r="E2724">
        <v>5</v>
      </c>
      <c r="F2724">
        <v>1221</v>
      </c>
      <c r="G2724" t="s">
        <v>8954</v>
      </c>
      <c r="H2724" t="s">
        <v>1741</v>
      </c>
      <c r="I2724" t="s">
        <v>46</v>
      </c>
      <c r="L2724" t="s">
        <v>14813</v>
      </c>
      <c r="N2724" t="s">
        <v>821</v>
      </c>
    </row>
    <row r="2725" spans="2:14">
      <c r="B2725" s="41">
        <v>43627.437337962961</v>
      </c>
      <c r="C2725" s="41">
        <v>43627.437337962961</v>
      </c>
      <c r="D2725" t="s">
        <v>1720</v>
      </c>
      <c r="E2725">
        <v>5</v>
      </c>
      <c r="F2725">
        <v>1221</v>
      </c>
      <c r="G2725" t="s">
        <v>8954</v>
      </c>
      <c r="H2725" t="s">
        <v>1719</v>
      </c>
      <c r="I2725" t="s">
        <v>44</v>
      </c>
      <c r="L2725" t="s">
        <v>14814</v>
      </c>
      <c r="N2725" t="s">
        <v>821</v>
      </c>
    </row>
    <row r="2726" spans="2:14">
      <c r="B2726" s="41">
        <v>43627.437337962961</v>
      </c>
      <c r="C2726" s="41">
        <v>43627.437337962961</v>
      </c>
      <c r="D2726" t="s">
        <v>754</v>
      </c>
      <c r="E2726">
        <v>5</v>
      </c>
      <c r="F2726">
        <v>1221</v>
      </c>
      <c r="G2726" t="s">
        <v>8954</v>
      </c>
      <c r="H2726" t="s">
        <v>42</v>
      </c>
      <c r="I2726" t="s">
        <v>41</v>
      </c>
      <c r="L2726" t="s">
        <v>14437</v>
      </c>
      <c r="N2726" t="s">
        <v>821</v>
      </c>
    </row>
    <row r="2727" spans="2:14">
      <c r="B2727" s="41">
        <v>43627.437337962961</v>
      </c>
      <c r="C2727" s="41">
        <v>43627.437349537038</v>
      </c>
      <c r="D2727" t="s">
        <v>946</v>
      </c>
      <c r="E2727">
        <v>5</v>
      </c>
      <c r="F2727">
        <v>1221</v>
      </c>
      <c r="G2727" t="s">
        <v>8954</v>
      </c>
      <c r="H2727" t="s">
        <v>945</v>
      </c>
      <c r="I2727" t="s">
        <v>50</v>
      </c>
      <c r="L2727" t="s">
        <v>15481</v>
      </c>
      <c r="N2727" t="s">
        <v>821</v>
      </c>
    </row>
    <row r="2728" spans="2:14">
      <c r="B2728" s="41">
        <v>43627.437337962961</v>
      </c>
      <c r="C2728" s="41">
        <v>43627.437349537038</v>
      </c>
      <c r="D2728" t="s">
        <v>1095</v>
      </c>
      <c r="E2728">
        <v>5</v>
      </c>
      <c r="F2728">
        <v>1221</v>
      </c>
      <c r="G2728" t="s">
        <v>8954</v>
      </c>
      <c r="H2728" t="s">
        <v>1094</v>
      </c>
      <c r="I2728" t="s">
        <v>52</v>
      </c>
      <c r="L2728" t="s">
        <v>14622</v>
      </c>
      <c r="N2728" t="s">
        <v>821</v>
      </c>
    </row>
    <row r="2729" spans="2:14">
      <c r="B2729" s="41">
        <v>43627.437337962961</v>
      </c>
      <c r="C2729" s="41">
        <v>43627.437349537038</v>
      </c>
      <c r="D2729" t="s">
        <v>1749</v>
      </c>
      <c r="E2729">
        <v>5</v>
      </c>
      <c r="F2729">
        <v>1221</v>
      </c>
      <c r="G2729" t="s">
        <v>8954</v>
      </c>
      <c r="H2729" t="s">
        <v>1748</v>
      </c>
      <c r="I2729" t="s">
        <v>956</v>
      </c>
      <c r="L2729" t="s">
        <v>14652</v>
      </c>
      <c r="N2729" t="s">
        <v>821</v>
      </c>
    </row>
    <row r="2730" spans="2:14">
      <c r="B2730" s="41">
        <v>43627.437337962961</v>
      </c>
      <c r="C2730" s="41">
        <v>43627.437349537038</v>
      </c>
      <c r="D2730" t="s">
        <v>1832</v>
      </c>
      <c r="E2730">
        <v>5</v>
      </c>
      <c r="F2730">
        <v>1221</v>
      </c>
      <c r="G2730" t="s">
        <v>8954</v>
      </c>
      <c r="H2730" t="s">
        <v>1831</v>
      </c>
      <c r="I2730" t="s">
        <v>61</v>
      </c>
      <c r="L2730" t="s">
        <v>14682</v>
      </c>
      <c r="N2730" t="s">
        <v>821</v>
      </c>
    </row>
    <row r="2731" spans="2:14">
      <c r="B2731" s="41">
        <v>43627.437523148146</v>
      </c>
      <c r="C2731" s="41">
        <v>43627.437523148146</v>
      </c>
      <c r="D2731" t="s">
        <v>15552</v>
      </c>
      <c r="E2731">
        <v>5</v>
      </c>
      <c r="F2731">
        <v>1101</v>
      </c>
      <c r="G2731" t="s">
        <v>8954</v>
      </c>
      <c r="H2731" t="s">
        <v>138</v>
      </c>
      <c r="I2731" t="s">
        <v>63</v>
      </c>
      <c r="L2731" t="s">
        <v>14961</v>
      </c>
      <c r="N2731" t="s">
        <v>821</v>
      </c>
    </row>
    <row r="2732" spans="2:14">
      <c r="B2732" s="41">
        <v>43627.437523148146</v>
      </c>
      <c r="C2732" s="41">
        <v>43627.437523148146</v>
      </c>
      <c r="D2732" t="s">
        <v>15553</v>
      </c>
      <c r="E2732">
        <v>4</v>
      </c>
      <c r="F2732">
        <v>1101</v>
      </c>
      <c r="G2732" t="s">
        <v>8954</v>
      </c>
      <c r="H2732" t="s">
        <v>15515</v>
      </c>
      <c r="I2732" t="s">
        <v>207</v>
      </c>
      <c r="L2732" t="s">
        <v>15513</v>
      </c>
      <c r="N2732" t="s">
        <v>819</v>
      </c>
    </row>
    <row r="2733" spans="2:14">
      <c r="B2733" s="41">
        <v>43627.437627314815</v>
      </c>
      <c r="C2733" s="41">
        <v>43627.437627314815</v>
      </c>
      <c r="D2733" t="s">
        <v>4188</v>
      </c>
      <c r="E2733">
        <v>5</v>
      </c>
      <c r="F2733">
        <v>1201</v>
      </c>
      <c r="G2733" t="s">
        <v>8954</v>
      </c>
      <c r="H2733" t="s">
        <v>4187</v>
      </c>
      <c r="I2733" t="s">
        <v>8</v>
      </c>
      <c r="L2733" t="s">
        <v>14193</v>
      </c>
      <c r="N2733" t="s">
        <v>821</v>
      </c>
    </row>
    <row r="2734" spans="2:14">
      <c r="B2734" s="41">
        <v>43627.437638888892</v>
      </c>
      <c r="C2734" s="41">
        <v>43627.437638888892</v>
      </c>
      <c r="D2734" t="s">
        <v>15554</v>
      </c>
      <c r="E2734">
        <v>4</v>
      </c>
      <c r="F2734">
        <v>1101</v>
      </c>
      <c r="G2734" t="s">
        <v>8954</v>
      </c>
      <c r="H2734" t="s">
        <v>15555</v>
      </c>
      <c r="I2734" t="s">
        <v>207</v>
      </c>
      <c r="L2734" t="s">
        <v>15520</v>
      </c>
      <c r="N2734" t="s">
        <v>819</v>
      </c>
    </row>
    <row r="2735" spans="2:14">
      <c r="B2735" s="41">
        <v>43627.437638888892</v>
      </c>
      <c r="C2735" s="41">
        <v>43627.437638888892</v>
      </c>
      <c r="D2735" t="s">
        <v>15556</v>
      </c>
      <c r="E2735">
        <v>5</v>
      </c>
      <c r="F2735">
        <v>1221</v>
      </c>
      <c r="G2735" t="s">
        <v>8954</v>
      </c>
      <c r="H2735" t="s">
        <v>15557</v>
      </c>
      <c r="I2735" t="s">
        <v>207</v>
      </c>
      <c r="L2735" t="s">
        <v>15558</v>
      </c>
      <c r="N2735" t="s">
        <v>821</v>
      </c>
    </row>
    <row r="2736" spans="2:14">
      <c r="B2736" s="41">
        <v>43627.437650462962</v>
      </c>
      <c r="C2736" s="41">
        <v>43627.437650462962</v>
      </c>
      <c r="D2736" t="s">
        <v>15559</v>
      </c>
      <c r="E2736">
        <v>5</v>
      </c>
      <c r="F2736">
        <v>1101</v>
      </c>
      <c r="G2736" t="s">
        <v>8954</v>
      </c>
      <c r="H2736" t="s">
        <v>15560</v>
      </c>
      <c r="I2736" t="s">
        <v>1018</v>
      </c>
      <c r="L2736" t="s">
        <v>15156</v>
      </c>
      <c r="N2736" t="s">
        <v>821</v>
      </c>
    </row>
    <row r="2737" spans="2:20">
      <c r="B2737" s="41">
        <v>43627.437650462962</v>
      </c>
      <c r="C2737" s="41">
        <v>43627.437650462962</v>
      </c>
      <c r="D2737" t="s">
        <v>15561</v>
      </c>
      <c r="E2737">
        <v>5</v>
      </c>
      <c r="F2737">
        <v>1101</v>
      </c>
      <c r="G2737" t="s">
        <v>8954</v>
      </c>
      <c r="H2737" t="s">
        <v>15562</v>
      </c>
      <c r="I2737" t="s">
        <v>417</v>
      </c>
      <c r="L2737" t="s">
        <v>15157</v>
      </c>
      <c r="N2737" t="s">
        <v>821</v>
      </c>
    </row>
    <row r="2738" spans="2:20">
      <c r="B2738" s="41">
        <v>43627.437650462962</v>
      </c>
      <c r="C2738" s="41">
        <v>43627.437650462962</v>
      </c>
      <c r="D2738" t="s">
        <v>906</v>
      </c>
      <c r="E2738">
        <v>5</v>
      </c>
      <c r="F2738">
        <v>1201</v>
      </c>
      <c r="G2738" t="s">
        <v>8954</v>
      </c>
      <c r="H2738" t="s">
        <v>905</v>
      </c>
      <c r="I2738" t="s">
        <v>8</v>
      </c>
      <c r="L2738" t="s">
        <v>14244</v>
      </c>
      <c r="N2738" t="s">
        <v>821</v>
      </c>
    </row>
    <row r="2739" spans="2:20">
      <c r="B2739" s="41">
        <v>43627.437638888892</v>
      </c>
      <c r="C2739" s="41">
        <v>43627.437650462962</v>
      </c>
      <c r="D2739" t="s">
        <v>1723</v>
      </c>
      <c r="E2739">
        <v>5</v>
      </c>
      <c r="F2739">
        <v>1221</v>
      </c>
      <c r="G2739" t="s">
        <v>8954</v>
      </c>
      <c r="H2739" t="s">
        <v>1722</v>
      </c>
      <c r="I2739" t="s">
        <v>1018</v>
      </c>
      <c r="L2739" t="s">
        <v>14993</v>
      </c>
      <c r="N2739" t="s">
        <v>821</v>
      </c>
    </row>
    <row r="2740" spans="2:20">
      <c r="B2740" s="41">
        <v>43627.437638888892</v>
      </c>
      <c r="C2740" s="41">
        <v>43627.437650462962</v>
      </c>
      <c r="D2740" t="s">
        <v>654</v>
      </c>
      <c r="E2740">
        <v>5</v>
      </c>
      <c r="F2740">
        <v>1221</v>
      </c>
      <c r="G2740" t="s">
        <v>8954</v>
      </c>
      <c r="H2740" t="s">
        <v>430</v>
      </c>
      <c r="I2740" t="s">
        <v>417</v>
      </c>
      <c r="L2740" t="s">
        <v>15011</v>
      </c>
      <c r="N2740" t="s">
        <v>821</v>
      </c>
    </row>
    <row r="2741" spans="2:20">
      <c r="B2741" s="41">
        <v>43627.437650462962</v>
      </c>
      <c r="C2741" s="41">
        <v>43627.437650462962</v>
      </c>
      <c r="D2741" t="s">
        <v>15563</v>
      </c>
      <c r="E2741">
        <v>4</v>
      </c>
      <c r="F2741">
        <v>1101</v>
      </c>
      <c r="G2741" t="s">
        <v>8954</v>
      </c>
      <c r="H2741" t="s">
        <v>1305</v>
      </c>
      <c r="I2741" t="s">
        <v>533</v>
      </c>
      <c r="L2741" t="s">
        <v>15564</v>
      </c>
      <c r="N2741" t="s">
        <v>819</v>
      </c>
      <c r="T2741" t="s">
        <v>15565</v>
      </c>
    </row>
    <row r="2742" spans="2:20">
      <c r="B2742" s="41">
        <v>43627.437650462962</v>
      </c>
      <c r="C2742" s="41">
        <v>43627.437650462962</v>
      </c>
      <c r="D2742" t="s">
        <v>15566</v>
      </c>
      <c r="E2742">
        <v>4</v>
      </c>
      <c r="F2742">
        <v>1101</v>
      </c>
      <c r="G2742" t="s">
        <v>8954</v>
      </c>
      <c r="H2742" t="s">
        <v>1595</v>
      </c>
      <c r="I2742" t="s">
        <v>923</v>
      </c>
      <c r="L2742" t="s">
        <v>15416</v>
      </c>
      <c r="N2742" t="s">
        <v>819</v>
      </c>
      <c r="T2742" t="s">
        <v>15567</v>
      </c>
    </row>
    <row r="2743" spans="2:20">
      <c r="B2743" s="41">
        <v>43627.437638888892</v>
      </c>
      <c r="C2743" s="41">
        <v>43627.437650462962</v>
      </c>
      <c r="D2743" t="s">
        <v>1307</v>
      </c>
      <c r="E2743">
        <v>5</v>
      </c>
      <c r="F2743">
        <v>1221</v>
      </c>
      <c r="G2743" t="s">
        <v>8954</v>
      </c>
      <c r="H2743" t="s">
        <v>1306</v>
      </c>
      <c r="I2743" t="s">
        <v>533</v>
      </c>
      <c r="L2743" t="s">
        <v>15568</v>
      </c>
      <c r="N2743" t="s">
        <v>821</v>
      </c>
    </row>
    <row r="2744" spans="2:20">
      <c r="B2744" s="41">
        <v>43627.437638888892</v>
      </c>
      <c r="C2744" s="41">
        <v>43627.437650462962</v>
      </c>
      <c r="D2744" t="s">
        <v>1597</v>
      </c>
      <c r="E2744">
        <v>5</v>
      </c>
      <c r="F2744">
        <v>1221</v>
      </c>
      <c r="G2744" t="s">
        <v>8954</v>
      </c>
      <c r="H2744" t="s">
        <v>1596</v>
      </c>
      <c r="I2744" t="s">
        <v>923</v>
      </c>
      <c r="L2744" t="s">
        <v>15569</v>
      </c>
      <c r="N2744" t="s">
        <v>821</v>
      </c>
    </row>
    <row r="2745" spans="2:20">
      <c r="B2745" s="41">
        <v>43627.437650462962</v>
      </c>
      <c r="C2745" s="41">
        <v>43627.437662037039</v>
      </c>
      <c r="D2745" t="s">
        <v>15570</v>
      </c>
      <c r="E2745">
        <v>5</v>
      </c>
      <c r="F2745">
        <v>1101</v>
      </c>
      <c r="G2745" t="s">
        <v>8954</v>
      </c>
      <c r="H2745" t="s">
        <v>15571</v>
      </c>
      <c r="I2745" t="s">
        <v>533</v>
      </c>
      <c r="L2745" t="s">
        <v>15572</v>
      </c>
      <c r="N2745" t="s">
        <v>821</v>
      </c>
    </row>
    <row r="2746" spans="2:20">
      <c r="B2746" s="41">
        <v>43627.437650462962</v>
      </c>
      <c r="C2746" s="41">
        <v>43627.437662037039</v>
      </c>
      <c r="D2746" t="s">
        <v>15573</v>
      </c>
      <c r="E2746">
        <v>5</v>
      </c>
      <c r="F2746">
        <v>1101</v>
      </c>
      <c r="G2746" t="s">
        <v>8954</v>
      </c>
      <c r="H2746" t="s">
        <v>15574</v>
      </c>
      <c r="I2746" t="s">
        <v>923</v>
      </c>
      <c r="L2746" t="s">
        <v>15575</v>
      </c>
      <c r="N2746" t="s">
        <v>821</v>
      </c>
    </row>
    <row r="2747" spans="2:20">
      <c r="B2747" s="41">
        <v>43627.437650462962</v>
      </c>
      <c r="C2747" s="41">
        <v>43627.437662037039</v>
      </c>
      <c r="D2747" t="s">
        <v>15576</v>
      </c>
      <c r="E2747">
        <v>4</v>
      </c>
      <c r="F2747">
        <v>1101</v>
      </c>
      <c r="G2747" t="s">
        <v>8954</v>
      </c>
      <c r="H2747" t="s">
        <v>1721</v>
      </c>
      <c r="I2747" t="s">
        <v>1018</v>
      </c>
      <c r="L2747" t="s">
        <v>14991</v>
      </c>
      <c r="N2747" t="s">
        <v>819</v>
      </c>
      <c r="T2747" t="s">
        <v>14992</v>
      </c>
    </row>
    <row r="2748" spans="2:20">
      <c r="B2748" s="41">
        <v>43627.437650462962</v>
      </c>
      <c r="C2748" s="41">
        <v>43627.437662037039</v>
      </c>
      <c r="D2748" t="s">
        <v>15577</v>
      </c>
      <c r="E2748">
        <v>4</v>
      </c>
      <c r="F2748">
        <v>1101</v>
      </c>
      <c r="G2748" t="s">
        <v>8954</v>
      </c>
      <c r="H2748" t="s">
        <v>432</v>
      </c>
      <c r="I2748" t="s">
        <v>417</v>
      </c>
      <c r="L2748" t="s">
        <v>15009</v>
      </c>
      <c r="N2748" t="s">
        <v>819</v>
      </c>
      <c r="T2748" t="s">
        <v>15010</v>
      </c>
    </row>
    <row r="2749" spans="2:20">
      <c r="B2749" s="41">
        <v>43627.437673611108</v>
      </c>
      <c r="C2749" s="41">
        <v>43627.437673611108</v>
      </c>
      <c r="D2749" t="s">
        <v>653</v>
      </c>
      <c r="E2749">
        <v>4</v>
      </c>
      <c r="F2749">
        <v>1101</v>
      </c>
      <c r="G2749" t="s">
        <v>8954</v>
      </c>
      <c r="H2749" t="s">
        <v>422</v>
      </c>
      <c r="I2749" t="s">
        <v>417</v>
      </c>
      <c r="L2749" t="s">
        <v>15157</v>
      </c>
      <c r="N2749" t="s">
        <v>825</v>
      </c>
    </row>
    <row r="2750" spans="2:20">
      <c r="B2750" s="41">
        <v>43627.437673611108</v>
      </c>
      <c r="C2750" s="41">
        <v>43627.437673611108</v>
      </c>
      <c r="D2750" t="s">
        <v>922</v>
      </c>
      <c r="E2750">
        <v>4</v>
      </c>
      <c r="F2750">
        <v>1101</v>
      </c>
      <c r="G2750" t="s">
        <v>8954</v>
      </c>
      <c r="H2750" t="s">
        <v>921</v>
      </c>
      <c r="I2750" t="s">
        <v>923</v>
      </c>
      <c r="L2750" t="s">
        <v>15575</v>
      </c>
      <c r="N2750" t="s">
        <v>825</v>
      </c>
    </row>
    <row r="2751" spans="2:20">
      <c r="B2751" s="41">
        <v>43627.437696759262</v>
      </c>
      <c r="C2751" s="41">
        <v>43627.437696759262</v>
      </c>
      <c r="D2751" t="s">
        <v>15578</v>
      </c>
      <c r="E2751">
        <v>5</v>
      </c>
      <c r="F2751">
        <v>1101</v>
      </c>
      <c r="G2751" t="s">
        <v>8954</v>
      </c>
      <c r="H2751" t="s">
        <v>1726</v>
      </c>
      <c r="I2751" t="s">
        <v>1018</v>
      </c>
      <c r="L2751" t="s">
        <v>14988</v>
      </c>
      <c r="N2751" t="s">
        <v>821</v>
      </c>
      <c r="T2751" t="s">
        <v>14992</v>
      </c>
    </row>
    <row r="2752" spans="2:20">
      <c r="B2752" s="41">
        <v>43627.437696759262</v>
      </c>
      <c r="C2752" s="41">
        <v>43627.437696759262</v>
      </c>
      <c r="D2752" t="s">
        <v>15579</v>
      </c>
      <c r="E2752">
        <v>5</v>
      </c>
      <c r="F2752">
        <v>1101</v>
      </c>
      <c r="G2752" t="s">
        <v>8954</v>
      </c>
      <c r="H2752" t="s">
        <v>429</v>
      </c>
      <c r="I2752" t="s">
        <v>417</v>
      </c>
      <c r="L2752" t="s">
        <v>15007</v>
      </c>
      <c r="N2752" t="s">
        <v>821</v>
      </c>
      <c r="T2752" t="s">
        <v>15010</v>
      </c>
    </row>
    <row r="2753" spans="2:20">
      <c r="B2753" s="41">
        <v>43627.437696759262</v>
      </c>
      <c r="C2753" s="41">
        <v>43627.437696759262</v>
      </c>
      <c r="D2753" t="s">
        <v>15580</v>
      </c>
      <c r="E2753">
        <v>5</v>
      </c>
      <c r="F2753">
        <v>1101</v>
      </c>
      <c r="G2753" t="s">
        <v>8954</v>
      </c>
      <c r="H2753" t="s">
        <v>1040</v>
      </c>
      <c r="I2753" t="s">
        <v>533</v>
      </c>
      <c r="L2753" t="s">
        <v>15581</v>
      </c>
      <c r="N2753" t="s">
        <v>821</v>
      </c>
      <c r="T2753" t="s">
        <v>15565</v>
      </c>
    </row>
    <row r="2754" spans="2:20">
      <c r="B2754" s="41">
        <v>43627.437696759262</v>
      </c>
      <c r="C2754" s="41">
        <v>43627.437696759262</v>
      </c>
      <c r="D2754" t="s">
        <v>15582</v>
      </c>
      <c r="E2754">
        <v>5</v>
      </c>
      <c r="F2754">
        <v>1101</v>
      </c>
      <c r="G2754" t="s">
        <v>8954</v>
      </c>
      <c r="H2754" t="s">
        <v>1598</v>
      </c>
      <c r="I2754" t="s">
        <v>923</v>
      </c>
      <c r="L2754" t="s">
        <v>15418</v>
      </c>
      <c r="N2754" t="s">
        <v>821</v>
      </c>
      <c r="T2754" t="s">
        <v>15567</v>
      </c>
    </row>
    <row r="2755" spans="2:20">
      <c r="B2755" s="41">
        <v>43627.437708333331</v>
      </c>
      <c r="C2755" s="41">
        <v>43627.437708333331</v>
      </c>
      <c r="D2755" t="s">
        <v>15583</v>
      </c>
      <c r="E2755">
        <v>5</v>
      </c>
      <c r="F2755">
        <v>1101</v>
      </c>
      <c r="G2755" t="s">
        <v>8954</v>
      </c>
      <c r="H2755" t="s">
        <v>12648</v>
      </c>
      <c r="I2755" t="s">
        <v>207</v>
      </c>
      <c r="L2755" t="s">
        <v>15584</v>
      </c>
      <c r="N2755" t="s">
        <v>821</v>
      </c>
    </row>
    <row r="2756" spans="2:20">
      <c r="B2756" s="41">
        <v>43627.437708333331</v>
      </c>
      <c r="C2756" s="41">
        <v>43627.437708333331</v>
      </c>
      <c r="D2756" t="s">
        <v>15585</v>
      </c>
      <c r="E2756">
        <v>4</v>
      </c>
      <c r="F2756">
        <v>1101</v>
      </c>
      <c r="G2756" t="s">
        <v>8954</v>
      </c>
      <c r="H2756" t="s">
        <v>12649</v>
      </c>
      <c r="I2756" t="s">
        <v>207</v>
      </c>
      <c r="L2756" t="s">
        <v>15584</v>
      </c>
      <c r="N2756" t="s">
        <v>825</v>
      </c>
    </row>
    <row r="2757" spans="2:20">
      <c r="B2757" s="41">
        <v>43627.437708333331</v>
      </c>
      <c r="C2757" s="41">
        <v>43627.437708333331</v>
      </c>
      <c r="D2757" t="s">
        <v>15586</v>
      </c>
      <c r="E2757">
        <v>5</v>
      </c>
      <c r="F2757">
        <v>1101</v>
      </c>
      <c r="G2757" t="s">
        <v>8954</v>
      </c>
      <c r="H2757" t="s">
        <v>12650</v>
      </c>
      <c r="I2757" t="s">
        <v>207</v>
      </c>
      <c r="L2757" t="s">
        <v>15587</v>
      </c>
      <c r="N2757" t="s">
        <v>821</v>
      </c>
    </row>
    <row r="2758" spans="2:20">
      <c r="B2758" s="41">
        <v>43627.437708333331</v>
      </c>
      <c r="C2758" s="41">
        <v>43627.437708333331</v>
      </c>
      <c r="D2758" t="s">
        <v>15588</v>
      </c>
      <c r="E2758">
        <v>4</v>
      </c>
      <c r="F2758">
        <v>1101</v>
      </c>
      <c r="G2758" t="s">
        <v>8954</v>
      </c>
      <c r="H2758" t="s">
        <v>12651</v>
      </c>
      <c r="I2758" t="s">
        <v>207</v>
      </c>
      <c r="L2758" t="s">
        <v>15587</v>
      </c>
      <c r="N2758" t="s">
        <v>825</v>
      </c>
    </row>
    <row r="2759" spans="2:20">
      <c r="B2759" s="41">
        <v>43627.437708333331</v>
      </c>
      <c r="C2759" s="41">
        <v>43627.437708333331</v>
      </c>
      <c r="D2759" t="s">
        <v>15589</v>
      </c>
      <c r="E2759">
        <v>5</v>
      </c>
      <c r="F2759">
        <v>1101</v>
      </c>
      <c r="G2759" t="s">
        <v>8954</v>
      </c>
      <c r="H2759" t="s">
        <v>1036</v>
      </c>
      <c r="I2759" t="s">
        <v>207</v>
      </c>
      <c r="L2759" t="s">
        <v>15590</v>
      </c>
      <c r="N2759" t="s">
        <v>821</v>
      </c>
    </row>
    <row r="2760" spans="2:20">
      <c r="B2760" s="41">
        <v>43627.437708333331</v>
      </c>
      <c r="C2760" s="41">
        <v>43627.437708333331</v>
      </c>
      <c r="D2760" t="s">
        <v>15591</v>
      </c>
      <c r="E2760">
        <v>4</v>
      </c>
      <c r="F2760">
        <v>1101</v>
      </c>
      <c r="G2760" t="s">
        <v>8954</v>
      </c>
      <c r="H2760" t="s">
        <v>1037</v>
      </c>
      <c r="I2760" t="s">
        <v>207</v>
      </c>
      <c r="L2760" t="s">
        <v>15590</v>
      </c>
      <c r="N2760" t="s">
        <v>825</v>
      </c>
    </row>
    <row r="2761" spans="2:20">
      <c r="B2761" s="41">
        <v>43627.437708333331</v>
      </c>
      <c r="C2761" s="41">
        <v>43627.437708333331</v>
      </c>
      <c r="D2761" t="s">
        <v>15592</v>
      </c>
      <c r="E2761">
        <v>4</v>
      </c>
      <c r="F2761">
        <v>1101</v>
      </c>
      <c r="G2761" t="s">
        <v>8954</v>
      </c>
      <c r="H2761" t="s">
        <v>1727</v>
      </c>
      <c r="I2761" t="s">
        <v>302</v>
      </c>
      <c r="L2761" t="s">
        <v>15004</v>
      </c>
      <c r="N2761" t="s">
        <v>819</v>
      </c>
    </row>
    <row r="2762" spans="2:20">
      <c r="B2762" s="41">
        <v>43627.437719907408</v>
      </c>
      <c r="C2762" s="41">
        <v>43627.437719907408</v>
      </c>
      <c r="D2762" t="s">
        <v>15593</v>
      </c>
      <c r="E2762">
        <v>5</v>
      </c>
      <c r="F2762">
        <v>1101</v>
      </c>
      <c r="G2762" t="s">
        <v>8954</v>
      </c>
      <c r="H2762" t="s">
        <v>12652</v>
      </c>
      <c r="I2762" t="s">
        <v>207</v>
      </c>
      <c r="L2762" t="s">
        <v>15594</v>
      </c>
      <c r="N2762" t="s">
        <v>821</v>
      </c>
    </row>
    <row r="2763" spans="2:20">
      <c r="B2763" s="41">
        <v>43627.437719907408</v>
      </c>
      <c r="C2763" s="41">
        <v>43627.437719907408</v>
      </c>
      <c r="D2763" t="s">
        <v>15595</v>
      </c>
      <c r="E2763">
        <v>4</v>
      </c>
      <c r="F2763">
        <v>1101</v>
      </c>
      <c r="G2763" t="s">
        <v>8954</v>
      </c>
      <c r="H2763" t="s">
        <v>12653</v>
      </c>
      <c r="I2763" t="s">
        <v>207</v>
      </c>
      <c r="L2763" t="s">
        <v>15594</v>
      </c>
      <c r="N2763" t="s">
        <v>825</v>
      </c>
    </row>
    <row r="2764" spans="2:20">
      <c r="B2764" s="41">
        <v>43627.437731481485</v>
      </c>
      <c r="C2764" s="41">
        <v>43627.437731481485</v>
      </c>
      <c r="D2764" t="s">
        <v>652</v>
      </c>
      <c r="E2764">
        <v>5</v>
      </c>
      <c r="F2764">
        <v>1201</v>
      </c>
      <c r="G2764" t="s">
        <v>8954</v>
      </c>
      <c r="H2764" t="s">
        <v>416</v>
      </c>
      <c r="I2764" t="s">
        <v>417</v>
      </c>
      <c r="L2764" t="s">
        <v>15012</v>
      </c>
      <c r="N2764" t="s">
        <v>821</v>
      </c>
    </row>
    <row r="2765" spans="2:20">
      <c r="B2765" s="41">
        <v>43627.437731481485</v>
      </c>
      <c r="C2765" s="41">
        <v>43627.437731481485</v>
      </c>
      <c r="D2765" t="s">
        <v>1600</v>
      </c>
      <c r="E2765">
        <v>5</v>
      </c>
      <c r="F2765">
        <v>1201</v>
      </c>
      <c r="G2765" t="s">
        <v>8954</v>
      </c>
      <c r="H2765" t="s">
        <v>1599</v>
      </c>
      <c r="I2765" t="s">
        <v>923</v>
      </c>
      <c r="L2765" t="s">
        <v>15596</v>
      </c>
      <c r="N2765" t="s">
        <v>821</v>
      </c>
    </row>
    <row r="2766" spans="2:20">
      <c r="B2766" s="41">
        <v>43627.437731481485</v>
      </c>
      <c r="C2766" s="41">
        <v>43627.437731481485</v>
      </c>
      <c r="D2766" t="s">
        <v>15597</v>
      </c>
      <c r="E2766">
        <v>4</v>
      </c>
      <c r="F2766">
        <v>1101</v>
      </c>
      <c r="G2766" t="s">
        <v>8954</v>
      </c>
      <c r="H2766" t="s">
        <v>1718</v>
      </c>
      <c r="I2766" t="s">
        <v>31</v>
      </c>
      <c r="L2766" t="s">
        <v>15598</v>
      </c>
      <c r="N2766" t="s">
        <v>819</v>
      </c>
    </row>
    <row r="2767" spans="2:20">
      <c r="B2767" s="41">
        <v>43627.437731481485</v>
      </c>
      <c r="C2767" s="41">
        <v>43627.437731481485</v>
      </c>
      <c r="D2767" t="s">
        <v>4657</v>
      </c>
      <c r="E2767">
        <v>5</v>
      </c>
      <c r="F2767">
        <v>1221</v>
      </c>
      <c r="G2767" t="s">
        <v>8954</v>
      </c>
      <c r="H2767" t="s">
        <v>4656</v>
      </c>
      <c r="I2767" t="s">
        <v>31</v>
      </c>
      <c r="L2767" t="s">
        <v>15599</v>
      </c>
      <c r="N2767" t="s">
        <v>821</v>
      </c>
    </row>
    <row r="2768" spans="2:20">
      <c r="B2768" s="41">
        <v>43627.437743055554</v>
      </c>
      <c r="C2768" s="41">
        <v>43627.437743055554</v>
      </c>
      <c r="D2768" t="s">
        <v>1725</v>
      </c>
      <c r="E2768">
        <v>5</v>
      </c>
      <c r="F2768">
        <v>1201</v>
      </c>
      <c r="G2768" t="s">
        <v>8954</v>
      </c>
      <c r="H2768" t="s">
        <v>1724</v>
      </c>
      <c r="I2768" t="s">
        <v>1018</v>
      </c>
      <c r="L2768" t="s">
        <v>14994</v>
      </c>
      <c r="N2768" t="s">
        <v>821</v>
      </c>
    </row>
    <row r="2769" spans="2:14">
      <c r="B2769" s="41">
        <v>43627.437731481485</v>
      </c>
      <c r="C2769" s="41">
        <v>43627.437743055554</v>
      </c>
      <c r="D2769" t="s">
        <v>15600</v>
      </c>
      <c r="E2769">
        <v>4</v>
      </c>
      <c r="F2769">
        <v>1101</v>
      </c>
      <c r="G2769" t="s">
        <v>8954</v>
      </c>
      <c r="H2769" t="s">
        <v>1740</v>
      </c>
      <c r="I2769" t="s">
        <v>324</v>
      </c>
      <c r="L2769" t="s">
        <v>15601</v>
      </c>
      <c r="N2769" t="s">
        <v>819</v>
      </c>
    </row>
    <row r="2770" spans="2:14">
      <c r="B2770" s="41">
        <v>43627.437731481485</v>
      </c>
      <c r="C2770" s="41">
        <v>43627.437743055554</v>
      </c>
      <c r="D2770" t="s">
        <v>4893</v>
      </c>
      <c r="E2770">
        <v>5</v>
      </c>
      <c r="F2770">
        <v>1221</v>
      </c>
      <c r="G2770" t="s">
        <v>8954</v>
      </c>
      <c r="H2770" t="s">
        <v>4892</v>
      </c>
      <c r="I2770" t="s">
        <v>324</v>
      </c>
      <c r="L2770" t="s">
        <v>15602</v>
      </c>
      <c r="N2770" t="s">
        <v>821</v>
      </c>
    </row>
    <row r="2771" spans="2:14">
      <c r="B2771" s="41">
        <v>43627.437731481485</v>
      </c>
      <c r="C2771" s="41">
        <v>43627.437754629631</v>
      </c>
      <c r="D2771" t="s">
        <v>15603</v>
      </c>
      <c r="E2771">
        <v>4</v>
      </c>
      <c r="F2771">
        <v>1101</v>
      </c>
      <c r="G2771" t="s">
        <v>8954</v>
      </c>
      <c r="H2771" t="s">
        <v>434</v>
      </c>
      <c r="I2771" t="s">
        <v>341</v>
      </c>
      <c r="L2771" t="s">
        <v>15604</v>
      </c>
      <c r="N2771" t="s">
        <v>819</v>
      </c>
    </row>
    <row r="2772" spans="2:14">
      <c r="B2772" s="41">
        <v>43627.437731481485</v>
      </c>
      <c r="C2772" s="41">
        <v>43627.437754629631</v>
      </c>
      <c r="D2772" t="s">
        <v>15605</v>
      </c>
      <c r="E2772">
        <v>4</v>
      </c>
      <c r="F2772">
        <v>1101</v>
      </c>
      <c r="G2772" t="s">
        <v>8954</v>
      </c>
      <c r="H2772" t="s">
        <v>1093</v>
      </c>
      <c r="I2772" t="s">
        <v>341</v>
      </c>
      <c r="L2772" t="s">
        <v>14982</v>
      </c>
      <c r="N2772" t="s">
        <v>819</v>
      </c>
    </row>
    <row r="2773" spans="2:14">
      <c r="B2773" s="41">
        <v>43627.437731481485</v>
      </c>
      <c r="C2773" s="41">
        <v>43627.437754629631</v>
      </c>
      <c r="D2773" t="s">
        <v>15606</v>
      </c>
      <c r="E2773">
        <v>4</v>
      </c>
      <c r="F2773">
        <v>1101</v>
      </c>
      <c r="G2773" t="s">
        <v>8954</v>
      </c>
      <c r="H2773" t="s">
        <v>1747</v>
      </c>
      <c r="I2773" t="s">
        <v>54</v>
      </c>
      <c r="L2773" t="s">
        <v>14999</v>
      </c>
      <c r="N2773" t="s">
        <v>819</v>
      </c>
    </row>
    <row r="2774" spans="2:14">
      <c r="B2774" s="41">
        <v>43627.437731481485</v>
      </c>
      <c r="C2774" s="41">
        <v>43627.437754629631</v>
      </c>
      <c r="D2774" t="s">
        <v>15607</v>
      </c>
      <c r="E2774">
        <v>4</v>
      </c>
      <c r="F2774">
        <v>1101</v>
      </c>
      <c r="G2774" t="s">
        <v>8954</v>
      </c>
      <c r="H2774" t="s">
        <v>1830</v>
      </c>
      <c r="I2774" t="s">
        <v>224</v>
      </c>
      <c r="L2774" t="s">
        <v>15019</v>
      </c>
      <c r="N2774" t="s">
        <v>819</v>
      </c>
    </row>
    <row r="2775" spans="2:14">
      <c r="B2775" s="41">
        <v>43627.437731481485</v>
      </c>
      <c r="C2775" s="41">
        <v>43627.437754629631</v>
      </c>
      <c r="D2775" t="s">
        <v>5215</v>
      </c>
      <c r="E2775">
        <v>5</v>
      </c>
      <c r="F2775">
        <v>1221</v>
      </c>
      <c r="G2775" t="s">
        <v>8954</v>
      </c>
      <c r="H2775" t="s">
        <v>5214</v>
      </c>
      <c r="I2775" t="s">
        <v>224</v>
      </c>
      <c r="L2775" t="s">
        <v>15020</v>
      </c>
      <c r="N2775" t="s">
        <v>821</v>
      </c>
    </row>
    <row r="2776" spans="2:14">
      <c r="B2776" s="41">
        <v>43627.437743055554</v>
      </c>
      <c r="C2776" s="41">
        <v>43627.437754629631</v>
      </c>
      <c r="D2776" t="s">
        <v>15608</v>
      </c>
      <c r="E2776">
        <v>4</v>
      </c>
      <c r="F2776">
        <v>1101</v>
      </c>
      <c r="G2776" t="s">
        <v>8954</v>
      </c>
      <c r="H2776" t="s">
        <v>1682</v>
      </c>
      <c r="I2776" t="s">
        <v>332</v>
      </c>
      <c r="L2776" t="s">
        <v>15609</v>
      </c>
      <c r="N2776" t="s">
        <v>819</v>
      </c>
    </row>
    <row r="2777" spans="2:14">
      <c r="B2777" s="41">
        <v>43627.43818287037</v>
      </c>
      <c r="C2777" s="41">
        <v>43627.43818287037</v>
      </c>
      <c r="D2777" t="s">
        <v>15610</v>
      </c>
      <c r="E2777">
        <v>5</v>
      </c>
      <c r="F2777">
        <v>1101</v>
      </c>
      <c r="G2777" t="s">
        <v>8954</v>
      </c>
      <c r="H2777" t="s">
        <v>138</v>
      </c>
      <c r="I2777" t="s">
        <v>63</v>
      </c>
      <c r="L2777" t="s">
        <v>14961</v>
      </c>
      <c r="N2777" t="s">
        <v>821</v>
      </c>
    </row>
    <row r="2778" spans="2:14">
      <c r="B2778" s="41">
        <v>43627.438252314816</v>
      </c>
      <c r="C2778" s="41">
        <v>43627.438252314816</v>
      </c>
      <c r="D2778" t="s">
        <v>906</v>
      </c>
      <c r="E2778">
        <v>5</v>
      </c>
      <c r="F2778">
        <v>1201</v>
      </c>
      <c r="G2778" t="s">
        <v>8954</v>
      </c>
      <c r="H2778" t="s">
        <v>905</v>
      </c>
      <c r="I2778" t="s">
        <v>8</v>
      </c>
      <c r="L2778" t="s">
        <v>14244</v>
      </c>
      <c r="N2778" t="s">
        <v>821</v>
      </c>
    </row>
    <row r="2779" spans="2:14">
      <c r="B2779" s="41">
        <v>43627.438414351855</v>
      </c>
      <c r="C2779" s="41">
        <v>43627.438425925924</v>
      </c>
      <c r="D2779" t="s">
        <v>7872</v>
      </c>
      <c r="E2779">
        <v>5</v>
      </c>
      <c r="F2779">
        <v>1221</v>
      </c>
      <c r="G2779" t="s">
        <v>8954</v>
      </c>
      <c r="H2779" t="s">
        <v>4654</v>
      </c>
      <c r="I2779" t="s">
        <v>54</v>
      </c>
      <c r="L2779" t="s">
        <v>14944</v>
      </c>
      <c r="N2779" t="s">
        <v>821</v>
      </c>
    </row>
    <row r="2780" spans="2:14">
      <c r="B2780" s="41">
        <v>43627.438460648147</v>
      </c>
      <c r="C2780" s="41">
        <v>43627.438460648147</v>
      </c>
      <c r="D2780" t="s">
        <v>1936</v>
      </c>
      <c r="E2780">
        <v>5</v>
      </c>
      <c r="F2780">
        <v>1221</v>
      </c>
      <c r="G2780" t="s">
        <v>8954</v>
      </c>
      <c r="H2780" t="s">
        <v>1935</v>
      </c>
      <c r="I2780" t="s">
        <v>26</v>
      </c>
      <c r="L2780" t="s">
        <v>15611</v>
      </c>
      <c r="N2780" t="s">
        <v>821</v>
      </c>
    </row>
    <row r="2781" spans="2:14">
      <c r="B2781" s="41">
        <v>43627.438460648147</v>
      </c>
      <c r="C2781" s="41">
        <v>43627.438460648147</v>
      </c>
      <c r="D2781" t="s">
        <v>8382</v>
      </c>
      <c r="E2781">
        <v>5</v>
      </c>
      <c r="F2781">
        <v>1221</v>
      </c>
      <c r="G2781" t="s">
        <v>8954</v>
      </c>
      <c r="H2781" t="s">
        <v>8383</v>
      </c>
      <c r="I2781" t="s">
        <v>26</v>
      </c>
      <c r="L2781" t="s">
        <v>15612</v>
      </c>
      <c r="N2781" t="s">
        <v>821</v>
      </c>
    </row>
    <row r="2782" spans="2:14">
      <c r="B2782" s="41">
        <v>43627.438460648147</v>
      </c>
      <c r="C2782" s="41">
        <v>43627.438460648147</v>
      </c>
      <c r="D2782" t="s">
        <v>1938</v>
      </c>
      <c r="E2782">
        <v>5</v>
      </c>
      <c r="F2782">
        <v>1221</v>
      </c>
      <c r="G2782" t="s">
        <v>8954</v>
      </c>
      <c r="H2782" t="s">
        <v>1937</v>
      </c>
      <c r="I2782" t="s">
        <v>26</v>
      </c>
      <c r="L2782" t="s">
        <v>15613</v>
      </c>
      <c r="N2782" t="s">
        <v>821</v>
      </c>
    </row>
    <row r="2783" spans="2:14">
      <c r="B2783" s="41">
        <v>43627.438460648147</v>
      </c>
      <c r="C2783" s="41">
        <v>43627.438460648147</v>
      </c>
      <c r="D2783" t="s">
        <v>1940</v>
      </c>
      <c r="E2783">
        <v>5</v>
      </c>
      <c r="F2783">
        <v>1221</v>
      </c>
      <c r="G2783" t="s">
        <v>8954</v>
      </c>
      <c r="H2783" t="s">
        <v>1939</v>
      </c>
      <c r="I2783" t="s">
        <v>26</v>
      </c>
      <c r="L2783" t="s">
        <v>15614</v>
      </c>
      <c r="N2783" t="s">
        <v>821</v>
      </c>
    </row>
    <row r="2784" spans="2:14">
      <c r="B2784" s="41">
        <v>43627.438518518517</v>
      </c>
      <c r="C2784" s="41">
        <v>43627.438518518517</v>
      </c>
      <c r="D2784" t="s">
        <v>15615</v>
      </c>
      <c r="E2784">
        <v>5</v>
      </c>
      <c r="F2784">
        <v>1101</v>
      </c>
      <c r="G2784" t="s">
        <v>8954</v>
      </c>
      <c r="H2784" t="s">
        <v>5159</v>
      </c>
      <c r="I2784" t="s">
        <v>26</v>
      </c>
      <c r="L2784" t="s">
        <v>15616</v>
      </c>
      <c r="N2784" t="s">
        <v>821</v>
      </c>
    </row>
    <row r="2785" spans="2:14">
      <c r="B2785" s="41">
        <v>43627.438750000001</v>
      </c>
      <c r="C2785" s="41">
        <v>43627.438761574071</v>
      </c>
      <c r="D2785" t="s">
        <v>7870</v>
      </c>
      <c r="E2785">
        <v>5</v>
      </c>
      <c r="F2785">
        <v>1221</v>
      </c>
      <c r="G2785" t="s">
        <v>8954</v>
      </c>
      <c r="H2785" t="s">
        <v>4090</v>
      </c>
      <c r="I2785" t="s">
        <v>332</v>
      </c>
      <c r="L2785" t="s">
        <v>14946</v>
      </c>
      <c r="N2785" t="s">
        <v>821</v>
      </c>
    </row>
    <row r="2786" spans="2:14">
      <c r="B2786" s="41">
        <v>43627.438842592594</v>
      </c>
      <c r="C2786" s="41">
        <v>43627.438842592594</v>
      </c>
      <c r="D2786" t="s">
        <v>1455</v>
      </c>
      <c r="E2786">
        <v>5</v>
      </c>
      <c r="F2786">
        <v>1201</v>
      </c>
      <c r="G2786" t="s">
        <v>8954</v>
      </c>
      <c r="H2786" t="s">
        <v>1454</v>
      </c>
      <c r="I2786" t="s">
        <v>28</v>
      </c>
      <c r="L2786" t="s">
        <v>14915</v>
      </c>
      <c r="N2786" t="s">
        <v>821</v>
      </c>
    </row>
    <row r="2787" spans="2:14">
      <c r="B2787" s="41">
        <v>43627.438842592594</v>
      </c>
      <c r="C2787" s="41">
        <v>43627.438842592594</v>
      </c>
      <c r="D2787" t="s">
        <v>906</v>
      </c>
      <c r="E2787">
        <v>5</v>
      </c>
      <c r="F2787">
        <v>1201</v>
      </c>
      <c r="G2787" t="s">
        <v>8954</v>
      </c>
      <c r="H2787" t="s">
        <v>905</v>
      </c>
      <c r="I2787" t="s">
        <v>8</v>
      </c>
      <c r="L2787" t="s">
        <v>14244</v>
      </c>
      <c r="N2787" t="s">
        <v>821</v>
      </c>
    </row>
    <row r="2788" spans="2:14">
      <c r="B2788" s="41">
        <v>43627.439016203702</v>
      </c>
      <c r="C2788" s="41">
        <v>43627.439027777778</v>
      </c>
      <c r="D2788" t="s">
        <v>7847</v>
      </c>
      <c r="E2788">
        <v>5</v>
      </c>
      <c r="F2788">
        <v>1221</v>
      </c>
      <c r="G2788" t="s">
        <v>8954</v>
      </c>
      <c r="H2788" t="s">
        <v>4106</v>
      </c>
      <c r="I2788" t="s">
        <v>324</v>
      </c>
      <c r="L2788" t="s">
        <v>14928</v>
      </c>
      <c r="N2788" t="s">
        <v>821</v>
      </c>
    </row>
    <row r="2789" spans="2:14">
      <c r="B2789" s="41">
        <v>43627.439097222225</v>
      </c>
      <c r="C2789" s="41">
        <v>43627.439108796294</v>
      </c>
      <c r="D2789" t="s">
        <v>7845</v>
      </c>
      <c r="E2789">
        <v>5</v>
      </c>
      <c r="F2789">
        <v>1221</v>
      </c>
      <c r="G2789" t="s">
        <v>8954</v>
      </c>
      <c r="H2789" t="s">
        <v>4648</v>
      </c>
      <c r="I2789" t="s">
        <v>393</v>
      </c>
      <c r="L2789" t="s">
        <v>14951</v>
      </c>
      <c r="N2789" t="s">
        <v>821</v>
      </c>
    </row>
    <row r="2790" spans="2:14">
      <c r="B2790" s="41">
        <v>43627.439351851855</v>
      </c>
      <c r="C2790" s="41">
        <v>43627.439363425925</v>
      </c>
      <c r="D2790" t="s">
        <v>7865</v>
      </c>
      <c r="E2790">
        <v>5</v>
      </c>
      <c r="F2790">
        <v>1221</v>
      </c>
      <c r="G2790" t="s">
        <v>8954</v>
      </c>
      <c r="H2790" t="s">
        <v>4088</v>
      </c>
      <c r="I2790" t="s">
        <v>188</v>
      </c>
      <c r="L2790" t="s">
        <v>14953</v>
      </c>
      <c r="N2790" t="s">
        <v>821</v>
      </c>
    </row>
    <row r="2791" spans="2:14">
      <c r="B2791" s="41">
        <v>43627.439432870371</v>
      </c>
      <c r="C2791" s="41">
        <v>43627.439432870371</v>
      </c>
      <c r="D2791" t="s">
        <v>906</v>
      </c>
      <c r="E2791">
        <v>5</v>
      </c>
      <c r="F2791">
        <v>1201</v>
      </c>
      <c r="G2791" t="s">
        <v>8954</v>
      </c>
      <c r="H2791" t="s">
        <v>905</v>
      </c>
      <c r="I2791" t="s">
        <v>8</v>
      </c>
      <c r="L2791" t="s">
        <v>14244</v>
      </c>
      <c r="N2791" t="s">
        <v>821</v>
      </c>
    </row>
    <row r="2792" spans="2:14">
      <c r="B2792" s="41">
        <v>43627.43954861111</v>
      </c>
      <c r="C2792" s="41">
        <v>43627.43954861111</v>
      </c>
      <c r="D2792" t="s">
        <v>9148</v>
      </c>
      <c r="E2792">
        <v>5</v>
      </c>
      <c r="F2792">
        <v>1101</v>
      </c>
      <c r="G2792" t="s">
        <v>8954</v>
      </c>
      <c r="H2792" t="s">
        <v>2369</v>
      </c>
      <c r="I2792" t="s">
        <v>324</v>
      </c>
      <c r="L2792" t="s">
        <v>14933</v>
      </c>
      <c r="N2792" t="s">
        <v>821</v>
      </c>
    </row>
    <row r="2793" spans="2:14">
      <c r="B2793" s="41">
        <v>43627.439699074072</v>
      </c>
      <c r="C2793" s="41">
        <v>43627.439699074072</v>
      </c>
      <c r="D2793" t="s">
        <v>8976</v>
      </c>
      <c r="E2793">
        <v>5</v>
      </c>
      <c r="F2793">
        <v>1101</v>
      </c>
      <c r="G2793" t="s">
        <v>8954</v>
      </c>
      <c r="H2793" t="s">
        <v>7410</v>
      </c>
      <c r="I2793" t="s">
        <v>188</v>
      </c>
      <c r="L2793" t="s">
        <v>14956</v>
      </c>
      <c r="N2793" t="s">
        <v>821</v>
      </c>
    </row>
    <row r="2794" spans="2:14">
      <c r="B2794" s="41">
        <v>43627.439826388887</v>
      </c>
      <c r="C2794" s="41">
        <v>43627.439826388887</v>
      </c>
      <c r="D2794" t="s">
        <v>15617</v>
      </c>
      <c r="E2794">
        <v>5</v>
      </c>
      <c r="F2794">
        <v>1201</v>
      </c>
      <c r="G2794" t="s">
        <v>8954</v>
      </c>
      <c r="H2794" t="s">
        <v>15618</v>
      </c>
      <c r="I2794" t="s">
        <v>533</v>
      </c>
      <c r="L2794" t="s">
        <v>15619</v>
      </c>
      <c r="N2794" t="s">
        <v>821</v>
      </c>
    </row>
    <row r="2795" spans="2:14">
      <c r="B2795" s="41">
        <v>43627.439872685187</v>
      </c>
      <c r="C2795" s="41">
        <v>43627.439872685187</v>
      </c>
      <c r="D2795" t="s">
        <v>15617</v>
      </c>
      <c r="E2795">
        <v>5</v>
      </c>
      <c r="F2795">
        <v>1201</v>
      </c>
      <c r="G2795" t="s">
        <v>8954</v>
      </c>
      <c r="H2795" t="s">
        <v>15618</v>
      </c>
      <c r="I2795" t="s">
        <v>533</v>
      </c>
      <c r="L2795" t="s">
        <v>15619</v>
      </c>
      <c r="N2795" t="s">
        <v>821</v>
      </c>
    </row>
    <row r="2796" spans="2:14">
      <c r="B2796" s="41">
        <v>43627.43990740741</v>
      </c>
      <c r="C2796" s="41">
        <v>43627.43990740741</v>
      </c>
      <c r="D2796" t="s">
        <v>10986</v>
      </c>
      <c r="E2796">
        <v>5</v>
      </c>
      <c r="F2796">
        <v>1101</v>
      </c>
      <c r="G2796" t="s">
        <v>8954</v>
      </c>
      <c r="H2796" t="s">
        <v>6519</v>
      </c>
      <c r="I2796" t="s">
        <v>6</v>
      </c>
      <c r="L2796" t="s">
        <v>13542</v>
      </c>
      <c r="N2796" t="s">
        <v>821</v>
      </c>
    </row>
    <row r="2797" spans="2:14">
      <c r="B2797" s="41">
        <v>43627.440011574072</v>
      </c>
      <c r="C2797" s="41">
        <v>43627.440011574072</v>
      </c>
      <c r="D2797" t="s">
        <v>4551</v>
      </c>
      <c r="E2797">
        <v>5</v>
      </c>
      <c r="F2797">
        <v>1201</v>
      </c>
      <c r="G2797" t="s">
        <v>8954</v>
      </c>
      <c r="H2797" t="s">
        <v>4550</v>
      </c>
      <c r="I2797" t="s">
        <v>8</v>
      </c>
      <c r="L2797" t="s">
        <v>14224</v>
      </c>
      <c r="N2797" t="s">
        <v>821</v>
      </c>
    </row>
    <row r="2798" spans="2:14">
      <c r="B2798" s="41">
        <v>43627.440034722225</v>
      </c>
      <c r="C2798" s="41">
        <v>43627.440034722225</v>
      </c>
      <c r="D2798" t="s">
        <v>906</v>
      </c>
      <c r="E2798">
        <v>5</v>
      </c>
      <c r="F2798">
        <v>1201</v>
      </c>
      <c r="G2798" t="s">
        <v>8954</v>
      </c>
      <c r="H2798" t="s">
        <v>905</v>
      </c>
      <c r="I2798" t="s">
        <v>8</v>
      </c>
      <c r="L2798" t="s">
        <v>14244</v>
      </c>
      <c r="N2798" t="s">
        <v>821</v>
      </c>
    </row>
    <row r="2799" spans="2:14">
      <c r="B2799" s="41">
        <v>43627.440636574072</v>
      </c>
      <c r="C2799" s="41">
        <v>43627.440636574072</v>
      </c>
      <c r="D2799" t="s">
        <v>906</v>
      </c>
      <c r="E2799">
        <v>5</v>
      </c>
      <c r="F2799">
        <v>1201</v>
      </c>
      <c r="G2799" t="s">
        <v>8954</v>
      </c>
      <c r="H2799" t="s">
        <v>905</v>
      </c>
      <c r="I2799" t="s">
        <v>8</v>
      </c>
      <c r="L2799" t="s">
        <v>14244</v>
      </c>
      <c r="N2799" t="s">
        <v>821</v>
      </c>
    </row>
    <row r="2800" spans="2:14">
      <c r="B2800" s="41">
        <v>43627.440925925926</v>
      </c>
      <c r="C2800" s="41">
        <v>43627.440925925926</v>
      </c>
      <c r="D2800" t="s">
        <v>1455</v>
      </c>
      <c r="E2800">
        <v>5</v>
      </c>
      <c r="F2800">
        <v>1201</v>
      </c>
      <c r="G2800" t="s">
        <v>8954</v>
      </c>
      <c r="H2800" t="s">
        <v>1454</v>
      </c>
      <c r="I2800" t="s">
        <v>28</v>
      </c>
      <c r="L2800" t="s">
        <v>14915</v>
      </c>
      <c r="N2800" t="s">
        <v>821</v>
      </c>
    </row>
    <row r="2801" spans="2:20">
      <c r="B2801" s="41">
        <v>43627.440983796296</v>
      </c>
      <c r="C2801" s="41">
        <v>43627.440995370373</v>
      </c>
      <c r="D2801" t="s">
        <v>15620</v>
      </c>
      <c r="E2801">
        <v>0</v>
      </c>
      <c r="F2801">
        <v>1101</v>
      </c>
      <c r="G2801" t="s">
        <v>8954</v>
      </c>
      <c r="H2801" t="s">
        <v>1593</v>
      </c>
      <c r="I2801" t="s">
        <v>1018</v>
      </c>
      <c r="L2801" t="s">
        <v>14991</v>
      </c>
      <c r="N2801" t="s">
        <v>819</v>
      </c>
    </row>
    <row r="2802" spans="2:20">
      <c r="B2802" s="41">
        <v>43627.440983796296</v>
      </c>
      <c r="C2802" s="41">
        <v>43627.440995370373</v>
      </c>
      <c r="D2802" t="s">
        <v>15621</v>
      </c>
      <c r="E2802">
        <v>0</v>
      </c>
      <c r="F2802">
        <v>1101</v>
      </c>
      <c r="G2802" t="s">
        <v>8954</v>
      </c>
      <c r="H2802" t="s">
        <v>2537</v>
      </c>
      <c r="I2802" t="s">
        <v>1018</v>
      </c>
      <c r="L2802" t="s">
        <v>14991</v>
      </c>
      <c r="N2802" t="s">
        <v>819</v>
      </c>
      <c r="T2802" t="s">
        <v>14992</v>
      </c>
    </row>
    <row r="2803" spans="2:20">
      <c r="B2803" s="41">
        <v>43627.44122685185</v>
      </c>
      <c r="C2803" s="41">
        <v>43627.44122685185</v>
      </c>
      <c r="D2803" t="s">
        <v>906</v>
      </c>
      <c r="E2803">
        <v>5</v>
      </c>
      <c r="F2803">
        <v>1201</v>
      </c>
      <c r="G2803" t="s">
        <v>8954</v>
      </c>
      <c r="H2803" t="s">
        <v>905</v>
      </c>
      <c r="I2803" t="s">
        <v>8</v>
      </c>
      <c r="L2803" t="s">
        <v>14244</v>
      </c>
      <c r="N2803" t="s">
        <v>821</v>
      </c>
    </row>
    <row r="2804" spans="2:20">
      <c r="B2804" s="41">
        <v>43627.441377314812</v>
      </c>
      <c r="C2804" s="41">
        <v>43627.441377314812</v>
      </c>
      <c r="D2804" t="s">
        <v>15622</v>
      </c>
      <c r="E2804">
        <v>5</v>
      </c>
      <c r="F2804">
        <v>1201</v>
      </c>
      <c r="G2804" t="s">
        <v>8954</v>
      </c>
      <c r="H2804" t="s">
        <v>15623</v>
      </c>
      <c r="I2804" t="s">
        <v>1018</v>
      </c>
      <c r="L2804" t="s">
        <v>15624</v>
      </c>
      <c r="N2804" t="s">
        <v>821</v>
      </c>
    </row>
    <row r="2805" spans="2:20">
      <c r="B2805" s="41">
        <v>43627.441817129627</v>
      </c>
      <c r="C2805" s="41">
        <v>43627.441817129627</v>
      </c>
      <c r="D2805" t="s">
        <v>906</v>
      </c>
      <c r="E2805">
        <v>5</v>
      </c>
      <c r="F2805">
        <v>1201</v>
      </c>
      <c r="G2805" t="s">
        <v>8954</v>
      </c>
      <c r="H2805" t="s">
        <v>905</v>
      </c>
      <c r="I2805" t="s">
        <v>8</v>
      </c>
      <c r="L2805" t="s">
        <v>14244</v>
      </c>
      <c r="N2805" t="s">
        <v>821</v>
      </c>
    </row>
    <row r="2806" spans="2:20">
      <c r="B2806" s="41">
        <v>43627.441851851851</v>
      </c>
      <c r="C2806" s="41">
        <v>43627.441863425927</v>
      </c>
      <c r="D2806" t="s">
        <v>15625</v>
      </c>
      <c r="E2806">
        <v>0</v>
      </c>
      <c r="F2806">
        <v>1101</v>
      </c>
      <c r="G2806" t="s">
        <v>8954</v>
      </c>
      <c r="H2806" t="s">
        <v>1038</v>
      </c>
      <c r="I2806" t="s">
        <v>533</v>
      </c>
      <c r="L2806" t="s">
        <v>15564</v>
      </c>
      <c r="N2806" t="s">
        <v>819</v>
      </c>
    </row>
    <row r="2807" spans="2:20">
      <c r="B2807" s="41">
        <v>43627.441932870373</v>
      </c>
      <c r="C2807" s="41">
        <v>43627.441932870373</v>
      </c>
      <c r="D2807" t="s">
        <v>15626</v>
      </c>
      <c r="E2807">
        <v>5</v>
      </c>
      <c r="F2807">
        <v>1101</v>
      </c>
      <c r="G2807" t="s">
        <v>8954</v>
      </c>
      <c r="H2807" t="s">
        <v>1039</v>
      </c>
      <c r="I2807" t="s">
        <v>533</v>
      </c>
      <c r="L2807" t="s">
        <v>15581</v>
      </c>
      <c r="N2807" t="s">
        <v>821</v>
      </c>
    </row>
    <row r="2808" spans="2:20">
      <c r="B2808" s="41">
        <v>43627.442152777781</v>
      </c>
      <c r="C2808" s="41">
        <v>43627.442152777781</v>
      </c>
      <c r="D2808" t="s">
        <v>15547</v>
      </c>
      <c r="E2808">
        <v>5</v>
      </c>
      <c r="F2808">
        <v>1221</v>
      </c>
      <c r="G2808" t="s">
        <v>8954</v>
      </c>
      <c r="H2808" t="s">
        <v>15548</v>
      </c>
      <c r="I2808" t="s">
        <v>11</v>
      </c>
      <c r="L2808" t="s">
        <v>15549</v>
      </c>
      <c r="N2808" t="s">
        <v>821</v>
      </c>
    </row>
    <row r="2809" spans="2:20">
      <c r="B2809" s="41">
        <v>43627.442314814813</v>
      </c>
      <c r="C2809" s="41">
        <v>43627.442314814813</v>
      </c>
      <c r="D2809" t="s">
        <v>1455</v>
      </c>
      <c r="E2809">
        <v>5</v>
      </c>
      <c r="F2809">
        <v>1201</v>
      </c>
      <c r="G2809" t="s">
        <v>8954</v>
      </c>
      <c r="H2809" t="s">
        <v>1454</v>
      </c>
      <c r="I2809" t="s">
        <v>28</v>
      </c>
      <c r="L2809" t="s">
        <v>14915</v>
      </c>
      <c r="N2809" t="s">
        <v>821</v>
      </c>
    </row>
    <row r="2810" spans="2:20">
      <c r="B2810" s="41">
        <v>43627.442407407405</v>
      </c>
      <c r="C2810" s="41">
        <v>43627.442407407405</v>
      </c>
      <c r="D2810" t="s">
        <v>906</v>
      </c>
      <c r="E2810">
        <v>5</v>
      </c>
      <c r="F2810">
        <v>1201</v>
      </c>
      <c r="G2810" t="s">
        <v>8954</v>
      </c>
      <c r="H2810" t="s">
        <v>905</v>
      </c>
      <c r="I2810" t="s">
        <v>8</v>
      </c>
      <c r="L2810" t="s">
        <v>14244</v>
      </c>
      <c r="N2810" t="s">
        <v>821</v>
      </c>
    </row>
    <row r="2811" spans="2:20">
      <c r="B2811" s="41">
        <v>43627.44290509259</v>
      </c>
      <c r="C2811" s="41">
        <v>43627.44290509259</v>
      </c>
      <c r="D2811" t="s">
        <v>14213</v>
      </c>
      <c r="E2811">
        <v>5</v>
      </c>
      <c r="F2811">
        <v>1101</v>
      </c>
      <c r="G2811" t="s">
        <v>8954</v>
      </c>
      <c r="H2811" t="s">
        <v>136</v>
      </c>
      <c r="I2811" t="s">
        <v>135</v>
      </c>
      <c r="L2811" t="s">
        <v>13643</v>
      </c>
      <c r="N2811" t="s">
        <v>821</v>
      </c>
    </row>
    <row r="2812" spans="2:20">
      <c r="B2812" s="41">
        <v>43627.442997685182</v>
      </c>
      <c r="C2812" s="41">
        <v>43627.442997685182</v>
      </c>
      <c r="D2812" t="s">
        <v>906</v>
      </c>
      <c r="E2812">
        <v>5</v>
      </c>
      <c r="F2812">
        <v>1201</v>
      </c>
      <c r="G2812" t="s">
        <v>8954</v>
      </c>
      <c r="H2812" t="s">
        <v>905</v>
      </c>
      <c r="I2812" t="s">
        <v>8</v>
      </c>
      <c r="L2812" t="s">
        <v>14244</v>
      </c>
      <c r="N2812" t="s">
        <v>821</v>
      </c>
    </row>
    <row r="2813" spans="2:20">
      <c r="B2813" s="41">
        <v>43627.443159722221</v>
      </c>
      <c r="C2813" s="41">
        <v>43627.443159722221</v>
      </c>
      <c r="D2813" t="s">
        <v>14190</v>
      </c>
      <c r="E2813">
        <v>5</v>
      </c>
      <c r="F2813">
        <v>1101</v>
      </c>
      <c r="G2813" t="s">
        <v>8954</v>
      </c>
      <c r="H2813" t="s">
        <v>1594</v>
      </c>
      <c r="I2813" t="s">
        <v>1018</v>
      </c>
      <c r="L2813" t="s">
        <v>14988</v>
      </c>
      <c r="N2813" t="s">
        <v>821</v>
      </c>
    </row>
    <row r="2814" spans="2:20">
      <c r="B2814" s="41">
        <v>43627.443391203706</v>
      </c>
      <c r="C2814" s="41">
        <v>43627.443391203706</v>
      </c>
      <c r="D2814" t="s">
        <v>891</v>
      </c>
      <c r="E2814">
        <v>5</v>
      </c>
      <c r="F2814">
        <v>1201</v>
      </c>
      <c r="G2814" t="s">
        <v>8954</v>
      </c>
      <c r="H2814" t="s">
        <v>890</v>
      </c>
      <c r="I2814" t="s">
        <v>8</v>
      </c>
      <c r="L2814" t="s">
        <v>14241</v>
      </c>
      <c r="N2814" t="s">
        <v>821</v>
      </c>
    </row>
    <row r="2815" spans="2:20">
      <c r="B2815" s="41">
        <v>43627.443437499998</v>
      </c>
      <c r="C2815" s="41">
        <v>43627.443437499998</v>
      </c>
      <c r="D2815" t="s">
        <v>621</v>
      </c>
      <c r="E2815">
        <v>0</v>
      </c>
      <c r="F2815">
        <v>1201</v>
      </c>
      <c r="G2815" t="s">
        <v>8954</v>
      </c>
      <c r="H2815" t="s">
        <v>371</v>
      </c>
      <c r="I2815" t="s">
        <v>9</v>
      </c>
      <c r="L2815" t="s">
        <v>13930</v>
      </c>
      <c r="N2815" t="s">
        <v>821</v>
      </c>
    </row>
    <row r="2816" spans="2:20">
      <c r="B2816" s="41">
        <v>43627.443599537037</v>
      </c>
      <c r="C2816" s="41">
        <v>43627.443599537037</v>
      </c>
      <c r="D2816" t="s">
        <v>906</v>
      </c>
      <c r="E2816">
        <v>5</v>
      </c>
      <c r="F2816">
        <v>1201</v>
      </c>
      <c r="G2816" t="s">
        <v>8954</v>
      </c>
      <c r="H2816" t="s">
        <v>905</v>
      </c>
      <c r="I2816" t="s">
        <v>8</v>
      </c>
      <c r="L2816" t="s">
        <v>14244</v>
      </c>
      <c r="N2816" t="s">
        <v>821</v>
      </c>
    </row>
    <row r="2817" spans="2:14">
      <c r="B2817" s="41">
        <v>43627.444189814814</v>
      </c>
      <c r="C2817" s="41">
        <v>43627.444189814814</v>
      </c>
      <c r="D2817" t="s">
        <v>906</v>
      </c>
      <c r="E2817">
        <v>5</v>
      </c>
      <c r="F2817">
        <v>1201</v>
      </c>
      <c r="G2817" t="s">
        <v>8954</v>
      </c>
      <c r="H2817" t="s">
        <v>905</v>
      </c>
      <c r="I2817" t="s">
        <v>8</v>
      </c>
      <c r="L2817" t="s">
        <v>14244</v>
      </c>
      <c r="N2817" t="s">
        <v>821</v>
      </c>
    </row>
    <row r="2818" spans="2:14">
      <c r="B2818" s="41">
        <v>43627.444398148145</v>
      </c>
      <c r="C2818" s="41">
        <v>43627.444398148145</v>
      </c>
      <c r="D2818" t="s">
        <v>1455</v>
      </c>
      <c r="E2818">
        <v>5</v>
      </c>
      <c r="F2818">
        <v>1201</v>
      </c>
      <c r="G2818" t="s">
        <v>8954</v>
      </c>
      <c r="H2818" t="s">
        <v>1454</v>
      </c>
      <c r="I2818" t="s">
        <v>28</v>
      </c>
      <c r="L2818" t="s">
        <v>14915</v>
      </c>
      <c r="N2818" t="s">
        <v>821</v>
      </c>
    </row>
    <row r="2819" spans="2:14">
      <c r="B2819" s="41">
        <v>43627.444722222222</v>
      </c>
      <c r="C2819" s="41">
        <v>43627.444722222222</v>
      </c>
      <c r="D2819" t="s">
        <v>15627</v>
      </c>
      <c r="E2819">
        <v>4</v>
      </c>
      <c r="F2819">
        <v>1101</v>
      </c>
      <c r="G2819" t="s">
        <v>8954</v>
      </c>
      <c r="H2819" t="s">
        <v>1718</v>
      </c>
      <c r="I2819" t="s">
        <v>31</v>
      </c>
      <c r="L2819" t="s">
        <v>15598</v>
      </c>
      <c r="N2819" t="s">
        <v>819</v>
      </c>
    </row>
    <row r="2820" spans="2:14">
      <c r="B2820" s="41">
        <v>43627.444722222222</v>
      </c>
      <c r="C2820" s="41">
        <v>43627.444733796299</v>
      </c>
      <c r="D2820" t="s">
        <v>1720</v>
      </c>
      <c r="E2820">
        <v>5</v>
      </c>
      <c r="F2820">
        <v>1221</v>
      </c>
      <c r="G2820" t="s">
        <v>8954</v>
      </c>
      <c r="H2820" t="s">
        <v>1719</v>
      </c>
      <c r="I2820" t="s">
        <v>44</v>
      </c>
      <c r="L2820" t="s">
        <v>14814</v>
      </c>
      <c r="N2820" t="s">
        <v>821</v>
      </c>
    </row>
    <row r="2821" spans="2:14">
      <c r="B2821" s="41">
        <v>43627.444780092592</v>
      </c>
      <c r="C2821" s="41">
        <v>43627.444780092592</v>
      </c>
      <c r="D2821" t="s">
        <v>906</v>
      </c>
      <c r="E2821">
        <v>5</v>
      </c>
      <c r="F2821">
        <v>1201</v>
      </c>
      <c r="G2821" t="s">
        <v>8954</v>
      </c>
      <c r="H2821" t="s">
        <v>905</v>
      </c>
      <c r="I2821" t="s">
        <v>8</v>
      </c>
      <c r="L2821" t="s">
        <v>14244</v>
      </c>
      <c r="N2821" t="s">
        <v>821</v>
      </c>
    </row>
    <row r="2822" spans="2:14">
      <c r="B2822" s="41">
        <v>43627.444826388892</v>
      </c>
      <c r="C2822" s="41">
        <v>43627.444826388892</v>
      </c>
      <c r="D2822" t="s">
        <v>15547</v>
      </c>
      <c r="E2822">
        <v>5</v>
      </c>
      <c r="F2822">
        <v>1221</v>
      </c>
      <c r="G2822" t="s">
        <v>8954</v>
      </c>
      <c r="H2822" t="s">
        <v>15548</v>
      </c>
      <c r="I2822" t="s">
        <v>11</v>
      </c>
      <c r="L2822" t="s">
        <v>15549</v>
      </c>
      <c r="N2822" t="s">
        <v>821</v>
      </c>
    </row>
    <row r="2823" spans="2:14">
      <c r="B2823" s="41">
        <v>43627.445115740738</v>
      </c>
      <c r="C2823" s="41">
        <v>43627.445115740738</v>
      </c>
      <c r="D2823" t="s">
        <v>15628</v>
      </c>
      <c r="E2823">
        <v>4</v>
      </c>
      <c r="F2823">
        <v>1101</v>
      </c>
      <c r="G2823" t="s">
        <v>8954</v>
      </c>
      <c r="H2823" t="s">
        <v>1727</v>
      </c>
      <c r="I2823" t="s">
        <v>302</v>
      </c>
      <c r="L2823" t="s">
        <v>15004</v>
      </c>
      <c r="N2823" t="s">
        <v>819</v>
      </c>
    </row>
    <row r="2824" spans="2:14">
      <c r="B2824" s="41">
        <v>43627.445115740738</v>
      </c>
      <c r="C2824" s="41">
        <v>43627.445127314815</v>
      </c>
      <c r="D2824" t="s">
        <v>754</v>
      </c>
      <c r="E2824">
        <v>5</v>
      </c>
      <c r="F2824">
        <v>1221</v>
      </c>
      <c r="G2824" t="s">
        <v>8954</v>
      </c>
      <c r="H2824" t="s">
        <v>42</v>
      </c>
      <c r="I2824" t="s">
        <v>41</v>
      </c>
      <c r="L2824" t="s">
        <v>14437</v>
      </c>
      <c r="N2824" t="s">
        <v>821</v>
      </c>
    </row>
    <row r="2825" spans="2:14">
      <c r="B2825" s="41">
        <v>43627.445370370369</v>
      </c>
      <c r="C2825" s="41">
        <v>43627.445370370369</v>
      </c>
      <c r="D2825" t="s">
        <v>906</v>
      </c>
      <c r="E2825">
        <v>5</v>
      </c>
      <c r="F2825">
        <v>1201</v>
      </c>
      <c r="G2825" t="s">
        <v>8954</v>
      </c>
      <c r="H2825" t="s">
        <v>905</v>
      </c>
      <c r="I2825" t="s">
        <v>8</v>
      </c>
      <c r="L2825" t="s">
        <v>14244</v>
      </c>
      <c r="N2825" t="s">
        <v>821</v>
      </c>
    </row>
    <row r="2826" spans="2:14">
      <c r="B2826" s="41">
        <v>43627.445532407408</v>
      </c>
      <c r="C2826" s="41">
        <v>43627.445532407408</v>
      </c>
      <c r="D2826" t="s">
        <v>910</v>
      </c>
      <c r="E2826">
        <v>5</v>
      </c>
      <c r="F2826">
        <v>1201</v>
      </c>
      <c r="G2826" t="s">
        <v>8954</v>
      </c>
      <c r="H2826" t="s">
        <v>909</v>
      </c>
      <c r="I2826" t="s">
        <v>8</v>
      </c>
      <c r="L2826" t="s">
        <v>14243</v>
      </c>
      <c r="N2826" t="s">
        <v>821</v>
      </c>
    </row>
    <row r="2827" spans="2:14">
      <c r="B2827" s="41">
        <v>43627.445983796293</v>
      </c>
      <c r="C2827" s="41">
        <v>43627.445983796293</v>
      </c>
      <c r="D2827" t="s">
        <v>906</v>
      </c>
      <c r="E2827">
        <v>5</v>
      </c>
      <c r="F2827">
        <v>1201</v>
      </c>
      <c r="G2827" t="s">
        <v>8954</v>
      </c>
      <c r="H2827" t="s">
        <v>905</v>
      </c>
      <c r="I2827" t="s">
        <v>8</v>
      </c>
      <c r="L2827" t="s">
        <v>14244</v>
      </c>
      <c r="N2827" t="s">
        <v>821</v>
      </c>
    </row>
    <row r="2828" spans="2:14">
      <c r="B2828" s="41">
        <v>43627.446481481478</v>
      </c>
      <c r="C2828" s="41">
        <v>43627.446481481478</v>
      </c>
      <c r="D2828" t="s">
        <v>1455</v>
      </c>
      <c r="E2828">
        <v>5</v>
      </c>
      <c r="F2828">
        <v>1201</v>
      </c>
      <c r="G2828" t="s">
        <v>8954</v>
      </c>
      <c r="H2828" t="s">
        <v>1454</v>
      </c>
      <c r="I2828" t="s">
        <v>28</v>
      </c>
      <c r="L2828" t="s">
        <v>14915</v>
      </c>
      <c r="N2828" t="s">
        <v>821</v>
      </c>
    </row>
    <row r="2829" spans="2:14">
      <c r="B2829" s="41">
        <v>43627.446597222224</v>
      </c>
      <c r="C2829" s="41">
        <v>43627.446597222224</v>
      </c>
      <c r="D2829" t="s">
        <v>906</v>
      </c>
      <c r="E2829">
        <v>5</v>
      </c>
      <c r="F2829">
        <v>1201</v>
      </c>
      <c r="G2829" t="s">
        <v>8954</v>
      </c>
      <c r="H2829" t="s">
        <v>905</v>
      </c>
      <c r="I2829" t="s">
        <v>8</v>
      </c>
      <c r="L2829" t="s">
        <v>14244</v>
      </c>
      <c r="N2829" t="s">
        <v>821</v>
      </c>
    </row>
    <row r="2830" spans="2:14">
      <c r="B2830" s="41">
        <v>43627.447164351855</v>
      </c>
      <c r="C2830" s="41">
        <v>43627.447164351855</v>
      </c>
      <c r="D2830" t="s">
        <v>4368</v>
      </c>
      <c r="E2830">
        <v>5</v>
      </c>
      <c r="F2830">
        <v>1201</v>
      </c>
      <c r="G2830" t="s">
        <v>8954</v>
      </c>
      <c r="H2830" t="s">
        <v>4367</v>
      </c>
      <c r="I2830" t="s">
        <v>8</v>
      </c>
      <c r="L2830" t="s">
        <v>14227</v>
      </c>
      <c r="N2830" t="s">
        <v>821</v>
      </c>
    </row>
    <row r="2831" spans="2:14">
      <c r="B2831" s="41">
        <v>43627.447187500002</v>
      </c>
      <c r="C2831" s="41">
        <v>43627.447187500002</v>
      </c>
      <c r="D2831" t="s">
        <v>906</v>
      </c>
      <c r="E2831">
        <v>5</v>
      </c>
      <c r="F2831">
        <v>1201</v>
      </c>
      <c r="G2831" t="s">
        <v>8954</v>
      </c>
      <c r="H2831" t="s">
        <v>905</v>
      </c>
      <c r="I2831" t="s">
        <v>8</v>
      </c>
      <c r="L2831" t="s">
        <v>14244</v>
      </c>
      <c r="N2831" t="s">
        <v>821</v>
      </c>
    </row>
    <row r="2832" spans="2:14">
      <c r="B2832" s="41">
        <v>43627.447777777779</v>
      </c>
      <c r="C2832" s="41">
        <v>43627.447777777779</v>
      </c>
      <c r="D2832" t="s">
        <v>906</v>
      </c>
      <c r="E2832">
        <v>5</v>
      </c>
      <c r="F2832">
        <v>1201</v>
      </c>
      <c r="G2832" t="s">
        <v>8954</v>
      </c>
      <c r="H2832" t="s">
        <v>905</v>
      </c>
      <c r="I2832" t="s">
        <v>8</v>
      </c>
      <c r="L2832" t="s">
        <v>14244</v>
      </c>
      <c r="N2832" t="s">
        <v>821</v>
      </c>
    </row>
    <row r="2833" spans="2:20">
      <c r="B2833" s="41">
        <v>43627.448368055557</v>
      </c>
      <c r="C2833" s="41">
        <v>43627.448368055557</v>
      </c>
      <c r="D2833" t="s">
        <v>906</v>
      </c>
      <c r="E2833">
        <v>5</v>
      </c>
      <c r="F2833">
        <v>1201</v>
      </c>
      <c r="G2833" t="s">
        <v>8954</v>
      </c>
      <c r="H2833" t="s">
        <v>905</v>
      </c>
      <c r="I2833" t="s">
        <v>8</v>
      </c>
      <c r="L2833" t="s">
        <v>14244</v>
      </c>
      <c r="N2833" t="s">
        <v>821</v>
      </c>
    </row>
    <row r="2834" spans="2:20">
      <c r="B2834" s="41">
        <v>43627.448564814818</v>
      </c>
      <c r="C2834" s="41">
        <v>43627.448564814818</v>
      </c>
      <c r="D2834" t="s">
        <v>1455</v>
      </c>
      <c r="E2834">
        <v>5</v>
      </c>
      <c r="F2834">
        <v>1201</v>
      </c>
      <c r="G2834" t="s">
        <v>8954</v>
      </c>
      <c r="H2834" t="s">
        <v>1454</v>
      </c>
      <c r="I2834" t="s">
        <v>28</v>
      </c>
      <c r="L2834" t="s">
        <v>14915</v>
      </c>
      <c r="N2834" t="s">
        <v>821</v>
      </c>
    </row>
    <row r="2835" spans="2:20">
      <c r="B2835" s="41">
        <v>43627.448761574073</v>
      </c>
      <c r="C2835" s="41">
        <v>43627.448773148149</v>
      </c>
      <c r="D2835" t="s">
        <v>12581</v>
      </c>
      <c r="E2835">
        <v>5</v>
      </c>
      <c r="F2835">
        <v>1101</v>
      </c>
      <c r="G2835" t="s">
        <v>8954</v>
      </c>
      <c r="H2835" t="s">
        <v>9196</v>
      </c>
      <c r="I2835" t="s">
        <v>201</v>
      </c>
      <c r="L2835" t="s">
        <v>15629</v>
      </c>
      <c r="N2835" t="s">
        <v>821</v>
      </c>
    </row>
    <row r="2836" spans="2:20">
      <c r="B2836" s="41">
        <v>43627.448912037034</v>
      </c>
      <c r="C2836" s="41">
        <v>43627.448912037034</v>
      </c>
      <c r="D2836" t="s">
        <v>12582</v>
      </c>
      <c r="E2836">
        <v>5</v>
      </c>
      <c r="F2836">
        <v>1101</v>
      </c>
      <c r="G2836" t="s">
        <v>8954</v>
      </c>
      <c r="H2836" t="s">
        <v>202</v>
      </c>
      <c r="I2836" t="s">
        <v>201</v>
      </c>
      <c r="L2836" t="s">
        <v>15630</v>
      </c>
      <c r="N2836" t="s">
        <v>821</v>
      </c>
    </row>
    <row r="2837" spans="2:20">
      <c r="B2837" s="41">
        <v>43627.448969907404</v>
      </c>
      <c r="C2837" s="41">
        <v>43627.448969907404</v>
      </c>
      <c r="D2837" t="s">
        <v>12583</v>
      </c>
      <c r="E2837">
        <v>5</v>
      </c>
      <c r="F2837">
        <v>1101</v>
      </c>
      <c r="G2837" t="s">
        <v>8954</v>
      </c>
      <c r="H2837" t="s">
        <v>4103</v>
      </c>
      <c r="I2837" t="s">
        <v>201</v>
      </c>
      <c r="L2837" t="s">
        <v>15631</v>
      </c>
      <c r="N2837" t="s">
        <v>821</v>
      </c>
    </row>
    <row r="2838" spans="2:20">
      <c r="B2838" s="41">
        <v>43627.44902777778</v>
      </c>
      <c r="C2838" s="41">
        <v>43627.44902777778</v>
      </c>
      <c r="D2838" t="s">
        <v>906</v>
      </c>
      <c r="E2838">
        <v>5</v>
      </c>
      <c r="F2838">
        <v>1201</v>
      </c>
      <c r="G2838" t="s">
        <v>8954</v>
      </c>
      <c r="H2838" t="s">
        <v>905</v>
      </c>
      <c r="I2838" t="s">
        <v>8</v>
      </c>
      <c r="L2838" t="s">
        <v>14244</v>
      </c>
      <c r="N2838" t="s">
        <v>821</v>
      </c>
    </row>
    <row r="2839" spans="2:20">
      <c r="B2839" s="41">
        <v>43627.449618055558</v>
      </c>
      <c r="C2839" s="41">
        <v>43627.449606481481</v>
      </c>
      <c r="D2839" t="s">
        <v>906</v>
      </c>
      <c r="E2839">
        <v>5</v>
      </c>
      <c r="F2839">
        <v>1201</v>
      </c>
      <c r="G2839" t="s">
        <v>8954</v>
      </c>
      <c r="H2839" t="s">
        <v>905</v>
      </c>
      <c r="I2839" t="s">
        <v>8</v>
      </c>
      <c r="L2839" t="s">
        <v>14244</v>
      </c>
      <c r="N2839" t="s">
        <v>821</v>
      </c>
    </row>
    <row r="2840" spans="2:20">
      <c r="B2840" s="41">
        <v>43627.45003472222</v>
      </c>
      <c r="C2840" s="41">
        <v>43627.450046296297</v>
      </c>
      <c r="D2840" t="s">
        <v>15632</v>
      </c>
      <c r="E2840">
        <v>0</v>
      </c>
      <c r="F2840">
        <v>1101</v>
      </c>
      <c r="G2840" t="s">
        <v>8954</v>
      </c>
      <c r="H2840" t="s">
        <v>433</v>
      </c>
      <c r="I2840" t="s">
        <v>417</v>
      </c>
      <c r="L2840" t="s">
        <v>15009</v>
      </c>
      <c r="N2840" t="s">
        <v>819</v>
      </c>
      <c r="T2840" t="s">
        <v>15010</v>
      </c>
    </row>
    <row r="2841" spans="2:20">
      <c r="B2841" s="41">
        <v>43627.450057870374</v>
      </c>
      <c r="C2841" s="41">
        <v>43627.450057870374</v>
      </c>
      <c r="D2841" t="s">
        <v>1832</v>
      </c>
      <c r="E2841">
        <v>5</v>
      </c>
      <c r="F2841">
        <v>1221</v>
      </c>
      <c r="G2841" t="s">
        <v>8954</v>
      </c>
      <c r="H2841" t="s">
        <v>1831</v>
      </c>
      <c r="I2841" t="s">
        <v>61</v>
      </c>
      <c r="L2841" t="s">
        <v>14682</v>
      </c>
      <c r="N2841" t="s">
        <v>821</v>
      </c>
    </row>
    <row r="2842" spans="2:20">
      <c r="B2842" s="41">
        <v>43627.450046296297</v>
      </c>
      <c r="C2842" s="41">
        <v>43627.450057870374</v>
      </c>
      <c r="D2842" t="s">
        <v>15633</v>
      </c>
      <c r="E2842">
        <v>4</v>
      </c>
      <c r="F2842">
        <v>1101</v>
      </c>
      <c r="G2842" t="s">
        <v>8954</v>
      </c>
      <c r="H2842" t="s">
        <v>1830</v>
      </c>
      <c r="I2842" t="s">
        <v>224</v>
      </c>
      <c r="L2842" t="s">
        <v>15019</v>
      </c>
      <c r="N2842" t="s">
        <v>819</v>
      </c>
    </row>
    <row r="2843" spans="2:20">
      <c r="B2843" s="41">
        <v>43627.450115740743</v>
      </c>
      <c r="C2843" s="41">
        <v>43627.450104166666</v>
      </c>
      <c r="D2843" t="s">
        <v>15634</v>
      </c>
      <c r="E2843">
        <v>5</v>
      </c>
      <c r="F2843">
        <v>1101</v>
      </c>
      <c r="G2843" t="s">
        <v>8954</v>
      </c>
      <c r="H2843" t="s">
        <v>431</v>
      </c>
      <c r="I2843" t="s">
        <v>417</v>
      </c>
      <c r="L2843" t="s">
        <v>15007</v>
      </c>
      <c r="N2843" t="s">
        <v>821</v>
      </c>
    </row>
    <row r="2844" spans="2:20">
      <c r="B2844" s="41">
        <v>43627.450208333335</v>
      </c>
      <c r="C2844" s="41">
        <v>43627.450196759259</v>
      </c>
      <c r="D2844" t="s">
        <v>906</v>
      </c>
      <c r="E2844">
        <v>5</v>
      </c>
      <c r="F2844">
        <v>1201</v>
      </c>
      <c r="G2844" t="s">
        <v>8954</v>
      </c>
      <c r="H2844" t="s">
        <v>905</v>
      </c>
      <c r="I2844" t="s">
        <v>8</v>
      </c>
      <c r="L2844" t="s">
        <v>14244</v>
      </c>
      <c r="N2844" t="s">
        <v>821</v>
      </c>
    </row>
    <row r="2845" spans="2:20">
      <c r="B2845" s="41">
        <v>43627.450798611113</v>
      </c>
      <c r="C2845" s="41">
        <v>43627.450798611113</v>
      </c>
      <c r="D2845" t="s">
        <v>630</v>
      </c>
      <c r="E2845">
        <v>5</v>
      </c>
      <c r="F2845">
        <v>1201</v>
      </c>
      <c r="G2845" t="s">
        <v>8954</v>
      </c>
      <c r="H2845" t="s">
        <v>390</v>
      </c>
      <c r="I2845" t="s">
        <v>188</v>
      </c>
      <c r="L2845" t="s">
        <v>15635</v>
      </c>
      <c r="N2845" t="s">
        <v>821</v>
      </c>
    </row>
    <row r="2846" spans="2:20">
      <c r="B2846" s="41">
        <v>43627.450798611113</v>
      </c>
      <c r="C2846" s="41">
        <v>43627.450810185182</v>
      </c>
      <c r="D2846" t="s">
        <v>906</v>
      </c>
      <c r="E2846">
        <v>5</v>
      </c>
      <c r="F2846">
        <v>1201</v>
      </c>
      <c r="G2846" t="s">
        <v>8954</v>
      </c>
      <c r="H2846" t="s">
        <v>905</v>
      </c>
      <c r="I2846" t="s">
        <v>8</v>
      </c>
      <c r="L2846" t="s">
        <v>14244</v>
      </c>
      <c r="N2846" t="s">
        <v>821</v>
      </c>
    </row>
    <row r="2847" spans="2:20">
      <c r="B2847" s="41">
        <v>43627.451388888891</v>
      </c>
      <c r="C2847" s="41">
        <v>43627.451377314814</v>
      </c>
      <c r="D2847" t="s">
        <v>906</v>
      </c>
      <c r="E2847">
        <v>5</v>
      </c>
      <c r="F2847">
        <v>1201</v>
      </c>
      <c r="G2847" t="s">
        <v>8954</v>
      </c>
      <c r="H2847" t="s">
        <v>905</v>
      </c>
      <c r="I2847" t="s">
        <v>8</v>
      </c>
      <c r="L2847" t="s">
        <v>14244</v>
      </c>
      <c r="N2847" t="s">
        <v>821</v>
      </c>
    </row>
    <row r="2848" spans="2:20">
      <c r="B2848" s="41">
        <v>43627.451979166668</v>
      </c>
      <c r="C2848" s="41">
        <v>43627.451967592591</v>
      </c>
      <c r="D2848" t="s">
        <v>906</v>
      </c>
      <c r="E2848">
        <v>5</v>
      </c>
      <c r="F2848">
        <v>1201</v>
      </c>
      <c r="G2848" t="s">
        <v>8954</v>
      </c>
      <c r="H2848" t="s">
        <v>905</v>
      </c>
      <c r="I2848" t="s">
        <v>8</v>
      </c>
      <c r="L2848" t="s">
        <v>14244</v>
      </c>
      <c r="N2848" t="s">
        <v>821</v>
      </c>
    </row>
    <row r="2849" spans="2:14">
      <c r="B2849" s="41">
        <v>43627.452037037037</v>
      </c>
      <c r="C2849" s="41">
        <v>43627.452025462961</v>
      </c>
      <c r="D2849" t="s">
        <v>1455</v>
      </c>
      <c r="E2849">
        <v>5</v>
      </c>
      <c r="F2849">
        <v>1201</v>
      </c>
      <c r="G2849" t="s">
        <v>8954</v>
      </c>
      <c r="H2849" t="s">
        <v>1454</v>
      </c>
      <c r="I2849" t="s">
        <v>28</v>
      </c>
      <c r="L2849" t="s">
        <v>14915</v>
      </c>
      <c r="N2849" t="s">
        <v>821</v>
      </c>
    </row>
    <row r="2850" spans="2:14">
      <c r="B2850" s="41">
        <v>43627.452638888892</v>
      </c>
      <c r="C2850" s="41">
        <v>43627.452627314815</v>
      </c>
      <c r="D2850" t="s">
        <v>4551</v>
      </c>
      <c r="E2850">
        <v>5</v>
      </c>
      <c r="F2850">
        <v>1201</v>
      </c>
      <c r="G2850" t="s">
        <v>8954</v>
      </c>
      <c r="H2850" t="s">
        <v>4550</v>
      </c>
      <c r="I2850" t="s">
        <v>8</v>
      </c>
      <c r="L2850" t="s">
        <v>14224</v>
      </c>
      <c r="N2850" t="s">
        <v>821</v>
      </c>
    </row>
    <row r="2851" spans="2:14">
      <c r="B2851" s="41">
        <v>43627.452662037038</v>
      </c>
      <c r="C2851" s="41">
        <v>43627.452650462961</v>
      </c>
      <c r="D2851" t="s">
        <v>906</v>
      </c>
      <c r="E2851">
        <v>5</v>
      </c>
      <c r="F2851">
        <v>1201</v>
      </c>
      <c r="G2851" t="s">
        <v>8954</v>
      </c>
      <c r="H2851" t="s">
        <v>905</v>
      </c>
      <c r="I2851" t="s">
        <v>8</v>
      </c>
      <c r="L2851" t="s">
        <v>14244</v>
      </c>
      <c r="N2851" t="s">
        <v>821</v>
      </c>
    </row>
    <row r="2852" spans="2:14">
      <c r="B2852" s="41">
        <v>43627.453090277777</v>
      </c>
      <c r="C2852" s="41">
        <v>43627.453090277777</v>
      </c>
      <c r="D2852" t="s">
        <v>15636</v>
      </c>
      <c r="E2852">
        <v>5</v>
      </c>
      <c r="F2852">
        <v>1101</v>
      </c>
      <c r="G2852" t="s">
        <v>8954</v>
      </c>
      <c r="H2852" t="s">
        <v>138</v>
      </c>
      <c r="I2852" t="s">
        <v>63</v>
      </c>
      <c r="L2852" t="s">
        <v>14961</v>
      </c>
      <c r="N2852" t="s">
        <v>821</v>
      </c>
    </row>
    <row r="2853" spans="2:14">
      <c r="B2853" s="41">
        <v>43627.453252314815</v>
      </c>
      <c r="C2853" s="41">
        <v>43627.453240740739</v>
      </c>
      <c r="D2853" t="s">
        <v>906</v>
      </c>
      <c r="E2853">
        <v>5</v>
      </c>
      <c r="F2853">
        <v>1201</v>
      </c>
      <c r="G2853" t="s">
        <v>8954</v>
      </c>
      <c r="H2853" t="s">
        <v>905</v>
      </c>
      <c r="I2853" t="s">
        <v>8</v>
      </c>
      <c r="L2853" t="s">
        <v>14244</v>
      </c>
      <c r="N2853" t="s">
        <v>821</v>
      </c>
    </row>
    <row r="2854" spans="2:14">
      <c r="B2854" s="41">
        <v>43627.453842592593</v>
      </c>
      <c r="C2854" s="41">
        <v>43627.453831018516</v>
      </c>
      <c r="D2854" t="s">
        <v>906</v>
      </c>
      <c r="E2854">
        <v>5</v>
      </c>
      <c r="F2854">
        <v>1201</v>
      </c>
      <c r="G2854" t="s">
        <v>8954</v>
      </c>
      <c r="H2854" t="s">
        <v>905</v>
      </c>
      <c r="I2854" t="s">
        <v>8</v>
      </c>
      <c r="L2854" t="s">
        <v>14244</v>
      </c>
      <c r="N2854" t="s">
        <v>821</v>
      </c>
    </row>
    <row r="2855" spans="2:14">
      <c r="B2855" s="41">
        <v>43627.45412037037</v>
      </c>
      <c r="C2855" s="41">
        <v>43627.454108796293</v>
      </c>
      <c r="D2855" t="s">
        <v>1455</v>
      </c>
      <c r="E2855">
        <v>5</v>
      </c>
      <c r="F2855">
        <v>1201</v>
      </c>
      <c r="G2855" t="s">
        <v>8954</v>
      </c>
      <c r="H2855" t="s">
        <v>1454</v>
      </c>
      <c r="I2855" t="s">
        <v>28</v>
      </c>
      <c r="L2855" t="s">
        <v>14915</v>
      </c>
      <c r="N2855" t="s">
        <v>821</v>
      </c>
    </row>
    <row r="2856" spans="2:14">
      <c r="B2856" s="41">
        <v>43627.454421296294</v>
      </c>
      <c r="C2856" s="41">
        <v>43627.454421296294</v>
      </c>
      <c r="D2856" t="s">
        <v>906</v>
      </c>
      <c r="E2856">
        <v>5</v>
      </c>
      <c r="F2856">
        <v>1201</v>
      </c>
      <c r="G2856" t="s">
        <v>8954</v>
      </c>
      <c r="H2856" t="s">
        <v>905</v>
      </c>
      <c r="I2856" t="s">
        <v>8</v>
      </c>
      <c r="L2856" t="s">
        <v>14244</v>
      </c>
      <c r="N2856" t="s">
        <v>821</v>
      </c>
    </row>
    <row r="2857" spans="2:14">
      <c r="B2857" s="41">
        <v>43627.455000000002</v>
      </c>
      <c r="C2857" s="41">
        <v>43627.455000000002</v>
      </c>
      <c r="D2857" t="s">
        <v>906</v>
      </c>
      <c r="E2857">
        <v>5</v>
      </c>
      <c r="F2857">
        <v>1201</v>
      </c>
      <c r="G2857" t="s">
        <v>8954</v>
      </c>
      <c r="H2857" t="s">
        <v>905</v>
      </c>
      <c r="I2857" t="s">
        <v>8</v>
      </c>
      <c r="L2857" t="s">
        <v>14244</v>
      </c>
      <c r="N2857" t="s">
        <v>821</v>
      </c>
    </row>
    <row r="2858" spans="2:14">
      <c r="B2858" s="41">
        <v>43627.455358796295</v>
      </c>
      <c r="C2858" s="41">
        <v>43627.455370370371</v>
      </c>
      <c r="D2858" t="s">
        <v>7868</v>
      </c>
      <c r="E2858">
        <v>5</v>
      </c>
      <c r="F2858">
        <v>1221</v>
      </c>
      <c r="G2858" t="s">
        <v>8954</v>
      </c>
      <c r="H2858" t="s">
        <v>4105</v>
      </c>
      <c r="I2858" t="s">
        <v>31</v>
      </c>
      <c r="L2858" t="s">
        <v>14940</v>
      </c>
      <c r="N2858" t="s">
        <v>821</v>
      </c>
    </row>
    <row r="2859" spans="2:14">
      <c r="B2859" s="41">
        <v>43627.455590277779</v>
      </c>
      <c r="C2859" s="41">
        <v>43627.455590277779</v>
      </c>
      <c r="D2859" t="s">
        <v>906</v>
      </c>
      <c r="E2859">
        <v>5</v>
      </c>
      <c r="F2859">
        <v>1201</v>
      </c>
      <c r="G2859" t="s">
        <v>8954</v>
      </c>
      <c r="H2859" t="s">
        <v>905</v>
      </c>
      <c r="I2859" t="s">
        <v>8</v>
      </c>
      <c r="L2859" t="s">
        <v>14244</v>
      </c>
      <c r="N2859" t="s">
        <v>821</v>
      </c>
    </row>
    <row r="2860" spans="2:14">
      <c r="B2860" s="41">
        <v>43627.456180555557</v>
      </c>
      <c r="C2860" s="41">
        <v>43627.456180555557</v>
      </c>
      <c r="D2860" t="s">
        <v>906</v>
      </c>
      <c r="E2860">
        <v>5</v>
      </c>
      <c r="F2860">
        <v>1201</v>
      </c>
      <c r="G2860" t="s">
        <v>8954</v>
      </c>
      <c r="H2860" t="s">
        <v>905</v>
      </c>
      <c r="I2860" t="s">
        <v>8</v>
      </c>
      <c r="L2860" t="s">
        <v>14244</v>
      </c>
      <c r="N2860" t="s">
        <v>821</v>
      </c>
    </row>
    <row r="2861" spans="2:14">
      <c r="B2861" s="41">
        <v>43627.456203703703</v>
      </c>
      <c r="C2861" s="41">
        <v>43627.456203703703</v>
      </c>
      <c r="D2861" t="s">
        <v>1455</v>
      </c>
      <c r="E2861">
        <v>5</v>
      </c>
      <c r="F2861">
        <v>1201</v>
      </c>
      <c r="G2861" t="s">
        <v>8954</v>
      </c>
      <c r="H2861" t="s">
        <v>1454</v>
      </c>
      <c r="I2861" t="s">
        <v>28</v>
      </c>
      <c r="L2861" t="s">
        <v>14915</v>
      </c>
      <c r="N2861" t="s">
        <v>821</v>
      </c>
    </row>
    <row r="2862" spans="2:14">
      <c r="B2862" s="41">
        <v>43627.456388888888</v>
      </c>
      <c r="C2862" s="41">
        <v>43627.456388888888</v>
      </c>
      <c r="D2862" t="s">
        <v>908</v>
      </c>
      <c r="E2862">
        <v>5</v>
      </c>
      <c r="F2862">
        <v>1201</v>
      </c>
      <c r="G2862" t="s">
        <v>8954</v>
      </c>
      <c r="H2862" t="s">
        <v>907</v>
      </c>
      <c r="I2862" t="s">
        <v>8</v>
      </c>
      <c r="L2862" t="s">
        <v>14242</v>
      </c>
      <c r="N2862" t="s">
        <v>821</v>
      </c>
    </row>
    <row r="2863" spans="2:14">
      <c r="B2863" s="41">
        <v>43627.456909722219</v>
      </c>
      <c r="C2863" s="41">
        <v>43627.456909722219</v>
      </c>
      <c r="D2863" t="s">
        <v>906</v>
      </c>
      <c r="E2863">
        <v>5</v>
      </c>
      <c r="F2863">
        <v>1201</v>
      </c>
      <c r="G2863" t="s">
        <v>8954</v>
      </c>
      <c r="H2863" t="s">
        <v>905</v>
      </c>
      <c r="I2863" t="s">
        <v>8</v>
      </c>
      <c r="L2863" t="s">
        <v>14244</v>
      </c>
      <c r="N2863" t="s">
        <v>821</v>
      </c>
    </row>
    <row r="2864" spans="2:14">
      <c r="B2864" s="41">
        <v>43627.457118055558</v>
      </c>
      <c r="C2864" s="41">
        <v>43627.457118055558</v>
      </c>
      <c r="D2864" t="s">
        <v>908</v>
      </c>
      <c r="E2864">
        <v>5</v>
      </c>
      <c r="F2864">
        <v>1201</v>
      </c>
      <c r="G2864" t="s">
        <v>8954</v>
      </c>
      <c r="H2864" t="s">
        <v>907</v>
      </c>
      <c r="I2864" t="s">
        <v>8</v>
      </c>
      <c r="L2864" t="s">
        <v>14242</v>
      </c>
      <c r="N2864" t="s">
        <v>821</v>
      </c>
    </row>
    <row r="2865" spans="2:14">
      <c r="B2865" s="41">
        <v>43627.457141203704</v>
      </c>
      <c r="C2865" s="41">
        <v>43627.457152777781</v>
      </c>
      <c r="D2865" t="s">
        <v>7867</v>
      </c>
      <c r="E2865">
        <v>5</v>
      </c>
      <c r="F2865">
        <v>1221</v>
      </c>
      <c r="G2865" t="s">
        <v>8954</v>
      </c>
      <c r="H2865" t="s">
        <v>4107</v>
      </c>
      <c r="I2865" t="s">
        <v>302</v>
      </c>
      <c r="L2865" t="s">
        <v>14947</v>
      </c>
      <c r="N2865" t="s">
        <v>821</v>
      </c>
    </row>
    <row r="2866" spans="2:14">
      <c r="B2866" s="41">
        <v>43627.457488425927</v>
      </c>
      <c r="C2866" s="41">
        <v>43627.457488425927</v>
      </c>
      <c r="D2866" t="s">
        <v>8987</v>
      </c>
      <c r="E2866">
        <v>5</v>
      </c>
      <c r="F2866">
        <v>1101</v>
      </c>
      <c r="G2866" t="s">
        <v>8954</v>
      </c>
      <c r="H2866" t="s">
        <v>2394</v>
      </c>
      <c r="I2866" t="s">
        <v>302</v>
      </c>
      <c r="L2866" t="s">
        <v>14909</v>
      </c>
      <c r="N2866" t="s">
        <v>821</v>
      </c>
    </row>
    <row r="2867" spans="2:14">
      <c r="B2867" s="41">
        <v>43627.457592592589</v>
      </c>
      <c r="C2867" s="41">
        <v>43627.457592592589</v>
      </c>
      <c r="D2867" t="s">
        <v>1455</v>
      </c>
      <c r="E2867">
        <v>5</v>
      </c>
      <c r="F2867">
        <v>1201</v>
      </c>
      <c r="G2867" t="s">
        <v>8954</v>
      </c>
      <c r="H2867" t="s">
        <v>1454</v>
      </c>
      <c r="I2867" t="s">
        <v>28</v>
      </c>
      <c r="L2867" t="s">
        <v>14915</v>
      </c>
      <c r="N2867" t="s">
        <v>821</v>
      </c>
    </row>
    <row r="2868" spans="2:14">
      <c r="B2868" s="41">
        <v>43627.457638888889</v>
      </c>
      <c r="C2868" s="41">
        <v>43627.457638888889</v>
      </c>
      <c r="D2868" t="s">
        <v>906</v>
      </c>
      <c r="E2868">
        <v>5</v>
      </c>
      <c r="F2868">
        <v>1201</v>
      </c>
      <c r="G2868" t="s">
        <v>8954</v>
      </c>
      <c r="H2868" t="s">
        <v>905</v>
      </c>
      <c r="I2868" t="s">
        <v>8</v>
      </c>
      <c r="L2868" t="s">
        <v>14244</v>
      </c>
      <c r="N2868" t="s">
        <v>821</v>
      </c>
    </row>
    <row r="2869" spans="2:14">
      <c r="B2869" s="41">
        <v>43627.45784722222</v>
      </c>
      <c r="C2869" s="41">
        <v>43627.45784722222</v>
      </c>
      <c r="D2869" t="s">
        <v>908</v>
      </c>
      <c r="E2869">
        <v>5</v>
      </c>
      <c r="F2869">
        <v>1201</v>
      </c>
      <c r="G2869" t="s">
        <v>8954</v>
      </c>
      <c r="H2869" t="s">
        <v>907</v>
      </c>
      <c r="I2869" t="s">
        <v>8</v>
      </c>
      <c r="L2869" t="s">
        <v>14242</v>
      </c>
      <c r="N2869" t="s">
        <v>821</v>
      </c>
    </row>
    <row r="2870" spans="2:14">
      <c r="B2870" s="41">
        <v>43627.458136574074</v>
      </c>
      <c r="C2870" s="41">
        <v>43627.458148148151</v>
      </c>
      <c r="D2870" t="s">
        <v>15637</v>
      </c>
      <c r="E2870">
        <v>0</v>
      </c>
      <c r="F2870">
        <v>1101</v>
      </c>
      <c r="G2870" t="s">
        <v>8954</v>
      </c>
      <c r="H2870" t="s">
        <v>1303</v>
      </c>
      <c r="I2870" t="s">
        <v>923</v>
      </c>
      <c r="L2870" t="s">
        <v>15416</v>
      </c>
      <c r="N2870" t="s">
        <v>819</v>
      </c>
    </row>
    <row r="2871" spans="2:14">
      <c r="B2871" s="41">
        <v>43627.45821759259</v>
      </c>
      <c r="C2871" s="41">
        <v>43627.45821759259</v>
      </c>
      <c r="D2871" t="s">
        <v>15638</v>
      </c>
      <c r="E2871">
        <v>5</v>
      </c>
      <c r="F2871">
        <v>1101</v>
      </c>
      <c r="G2871" t="s">
        <v>8954</v>
      </c>
      <c r="H2871" t="s">
        <v>1304</v>
      </c>
      <c r="I2871" t="s">
        <v>923</v>
      </c>
      <c r="L2871" t="s">
        <v>15418</v>
      </c>
      <c r="N2871" t="s">
        <v>821</v>
      </c>
    </row>
    <row r="2872" spans="2:14">
      <c r="B2872" s="41">
        <v>43627.458240740743</v>
      </c>
      <c r="C2872" s="41">
        <v>43627.458240740743</v>
      </c>
      <c r="D2872" t="s">
        <v>14987</v>
      </c>
      <c r="E2872">
        <v>5</v>
      </c>
      <c r="F2872">
        <v>1101</v>
      </c>
      <c r="G2872" t="s">
        <v>8954</v>
      </c>
      <c r="H2872" t="s">
        <v>1594</v>
      </c>
      <c r="I2872" t="s">
        <v>1018</v>
      </c>
      <c r="L2872" t="s">
        <v>14988</v>
      </c>
      <c r="N2872" t="s">
        <v>821</v>
      </c>
    </row>
    <row r="2873" spans="2:14">
      <c r="B2873" s="41">
        <v>43627.458252314813</v>
      </c>
      <c r="C2873" s="41">
        <v>43627.458252314813</v>
      </c>
      <c r="D2873" t="s">
        <v>15639</v>
      </c>
      <c r="E2873">
        <v>5</v>
      </c>
      <c r="F2873">
        <v>1101</v>
      </c>
      <c r="G2873" t="s">
        <v>8954</v>
      </c>
      <c r="H2873" t="s">
        <v>1039</v>
      </c>
      <c r="I2873" t="s">
        <v>533</v>
      </c>
      <c r="L2873" t="s">
        <v>15581</v>
      </c>
      <c r="N2873" t="s">
        <v>821</v>
      </c>
    </row>
    <row r="2874" spans="2:14">
      <c r="B2874" s="41">
        <v>43627.458356481482</v>
      </c>
      <c r="C2874" s="41">
        <v>43627.458356481482</v>
      </c>
      <c r="D2874" t="s">
        <v>906</v>
      </c>
      <c r="E2874">
        <v>5</v>
      </c>
      <c r="F2874">
        <v>1201</v>
      </c>
      <c r="G2874" t="s">
        <v>8954</v>
      </c>
      <c r="H2874" t="s">
        <v>905</v>
      </c>
      <c r="I2874" t="s">
        <v>8</v>
      </c>
      <c r="L2874" t="s">
        <v>14244</v>
      </c>
      <c r="N2874" t="s">
        <v>821</v>
      </c>
    </row>
    <row r="2875" spans="2:14">
      <c r="B2875" s="41">
        <v>43627.458564814813</v>
      </c>
      <c r="C2875" s="41">
        <v>43627.458564814813</v>
      </c>
      <c r="D2875" t="s">
        <v>908</v>
      </c>
      <c r="E2875">
        <v>5</v>
      </c>
      <c r="F2875">
        <v>1201</v>
      </c>
      <c r="G2875" t="s">
        <v>8954</v>
      </c>
      <c r="H2875" t="s">
        <v>907</v>
      </c>
      <c r="I2875" t="s">
        <v>8</v>
      </c>
      <c r="L2875" t="s">
        <v>14242</v>
      </c>
      <c r="N2875" t="s">
        <v>821</v>
      </c>
    </row>
    <row r="2876" spans="2:14">
      <c r="B2876" s="41">
        <v>43627.459085648145</v>
      </c>
      <c r="C2876" s="41">
        <v>43627.459085648145</v>
      </c>
      <c r="D2876" t="s">
        <v>906</v>
      </c>
      <c r="E2876">
        <v>5</v>
      </c>
      <c r="F2876">
        <v>1201</v>
      </c>
      <c r="G2876" t="s">
        <v>8954</v>
      </c>
      <c r="H2876" t="s">
        <v>905</v>
      </c>
      <c r="I2876" t="s">
        <v>8</v>
      </c>
      <c r="L2876" t="s">
        <v>14244</v>
      </c>
      <c r="N2876" t="s">
        <v>821</v>
      </c>
    </row>
    <row r="2877" spans="2:14">
      <c r="B2877" s="41">
        <v>43627.459664351853</v>
      </c>
      <c r="C2877" s="41">
        <v>43627.459664351853</v>
      </c>
      <c r="D2877" t="s">
        <v>906</v>
      </c>
      <c r="E2877">
        <v>5</v>
      </c>
      <c r="F2877">
        <v>1201</v>
      </c>
      <c r="G2877" t="s">
        <v>8954</v>
      </c>
      <c r="H2877" t="s">
        <v>905</v>
      </c>
      <c r="I2877" t="s">
        <v>8</v>
      </c>
      <c r="L2877" t="s">
        <v>14244</v>
      </c>
      <c r="N2877" t="s">
        <v>821</v>
      </c>
    </row>
    <row r="2878" spans="2:14">
      <c r="B2878" s="41">
        <v>43627.459953703707</v>
      </c>
      <c r="C2878" s="41">
        <v>43627.459976851853</v>
      </c>
      <c r="D2878" t="s">
        <v>15640</v>
      </c>
      <c r="E2878">
        <v>5</v>
      </c>
      <c r="F2878">
        <v>1101</v>
      </c>
      <c r="G2878" t="s">
        <v>8954</v>
      </c>
      <c r="H2878" t="s">
        <v>138</v>
      </c>
      <c r="I2878" t="s">
        <v>63</v>
      </c>
      <c r="L2878" t="s">
        <v>14961</v>
      </c>
      <c r="N2878" t="s">
        <v>821</v>
      </c>
    </row>
    <row r="2879" spans="2:14">
      <c r="B2879" s="41">
        <v>43627.460243055553</v>
      </c>
      <c r="C2879" s="41">
        <v>43627.460243055553</v>
      </c>
      <c r="D2879" t="s">
        <v>906</v>
      </c>
      <c r="E2879">
        <v>5</v>
      </c>
      <c r="F2879">
        <v>1201</v>
      </c>
      <c r="G2879" t="s">
        <v>8954</v>
      </c>
      <c r="H2879" t="s">
        <v>905</v>
      </c>
      <c r="I2879" t="s">
        <v>8</v>
      </c>
      <c r="L2879" t="s">
        <v>14244</v>
      </c>
      <c r="N2879" t="s">
        <v>821</v>
      </c>
    </row>
    <row r="2880" spans="2:14">
      <c r="B2880" s="41">
        <v>43627.460925925923</v>
      </c>
      <c r="C2880" s="41">
        <v>43627.460925925923</v>
      </c>
      <c r="D2880" t="s">
        <v>906</v>
      </c>
      <c r="E2880">
        <v>5</v>
      </c>
      <c r="F2880">
        <v>1201</v>
      </c>
      <c r="G2880" t="s">
        <v>8954</v>
      </c>
      <c r="H2880" t="s">
        <v>905</v>
      </c>
      <c r="I2880" t="s">
        <v>8</v>
      </c>
      <c r="L2880" t="s">
        <v>14244</v>
      </c>
      <c r="N2880" t="s">
        <v>821</v>
      </c>
    </row>
    <row r="2881" spans="2:14">
      <c r="B2881" s="41">
        <v>43627.461134259262</v>
      </c>
      <c r="C2881" s="41">
        <v>43627.461134259262</v>
      </c>
      <c r="D2881" t="s">
        <v>908</v>
      </c>
      <c r="E2881">
        <v>5</v>
      </c>
      <c r="F2881">
        <v>1201</v>
      </c>
      <c r="G2881" t="s">
        <v>8954</v>
      </c>
      <c r="H2881" t="s">
        <v>907</v>
      </c>
      <c r="I2881" t="s">
        <v>8</v>
      </c>
      <c r="L2881" t="s">
        <v>14242</v>
      </c>
      <c r="N2881" t="s">
        <v>821</v>
      </c>
    </row>
    <row r="2882" spans="2:14">
      <c r="B2882" s="41">
        <v>43627.461388888885</v>
      </c>
      <c r="C2882" s="41">
        <v>43627.461388888885</v>
      </c>
      <c r="D2882" t="s">
        <v>13307</v>
      </c>
      <c r="E2882">
        <v>5</v>
      </c>
      <c r="F2882">
        <v>1101</v>
      </c>
      <c r="G2882" t="s">
        <v>8954</v>
      </c>
      <c r="H2882" t="s">
        <v>11993</v>
      </c>
      <c r="I2882" t="s">
        <v>32</v>
      </c>
      <c r="L2882" t="s">
        <v>15641</v>
      </c>
      <c r="N2882" t="s">
        <v>821</v>
      </c>
    </row>
    <row r="2883" spans="2:14">
      <c r="B2883" s="41">
        <v>43627.461400462962</v>
      </c>
      <c r="C2883" s="41">
        <v>43627.461400462962</v>
      </c>
      <c r="D2883" t="s">
        <v>12196</v>
      </c>
      <c r="E2883">
        <v>5</v>
      </c>
      <c r="F2883">
        <v>1101</v>
      </c>
      <c r="G2883" t="s">
        <v>8954</v>
      </c>
      <c r="H2883" t="s">
        <v>12153</v>
      </c>
      <c r="I2883" t="s">
        <v>193</v>
      </c>
      <c r="L2883" t="s">
        <v>14430</v>
      </c>
      <c r="N2883" t="s">
        <v>821</v>
      </c>
    </row>
    <row r="2884" spans="2:14">
      <c r="B2884" s="41">
        <v>43627.461400462962</v>
      </c>
      <c r="C2884" s="41">
        <v>43627.461400462962</v>
      </c>
      <c r="D2884" t="s">
        <v>12197</v>
      </c>
      <c r="E2884">
        <v>5</v>
      </c>
      <c r="F2884">
        <v>1101</v>
      </c>
      <c r="G2884" t="s">
        <v>8954</v>
      </c>
      <c r="H2884" t="s">
        <v>12152</v>
      </c>
      <c r="I2884" t="s">
        <v>193</v>
      </c>
      <c r="L2884" t="s">
        <v>14431</v>
      </c>
      <c r="N2884" t="s">
        <v>821</v>
      </c>
    </row>
    <row r="2885" spans="2:14">
      <c r="B2885" s="41">
        <v>43627.461562500001</v>
      </c>
      <c r="C2885" s="41">
        <v>43627.461574074077</v>
      </c>
      <c r="D2885" t="s">
        <v>15642</v>
      </c>
      <c r="E2885">
        <v>5</v>
      </c>
      <c r="F2885">
        <v>1101</v>
      </c>
      <c r="G2885" t="s">
        <v>8954</v>
      </c>
      <c r="H2885" t="s">
        <v>15643</v>
      </c>
      <c r="I2885" t="s">
        <v>11</v>
      </c>
      <c r="L2885" t="s">
        <v>15644</v>
      </c>
      <c r="N2885" t="s">
        <v>821</v>
      </c>
    </row>
    <row r="2886" spans="2:14">
      <c r="B2886" s="41">
        <v>43627.461643518516</v>
      </c>
      <c r="C2886" s="41">
        <v>43627.461643518516</v>
      </c>
      <c r="D2886" t="s">
        <v>906</v>
      </c>
      <c r="E2886">
        <v>5</v>
      </c>
      <c r="F2886">
        <v>1201</v>
      </c>
      <c r="G2886" t="s">
        <v>8954</v>
      </c>
      <c r="H2886" t="s">
        <v>905</v>
      </c>
      <c r="I2886" t="s">
        <v>8</v>
      </c>
      <c r="L2886" t="s">
        <v>14244</v>
      </c>
      <c r="N2886" t="s">
        <v>821</v>
      </c>
    </row>
    <row r="2887" spans="2:14">
      <c r="B2887" s="41">
        <v>43627.461851851855</v>
      </c>
      <c r="C2887" s="41">
        <v>43627.461851851855</v>
      </c>
      <c r="D2887" t="s">
        <v>908</v>
      </c>
      <c r="E2887">
        <v>5</v>
      </c>
      <c r="F2887">
        <v>1201</v>
      </c>
      <c r="G2887" t="s">
        <v>8954</v>
      </c>
      <c r="H2887" t="s">
        <v>907</v>
      </c>
      <c r="I2887" t="s">
        <v>8</v>
      </c>
      <c r="L2887" t="s">
        <v>14242</v>
      </c>
      <c r="N2887" t="s">
        <v>821</v>
      </c>
    </row>
    <row r="2888" spans="2:14">
      <c r="B2888" s="41">
        <v>43627.461875000001</v>
      </c>
      <c r="C2888" s="41">
        <v>43627.461886574078</v>
      </c>
      <c r="D2888" t="s">
        <v>15645</v>
      </c>
      <c r="E2888">
        <v>5</v>
      </c>
      <c r="F2888">
        <v>1101</v>
      </c>
      <c r="G2888" t="s">
        <v>8954</v>
      </c>
      <c r="H2888" t="s">
        <v>15646</v>
      </c>
      <c r="I2888" t="s">
        <v>11</v>
      </c>
      <c r="L2888" t="s">
        <v>15647</v>
      </c>
      <c r="N2888" t="s">
        <v>821</v>
      </c>
    </row>
    <row r="2889" spans="2:14">
      <c r="B2889" s="41">
        <v>43627.461875000001</v>
      </c>
      <c r="C2889" s="41">
        <v>43627.461886574078</v>
      </c>
      <c r="D2889" t="s">
        <v>3905</v>
      </c>
      <c r="E2889">
        <v>5</v>
      </c>
      <c r="F2889">
        <v>1221</v>
      </c>
      <c r="G2889" t="s">
        <v>8954</v>
      </c>
      <c r="H2889" t="s">
        <v>3904</v>
      </c>
      <c r="I2889" t="s">
        <v>15</v>
      </c>
      <c r="L2889" t="s">
        <v>15648</v>
      </c>
      <c r="N2889" t="s">
        <v>821</v>
      </c>
    </row>
    <row r="2890" spans="2:14">
      <c r="B2890" s="41">
        <v>43627.461886574078</v>
      </c>
      <c r="C2890" s="41">
        <v>43627.461886574078</v>
      </c>
      <c r="D2890" t="s">
        <v>3907</v>
      </c>
      <c r="E2890">
        <v>5</v>
      </c>
      <c r="F2890">
        <v>1221</v>
      </c>
      <c r="G2890" t="s">
        <v>8954</v>
      </c>
      <c r="H2890" t="s">
        <v>3906</v>
      </c>
      <c r="I2890" t="s">
        <v>15</v>
      </c>
      <c r="L2890" t="s">
        <v>15649</v>
      </c>
      <c r="N2890" t="s">
        <v>821</v>
      </c>
    </row>
    <row r="2891" spans="2:14">
      <c r="B2891" s="41">
        <v>43627.461886574078</v>
      </c>
      <c r="C2891" s="41">
        <v>43627.461886574078</v>
      </c>
      <c r="D2891" t="s">
        <v>4011</v>
      </c>
      <c r="E2891">
        <v>5</v>
      </c>
      <c r="F2891">
        <v>1221</v>
      </c>
      <c r="G2891" t="s">
        <v>8954</v>
      </c>
      <c r="H2891" t="s">
        <v>4010</v>
      </c>
      <c r="I2891" t="s">
        <v>11</v>
      </c>
      <c r="L2891" t="s">
        <v>15650</v>
      </c>
      <c r="N2891" t="s">
        <v>821</v>
      </c>
    </row>
    <row r="2892" spans="2:14">
      <c r="B2892" s="41">
        <v>43627.461875000001</v>
      </c>
      <c r="C2892" s="41">
        <v>43627.461886574078</v>
      </c>
      <c r="D2892" t="s">
        <v>15651</v>
      </c>
      <c r="E2892">
        <v>5</v>
      </c>
      <c r="F2892">
        <v>1221</v>
      </c>
      <c r="G2892" t="s">
        <v>8954</v>
      </c>
      <c r="H2892" t="s">
        <v>15652</v>
      </c>
      <c r="I2892" t="s">
        <v>11</v>
      </c>
      <c r="L2892" t="s">
        <v>15653</v>
      </c>
      <c r="N2892" t="s">
        <v>821</v>
      </c>
    </row>
    <row r="2893" spans="2:14">
      <c r="B2893" s="41">
        <v>43627.461875000001</v>
      </c>
      <c r="C2893" s="41">
        <v>43627.461886574078</v>
      </c>
      <c r="D2893" t="s">
        <v>946</v>
      </c>
      <c r="E2893">
        <v>5</v>
      </c>
      <c r="F2893">
        <v>1221</v>
      </c>
      <c r="G2893" t="s">
        <v>8954</v>
      </c>
      <c r="H2893" t="s">
        <v>945</v>
      </c>
      <c r="I2893" t="s">
        <v>50</v>
      </c>
      <c r="L2893" t="s">
        <v>15481</v>
      </c>
      <c r="N2893" t="s">
        <v>821</v>
      </c>
    </row>
    <row r="2894" spans="2:14">
      <c r="B2894" s="41">
        <v>43627.461875000001</v>
      </c>
      <c r="C2894" s="41">
        <v>43627.461886574078</v>
      </c>
      <c r="D2894" t="s">
        <v>1095</v>
      </c>
      <c r="E2894">
        <v>5</v>
      </c>
      <c r="F2894">
        <v>1221</v>
      </c>
      <c r="G2894" t="s">
        <v>8954</v>
      </c>
      <c r="H2894" t="s">
        <v>1094</v>
      </c>
      <c r="I2894" t="s">
        <v>52</v>
      </c>
      <c r="L2894" t="s">
        <v>14622</v>
      </c>
      <c r="N2894" t="s">
        <v>821</v>
      </c>
    </row>
    <row r="2895" spans="2:14">
      <c r="B2895" s="41">
        <v>43627.461875000001</v>
      </c>
      <c r="C2895" s="41">
        <v>43627.461886574078</v>
      </c>
      <c r="D2895" t="s">
        <v>1749</v>
      </c>
      <c r="E2895">
        <v>5</v>
      </c>
      <c r="F2895">
        <v>1221</v>
      </c>
      <c r="G2895" t="s">
        <v>8954</v>
      </c>
      <c r="H2895" t="s">
        <v>1748</v>
      </c>
      <c r="I2895" t="s">
        <v>956</v>
      </c>
      <c r="L2895" t="s">
        <v>14652</v>
      </c>
      <c r="N2895" t="s">
        <v>821</v>
      </c>
    </row>
    <row r="2896" spans="2:14">
      <c r="B2896" s="41">
        <v>43627.461875000001</v>
      </c>
      <c r="C2896" s="41">
        <v>43627.461886574078</v>
      </c>
      <c r="D2896" t="s">
        <v>785</v>
      </c>
      <c r="E2896">
        <v>5</v>
      </c>
      <c r="F2896">
        <v>1221</v>
      </c>
      <c r="G2896" t="s">
        <v>8954</v>
      </c>
      <c r="H2896" t="s">
        <v>549</v>
      </c>
      <c r="I2896" t="s">
        <v>135</v>
      </c>
      <c r="L2896" t="s">
        <v>15654</v>
      </c>
      <c r="N2896" t="s">
        <v>821</v>
      </c>
    </row>
    <row r="2897" spans="2:14">
      <c r="B2897" s="41">
        <v>43627.461886574078</v>
      </c>
      <c r="C2897" s="41">
        <v>43627.461886574078</v>
      </c>
      <c r="D2897" t="s">
        <v>1699</v>
      </c>
      <c r="E2897">
        <v>5</v>
      </c>
      <c r="F2897">
        <v>1221</v>
      </c>
      <c r="G2897" t="s">
        <v>8954</v>
      </c>
      <c r="H2897" t="s">
        <v>1698</v>
      </c>
      <c r="I2897" t="s">
        <v>48</v>
      </c>
      <c r="L2897" t="s">
        <v>15524</v>
      </c>
      <c r="N2897" t="s">
        <v>821</v>
      </c>
    </row>
    <row r="2898" spans="2:14">
      <c r="B2898" s="41">
        <v>43627.461886574078</v>
      </c>
      <c r="C2898" s="41">
        <v>43627.461886574078</v>
      </c>
      <c r="D2898" t="s">
        <v>1742</v>
      </c>
      <c r="E2898">
        <v>5</v>
      </c>
      <c r="F2898">
        <v>1221</v>
      </c>
      <c r="G2898" t="s">
        <v>8954</v>
      </c>
      <c r="H2898" t="s">
        <v>1741</v>
      </c>
      <c r="I2898" t="s">
        <v>46</v>
      </c>
      <c r="L2898" t="s">
        <v>14813</v>
      </c>
      <c r="N2898" t="s">
        <v>821</v>
      </c>
    </row>
    <row r="2899" spans="2:14">
      <c r="B2899" s="41">
        <v>43627.461886574078</v>
      </c>
      <c r="C2899" s="41">
        <v>43627.461886574078</v>
      </c>
      <c r="D2899" t="s">
        <v>1720</v>
      </c>
      <c r="E2899">
        <v>5</v>
      </c>
      <c r="F2899">
        <v>1221</v>
      </c>
      <c r="G2899" t="s">
        <v>8954</v>
      </c>
      <c r="H2899" t="s">
        <v>1719</v>
      </c>
      <c r="I2899" t="s">
        <v>44</v>
      </c>
      <c r="L2899" t="s">
        <v>14814</v>
      </c>
      <c r="N2899" t="s">
        <v>821</v>
      </c>
    </row>
    <row r="2900" spans="2:14">
      <c r="B2900" s="41">
        <v>43627.461886574078</v>
      </c>
      <c r="C2900" s="41">
        <v>43627.461886574078</v>
      </c>
      <c r="D2900" t="s">
        <v>754</v>
      </c>
      <c r="E2900">
        <v>5</v>
      </c>
      <c r="F2900">
        <v>1221</v>
      </c>
      <c r="G2900" t="s">
        <v>8954</v>
      </c>
      <c r="H2900" t="s">
        <v>42</v>
      </c>
      <c r="I2900" t="s">
        <v>41</v>
      </c>
      <c r="L2900" t="s">
        <v>14437</v>
      </c>
      <c r="N2900" t="s">
        <v>821</v>
      </c>
    </row>
    <row r="2901" spans="2:14">
      <c r="B2901" s="41">
        <v>43627.462280092594</v>
      </c>
      <c r="C2901" s="41">
        <v>43627.462280092594</v>
      </c>
      <c r="D2901" t="s">
        <v>621</v>
      </c>
      <c r="E2901">
        <v>0</v>
      </c>
      <c r="F2901">
        <v>1201</v>
      </c>
      <c r="G2901" t="s">
        <v>8954</v>
      </c>
      <c r="H2901" t="s">
        <v>371</v>
      </c>
      <c r="I2901" t="s">
        <v>9</v>
      </c>
      <c r="L2901" t="s">
        <v>13930</v>
      </c>
      <c r="N2901" t="s">
        <v>821</v>
      </c>
    </row>
    <row r="2902" spans="2:14">
      <c r="B2902" s="41">
        <v>43627.462372685186</v>
      </c>
      <c r="C2902" s="41">
        <v>43627.462372685186</v>
      </c>
      <c r="D2902" t="s">
        <v>906</v>
      </c>
      <c r="E2902">
        <v>5</v>
      </c>
      <c r="F2902">
        <v>1201</v>
      </c>
      <c r="G2902" t="s">
        <v>8954</v>
      </c>
      <c r="H2902" t="s">
        <v>905</v>
      </c>
      <c r="I2902" t="s">
        <v>8</v>
      </c>
      <c r="L2902" t="s">
        <v>14244</v>
      </c>
      <c r="N2902" t="s">
        <v>821</v>
      </c>
    </row>
    <row r="2903" spans="2:14">
      <c r="B2903" s="41">
        <v>43627.462962962964</v>
      </c>
      <c r="C2903" s="41">
        <v>43627.462962962964</v>
      </c>
      <c r="D2903" t="s">
        <v>906</v>
      </c>
      <c r="E2903">
        <v>5</v>
      </c>
      <c r="F2903">
        <v>1201</v>
      </c>
      <c r="G2903" t="s">
        <v>8954</v>
      </c>
      <c r="H2903" t="s">
        <v>905</v>
      </c>
      <c r="I2903" t="s">
        <v>8</v>
      </c>
      <c r="L2903" t="s">
        <v>14244</v>
      </c>
      <c r="N2903" t="s">
        <v>821</v>
      </c>
    </row>
    <row r="2904" spans="2:14">
      <c r="B2904" s="41">
        <v>43627.463541666664</v>
      </c>
      <c r="C2904" s="41">
        <v>43627.463541666664</v>
      </c>
      <c r="D2904" t="s">
        <v>906</v>
      </c>
      <c r="E2904">
        <v>5</v>
      </c>
      <c r="F2904">
        <v>1201</v>
      </c>
      <c r="G2904" t="s">
        <v>8954</v>
      </c>
      <c r="H2904" t="s">
        <v>905</v>
      </c>
      <c r="I2904" t="s">
        <v>8</v>
      </c>
      <c r="L2904" t="s">
        <v>14244</v>
      </c>
      <c r="N2904" t="s">
        <v>821</v>
      </c>
    </row>
    <row r="2905" spans="2:14">
      <c r="B2905" s="41">
        <v>43627.463842592595</v>
      </c>
      <c r="C2905" s="41">
        <v>43627.463842592595</v>
      </c>
      <c r="D2905" t="s">
        <v>1455</v>
      </c>
      <c r="E2905">
        <v>5</v>
      </c>
      <c r="F2905">
        <v>1201</v>
      </c>
      <c r="G2905" t="s">
        <v>8954</v>
      </c>
      <c r="H2905" t="s">
        <v>1454</v>
      </c>
      <c r="I2905" t="s">
        <v>28</v>
      </c>
      <c r="L2905" t="s">
        <v>14915</v>
      </c>
      <c r="N2905" t="s">
        <v>821</v>
      </c>
    </row>
    <row r="2906" spans="2:14">
      <c r="B2906" s="41">
        <v>43627.464004629626</v>
      </c>
      <c r="C2906" s="41">
        <v>43627.464004629626</v>
      </c>
      <c r="D2906" t="s">
        <v>15655</v>
      </c>
      <c r="E2906">
        <v>5</v>
      </c>
      <c r="F2906">
        <v>1101</v>
      </c>
      <c r="G2906" t="s">
        <v>8954</v>
      </c>
      <c r="H2906" t="s">
        <v>15656</v>
      </c>
      <c r="I2906" t="s">
        <v>201</v>
      </c>
      <c r="L2906" t="s">
        <v>15657</v>
      </c>
      <c r="N2906" t="s">
        <v>821</v>
      </c>
    </row>
    <row r="2907" spans="2:14">
      <c r="B2907" s="41">
        <v>43627.464178240742</v>
      </c>
      <c r="C2907" s="41">
        <v>43627.464178240742</v>
      </c>
      <c r="D2907" t="s">
        <v>4551</v>
      </c>
      <c r="E2907">
        <v>5</v>
      </c>
      <c r="F2907">
        <v>1201</v>
      </c>
      <c r="G2907" t="s">
        <v>8954</v>
      </c>
      <c r="H2907" t="s">
        <v>4550</v>
      </c>
      <c r="I2907" t="s">
        <v>8</v>
      </c>
      <c r="L2907" t="s">
        <v>14224</v>
      </c>
      <c r="N2907" t="s">
        <v>821</v>
      </c>
    </row>
    <row r="2908" spans="2:14">
      <c r="B2908" s="41">
        <v>43627.464201388888</v>
      </c>
      <c r="C2908" s="41">
        <v>43627.464201388888</v>
      </c>
      <c r="D2908" t="s">
        <v>906</v>
      </c>
      <c r="E2908">
        <v>5</v>
      </c>
      <c r="F2908">
        <v>1201</v>
      </c>
      <c r="G2908" t="s">
        <v>8954</v>
      </c>
      <c r="H2908" t="s">
        <v>905</v>
      </c>
      <c r="I2908" t="s">
        <v>8</v>
      </c>
      <c r="L2908" t="s">
        <v>14244</v>
      </c>
      <c r="N2908" t="s">
        <v>821</v>
      </c>
    </row>
    <row r="2909" spans="2:14">
      <c r="B2909" s="41">
        <v>43627.464826388888</v>
      </c>
      <c r="C2909" s="41">
        <v>43627.464826388888</v>
      </c>
      <c r="D2909" t="s">
        <v>906</v>
      </c>
      <c r="E2909">
        <v>5</v>
      </c>
      <c r="F2909">
        <v>1201</v>
      </c>
      <c r="G2909" t="s">
        <v>8954</v>
      </c>
      <c r="H2909" t="s">
        <v>905</v>
      </c>
      <c r="I2909" t="s">
        <v>8</v>
      </c>
      <c r="L2909" t="s">
        <v>14244</v>
      </c>
      <c r="N2909" t="s">
        <v>821</v>
      </c>
    </row>
    <row r="2910" spans="2:14">
      <c r="B2910" s="41">
        <v>43627.46539351852</v>
      </c>
      <c r="C2910" s="41">
        <v>43627.465405092589</v>
      </c>
      <c r="D2910" t="s">
        <v>1785</v>
      </c>
      <c r="E2910">
        <v>5</v>
      </c>
      <c r="F2910">
        <v>1201</v>
      </c>
      <c r="G2910" t="s">
        <v>8954</v>
      </c>
      <c r="H2910" t="s">
        <v>1784</v>
      </c>
      <c r="I2910" t="s">
        <v>8</v>
      </c>
      <c r="L2910" t="s">
        <v>15658</v>
      </c>
      <c r="N2910" t="s">
        <v>821</v>
      </c>
    </row>
    <row r="2911" spans="2:14">
      <c r="B2911" s="41">
        <v>43627.465416666666</v>
      </c>
      <c r="C2911" s="41">
        <v>43627.465416666666</v>
      </c>
      <c r="D2911" t="s">
        <v>906</v>
      </c>
      <c r="E2911">
        <v>5</v>
      </c>
      <c r="F2911">
        <v>1201</v>
      </c>
      <c r="G2911" t="s">
        <v>8954</v>
      </c>
      <c r="H2911" t="s">
        <v>905</v>
      </c>
      <c r="I2911" t="s">
        <v>8</v>
      </c>
      <c r="L2911" t="s">
        <v>14244</v>
      </c>
      <c r="N2911" t="s">
        <v>821</v>
      </c>
    </row>
    <row r="2912" spans="2:14">
      <c r="B2912" s="41">
        <v>43627.466006944444</v>
      </c>
      <c r="C2912" s="41">
        <v>43627.466006944444</v>
      </c>
      <c r="D2912" t="s">
        <v>906</v>
      </c>
      <c r="E2912">
        <v>5</v>
      </c>
      <c r="F2912">
        <v>1201</v>
      </c>
      <c r="G2912" t="s">
        <v>8954</v>
      </c>
      <c r="H2912" t="s">
        <v>905</v>
      </c>
      <c r="I2912" t="s">
        <v>8</v>
      </c>
      <c r="L2912" t="s">
        <v>14244</v>
      </c>
      <c r="N2912" t="s">
        <v>821</v>
      </c>
    </row>
    <row r="2913" spans="2:14">
      <c r="B2913" s="41">
        <v>43627.466087962966</v>
      </c>
      <c r="C2913" s="41">
        <v>43627.466087962966</v>
      </c>
      <c r="D2913" t="s">
        <v>15659</v>
      </c>
      <c r="E2913">
        <v>5</v>
      </c>
      <c r="F2913">
        <v>1101</v>
      </c>
      <c r="G2913" t="s">
        <v>8954</v>
      </c>
      <c r="H2913" t="s">
        <v>138</v>
      </c>
      <c r="I2913" t="s">
        <v>63</v>
      </c>
      <c r="L2913" t="s">
        <v>14961</v>
      </c>
      <c r="N2913" t="s">
        <v>821</v>
      </c>
    </row>
    <row r="2914" spans="2:14">
      <c r="B2914" s="41">
        <v>43627.466446759259</v>
      </c>
      <c r="C2914" s="41">
        <v>43627.466458333336</v>
      </c>
      <c r="D2914" t="s">
        <v>15660</v>
      </c>
      <c r="E2914">
        <v>4</v>
      </c>
      <c r="F2914">
        <v>1101</v>
      </c>
      <c r="G2914" t="s">
        <v>8954</v>
      </c>
      <c r="H2914" t="s">
        <v>12912</v>
      </c>
      <c r="I2914" t="s">
        <v>23</v>
      </c>
      <c r="L2914" t="s">
        <v>15661</v>
      </c>
      <c r="N2914" t="s">
        <v>819</v>
      </c>
    </row>
    <row r="2915" spans="2:14">
      <c r="B2915" s="41">
        <v>43627.466608796298</v>
      </c>
      <c r="C2915" s="41">
        <v>43627.466608796298</v>
      </c>
      <c r="D2915" t="s">
        <v>906</v>
      </c>
      <c r="E2915">
        <v>5</v>
      </c>
      <c r="F2915">
        <v>1201</v>
      </c>
      <c r="G2915" t="s">
        <v>8954</v>
      </c>
      <c r="H2915" t="s">
        <v>905</v>
      </c>
      <c r="I2915" t="s">
        <v>8</v>
      </c>
      <c r="L2915" t="s">
        <v>14244</v>
      </c>
      <c r="N2915" t="s">
        <v>821</v>
      </c>
    </row>
    <row r="2916" spans="2:14">
      <c r="B2916" s="41">
        <v>43627.46665509259</v>
      </c>
      <c r="C2916" s="41">
        <v>43627.46665509259</v>
      </c>
      <c r="D2916" t="s">
        <v>7605</v>
      </c>
      <c r="E2916">
        <v>5</v>
      </c>
      <c r="F2916">
        <v>1201</v>
      </c>
      <c r="G2916" t="s">
        <v>8954</v>
      </c>
      <c r="H2916" t="s">
        <v>1781</v>
      </c>
      <c r="I2916" t="s">
        <v>8</v>
      </c>
      <c r="L2916" t="s">
        <v>15662</v>
      </c>
      <c r="N2916" t="s">
        <v>821</v>
      </c>
    </row>
    <row r="2917" spans="2:14">
      <c r="B2917" s="41">
        <v>43627.46665509259</v>
      </c>
      <c r="C2917" s="41">
        <v>43627.46665509259</v>
      </c>
      <c r="D2917" t="s">
        <v>10007</v>
      </c>
      <c r="E2917">
        <v>5</v>
      </c>
      <c r="F2917">
        <v>1201</v>
      </c>
      <c r="G2917" t="s">
        <v>8954</v>
      </c>
      <c r="H2917" t="s">
        <v>10008</v>
      </c>
      <c r="I2917" t="s">
        <v>8</v>
      </c>
      <c r="L2917" t="s">
        <v>15663</v>
      </c>
      <c r="N2917" t="s">
        <v>821</v>
      </c>
    </row>
    <row r="2918" spans="2:14">
      <c r="B2918" s="41">
        <v>43627.46670138889</v>
      </c>
      <c r="C2918" s="41">
        <v>43627.46671296296</v>
      </c>
      <c r="D2918" t="s">
        <v>15664</v>
      </c>
      <c r="E2918">
        <v>4</v>
      </c>
      <c r="F2918">
        <v>1101</v>
      </c>
      <c r="G2918" t="s">
        <v>8954</v>
      </c>
      <c r="H2918" t="s">
        <v>12915</v>
      </c>
      <c r="I2918" t="s">
        <v>23</v>
      </c>
      <c r="L2918" t="s">
        <v>15665</v>
      </c>
      <c r="N2918" t="s">
        <v>819</v>
      </c>
    </row>
    <row r="2919" spans="2:14">
      <c r="B2919" s="41">
        <v>43627.46670138889</v>
      </c>
      <c r="C2919" s="41">
        <v>43627.46671296296</v>
      </c>
      <c r="D2919" t="s">
        <v>12916</v>
      </c>
      <c r="E2919">
        <v>5</v>
      </c>
      <c r="F2919">
        <v>1221</v>
      </c>
      <c r="G2919" t="s">
        <v>8954</v>
      </c>
      <c r="H2919" t="s">
        <v>12917</v>
      </c>
      <c r="I2919" t="s">
        <v>23</v>
      </c>
      <c r="L2919" t="s">
        <v>15666</v>
      </c>
      <c r="N2919" t="s">
        <v>821</v>
      </c>
    </row>
    <row r="2920" spans="2:14">
      <c r="B2920" s="41">
        <v>43627.46671296296</v>
      </c>
      <c r="C2920" s="41">
        <v>43627.46671296296</v>
      </c>
      <c r="D2920" t="s">
        <v>1699</v>
      </c>
      <c r="E2920">
        <v>5</v>
      </c>
      <c r="F2920">
        <v>1221</v>
      </c>
      <c r="G2920" t="s">
        <v>8954</v>
      </c>
      <c r="H2920" t="s">
        <v>1698</v>
      </c>
      <c r="I2920" t="s">
        <v>48</v>
      </c>
      <c r="L2920" t="s">
        <v>15524</v>
      </c>
      <c r="N2920" t="s">
        <v>821</v>
      </c>
    </row>
    <row r="2921" spans="2:14">
      <c r="B2921" s="41">
        <v>43627.46671296296</v>
      </c>
      <c r="C2921" s="41">
        <v>43627.46671296296</v>
      </c>
      <c r="D2921" t="s">
        <v>1742</v>
      </c>
      <c r="E2921">
        <v>5</v>
      </c>
      <c r="F2921">
        <v>1221</v>
      </c>
      <c r="G2921" t="s">
        <v>8954</v>
      </c>
      <c r="H2921" t="s">
        <v>1741</v>
      </c>
      <c r="I2921" t="s">
        <v>46</v>
      </c>
      <c r="L2921" t="s">
        <v>14813</v>
      </c>
      <c r="N2921" t="s">
        <v>821</v>
      </c>
    </row>
    <row r="2922" spans="2:14">
      <c r="B2922" s="41">
        <v>43627.46671296296</v>
      </c>
      <c r="C2922" s="41">
        <v>43627.46671296296</v>
      </c>
      <c r="D2922" t="s">
        <v>1720</v>
      </c>
      <c r="E2922">
        <v>5</v>
      </c>
      <c r="F2922">
        <v>1221</v>
      </c>
      <c r="G2922" t="s">
        <v>8954</v>
      </c>
      <c r="H2922" t="s">
        <v>1719</v>
      </c>
      <c r="I2922" t="s">
        <v>44</v>
      </c>
      <c r="L2922" t="s">
        <v>14814</v>
      </c>
      <c r="N2922" t="s">
        <v>821</v>
      </c>
    </row>
    <row r="2923" spans="2:14">
      <c r="B2923" s="41">
        <v>43627.46671296296</v>
      </c>
      <c r="C2923" s="41">
        <v>43627.46671296296</v>
      </c>
      <c r="D2923" t="s">
        <v>754</v>
      </c>
      <c r="E2923">
        <v>5</v>
      </c>
      <c r="F2923">
        <v>1221</v>
      </c>
      <c r="G2923" t="s">
        <v>8954</v>
      </c>
      <c r="H2923" t="s">
        <v>42</v>
      </c>
      <c r="I2923" t="s">
        <v>41</v>
      </c>
      <c r="L2923" t="s">
        <v>14437</v>
      </c>
      <c r="N2923" t="s">
        <v>821</v>
      </c>
    </row>
    <row r="2924" spans="2:14">
      <c r="B2924" s="41">
        <v>43627.46671296296</v>
      </c>
      <c r="C2924" s="41">
        <v>43627.466724537036</v>
      </c>
      <c r="D2924" t="s">
        <v>946</v>
      </c>
      <c r="E2924">
        <v>5</v>
      </c>
      <c r="F2924">
        <v>1221</v>
      </c>
      <c r="G2924" t="s">
        <v>8954</v>
      </c>
      <c r="H2924" t="s">
        <v>945</v>
      </c>
      <c r="I2924" t="s">
        <v>50</v>
      </c>
      <c r="L2924" t="s">
        <v>15481</v>
      </c>
      <c r="N2924" t="s">
        <v>821</v>
      </c>
    </row>
    <row r="2925" spans="2:14">
      <c r="B2925" s="41">
        <v>43627.46671296296</v>
      </c>
      <c r="C2925" s="41">
        <v>43627.466724537036</v>
      </c>
      <c r="D2925" t="s">
        <v>1095</v>
      </c>
      <c r="E2925">
        <v>5</v>
      </c>
      <c r="F2925">
        <v>1221</v>
      </c>
      <c r="G2925" t="s">
        <v>8954</v>
      </c>
      <c r="H2925" t="s">
        <v>1094</v>
      </c>
      <c r="I2925" t="s">
        <v>52</v>
      </c>
      <c r="L2925" t="s">
        <v>14622</v>
      </c>
      <c r="N2925" t="s">
        <v>821</v>
      </c>
    </row>
    <row r="2926" spans="2:14">
      <c r="B2926" s="41">
        <v>43627.46671296296</v>
      </c>
      <c r="C2926" s="41">
        <v>43627.466724537036</v>
      </c>
      <c r="D2926" t="s">
        <v>1749</v>
      </c>
      <c r="E2926">
        <v>5</v>
      </c>
      <c r="F2926">
        <v>1221</v>
      </c>
      <c r="G2926" t="s">
        <v>8954</v>
      </c>
      <c r="H2926" t="s">
        <v>1748</v>
      </c>
      <c r="I2926" t="s">
        <v>956</v>
      </c>
      <c r="L2926" t="s">
        <v>14652</v>
      </c>
      <c r="N2926" t="s">
        <v>821</v>
      </c>
    </row>
    <row r="2927" spans="2:14">
      <c r="B2927" s="41">
        <v>43627.46671296296</v>
      </c>
      <c r="C2927" s="41">
        <v>43627.466724537036</v>
      </c>
      <c r="D2927" t="s">
        <v>1832</v>
      </c>
      <c r="E2927">
        <v>5</v>
      </c>
      <c r="F2927">
        <v>1221</v>
      </c>
      <c r="G2927" t="s">
        <v>8954</v>
      </c>
      <c r="H2927" t="s">
        <v>1831</v>
      </c>
      <c r="I2927" t="s">
        <v>61</v>
      </c>
      <c r="L2927" t="s">
        <v>14682</v>
      </c>
      <c r="N2927" t="s">
        <v>821</v>
      </c>
    </row>
    <row r="2928" spans="2:14">
      <c r="B2928" s="41">
        <v>43627.466782407406</v>
      </c>
      <c r="C2928" s="41">
        <v>43627.466782407406</v>
      </c>
      <c r="D2928" t="s">
        <v>15503</v>
      </c>
      <c r="E2928">
        <v>5</v>
      </c>
      <c r="F2928">
        <v>1101</v>
      </c>
      <c r="G2928" t="s">
        <v>8954</v>
      </c>
      <c r="H2928" t="s">
        <v>138</v>
      </c>
      <c r="I2928" t="s">
        <v>63</v>
      </c>
      <c r="L2928" t="s">
        <v>14961</v>
      </c>
      <c r="N2928" t="s">
        <v>821</v>
      </c>
    </row>
    <row r="2929" spans="2:20">
      <c r="B2929" s="41">
        <v>43627.467175925929</v>
      </c>
      <c r="C2929" s="41">
        <v>43627.467175925929</v>
      </c>
      <c r="D2929" t="s">
        <v>15667</v>
      </c>
      <c r="E2929">
        <v>5</v>
      </c>
      <c r="F2929">
        <v>1101</v>
      </c>
      <c r="G2929" t="s">
        <v>8954</v>
      </c>
      <c r="H2929" t="s">
        <v>138</v>
      </c>
      <c r="I2929" t="s">
        <v>63</v>
      </c>
      <c r="L2929" t="s">
        <v>14961</v>
      </c>
      <c r="N2929" t="s">
        <v>821</v>
      </c>
    </row>
    <row r="2930" spans="2:20">
      <c r="B2930" s="41">
        <v>43627.467256944445</v>
      </c>
      <c r="C2930" s="41">
        <v>43627.467256944445</v>
      </c>
      <c r="D2930" t="s">
        <v>906</v>
      </c>
      <c r="E2930">
        <v>5</v>
      </c>
      <c r="F2930">
        <v>1201</v>
      </c>
      <c r="G2930" t="s">
        <v>8954</v>
      </c>
      <c r="H2930" t="s">
        <v>905</v>
      </c>
      <c r="I2930" t="s">
        <v>8</v>
      </c>
      <c r="L2930" t="s">
        <v>14244</v>
      </c>
      <c r="N2930" t="s">
        <v>821</v>
      </c>
    </row>
    <row r="2931" spans="2:20">
      <c r="B2931" s="41">
        <v>43627.467476851853</v>
      </c>
      <c r="C2931" s="41">
        <v>43627.467476851853</v>
      </c>
      <c r="D2931" t="s">
        <v>15667</v>
      </c>
      <c r="E2931">
        <v>5</v>
      </c>
      <c r="F2931">
        <v>1101</v>
      </c>
      <c r="G2931" t="s">
        <v>8954</v>
      </c>
      <c r="H2931" t="s">
        <v>138</v>
      </c>
      <c r="I2931" t="s">
        <v>63</v>
      </c>
      <c r="L2931" t="s">
        <v>14961</v>
      </c>
      <c r="N2931" t="s">
        <v>821</v>
      </c>
    </row>
    <row r="2932" spans="2:20">
      <c r="B2932" s="41">
        <v>43627.467870370368</v>
      </c>
      <c r="C2932" s="41">
        <v>43627.467870370368</v>
      </c>
      <c r="D2932" t="s">
        <v>15668</v>
      </c>
      <c r="E2932">
        <v>5</v>
      </c>
      <c r="F2932">
        <v>1101</v>
      </c>
      <c r="G2932" t="s">
        <v>8954</v>
      </c>
      <c r="H2932" t="s">
        <v>138</v>
      </c>
      <c r="I2932" t="s">
        <v>63</v>
      </c>
      <c r="L2932" t="s">
        <v>14961</v>
      </c>
      <c r="N2932" t="s">
        <v>821</v>
      </c>
    </row>
    <row r="2933" spans="2:20">
      <c r="B2933" s="41">
        <v>43627.467951388891</v>
      </c>
      <c r="C2933" s="41">
        <v>43627.467951388891</v>
      </c>
      <c r="D2933" t="s">
        <v>906</v>
      </c>
      <c r="E2933">
        <v>5</v>
      </c>
      <c r="F2933">
        <v>1201</v>
      </c>
      <c r="G2933" t="s">
        <v>8954</v>
      </c>
      <c r="H2933" t="s">
        <v>905</v>
      </c>
      <c r="I2933" t="s">
        <v>8</v>
      </c>
      <c r="L2933" t="s">
        <v>14244</v>
      </c>
      <c r="N2933" t="s">
        <v>821</v>
      </c>
    </row>
    <row r="2934" spans="2:20">
      <c r="B2934" s="41">
        <v>43627.468055555553</v>
      </c>
      <c r="C2934" s="41">
        <v>43627.468055555553</v>
      </c>
      <c r="D2934" t="s">
        <v>1832</v>
      </c>
      <c r="E2934">
        <v>5</v>
      </c>
      <c r="F2934">
        <v>1221</v>
      </c>
      <c r="G2934" t="s">
        <v>8954</v>
      </c>
      <c r="H2934" t="s">
        <v>1831</v>
      </c>
      <c r="I2934" t="s">
        <v>61</v>
      </c>
      <c r="L2934" t="s">
        <v>14682</v>
      </c>
      <c r="N2934" t="s">
        <v>821</v>
      </c>
    </row>
    <row r="2935" spans="2:20">
      <c r="B2935" s="41">
        <v>43627.468043981484</v>
      </c>
      <c r="C2935" s="41">
        <v>43627.468055555553</v>
      </c>
      <c r="D2935" t="s">
        <v>15669</v>
      </c>
      <c r="E2935">
        <v>4</v>
      </c>
      <c r="F2935">
        <v>1101</v>
      </c>
      <c r="G2935" t="s">
        <v>8954</v>
      </c>
      <c r="H2935" t="s">
        <v>1830</v>
      </c>
      <c r="I2935" t="s">
        <v>224</v>
      </c>
      <c r="L2935" t="s">
        <v>15019</v>
      </c>
      <c r="N2935" t="s">
        <v>819</v>
      </c>
    </row>
    <row r="2936" spans="2:20">
      <c r="B2936" s="41">
        <v>43627.468159722222</v>
      </c>
      <c r="C2936" s="41">
        <v>43627.468159722222</v>
      </c>
      <c r="D2936" t="s">
        <v>15670</v>
      </c>
      <c r="E2936">
        <v>5</v>
      </c>
      <c r="F2936">
        <v>1101</v>
      </c>
      <c r="G2936" t="s">
        <v>8954</v>
      </c>
      <c r="H2936" t="s">
        <v>138</v>
      </c>
      <c r="I2936" t="s">
        <v>63</v>
      </c>
      <c r="L2936" t="s">
        <v>14961</v>
      </c>
      <c r="N2936" t="s">
        <v>821</v>
      </c>
    </row>
    <row r="2937" spans="2:20">
      <c r="B2937" s="41">
        <v>43627.468333333331</v>
      </c>
      <c r="C2937" s="41">
        <v>43627.468333333331</v>
      </c>
      <c r="D2937" t="s">
        <v>891</v>
      </c>
      <c r="E2937">
        <v>5</v>
      </c>
      <c r="F2937">
        <v>1201</v>
      </c>
      <c r="G2937" t="s">
        <v>8954</v>
      </c>
      <c r="H2937" t="s">
        <v>890</v>
      </c>
      <c r="I2937" t="s">
        <v>8</v>
      </c>
      <c r="L2937" t="s">
        <v>14241</v>
      </c>
      <c r="N2937" t="s">
        <v>821</v>
      </c>
    </row>
    <row r="2938" spans="2:20">
      <c r="B2938" s="41">
        <v>43627.468530092592</v>
      </c>
      <c r="C2938" s="41">
        <v>43627.468530092592</v>
      </c>
      <c r="D2938" t="s">
        <v>906</v>
      </c>
      <c r="E2938">
        <v>5</v>
      </c>
      <c r="F2938">
        <v>1201</v>
      </c>
      <c r="G2938" t="s">
        <v>8954</v>
      </c>
      <c r="H2938" t="s">
        <v>905</v>
      </c>
      <c r="I2938" t="s">
        <v>8</v>
      </c>
      <c r="L2938" t="s">
        <v>14244</v>
      </c>
      <c r="N2938" t="s">
        <v>821</v>
      </c>
    </row>
    <row r="2939" spans="2:20">
      <c r="B2939" s="41">
        <v>43627.469027777777</v>
      </c>
      <c r="C2939" s="41">
        <v>43627.469039351854</v>
      </c>
      <c r="D2939" t="s">
        <v>15671</v>
      </c>
      <c r="E2939">
        <v>4</v>
      </c>
      <c r="F2939">
        <v>1101</v>
      </c>
      <c r="G2939" t="s">
        <v>8954</v>
      </c>
      <c r="H2939" t="s">
        <v>1595</v>
      </c>
      <c r="I2939" t="s">
        <v>923</v>
      </c>
      <c r="L2939" t="s">
        <v>15416</v>
      </c>
      <c r="N2939" t="s">
        <v>819</v>
      </c>
      <c r="T2939" t="s">
        <v>15567</v>
      </c>
    </row>
    <row r="2940" spans="2:20">
      <c r="B2940" s="41">
        <v>43627.469027777777</v>
      </c>
      <c r="C2940" s="41">
        <v>43627.469039351854</v>
      </c>
      <c r="D2940" t="s">
        <v>1597</v>
      </c>
      <c r="E2940">
        <v>5</v>
      </c>
      <c r="F2940">
        <v>1221</v>
      </c>
      <c r="G2940" t="s">
        <v>8954</v>
      </c>
      <c r="H2940" t="s">
        <v>1596</v>
      </c>
      <c r="I2940" t="s">
        <v>923</v>
      </c>
      <c r="L2940" t="s">
        <v>15569</v>
      </c>
      <c r="N2940" t="s">
        <v>821</v>
      </c>
    </row>
    <row r="2941" spans="2:20">
      <c r="B2941" s="41">
        <v>43627.4690625</v>
      </c>
      <c r="C2941" s="41">
        <v>43627.4690625</v>
      </c>
      <c r="D2941" t="s">
        <v>922</v>
      </c>
      <c r="E2941">
        <v>4</v>
      </c>
      <c r="F2941">
        <v>1101</v>
      </c>
      <c r="G2941" t="s">
        <v>8954</v>
      </c>
      <c r="H2941" t="s">
        <v>921</v>
      </c>
      <c r="I2941" t="s">
        <v>923</v>
      </c>
      <c r="L2941" t="s">
        <v>15575</v>
      </c>
      <c r="N2941" t="s">
        <v>825</v>
      </c>
    </row>
    <row r="2942" spans="2:20">
      <c r="B2942" s="41">
        <v>43627.469108796293</v>
      </c>
      <c r="C2942" s="41">
        <v>43627.469108796293</v>
      </c>
      <c r="D2942" t="s">
        <v>1600</v>
      </c>
      <c r="E2942">
        <v>5</v>
      </c>
      <c r="F2942">
        <v>1201</v>
      </c>
      <c r="G2942" t="s">
        <v>8954</v>
      </c>
      <c r="H2942" t="s">
        <v>1599</v>
      </c>
      <c r="I2942" t="s">
        <v>923</v>
      </c>
      <c r="L2942" t="s">
        <v>15596</v>
      </c>
      <c r="N2942" t="s">
        <v>821</v>
      </c>
    </row>
    <row r="2943" spans="2:20">
      <c r="B2943" s="41">
        <v>43627.469166666669</v>
      </c>
      <c r="C2943" s="41">
        <v>43627.469155092593</v>
      </c>
      <c r="D2943" t="s">
        <v>906</v>
      </c>
      <c r="E2943">
        <v>5</v>
      </c>
      <c r="F2943">
        <v>1201</v>
      </c>
      <c r="G2943" t="s">
        <v>8954</v>
      </c>
      <c r="H2943" t="s">
        <v>905</v>
      </c>
      <c r="I2943" t="s">
        <v>8</v>
      </c>
      <c r="L2943" t="s">
        <v>14244</v>
      </c>
      <c r="N2943" t="s">
        <v>821</v>
      </c>
    </row>
    <row r="2944" spans="2:20">
      <c r="B2944" s="41">
        <v>43627.469386574077</v>
      </c>
      <c r="C2944" s="41">
        <v>43627.469386574077</v>
      </c>
      <c r="D2944" t="s">
        <v>15672</v>
      </c>
      <c r="E2944">
        <v>5</v>
      </c>
      <c r="F2944">
        <v>1101</v>
      </c>
      <c r="G2944" t="s">
        <v>8954</v>
      </c>
      <c r="H2944" t="s">
        <v>1598</v>
      </c>
      <c r="I2944" t="s">
        <v>923</v>
      </c>
      <c r="L2944" t="s">
        <v>15418</v>
      </c>
      <c r="N2944" t="s">
        <v>821</v>
      </c>
      <c r="T2944" t="s">
        <v>15567</v>
      </c>
    </row>
    <row r="2945" spans="2:14">
      <c r="B2945" s="41">
        <v>43627.469490740739</v>
      </c>
      <c r="C2945" s="41">
        <v>43627.469502314816</v>
      </c>
      <c r="D2945" t="s">
        <v>15673</v>
      </c>
      <c r="E2945">
        <v>4</v>
      </c>
      <c r="F2945">
        <v>1101</v>
      </c>
      <c r="G2945" t="s">
        <v>8954</v>
      </c>
      <c r="H2945" t="s">
        <v>1098</v>
      </c>
      <c r="I2945" t="s">
        <v>188</v>
      </c>
      <c r="L2945" t="s">
        <v>15674</v>
      </c>
      <c r="N2945" t="s">
        <v>819</v>
      </c>
    </row>
    <row r="2946" spans="2:14">
      <c r="B2946" s="41">
        <v>43627.469490740739</v>
      </c>
      <c r="C2946" s="41">
        <v>43627.469502314816</v>
      </c>
      <c r="D2946" t="s">
        <v>785</v>
      </c>
      <c r="E2946">
        <v>5</v>
      </c>
      <c r="F2946">
        <v>1221</v>
      </c>
      <c r="G2946" t="s">
        <v>8954</v>
      </c>
      <c r="H2946" t="s">
        <v>549</v>
      </c>
      <c r="I2946" t="s">
        <v>135</v>
      </c>
      <c r="L2946" t="s">
        <v>15654</v>
      </c>
      <c r="N2946" t="s">
        <v>821</v>
      </c>
    </row>
    <row r="2947" spans="2:14">
      <c r="B2947" s="41">
        <v>43627.469560185185</v>
      </c>
      <c r="C2947" s="41">
        <v>43627.469560185185</v>
      </c>
      <c r="D2947" t="s">
        <v>891</v>
      </c>
      <c r="E2947">
        <v>5</v>
      </c>
      <c r="F2947">
        <v>1201</v>
      </c>
      <c r="G2947" t="s">
        <v>8954</v>
      </c>
      <c r="H2947" t="s">
        <v>890</v>
      </c>
      <c r="I2947" t="s">
        <v>8</v>
      </c>
      <c r="L2947" t="s">
        <v>14241</v>
      </c>
      <c r="N2947" t="s">
        <v>821</v>
      </c>
    </row>
    <row r="2948" spans="2:14">
      <c r="B2948" s="41">
        <v>43627.46974537037</v>
      </c>
      <c r="C2948" s="41">
        <v>43627.469733796293</v>
      </c>
      <c r="D2948" t="s">
        <v>4717</v>
      </c>
      <c r="E2948">
        <v>5</v>
      </c>
      <c r="F2948">
        <v>1201</v>
      </c>
      <c r="G2948" t="s">
        <v>8954</v>
      </c>
      <c r="H2948" t="s">
        <v>4716</v>
      </c>
      <c r="I2948" t="s">
        <v>8</v>
      </c>
      <c r="L2948" t="s">
        <v>15675</v>
      </c>
      <c r="N2948" t="s">
        <v>821</v>
      </c>
    </row>
    <row r="2949" spans="2:14">
      <c r="B2949" s="41">
        <v>43627.46974537037</v>
      </c>
      <c r="C2949" s="41">
        <v>43627.469733796293</v>
      </c>
      <c r="D2949" t="s">
        <v>4715</v>
      </c>
      <c r="E2949">
        <v>5</v>
      </c>
      <c r="F2949">
        <v>1201</v>
      </c>
      <c r="G2949" t="s">
        <v>8954</v>
      </c>
      <c r="H2949" t="s">
        <v>4714</v>
      </c>
      <c r="I2949" t="s">
        <v>8</v>
      </c>
      <c r="L2949" t="s">
        <v>15676</v>
      </c>
      <c r="N2949" t="s">
        <v>821</v>
      </c>
    </row>
    <row r="2950" spans="2:14">
      <c r="B2950" s="41">
        <v>43627.469768518517</v>
      </c>
      <c r="C2950" s="41">
        <v>43627.469756944447</v>
      </c>
      <c r="D2950" t="s">
        <v>906</v>
      </c>
      <c r="E2950">
        <v>5</v>
      </c>
      <c r="F2950">
        <v>1201</v>
      </c>
      <c r="G2950" t="s">
        <v>8954</v>
      </c>
      <c r="H2950" t="s">
        <v>905</v>
      </c>
      <c r="I2950" t="s">
        <v>8</v>
      </c>
      <c r="L2950" t="s">
        <v>14244</v>
      </c>
      <c r="N2950" t="s">
        <v>821</v>
      </c>
    </row>
    <row r="2951" spans="2:14">
      <c r="B2951" s="41">
        <v>43627.469884259262</v>
      </c>
      <c r="C2951" s="41">
        <v>43627.469884259262</v>
      </c>
      <c r="D2951" t="s">
        <v>15677</v>
      </c>
      <c r="E2951">
        <v>4</v>
      </c>
      <c r="F2951">
        <v>1101</v>
      </c>
      <c r="G2951" t="s">
        <v>8954</v>
      </c>
      <c r="H2951" t="s">
        <v>1718</v>
      </c>
      <c r="I2951" t="s">
        <v>31</v>
      </c>
      <c r="L2951" t="s">
        <v>15598</v>
      </c>
      <c r="N2951" t="s">
        <v>819</v>
      </c>
    </row>
    <row r="2952" spans="2:14">
      <c r="B2952" s="41">
        <v>43627.469884259262</v>
      </c>
      <c r="C2952" s="41">
        <v>43627.469895833332</v>
      </c>
      <c r="D2952" t="s">
        <v>1720</v>
      </c>
      <c r="E2952">
        <v>5</v>
      </c>
      <c r="F2952">
        <v>1221</v>
      </c>
      <c r="G2952" t="s">
        <v>8954</v>
      </c>
      <c r="H2952" t="s">
        <v>1719</v>
      </c>
      <c r="I2952" t="s">
        <v>44</v>
      </c>
      <c r="L2952" t="s">
        <v>14814</v>
      </c>
      <c r="N2952" t="s">
        <v>821</v>
      </c>
    </row>
    <row r="2953" spans="2:14">
      <c r="B2953" s="41">
        <v>43627.470335648148</v>
      </c>
      <c r="C2953" s="41">
        <v>43627.470335648148</v>
      </c>
      <c r="D2953" t="s">
        <v>14962</v>
      </c>
      <c r="E2953">
        <v>5</v>
      </c>
      <c r="F2953">
        <v>1101</v>
      </c>
      <c r="G2953" t="s">
        <v>8954</v>
      </c>
      <c r="H2953" t="s">
        <v>138</v>
      </c>
      <c r="I2953" t="s">
        <v>63</v>
      </c>
      <c r="L2953" t="s">
        <v>14961</v>
      </c>
      <c r="N2953" t="s">
        <v>821</v>
      </c>
    </row>
    <row r="2954" spans="2:14">
      <c r="B2954" s="41">
        <v>43627.470358796294</v>
      </c>
      <c r="C2954" s="41">
        <v>43627.470347222225</v>
      </c>
      <c r="D2954" t="s">
        <v>906</v>
      </c>
      <c r="E2954">
        <v>5</v>
      </c>
      <c r="F2954">
        <v>1201</v>
      </c>
      <c r="G2954" t="s">
        <v>8954</v>
      </c>
      <c r="H2954" t="s">
        <v>905</v>
      </c>
      <c r="I2954" t="s">
        <v>8</v>
      </c>
      <c r="L2954" t="s">
        <v>14244</v>
      </c>
      <c r="N2954" t="s">
        <v>821</v>
      </c>
    </row>
    <row r="2955" spans="2:14">
      <c r="B2955" s="41">
        <v>43627.470462962963</v>
      </c>
      <c r="C2955" s="41">
        <v>43627.470462962963</v>
      </c>
      <c r="D2955" t="s">
        <v>15678</v>
      </c>
      <c r="E2955">
        <v>5</v>
      </c>
      <c r="F2955">
        <v>1101</v>
      </c>
      <c r="G2955" t="s">
        <v>8954</v>
      </c>
      <c r="H2955" t="s">
        <v>138</v>
      </c>
      <c r="I2955" t="s">
        <v>63</v>
      </c>
      <c r="L2955" t="s">
        <v>14961</v>
      </c>
      <c r="N2955" t="s">
        <v>821</v>
      </c>
    </row>
    <row r="2956" spans="2:14">
      <c r="B2956" s="41">
        <v>43627.470925925925</v>
      </c>
      <c r="C2956" s="41">
        <v>43627.470925925925</v>
      </c>
      <c r="D2956" t="s">
        <v>15679</v>
      </c>
      <c r="E2956">
        <v>5</v>
      </c>
      <c r="F2956">
        <v>1101</v>
      </c>
      <c r="G2956" t="s">
        <v>8954</v>
      </c>
      <c r="H2956" t="s">
        <v>138</v>
      </c>
      <c r="I2956" t="s">
        <v>63</v>
      </c>
      <c r="L2956" t="s">
        <v>14961</v>
      </c>
      <c r="N2956" t="s">
        <v>821</v>
      </c>
    </row>
    <row r="2957" spans="2:14">
      <c r="B2957" s="41">
        <v>43627.470949074072</v>
      </c>
      <c r="C2957" s="41">
        <v>43627.470949074072</v>
      </c>
      <c r="D2957" t="s">
        <v>906</v>
      </c>
      <c r="E2957">
        <v>5</v>
      </c>
      <c r="F2957">
        <v>1201</v>
      </c>
      <c r="G2957" t="s">
        <v>8954</v>
      </c>
      <c r="H2957" t="s">
        <v>905</v>
      </c>
      <c r="I2957" t="s">
        <v>8</v>
      </c>
      <c r="L2957" t="s">
        <v>14244</v>
      </c>
      <c r="N2957" t="s">
        <v>821</v>
      </c>
    </row>
    <row r="2958" spans="2:14">
      <c r="B2958" s="41">
        <v>43627.471087962964</v>
      </c>
      <c r="C2958" s="41">
        <v>43627.471087962964</v>
      </c>
      <c r="D2958" t="s">
        <v>15680</v>
      </c>
      <c r="E2958">
        <v>5</v>
      </c>
      <c r="F2958">
        <v>1101</v>
      </c>
      <c r="G2958" t="s">
        <v>8954</v>
      </c>
      <c r="H2958" t="s">
        <v>138</v>
      </c>
      <c r="I2958" t="s">
        <v>63</v>
      </c>
      <c r="L2958" t="s">
        <v>14961</v>
      </c>
      <c r="N2958" t="s">
        <v>821</v>
      </c>
    </row>
    <row r="2959" spans="2:14">
      <c r="B2959" s="41">
        <v>43627.471400462964</v>
      </c>
      <c r="C2959" s="41">
        <v>43627.471400462964</v>
      </c>
      <c r="D2959" t="s">
        <v>15681</v>
      </c>
      <c r="E2959">
        <v>5</v>
      </c>
      <c r="F2959">
        <v>1101</v>
      </c>
      <c r="G2959" t="s">
        <v>8954</v>
      </c>
      <c r="H2959" t="s">
        <v>138</v>
      </c>
      <c r="I2959" t="s">
        <v>63</v>
      </c>
      <c r="L2959" t="s">
        <v>14961</v>
      </c>
      <c r="N2959" t="s">
        <v>821</v>
      </c>
    </row>
    <row r="2960" spans="2:14">
      <c r="B2960" s="41">
        <v>43627.471574074072</v>
      </c>
      <c r="C2960" s="41">
        <v>43627.471562500003</v>
      </c>
      <c r="D2960" t="s">
        <v>906</v>
      </c>
      <c r="E2960">
        <v>5</v>
      </c>
      <c r="F2960">
        <v>1201</v>
      </c>
      <c r="G2960" t="s">
        <v>8954</v>
      </c>
      <c r="H2960" t="s">
        <v>905</v>
      </c>
      <c r="I2960" t="s">
        <v>8</v>
      </c>
      <c r="L2960" t="s">
        <v>14244</v>
      </c>
      <c r="N2960" t="s">
        <v>821</v>
      </c>
    </row>
    <row r="2961" spans="2:14">
      <c r="B2961" s="41">
        <v>43627.471608796295</v>
      </c>
      <c r="C2961" s="41">
        <v>43627.471608796295</v>
      </c>
      <c r="D2961" t="s">
        <v>15682</v>
      </c>
      <c r="E2961">
        <v>5</v>
      </c>
      <c r="F2961">
        <v>1101</v>
      </c>
      <c r="G2961" t="s">
        <v>8954</v>
      </c>
      <c r="H2961" t="s">
        <v>138</v>
      </c>
      <c r="I2961" t="s">
        <v>63</v>
      </c>
      <c r="L2961" t="s">
        <v>14961</v>
      </c>
      <c r="N2961" t="s">
        <v>821</v>
      </c>
    </row>
    <row r="2962" spans="2:14">
      <c r="B2962" s="41">
        <v>43627.47184027778</v>
      </c>
      <c r="C2962" s="41">
        <v>43627.47184027778</v>
      </c>
      <c r="D2962" t="s">
        <v>15683</v>
      </c>
      <c r="E2962">
        <v>5</v>
      </c>
      <c r="F2962">
        <v>1101</v>
      </c>
      <c r="G2962" t="s">
        <v>8954</v>
      </c>
      <c r="H2962" t="s">
        <v>138</v>
      </c>
      <c r="I2962" t="s">
        <v>63</v>
      </c>
      <c r="L2962" t="s">
        <v>14961</v>
      </c>
      <c r="N2962" t="s">
        <v>821</v>
      </c>
    </row>
    <row r="2963" spans="2:14">
      <c r="B2963" s="41">
        <v>43627.47216435185</v>
      </c>
      <c r="C2963" s="41">
        <v>43627.47216435185</v>
      </c>
      <c r="D2963" t="s">
        <v>15684</v>
      </c>
      <c r="E2963">
        <v>5</v>
      </c>
      <c r="F2963">
        <v>1101</v>
      </c>
      <c r="G2963" t="s">
        <v>8954</v>
      </c>
      <c r="H2963" t="s">
        <v>138</v>
      </c>
      <c r="I2963" t="s">
        <v>63</v>
      </c>
      <c r="L2963" t="s">
        <v>14961</v>
      </c>
      <c r="N2963" t="s">
        <v>821</v>
      </c>
    </row>
    <row r="2964" spans="2:14">
      <c r="B2964" s="41">
        <v>43627.472245370373</v>
      </c>
      <c r="C2964" s="41">
        <v>43627.472233796296</v>
      </c>
      <c r="D2964" t="s">
        <v>906</v>
      </c>
      <c r="E2964">
        <v>5</v>
      </c>
      <c r="F2964">
        <v>1201</v>
      </c>
      <c r="G2964" t="s">
        <v>8954</v>
      </c>
      <c r="H2964" t="s">
        <v>905</v>
      </c>
      <c r="I2964" t="s">
        <v>8</v>
      </c>
      <c r="L2964" t="s">
        <v>14244</v>
      </c>
      <c r="N2964" t="s">
        <v>821</v>
      </c>
    </row>
    <row r="2965" spans="2:14">
      <c r="B2965" s="41">
        <v>43627.472453703704</v>
      </c>
      <c r="C2965" s="41">
        <v>43627.472442129627</v>
      </c>
      <c r="D2965" t="s">
        <v>908</v>
      </c>
      <c r="E2965">
        <v>5</v>
      </c>
      <c r="F2965">
        <v>1201</v>
      </c>
      <c r="G2965" t="s">
        <v>8954</v>
      </c>
      <c r="H2965" t="s">
        <v>907</v>
      </c>
      <c r="I2965" t="s">
        <v>8</v>
      </c>
      <c r="L2965" t="s">
        <v>14242</v>
      </c>
      <c r="N2965" t="s">
        <v>821</v>
      </c>
    </row>
    <row r="2966" spans="2:14">
      <c r="B2966" s="41">
        <v>43627.472974537035</v>
      </c>
      <c r="C2966" s="41">
        <v>43627.472974537035</v>
      </c>
      <c r="D2966" t="s">
        <v>906</v>
      </c>
      <c r="E2966">
        <v>5</v>
      </c>
      <c r="F2966">
        <v>1201</v>
      </c>
      <c r="G2966" t="s">
        <v>8954</v>
      </c>
      <c r="H2966" t="s">
        <v>905</v>
      </c>
      <c r="I2966" t="s">
        <v>8</v>
      </c>
      <c r="L2966" t="s">
        <v>14244</v>
      </c>
      <c r="N2966" t="s">
        <v>821</v>
      </c>
    </row>
    <row r="2967" spans="2:14">
      <c r="B2967" s="41">
        <v>43627.473564814813</v>
      </c>
      <c r="C2967" s="41">
        <v>43627.473564814813</v>
      </c>
      <c r="D2967" t="s">
        <v>4717</v>
      </c>
      <c r="E2967">
        <v>5</v>
      </c>
      <c r="F2967">
        <v>1201</v>
      </c>
      <c r="G2967" t="s">
        <v>8954</v>
      </c>
      <c r="H2967" t="s">
        <v>4716</v>
      </c>
      <c r="I2967" t="s">
        <v>8</v>
      </c>
      <c r="L2967" t="s">
        <v>15675</v>
      </c>
      <c r="N2967" t="s">
        <v>821</v>
      </c>
    </row>
    <row r="2968" spans="2:14">
      <c r="B2968" s="41">
        <v>43627.473564814813</v>
      </c>
      <c r="C2968" s="41">
        <v>43627.473564814813</v>
      </c>
      <c r="D2968" t="s">
        <v>906</v>
      </c>
      <c r="E2968">
        <v>5</v>
      </c>
      <c r="F2968">
        <v>1201</v>
      </c>
      <c r="G2968" t="s">
        <v>8954</v>
      </c>
      <c r="H2968" t="s">
        <v>905</v>
      </c>
      <c r="I2968" t="s">
        <v>8</v>
      </c>
      <c r="L2968" t="s">
        <v>14244</v>
      </c>
      <c r="N2968" t="s">
        <v>821</v>
      </c>
    </row>
    <row r="2969" spans="2:14">
      <c r="B2969" s="41">
        <v>43627.474178240744</v>
      </c>
      <c r="C2969" s="41">
        <v>43627.474178240744</v>
      </c>
      <c r="D2969" t="s">
        <v>906</v>
      </c>
      <c r="E2969">
        <v>5</v>
      </c>
      <c r="F2969">
        <v>1201</v>
      </c>
      <c r="G2969" t="s">
        <v>8954</v>
      </c>
      <c r="H2969" t="s">
        <v>905</v>
      </c>
      <c r="I2969" t="s">
        <v>8</v>
      </c>
      <c r="L2969" t="s">
        <v>14244</v>
      </c>
      <c r="N2969" t="s">
        <v>821</v>
      </c>
    </row>
    <row r="2970" spans="2:14">
      <c r="B2970" s="41">
        <v>43627.474756944444</v>
      </c>
      <c r="C2970" s="41">
        <v>43627.474756944444</v>
      </c>
      <c r="D2970" t="s">
        <v>906</v>
      </c>
      <c r="E2970">
        <v>5</v>
      </c>
      <c r="F2970">
        <v>1201</v>
      </c>
      <c r="G2970" t="s">
        <v>8954</v>
      </c>
      <c r="H2970" t="s">
        <v>905</v>
      </c>
      <c r="I2970" t="s">
        <v>8</v>
      </c>
      <c r="L2970" t="s">
        <v>14244</v>
      </c>
      <c r="N2970" t="s">
        <v>821</v>
      </c>
    </row>
    <row r="2971" spans="2:14">
      <c r="B2971" s="41">
        <v>43627.475347222222</v>
      </c>
      <c r="C2971" s="41">
        <v>43627.475347222222</v>
      </c>
      <c r="D2971" t="s">
        <v>906</v>
      </c>
      <c r="E2971">
        <v>5</v>
      </c>
      <c r="F2971">
        <v>1201</v>
      </c>
      <c r="G2971" t="s">
        <v>8954</v>
      </c>
      <c r="H2971" t="s">
        <v>905</v>
      </c>
      <c r="I2971" t="s">
        <v>8</v>
      </c>
      <c r="L2971" t="s">
        <v>14244</v>
      </c>
      <c r="N2971" t="s">
        <v>821</v>
      </c>
    </row>
    <row r="2972" spans="2:14">
      <c r="B2972" s="41">
        <v>43627.475937499999</v>
      </c>
      <c r="C2972" s="41">
        <v>43627.475937499999</v>
      </c>
      <c r="D2972" t="s">
        <v>906</v>
      </c>
      <c r="E2972">
        <v>5</v>
      </c>
      <c r="F2972">
        <v>1201</v>
      </c>
      <c r="G2972" t="s">
        <v>8954</v>
      </c>
      <c r="H2972" t="s">
        <v>905</v>
      </c>
      <c r="I2972" t="s">
        <v>8</v>
      </c>
      <c r="L2972" t="s">
        <v>14244</v>
      </c>
      <c r="N2972" t="s">
        <v>821</v>
      </c>
    </row>
    <row r="2973" spans="2:14">
      <c r="B2973" s="41">
        <v>43627.475983796299</v>
      </c>
      <c r="C2973" s="41">
        <v>43627.475983796299</v>
      </c>
      <c r="D2973" t="s">
        <v>15685</v>
      </c>
      <c r="E2973">
        <v>5</v>
      </c>
      <c r="F2973">
        <v>1101</v>
      </c>
      <c r="G2973" t="s">
        <v>8954</v>
      </c>
      <c r="H2973" t="s">
        <v>15686</v>
      </c>
      <c r="I2973" t="s">
        <v>385</v>
      </c>
      <c r="L2973" t="s">
        <v>15687</v>
      </c>
      <c r="N2973" t="s">
        <v>821</v>
      </c>
    </row>
    <row r="2974" spans="2:14">
      <c r="B2974" s="41">
        <v>43627.476493055554</v>
      </c>
      <c r="C2974" s="41">
        <v>43627.476493055554</v>
      </c>
      <c r="D2974" t="s">
        <v>2097</v>
      </c>
      <c r="E2974">
        <v>5</v>
      </c>
      <c r="F2974">
        <v>1201</v>
      </c>
      <c r="G2974" t="s">
        <v>8954</v>
      </c>
      <c r="H2974" t="s">
        <v>2096</v>
      </c>
      <c r="I2974" t="s">
        <v>23</v>
      </c>
      <c r="L2974" t="s">
        <v>14442</v>
      </c>
      <c r="N2974" t="s">
        <v>821</v>
      </c>
    </row>
    <row r="2975" spans="2:14">
      <c r="B2975" s="41">
        <v>43627.4765162037</v>
      </c>
      <c r="C2975" s="41">
        <v>43627.4765162037</v>
      </c>
      <c r="D2975" t="s">
        <v>906</v>
      </c>
      <c r="E2975">
        <v>5</v>
      </c>
      <c r="F2975">
        <v>1201</v>
      </c>
      <c r="G2975" t="s">
        <v>8954</v>
      </c>
      <c r="H2975" t="s">
        <v>905</v>
      </c>
      <c r="I2975" t="s">
        <v>8</v>
      </c>
      <c r="L2975" t="s">
        <v>14244</v>
      </c>
      <c r="N2975" t="s">
        <v>821</v>
      </c>
    </row>
    <row r="2976" spans="2:14">
      <c r="B2976" s="41">
        <v>43627.477106481485</v>
      </c>
      <c r="C2976" s="41">
        <v>43627.477106481485</v>
      </c>
      <c r="D2976" t="s">
        <v>906</v>
      </c>
      <c r="E2976">
        <v>5</v>
      </c>
      <c r="F2976">
        <v>1201</v>
      </c>
      <c r="G2976" t="s">
        <v>8954</v>
      </c>
      <c r="H2976" t="s">
        <v>905</v>
      </c>
      <c r="I2976" t="s">
        <v>8</v>
      </c>
      <c r="L2976" t="s">
        <v>14244</v>
      </c>
      <c r="N2976" t="s">
        <v>821</v>
      </c>
    </row>
    <row r="2977" spans="2:14">
      <c r="B2977" s="41">
        <v>43627.477268518516</v>
      </c>
      <c r="C2977" s="41">
        <v>43627.477268518516</v>
      </c>
      <c r="D2977" t="s">
        <v>8973</v>
      </c>
      <c r="E2977">
        <v>5</v>
      </c>
      <c r="F2977">
        <v>1101</v>
      </c>
      <c r="G2977" t="s">
        <v>8954</v>
      </c>
      <c r="H2977" t="s">
        <v>8856</v>
      </c>
      <c r="I2977" t="s">
        <v>11</v>
      </c>
      <c r="L2977" t="s">
        <v>14691</v>
      </c>
      <c r="N2977" t="s">
        <v>821</v>
      </c>
    </row>
    <row r="2978" spans="2:14">
      <c r="B2978" s="41">
        <v>43627.477685185186</v>
      </c>
      <c r="C2978" s="41">
        <v>43627.477685185186</v>
      </c>
      <c r="D2978" t="s">
        <v>906</v>
      </c>
      <c r="E2978">
        <v>5</v>
      </c>
      <c r="F2978">
        <v>1201</v>
      </c>
      <c r="G2978" t="s">
        <v>8954</v>
      </c>
      <c r="H2978" t="s">
        <v>905</v>
      </c>
      <c r="I2978" t="s">
        <v>8</v>
      </c>
      <c r="L2978" t="s">
        <v>14244</v>
      </c>
      <c r="N2978" t="s">
        <v>821</v>
      </c>
    </row>
    <row r="2979" spans="2:14">
      <c r="B2979" s="41">
        <v>43627.477905092594</v>
      </c>
      <c r="C2979" s="41">
        <v>43627.477905092594</v>
      </c>
      <c r="D2979" t="s">
        <v>7876</v>
      </c>
      <c r="E2979">
        <v>5</v>
      </c>
      <c r="F2979">
        <v>1201</v>
      </c>
      <c r="G2979" t="s">
        <v>8954</v>
      </c>
      <c r="H2979" t="s">
        <v>2271</v>
      </c>
      <c r="I2979" t="s">
        <v>34</v>
      </c>
      <c r="L2979" t="s">
        <v>15688</v>
      </c>
      <c r="N2979" t="s">
        <v>821</v>
      </c>
    </row>
    <row r="2980" spans="2:14">
      <c r="B2980" s="41">
        <v>43627.478263888886</v>
      </c>
      <c r="C2980" s="41">
        <v>43627.478263888886</v>
      </c>
      <c r="D2980" t="s">
        <v>2166</v>
      </c>
      <c r="E2980">
        <v>5</v>
      </c>
      <c r="F2980">
        <v>1201</v>
      </c>
      <c r="G2980" t="s">
        <v>8954</v>
      </c>
      <c r="H2980" t="s">
        <v>2165</v>
      </c>
      <c r="I2980" t="s">
        <v>63</v>
      </c>
      <c r="L2980" t="s">
        <v>15689</v>
      </c>
      <c r="N2980" t="s">
        <v>821</v>
      </c>
    </row>
    <row r="2981" spans="2:14">
      <c r="B2981" s="41">
        <v>43627.478263888886</v>
      </c>
      <c r="C2981" s="41">
        <v>43627.478263888886</v>
      </c>
      <c r="D2981" t="s">
        <v>2168</v>
      </c>
      <c r="E2981">
        <v>5</v>
      </c>
      <c r="F2981">
        <v>1201</v>
      </c>
      <c r="G2981" t="s">
        <v>8954</v>
      </c>
      <c r="H2981" t="s">
        <v>2167</v>
      </c>
      <c r="I2981" t="s">
        <v>63</v>
      </c>
      <c r="L2981" t="s">
        <v>15690</v>
      </c>
      <c r="N2981" t="s">
        <v>821</v>
      </c>
    </row>
    <row r="2982" spans="2:14">
      <c r="B2982" s="41">
        <v>43627.478263888886</v>
      </c>
      <c r="C2982" s="41">
        <v>43627.478263888886</v>
      </c>
      <c r="D2982" t="s">
        <v>2170</v>
      </c>
      <c r="E2982">
        <v>5</v>
      </c>
      <c r="F2982">
        <v>1201</v>
      </c>
      <c r="G2982" t="s">
        <v>8954</v>
      </c>
      <c r="H2982" t="s">
        <v>2169</v>
      </c>
      <c r="I2982" t="s">
        <v>63</v>
      </c>
      <c r="L2982" t="s">
        <v>15691</v>
      </c>
      <c r="N2982" t="s">
        <v>821</v>
      </c>
    </row>
    <row r="2983" spans="2:14">
      <c r="B2983" s="41">
        <v>43627.478263888886</v>
      </c>
      <c r="C2983" s="41">
        <v>43627.478263888886</v>
      </c>
      <c r="D2983" t="s">
        <v>906</v>
      </c>
      <c r="E2983">
        <v>5</v>
      </c>
      <c r="F2983">
        <v>1201</v>
      </c>
      <c r="G2983" t="s">
        <v>8954</v>
      </c>
      <c r="H2983" t="s">
        <v>905</v>
      </c>
      <c r="I2983" t="s">
        <v>8</v>
      </c>
      <c r="L2983" t="s">
        <v>14244</v>
      </c>
      <c r="N2983" t="s">
        <v>821</v>
      </c>
    </row>
    <row r="2984" spans="2:14">
      <c r="B2984" s="41">
        <v>43627.478854166664</v>
      </c>
      <c r="C2984" s="41">
        <v>43627.478854166664</v>
      </c>
      <c r="D2984" t="s">
        <v>906</v>
      </c>
      <c r="E2984">
        <v>5</v>
      </c>
      <c r="F2984">
        <v>1201</v>
      </c>
      <c r="G2984" t="s">
        <v>8954</v>
      </c>
      <c r="H2984" t="s">
        <v>905</v>
      </c>
      <c r="I2984" t="s">
        <v>8</v>
      </c>
      <c r="L2984" t="s">
        <v>14244</v>
      </c>
      <c r="N2984" t="s">
        <v>821</v>
      </c>
    </row>
    <row r="2985" spans="2:14">
      <c r="B2985" s="41">
        <v>43627.479456018518</v>
      </c>
      <c r="C2985" s="41">
        <v>43627.479456018518</v>
      </c>
      <c r="D2985" t="s">
        <v>906</v>
      </c>
      <c r="E2985">
        <v>5</v>
      </c>
      <c r="F2985">
        <v>1201</v>
      </c>
      <c r="G2985" t="s">
        <v>8954</v>
      </c>
      <c r="H2985" t="s">
        <v>905</v>
      </c>
      <c r="I2985" t="s">
        <v>8</v>
      </c>
      <c r="L2985" t="s">
        <v>14244</v>
      </c>
      <c r="N2985" t="s">
        <v>821</v>
      </c>
    </row>
    <row r="2986" spans="2:14">
      <c r="B2986" s="41">
        <v>43627.480023148149</v>
      </c>
      <c r="C2986" s="41">
        <v>43627.480023148149</v>
      </c>
      <c r="D2986" t="s">
        <v>4715</v>
      </c>
      <c r="E2986">
        <v>5</v>
      </c>
      <c r="F2986">
        <v>1201</v>
      </c>
      <c r="G2986" t="s">
        <v>8954</v>
      </c>
      <c r="H2986" t="s">
        <v>4714</v>
      </c>
      <c r="I2986" t="s">
        <v>8</v>
      </c>
      <c r="L2986" t="s">
        <v>15676</v>
      </c>
      <c r="N2986" t="s">
        <v>821</v>
      </c>
    </row>
    <row r="2987" spans="2:14">
      <c r="B2987" s="41">
        <v>43627.480046296296</v>
      </c>
      <c r="C2987" s="41">
        <v>43627.480046296296</v>
      </c>
      <c r="D2987" t="s">
        <v>906</v>
      </c>
      <c r="E2987">
        <v>5</v>
      </c>
      <c r="F2987">
        <v>1201</v>
      </c>
      <c r="G2987" t="s">
        <v>8954</v>
      </c>
      <c r="H2987" t="s">
        <v>905</v>
      </c>
      <c r="I2987" t="s">
        <v>8</v>
      </c>
      <c r="L2987" t="s">
        <v>14244</v>
      </c>
      <c r="N2987" t="s">
        <v>821</v>
      </c>
    </row>
    <row r="2988" spans="2:14">
      <c r="B2988" s="41">
        <v>43627.480081018519</v>
      </c>
      <c r="C2988" s="41">
        <v>43627.480081018519</v>
      </c>
      <c r="D2988" t="s">
        <v>1298</v>
      </c>
      <c r="E2988">
        <v>5</v>
      </c>
      <c r="F2988">
        <v>1101</v>
      </c>
      <c r="G2988" t="s">
        <v>8954</v>
      </c>
      <c r="H2988" t="s">
        <v>1297</v>
      </c>
      <c r="I2988" t="s">
        <v>11</v>
      </c>
      <c r="L2988" t="s">
        <v>15240</v>
      </c>
      <c r="N2988" t="s">
        <v>821</v>
      </c>
    </row>
    <row r="2989" spans="2:14">
      <c r="B2989" s="41">
        <v>43627.480115740742</v>
      </c>
      <c r="C2989" s="41">
        <v>43627.480115740742</v>
      </c>
      <c r="D2989" t="s">
        <v>15692</v>
      </c>
      <c r="E2989">
        <v>5</v>
      </c>
      <c r="F2989">
        <v>1101</v>
      </c>
      <c r="G2989" t="s">
        <v>8954</v>
      </c>
      <c r="H2989" t="s">
        <v>1299</v>
      </c>
      <c r="I2989" t="s">
        <v>201</v>
      </c>
      <c r="L2989" t="s">
        <v>15242</v>
      </c>
      <c r="N2989" t="s">
        <v>821</v>
      </c>
    </row>
    <row r="2990" spans="2:14">
      <c r="B2990" s="41">
        <v>43627.480231481481</v>
      </c>
      <c r="C2990" s="41">
        <v>43627.480231481481</v>
      </c>
      <c r="D2990" t="s">
        <v>15693</v>
      </c>
      <c r="E2990">
        <v>5</v>
      </c>
      <c r="F2990">
        <v>1101</v>
      </c>
      <c r="G2990" t="s">
        <v>8954</v>
      </c>
      <c r="H2990" t="s">
        <v>200</v>
      </c>
      <c r="I2990" t="s">
        <v>201</v>
      </c>
      <c r="L2990" t="s">
        <v>14973</v>
      </c>
      <c r="N2990" t="s">
        <v>821</v>
      </c>
    </row>
    <row r="2991" spans="2:14">
      <c r="B2991" s="41">
        <v>43627.480509259258</v>
      </c>
      <c r="C2991" s="41">
        <v>43627.480509259258</v>
      </c>
      <c r="D2991" t="s">
        <v>1455</v>
      </c>
      <c r="E2991">
        <v>5</v>
      </c>
      <c r="F2991">
        <v>1201</v>
      </c>
      <c r="G2991" t="s">
        <v>8954</v>
      </c>
      <c r="H2991" t="s">
        <v>1454</v>
      </c>
      <c r="I2991" t="s">
        <v>28</v>
      </c>
      <c r="L2991" t="s">
        <v>14915</v>
      </c>
      <c r="N2991" t="s">
        <v>821</v>
      </c>
    </row>
    <row r="2992" spans="2:14">
      <c r="B2992" s="41">
        <v>43627.480624999997</v>
      </c>
      <c r="C2992" s="41">
        <v>43627.480624999997</v>
      </c>
      <c r="D2992" t="s">
        <v>906</v>
      </c>
      <c r="E2992">
        <v>5</v>
      </c>
      <c r="F2992">
        <v>1201</v>
      </c>
      <c r="G2992" t="s">
        <v>8954</v>
      </c>
      <c r="H2992" t="s">
        <v>905</v>
      </c>
      <c r="I2992" t="s">
        <v>8</v>
      </c>
      <c r="L2992" t="s">
        <v>14244</v>
      </c>
      <c r="N2992" t="s">
        <v>821</v>
      </c>
    </row>
    <row r="2993" spans="2:14">
      <c r="B2993" s="41">
        <v>43627.480624999997</v>
      </c>
      <c r="C2993" s="41">
        <v>43627.480624999997</v>
      </c>
      <c r="D2993" t="s">
        <v>15236</v>
      </c>
      <c r="E2993">
        <v>5</v>
      </c>
      <c r="F2993">
        <v>1101</v>
      </c>
      <c r="G2993" t="s">
        <v>8954</v>
      </c>
      <c r="H2993" t="s">
        <v>12473</v>
      </c>
      <c r="I2993" t="s">
        <v>11</v>
      </c>
      <c r="L2993" t="s">
        <v>14805</v>
      </c>
      <c r="N2993" t="s">
        <v>821</v>
      </c>
    </row>
    <row r="2994" spans="2:14">
      <c r="B2994" s="41">
        <v>43627.481226851851</v>
      </c>
      <c r="C2994" s="41">
        <v>43627.481226851851</v>
      </c>
      <c r="D2994" t="s">
        <v>906</v>
      </c>
      <c r="E2994">
        <v>5</v>
      </c>
      <c r="F2994">
        <v>1201</v>
      </c>
      <c r="G2994" t="s">
        <v>8954</v>
      </c>
      <c r="H2994" t="s">
        <v>905</v>
      </c>
      <c r="I2994" t="s">
        <v>8</v>
      </c>
      <c r="L2994" t="s">
        <v>14244</v>
      </c>
      <c r="N2994" t="s">
        <v>821</v>
      </c>
    </row>
    <row r="2995" spans="2:14">
      <c r="B2995" s="41">
        <v>43627.481365740743</v>
      </c>
      <c r="C2995" s="41">
        <v>43627.481365740743</v>
      </c>
      <c r="D2995" t="s">
        <v>15238</v>
      </c>
      <c r="E2995">
        <v>5</v>
      </c>
      <c r="F2995">
        <v>1101</v>
      </c>
      <c r="G2995" t="s">
        <v>8954</v>
      </c>
      <c r="H2995" t="s">
        <v>2020</v>
      </c>
      <c r="I2995" t="s">
        <v>11</v>
      </c>
      <c r="L2995" t="s">
        <v>15239</v>
      </c>
      <c r="N2995" t="s">
        <v>821</v>
      </c>
    </row>
    <row r="2996" spans="2:14">
      <c r="B2996" s="41">
        <v>43627.481423611112</v>
      </c>
      <c r="C2996" s="41">
        <v>43627.481435185182</v>
      </c>
      <c r="D2996" t="s">
        <v>592</v>
      </c>
      <c r="E2996">
        <v>5</v>
      </c>
      <c r="F2996">
        <v>1221</v>
      </c>
      <c r="G2996" t="s">
        <v>8954</v>
      </c>
      <c r="H2996" t="s">
        <v>173</v>
      </c>
      <c r="I2996" t="s">
        <v>17</v>
      </c>
      <c r="L2996" t="s">
        <v>15360</v>
      </c>
      <c r="N2996" t="s">
        <v>821</v>
      </c>
    </row>
    <row r="2997" spans="2:14">
      <c r="B2997" s="41">
        <v>43627.481805555559</v>
      </c>
      <c r="C2997" s="41">
        <v>43627.481805555559</v>
      </c>
      <c r="D2997" t="s">
        <v>906</v>
      </c>
      <c r="E2997">
        <v>5</v>
      </c>
      <c r="F2997">
        <v>1201</v>
      </c>
      <c r="G2997" t="s">
        <v>8954</v>
      </c>
      <c r="H2997" t="s">
        <v>905</v>
      </c>
      <c r="I2997" t="s">
        <v>8</v>
      </c>
      <c r="L2997" t="s">
        <v>14244</v>
      </c>
      <c r="N2997" t="s">
        <v>821</v>
      </c>
    </row>
    <row r="2998" spans="2:14">
      <c r="B2998" s="41">
        <v>43627.481909722221</v>
      </c>
      <c r="C2998" s="41">
        <v>43627.481909722221</v>
      </c>
      <c r="D2998" t="s">
        <v>1455</v>
      </c>
      <c r="E2998">
        <v>5</v>
      </c>
      <c r="F2998">
        <v>1201</v>
      </c>
      <c r="G2998" t="s">
        <v>8954</v>
      </c>
      <c r="H2998" t="s">
        <v>1454</v>
      </c>
      <c r="I2998" t="s">
        <v>28</v>
      </c>
      <c r="L2998" t="s">
        <v>14915</v>
      </c>
      <c r="N2998" t="s">
        <v>821</v>
      </c>
    </row>
    <row r="2999" spans="2:14">
      <c r="B2999" s="41">
        <v>43627.48238425926</v>
      </c>
      <c r="C2999" s="41">
        <v>43627.48238425926</v>
      </c>
      <c r="D2999" t="s">
        <v>906</v>
      </c>
      <c r="E2999">
        <v>5</v>
      </c>
      <c r="F2999">
        <v>1201</v>
      </c>
      <c r="G2999" t="s">
        <v>8954</v>
      </c>
      <c r="H2999" t="s">
        <v>905</v>
      </c>
      <c r="I2999" t="s">
        <v>8</v>
      </c>
      <c r="L2999" t="s">
        <v>14244</v>
      </c>
      <c r="N2999" t="s">
        <v>821</v>
      </c>
    </row>
    <row r="3000" spans="2:14">
      <c r="B3000" s="41">
        <v>43627.48296296296</v>
      </c>
      <c r="C3000" s="41">
        <v>43627.48296296296</v>
      </c>
      <c r="D3000" t="s">
        <v>906</v>
      </c>
      <c r="E3000">
        <v>5</v>
      </c>
      <c r="F3000">
        <v>1201</v>
      </c>
      <c r="G3000" t="s">
        <v>8954</v>
      </c>
      <c r="H3000" t="s">
        <v>905</v>
      </c>
      <c r="I3000" t="s">
        <v>8</v>
      </c>
      <c r="L3000" t="s">
        <v>14244</v>
      </c>
      <c r="N3000" t="s">
        <v>821</v>
      </c>
    </row>
    <row r="3001" spans="2:14">
      <c r="B3001" s="41">
        <v>43627.483553240738</v>
      </c>
      <c r="C3001" s="41">
        <v>43627.483553240738</v>
      </c>
      <c r="D3001" t="s">
        <v>906</v>
      </c>
      <c r="E3001">
        <v>5</v>
      </c>
      <c r="F3001">
        <v>1201</v>
      </c>
      <c r="G3001" t="s">
        <v>8954</v>
      </c>
      <c r="H3001" t="s">
        <v>905</v>
      </c>
      <c r="I3001" t="s">
        <v>8</v>
      </c>
      <c r="L3001" t="s">
        <v>14244</v>
      </c>
      <c r="N3001" t="s">
        <v>821</v>
      </c>
    </row>
    <row r="3002" spans="2:14">
      <c r="B3002" s="41">
        <v>43627.484131944446</v>
      </c>
      <c r="C3002" s="41">
        <v>43627.484155092592</v>
      </c>
      <c r="D3002" t="s">
        <v>906</v>
      </c>
      <c r="E3002">
        <v>5</v>
      </c>
      <c r="F3002">
        <v>1201</v>
      </c>
      <c r="G3002" t="s">
        <v>8954</v>
      </c>
      <c r="H3002" t="s">
        <v>905</v>
      </c>
      <c r="I3002" t="s">
        <v>8</v>
      </c>
      <c r="L3002" t="s">
        <v>14244</v>
      </c>
      <c r="N3002" t="s">
        <v>821</v>
      </c>
    </row>
    <row r="3003" spans="2:14">
      <c r="B3003" s="41">
        <v>43627.484212962961</v>
      </c>
      <c r="C3003" s="41">
        <v>43627.484212962961</v>
      </c>
      <c r="D3003" t="s">
        <v>2587</v>
      </c>
      <c r="E3003">
        <v>5</v>
      </c>
      <c r="F3003">
        <v>1101</v>
      </c>
      <c r="G3003" t="s">
        <v>8954</v>
      </c>
      <c r="H3003" t="s">
        <v>2586</v>
      </c>
      <c r="I3003" t="s">
        <v>263</v>
      </c>
      <c r="L3003" t="s">
        <v>15291</v>
      </c>
      <c r="N3003" t="s">
        <v>821</v>
      </c>
    </row>
    <row r="3004" spans="2:14">
      <c r="B3004" s="41">
        <v>43627.484675925924</v>
      </c>
      <c r="C3004" s="41">
        <v>43627.484675925924</v>
      </c>
      <c r="D3004" t="s">
        <v>1455</v>
      </c>
      <c r="E3004">
        <v>5</v>
      </c>
      <c r="F3004">
        <v>1201</v>
      </c>
      <c r="G3004" t="s">
        <v>8954</v>
      </c>
      <c r="H3004" t="s">
        <v>1454</v>
      </c>
      <c r="I3004" t="s">
        <v>28</v>
      </c>
      <c r="L3004" t="s">
        <v>14915</v>
      </c>
      <c r="N3004" t="s">
        <v>821</v>
      </c>
    </row>
    <row r="3005" spans="2:14">
      <c r="B3005" s="41">
        <v>43627.484722222223</v>
      </c>
      <c r="C3005" s="41">
        <v>43627.484722222223</v>
      </c>
      <c r="D3005" t="s">
        <v>906</v>
      </c>
      <c r="E3005">
        <v>5</v>
      </c>
      <c r="F3005">
        <v>1201</v>
      </c>
      <c r="G3005" t="s">
        <v>8954</v>
      </c>
      <c r="H3005" t="s">
        <v>905</v>
      </c>
      <c r="I3005" t="s">
        <v>8</v>
      </c>
      <c r="L3005" t="s">
        <v>14244</v>
      </c>
      <c r="N3005" t="s">
        <v>821</v>
      </c>
    </row>
    <row r="3006" spans="2:14">
      <c r="B3006" s="41">
        <v>43627.485300925924</v>
      </c>
      <c r="C3006" s="41">
        <v>43627.485300925924</v>
      </c>
      <c r="D3006" t="s">
        <v>906</v>
      </c>
      <c r="E3006">
        <v>5</v>
      </c>
      <c r="F3006">
        <v>1201</v>
      </c>
      <c r="G3006" t="s">
        <v>8954</v>
      </c>
      <c r="H3006" t="s">
        <v>905</v>
      </c>
      <c r="I3006" t="s">
        <v>8</v>
      </c>
      <c r="L3006" t="s">
        <v>14244</v>
      </c>
      <c r="N3006" t="s">
        <v>821</v>
      </c>
    </row>
    <row r="3007" spans="2:14">
      <c r="B3007" s="41">
        <v>43627.485694444447</v>
      </c>
      <c r="C3007" s="41">
        <v>43627.485694444447</v>
      </c>
      <c r="D3007" t="s">
        <v>891</v>
      </c>
      <c r="E3007">
        <v>5</v>
      </c>
      <c r="F3007">
        <v>1201</v>
      </c>
      <c r="G3007" t="s">
        <v>8954</v>
      </c>
      <c r="H3007" t="s">
        <v>890</v>
      </c>
      <c r="I3007" t="s">
        <v>8</v>
      </c>
      <c r="L3007" t="s">
        <v>14241</v>
      </c>
      <c r="N3007" t="s">
        <v>821</v>
      </c>
    </row>
    <row r="3008" spans="2:14">
      <c r="B3008" s="41">
        <v>43627.485902777778</v>
      </c>
      <c r="C3008" s="41">
        <v>43627.485902777778</v>
      </c>
      <c r="D3008" t="s">
        <v>906</v>
      </c>
      <c r="E3008">
        <v>5</v>
      </c>
      <c r="F3008">
        <v>1201</v>
      </c>
      <c r="G3008" t="s">
        <v>8954</v>
      </c>
      <c r="H3008" t="s">
        <v>905</v>
      </c>
      <c r="I3008" t="s">
        <v>8</v>
      </c>
      <c r="L3008" t="s">
        <v>14244</v>
      </c>
      <c r="N3008" t="s">
        <v>821</v>
      </c>
    </row>
    <row r="3009" spans="2:14">
      <c r="B3009" s="41">
        <v>43627.486122685186</v>
      </c>
      <c r="C3009" s="41">
        <v>43627.486122685186</v>
      </c>
      <c r="D3009" t="s">
        <v>4662</v>
      </c>
      <c r="E3009">
        <v>5</v>
      </c>
      <c r="F3009">
        <v>1101</v>
      </c>
      <c r="G3009" t="s">
        <v>8954</v>
      </c>
      <c r="H3009" t="s">
        <v>4661</v>
      </c>
      <c r="I3009" t="s">
        <v>4659</v>
      </c>
      <c r="L3009" t="s">
        <v>15290</v>
      </c>
      <c r="N3009" t="s">
        <v>821</v>
      </c>
    </row>
    <row r="3010" spans="2:14">
      <c r="B3010" s="41">
        <v>43627.486493055556</v>
      </c>
      <c r="C3010" s="41">
        <v>43627.486493055556</v>
      </c>
      <c r="D3010" t="s">
        <v>906</v>
      </c>
      <c r="E3010">
        <v>5</v>
      </c>
      <c r="F3010">
        <v>1201</v>
      </c>
      <c r="G3010" t="s">
        <v>8954</v>
      </c>
      <c r="H3010" t="s">
        <v>905</v>
      </c>
      <c r="I3010" t="s">
        <v>8</v>
      </c>
      <c r="L3010" t="s">
        <v>14244</v>
      </c>
      <c r="N3010" t="s">
        <v>821</v>
      </c>
    </row>
    <row r="3011" spans="2:14">
      <c r="B3011" s="41">
        <v>43627.486759259256</v>
      </c>
      <c r="C3011" s="41">
        <v>43627.486759259256</v>
      </c>
      <c r="D3011" t="s">
        <v>1455</v>
      </c>
      <c r="E3011">
        <v>5</v>
      </c>
      <c r="F3011">
        <v>1201</v>
      </c>
      <c r="G3011" t="s">
        <v>8954</v>
      </c>
      <c r="H3011" t="s">
        <v>1454</v>
      </c>
      <c r="I3011" t="s">
        <v>28</v>
      </c>
      <c r="L3011" t="s">
        <v>14915</v>
      </c>
      <c r="N3011" t="s">
        <v>821</v>
      </c>
    </row>
    <row r="3012" spans="2:14">
      <c r="B3012" s="41">
        <v>43627.487060185187</v>
      </c>
      <c r="C3012" s="41">
        <v>43627.487060185187</v>
      </c>
      <c r="D3012" t="s">
        <v>1783</v>
      </c>
      <c r="E3012">
        <v>5</v>
      </c>
      <c r="F3012">
        <v>1201</v>
      </c>
      <c r="G3012" t="s">
        <v>8954</v>
      </c>
      <c r="H3012" t="s">
        <v>1782</v>
      </c>
      <c r="I3012" t="s">
        <v>8</v>
      </c>
      <c r="L3012" t="s">
        <v>15694</v>
      </c>
      <c r="N3012" t="s">
        <v>821</v>
      </c>
    </row>
    <row r="3013" spans="2:14">
      <c r="B3013" s="41">
        <v>43627.487083333333</v>
      </c>
      <c r="C3013" s="41">
        <v>43627.487083333333</v>
      </c>
      <c r="D3013" t="s">
        <v>906</v>
      </c>
      <c r="E3013">
        <v>5</v>
      </c>
      <c r="F3013">
        <v>1201</v>
      </c>
      <c r="G3013" t="s">
        <v>8954</v>
      </c>
      <c r="H3013" t="s">
        <v>905</v>
      </c>
      <c r="I3013" t="s">
        <v>8</v>
      </c>
      <c r="L3013" t="s">
        <v>14244</v>
      </c>
      <c r="N3013" t="s">
        <v>821</v>
      </c>
    </row>
    <row r="3014" spans="2:14">
      <c r="B3014" s="41">
        <v>43627.487673611111</v>
      </c>
      <c r="C3014" s="41">
        <v>43627.487673611111</v>
      </c>
      <c r="D3014" t="s">
        <v>906</v>
      </c>
      <c r="E3014">
        <v>5</v>
      </c>
      <c r="F3014">
        <v>1201</v>
      </c>
      <c r="G3014" t="s">
        <v>8954</v>
      </c>
      <c r="H3014" t="s">
        <v>905</v>
      </c>
      <c r="I3014" t="s">
        <v>8</v>
      </c>
      <c r="L3014" t="s">
        <v>14244</v>
      </c>
      <c r="N3014" t="s">
        <v>821</v>
      </c>
    </row>
    <row r="3015" spans="2:14">
      <c r="B3015" s="41">
        <v>43627.48814814815</v>
      </c>
      <c r="C3015" s="41">
        <v>43627.48814814815</v>
      </c>
      <c r="D3015" t="s">
        <v>1455</v>
      </c>
      <c r="E3015">
        <v>5</v>
      </c>
      <c r="F3015">
        <v>1201</v>
      </c>
      <c r="G3015" t="s">
        <v>8954</v>
      </c>
      <c r="H3015" t="s">
        <v>1454</v>
      </c>
      <c r="I3015" t="s">
        <v>28</v>
      </c>
      <c r="L3015" t="s">
        <v>14915</v>
      </c>
      <c r="N3015" t="s">
        <v>821</v>
      </c>
    </row>
    <row r="3016" spans="2:14">
      <c r="B3016" s="41">
        <v>43627.488263888888</v>
      </c>
      <c r="C3016" s="41">
        <v>43627.488263888888</v>
      </c>
      <c r="D3016" t="s">
        <v>906</v>
      </c>
      <c r="E3016">
        <v>5</v>
      </c>
      <c r="F3016">
        <v>1201</v>
      </c>
      <c r="G3016" t="s">
        <v>8954</v>
      </c>
      <c r="H3016" t="s">
        <v>905</v>
      </c>
      <c r="I3016" t="s">
        <v>8</v>
      </c>
      <c r="L3016" t="s">
        <v>14244</v>
      </c>
      <c r="N3016" t="s">
        <v>821</v>
      </c>
    </row>
    <row r="3017" spans="2:14">
      <c r="B3017" s="41">
        <v>43627.488379629627</v>
      </c>
      <c r="C3017" s="41">
        <v>43627.488368055558</v>
      </c>
      <c r="D3017" t="s">
        <v>7843</v>
      </c>
      <c r="E3017">
        <v>5</v>
      </c>
      <c r="F3017">
        <v>1201</v>
      </c>
      <c r="G3017" t="s">
        <v>8954</v>
      </c>
      <c r="H3017" t="s">
        <v>7665</v>
      </c>
      <c r="I3017" t="s">
        <v>26</v>
      </c>
      <c r="L3017" t="s">
        <v>12252</v>
      </c>
      <c r="N3017" t="s">
        <v>821</v>
      </c>
    </row>
    <row r="3018" spans="2:14">
      <c r="B3018" s="41">
        <v>43627.488564814812</v>
      </c>
      <c r="C3018" s="41">
        <v>43627.488564814812</v>
      </c>
      <c r="D3018" t="s">
        <v>12627</v>
      </c>
      <c r="E3018">
        <v>5</v>
      </c>
      <c r="F3018">
        <v>1101</v>
      </c>
      <c r="G3018" t="s">
        <v>8954</v>
      </c>
      <c r="H3018" t="s">
        <v>4658</v>
      </c>
      <c r="I3018" t="s">
        <v>4659</v>
      </c>
      <c r="L3018" t="s">
        <v>15288</v>
      </c>
      <c r="N3018" t="s">
        <v>821</v>
      </c>
    </row>
    <row r="3019" spans="2:14">
      <c r="B3019" s="41">
        <v>43627.48883101852</v>
      </c>
      <c r="C3019" s="41">
        <v>43627.488819444443</v>
      </c>
      <c r="D3019" t="s">
        <v>10007</v>
      </c>
      <c r="E3019">
        <v>5</v>
      </c>
      <c r="F3019">
        <v>1201</v>
      </c>
      <c r="G3019" t="s">
        <v>8954</v>
      </c>
      <c r="H3019" t="s">
        <v>10008</v>
      </c>
      <c r="I3019" t="s">
        <v>8</v>
      </c>
      <c r="L3019" t="s">
        <v>15663</v>
      </c>
      <c r="N3019" t="s">
        <v>821</v>
      </c>
    </row>
    <row r="3020" spans="2:14">
      <c r="B3020" s="41">
        <v>43627.488865740743</v>
      </c>
      <c r="C3020" s="41">
        <v>43627.488854166666</v>
      </c>
      <c r="D3020" t="s">
        <v>906</v>
      </c>
      <c r="E3020">
        <v>5</v>
      </c>
      <c r="F3020">
        <v>1201</v>
      </c>
      <c r="G3020" t="s">
        <v>8954</v>
      </c>
      <c r="H3020" t="s">
        <v>905</v>
      </c>
      <c r="I3020" t="s">
        <v>8</v>
      </c>
      <c r="L3020" t="s">
        <v>14244</v>
      </c>
      <c r="N3020" t="s">
        <v>821</v>
      </c>
    </row>
    <row r="3021" spans="2:14">
      <c r="B3021" s="41">
        <v>43627.488877314812</v>
      </c>
      <c r="C3021" s="41">
        <v>43627.488877314812</v>
      </c>
      <c r="D3021" t="s">
        <v>9619</v>
      </c>
      <c r="E3021">
        <v>5</v>
      </c>
      <c r="F3021">
        <v>1101</v>
      </c>
      <c r="G3021" t="s">
        <v>8954</v>
      </c>
      <c r="H3021" t="s">
        <v>1899</v>
      </c>
      <c r="I3021" t="s">
        <v>201</v>
      </c>
      <c r="L3021" t="s">
        <v>15695</v>
      </c>
      <c r="N3021" t="s">
        <v>821</v>
      </c>
    </row>
    <row r="3022" spans="2:14">
      <c r="B3022" s="41">
        <v>43627.489050925928</v>
      </c>
      <c r="C3022" s="41">
        <v>43627.489050925928</v>
      </c>
      <c r="D3022" t="s">
        <v>5640</v>
      </c>
      <c r="E3022">
        <v>5</v>
      </c>
      <c r="F3022">
        <v>1201</v>
      </c>
      <c r="G3022" t="s">
        <v>8954</v>
      </c>
      <c r="H3022" t="s">
        <v>183</v>
      </c>
      <c r="I3022" t="s">
        <v>9</v>
      </c>
      <c r="L3022" t="s">
        <v>15696</v>
      </c>
      <c r="N3022" t="s">
        <v>821</v>
      </c>
    </row>
    <row r="3023" spans="2:14">
      <c r="B3023" s="41">
        <v>43627.489444444444</v>
      </c>
      <c r="C3023" s="41">
        <v>43627.489432870374</v>
      </c>
      <c r="D3023" t="s">
        <v>906</v>
      </c>
      <c r="E3023">
        <v>5</v>
      </c>
      <c r="F3023">
        <v>1201</v>
      </c>
      <c r="G3023" t="s">
        <v>8954</v>
      </c>
      <c r="H3023" t="s">
        <v>905</v>
      </c>
      <c r="I3023" t="s">
        <v>8</v>
      </c>
      <c r="L3023" t="s">
        <v>14244</v>
      </c>
      <c r="N3023" t="s">
        <v>821</v>
      </c>
    </row>
    <row r="3024" spans="2:14">
      <c r="B3024" s="41">
        <v>43627.489537037036</v>
      </c>
      <c r="C3024" s="41">
        <v>43627.489525462966</v>
      </c>
      <c r="D3024" t="s">
        <v>1455</v>
      </c>
      <c r="E3024">
        <v>5</v>
      </c>
      <c r="F3024">
        <v>1201</v>
      </c>
      <c r="G3024" t="s">
        <v>8954</v>
      </c>
      <c r="H3024" t="s">
        <v>1454</v>
      </c>
      <c r="I3024" t="s">
        <v>28</v>
      </c>
      <c r="L3024" t="s">
        <v>14915</v>
      </c>
      <c r="N3024" t="s">
        <v>821</v>
      </c>
    </row>
    <row r="3025" spans="2:14">
      <c r="B3025" s="41">
        <v>43627.490023148152</v>
      </c>
      <c r="C3025" s="41">
        <v>43627.490011574075</v>
      </c>
      <c r="D3025" t="s">
        <v>906</v>
      </c>
      <c r="E3025">
        <v>5</v>
      </c>
      <c r="F3025">
        <v>1201</v>
      </c>
      <c r="G3025" t="s">
        <v>8954</v>
      </c>
      <c r="H3025" t="s">
        <v>905</v>
      </c>
      <c r="I3025" t="s">
        <v>8</v>
      </c>
      <c r="L3025" t="s">
        <v>14244</v>
      </c>
      <c r="N3025" t="s">
        <v>821</v>
      </c>
    </row>
    <row r="3026" spans="2:14">
      <c r="B3026" s="41">
        <v>43627.490659722222</v>
      </c>
      <c r="C3026" s="41">
        <v>43627.490648148145</v>
      </c>
      <c r="D3026" t="s">
        <v>906</v>
      </c>
      <c r="E3026">
        <v>5</v>
      </c>
      <c r="F3026">
        <v>1201</v>
      </c>
      <c r="G3026" t="s">
        <v>8954</v>
      </c>
      <c r="H3026" t="s">
        <v>905</v>
      </c>
      <c r="I3026" t="s">
        <v>8</v>
      </c>
      <c r="L3026" t="s">
        <v>14244</v>
      </c>
      <c r="N3026" t="s">
        <v>821</v>
      </c>
    </row>
    <row r="3027" spans="2:14">
      <c r="B3027" s="41">
        <v>43627.490787037037</v>
      </c>
      <c r="C3027" s="41">
        <v>43627.490787037037</v>
      </c>
      <c r="D3027" t="s">
        <v>1104</v>
      </c>
      <c r="E3027">
        <v>5</v>
      </c>
      <c r="F3027">
        <v>1201</v>
      </c>
      <c r="G3027" t="s">
        <v>8954</v>
      </c>
      <c r="H3027" t="s">
        <v>1103</v>
      </c>
      <c r="I3027" t="s">
        <v>1105</v>
      </c>
      <c r="L3027" t="s">
        <v>15393</v>
      </c>
      <c r="N3027" t="s">
        <v>821</v>
      </c>
    </row>
    <row r="3028" spans="2:14">
      <c r="B3028" s="41">
        <v>43627.490798611114</v>
      </c>
      <c r="C3028" s="41">
        <v>43627.490833333337</v>
      </c>
      <c r="D3028" t="s">
        <v>1107</v>
      </c>
      <c r="E3028">
        <v>5</v>
      </c>
      <c r="F3028">
        <v>1201</v>
      </c>
      <c r="G3028" t="s">
        <v>8954</v>
      </c>
      <c r="H3028" t="s">
        <v>1106</v>
      </c>
      <c r="I3028" t="s">
        <v>1105</v>
      </c>
      <c r="L3028" t="s">
        <v>15697</v>
      </c>
      <c r="N3028" t="s">
        <v>821</v>
      </c>
    </row>
    <row r="3029" spans="2:14">
      <c r="B3029" s="41">
        <v>43627.491249999999</v>
      </c>
      <c r="C3029" s="41">
        <v>43627.491238425922</v>
      </c>
      <c r="D3029" t="s">
        <v>906</v>
      </c>
      <c r="E3029">
        <v>5</v>
      </c>
      <c r="F3029">
        <v>1201</v>
      </c>
      <c r="G3029" t="s">
        <v>8954</v>
      </c>
      <c r="H3029" t="s">
        <v>905</v>
      </c>
      <c r="I3029" t="s">
        <v>8</v>
      </c>
      <c r="L3029" t="s">
        <v>14244</v>
      </c>
      <c r="N3029" t="s">
        <v>821</v>
      </c>
    </row>
    <row r="3030" spans="2:14">
      <c r="B3030" s="41">
        <v>43627.491284722222</v>
      </c>
      <c r="C3030" s="41">
        <v>43627.491284722222</v>
      </c>
      <c r="D3030" t="s">
        <v>1104</v>
      </c>
      <c r="E3030">
        <v>5</v>
      </c>
      <c r="F3030">
        <v>1201</v>
      </c>
      <c r="G3030" t="s">
        <v>8954</v>
      </c>
      <c r="H3030" t="s">
        <v>1103</v>
      </c>
      <c r="I3030" t="s">
        <v>1105</v>
      </c>
      <c r="L3030" t="s">
        <v>15393</v>
      </c>
      <c r="N3030" t="s">
        <v>821</v>
      </c>
    </row>
    <row r="3031" spans="2:14">
      <c r="B3031" s="41">
        <v>43627.491840277777</v>
      </c>
      <c r="C3031" s="41">
        <v>43627.491828703707</v>
      </c>
      <c r="D3031" t="s">
        <v>906</v>
      </c>
      <c r="E3031">
        <v>5</v>
      </c>
      <c r="F3031">
        <v>1201</v>
      </c>
      <c r="G3031" t="s">
        <v>8954</v>
      </c>
      <c r="H3031" t="s">
        <v>905</v>
      </c>
      <c r="I3031" t="s">
        <v>8</v>
      </c>
      <c r="L3031" t="s">
        <v>14244</v>
      </c>
      <c r="N3031" t="s">
        <v>821</v>
      </c>
    </row>
    <row r="3032" spans="2:14">
      <c r="B3032" s="41">
        <v>43627.492314814815</v>
      </c>
      <c r="C3032" s="41">
        <v>43627.492303240739</v>
      </c>
      <c r="D3032" t="s">
        <v>1455</v>
      </c>
      <c r="E3032">
        <v>5</v>
      </c>
      <c r="F3032">
        <v>1201</v>
      </c>
      <c r="G3032" t="s">
        <v>8954</v>
      </c>
      <c r="H3032" t="s">
        <v>1454</v>
      </c>
      <c r="I3032" t="s">
        <v>28</v>
      </c>
      <c r="L3032" t="s">
        <v>14915</v>
      </c>
      <c r="N3032" t="s">
        <v>821</v>
      </c>
    </row>
    <row r="3033" spans="2:14">
      <c r="B3033" s="41">
        <v>43627.492349537039</v>
      </c>
      <c r="C3033" s="41">
        <v>43627.492337962962</v>
      </c>
      <c r="D3033" t="s">
        <v>7843</v>
      </c>
      <c r="E3033">
        <v>5</v>
      </c>
      <c r="F3033">
        <v>1201</v>
      </c>
      <c r="G3033" t="s">
        <v>8954</v>
      </c>
      <c r="H3033" t="s">
        <v>7665</v>
      </c>
      <c r="I3033" t="s">
        <v>26</v>
      </c>
      <c r="L3033" t="s">
        <v>12252</v>
      </c>
      <c r="N3033" t="s">
        <v>821</v>
      </c>
    </row>
    <row r="3034" spans="2:14">
      <c r="B3034" s="41">
        <v>43627.492418981485</v>
      </c>
      <c r="C3034" s="41">
        <v>43627.492407407408</v>
      </c>
      <c r="D3034" t="s">
        <v>906</v>
      </c>
      <c r="E3034">
        <v>5</v>
      </c>
      <c r="F3034">
        <v>1201</v>
      </c>
      <c r="G3034" t="s">
        <v>8954</v>
      </c>
      <c r="H3034" t="s">
        <v>905</v>
      </c>
      <c r="I3034" t="s">
        <v>8</v>
      </c>
      <c r="L3034" t="s">
        <v>14244</v>
      </c>
      <c r="N3034" t="s">
        <v>821</v>
      </c>
    </row>
    <row r="3035" spans="2:14">
      <c r="B3035" s="41">
        <v>43627.493020833332</v>
      </c>
      <c r="C3035" s="41">
        <v>43627.493020833332</v>
      </c>
      <c r="D3035" t="s">
        <v>906</v>
      </c>
      <c r="E3035">
        <v>5</v>
      </c>
      <c r="F3035">
        <v>1201</v>
      </c>
      <c r="G3035" t="s">
        <v>8954</v>
      </c>
      <c r="H3035" t="s">
        <v>905</v>
      </c>
      <c r="I3035" t="s">
        <v>8</v>
      </c>
      <c r="L3035" t="s">
        <v>14244</v>
      </c>
      <c r="N3035" t="s">
        <v>821</v>
      </c>
    </row>
    <row r="3036" spans="2:14">
      <c r="B3036" s="41">
        <v>43627.493611111109</v>
      </c>
      <c r="C3036" s="41">
        <v>43627.493611111109</v>
      </c>
      <c r="D3036" t="s">
        <v>906</v>
      </c>
      <c r="E3036">
        <v>5</v>
      </c>
      <c r="F3036">
        <v>1201</v>
      </c>
      <c r="G3036" t="s">
        <v>8954</v>
      </c>
      <c r="H3036" t="s">
        <v>905</v>
      </c>
      <c r="I3036" t="s">
        <v>8</v>
      </c>
      <c r="L3036" t="s">
        <v>14244</v>
      </c>
      <c r="N3036" t="s">
        <v>821</v>
      </c>
    </row>
    <row r="3037" spans="2:14">
      <c r="B3037" s="41">
        <v>43627.494212962964</v>
      </c>
      <c r="C3037" s="41">
        <v>43627.494212962964</v>
      </c>
      <c r="D3037" t="s">
        <v>906</v>
      </c>
      <c r="E3037">
        <v>5</v>
      </c>
      <c r="F3037">
        <v>1201</v>
      </c>
      <c r="G3037" t="s">
        <v>8954</v>
      </c>
      <c r="H3037" t="s">
        <v>905</v>
      </c>
      <c r="I3037" t="s">
        <v>8</v>
      </c>
      <c r="L3037" t="s">
        <v>14244</v>
      </c>
      <c r="N3037" t="s">
        <v>821</v>
      </c>
    </row>
    <row r="3038" spans="2:14">
      <c r="B3038" s="41">
        <v>43627.494398148148</v>
      </c>
      <c r="C3038" s="41">
        <v>43627.494398148148</v>
      </c>
      <c r="D3038" t="s">
        <v>1455</v>
      </c>
      <c r="E3038">
        <v>5</v>
      </c>
      <c r="F3038">
        <v>1201</v>
      </c>
      <c r="G3038" t="s">
        <v>8954</v>
      </c>
      <c r="H3038" t="s">
        <v>1454</v>
      </c>
      <c r="I3038" t="s">
        <v>28</v>
      </c>
      <c r="L3038" t="s">
        <v>14915</v>
      </c>
      <c r="N3038" t="s">
        <v>821</v>
      </c>
    </row>
    <row r="3039" spans="2:14">
      <c r="B3039" s="41">
        <v>43627.494826388887</v>
      </c>
      <c r="C3039" s="41">
        <v>43627.494826388887</v>
      </c>
      <c r="D3039" t="s">
        <v>906</v>
      </c>
      <c r="E3039">
        <v>5</v>
      </c>
      <c r="F3039">
        <v>1201</v>
      </c>
      <c r="G3039" t="s">
        <v>8954</v>
      </c>
      <c r="H3039" t="s">
        <v>905</v>
      </c>
      <c r="I3039" t="s">
        <v>8</v>
      </c>
      <c r="L3039" t="s">
        <v>14244</v>
      </c>
      <c r="N3039" t="s">
        <v>821</v>
      </c>
    </row>
    <row r="3040" spans="2:14">
      <c r="B3040" s="41">
        <v>43627.495405092595</v>
      </c>
      <c r="C3040" s="41">
        <v>43627.495405092595</v>
      </c>
      <c r="D3040" t="s">
        <v>906</v>
      </c>
      <c r="E3040">
        <v>5</v>
      </c>
      <c r="F3040">
        <v>1201</v>
      </c>
      <c r="G3040" t="s">
        <v>8954</v>
      </c>
      <c r="H3040" t="s">
        <v>905</v>
      </c>
      <c r="I3040" t="s">
        <v>8</v>
      </c>
      <c r="L3040" t="s">
        <v>14244</v>
      </c>
      <c r="N3040" t="s">
        <v>821</v>
      </c>
    </row>
    <row r="3041" spans="2:14">
      <c r="B3041" s="41">
        <v>43627.495775462965</v>
      </c>
      <c r="C3041" s="41">
        <v>43627.495775462965</v>
      </c>
      <c r="D3041" t="s">
        <v>13467</v>
      </c>
      <c r="E3041">
        <v>4</v>
      </c>
      <c r="F3041">
        <v>1101</v>
      </c>
      <c r="G3041" t="s">
        <v>8954</v>
      </c>
      <c r="H3041" t="s">
        <v>6256</v>
      </c>
      <c r="I3041" t="s">
        <v>13</v>
      </c>
      <c r="L3041" t="s">
        <v>14526</v>
      </c>
      <c r="N3041" t="s">
        <v>825</v>
      </c>
    </row>
    <row r="3042" spans="2:14">
      <c r="B3042" s="41">
        <v>43627.495787037034</v>
      </c>
      <c r="C3042" s="41">
        <v>43627.495787037034</v>
      </c>
      <c r="D3042" t="s">
        <v>1455</v>
      </c>
      <c r="E3042">
        <v>5</v>
      </c>
      <c r="F3042">
        <v>1201</v>
      </c>
      <c r="G3042" t="s">
        <v>8954</v>
      </c>
      <c r="H3042" t="s">
        <v>1454</v>
      </c>
      <c r="I3042" t="s">
        <v>28</v>
      </c>
      <c r="L3042" t="s">
        <v>14915</v>
      </c>
      <c r="N3042" t="s">
        <v>821</v>
      </c>
    </row>
    <row r="3043" spans="2:14">
      <c r="B3043" s="41">
        <v>43627.495787037034</v>
      </c>
      <c r="C3043" s="41">
        <v>43627.495787037034</v>
      </c>
      <c r="D3043" t="s">
        <v>891</v>
      </c>
      <c r="E3043">
        <v>5</v>
      </c>
      <c r="F3043">
        <v>1201</v>
      </c>
      <c r="G3043" t="s">
        <v>8954</v>
      </c>
      <c r="H3043" t="s">
        <v>890</v>
      </c>
      <c r="I3043" t="s">
        <v>8</v>
      </c>
      <c r="L3043" t="s">
        <v>14241</v>
      </c>
      <c r="N3043" t="s">
        <v>821</v>
      </c>
    </row>
    <row r="3044" spans="2:14">
      <c r="B3044" s="41">
        <v>43627.495983796296</v>
      </c>
      <c r="C3044" s="41">
        <v>43627.495983796296</v>
      </c>
      <c r="D3044" t="s">
        <v>906</v>
      </c>
      <c r="E3044">
        <v>5</v>
      </c>
      <c r="F3044">
        <v>1201</v>
      </c>
      <c r="G3044" t="s">
        <v>8954</v>
      </c>
      <c r="H3044" t="s">
        <v>905</v>
      </c>
      <c r="I3044" t="s">
        <v>8</v>
      </c>
      <c r="L3044" t="s">
        <v>14244</v>
      </c>
      <c r="N3044" t="s">
        <v>821</v>
      </c>
    </row>
    <row r="3045" spans="2:14">
      <c r="B3045" s="41">
        <v>43627.496180555558</v>
      </c>
      <c r="C3045" s="41">
        <v>43627.496180555558</v>
      </c>
      <c r="D3045" t="s">
        <v>13514</v>
      </c>
      <c r="E3045">
        <v>4</v>
      </c>
      <c r="F3045">
        <v>1101</v>
      </c>
      <c r="G3045" t="s">
        <v>8954</v>
      </c>
      <c r="H3045" t="s">
        <v>4879</v>
      </c>
      <c r="I3045" t="s">
        <v>13</v>
      </c>
      <c r="L3045" t="s">
        <v>14526</v>
      </c>
      <c r="N3045" t="s">
        <v>825</v>
      </c>
    </row>
    <row r="3046" spans="2:14">
      <c r="B3046" s="41">
        <v>43627.496412037035</v>
      </c>
      <c r="C3046" s="41">
        <v>43627.496412037035</v>
      </c>
      <c r="D3046" t="s">
        <v>7843</v>
      </c>
      <c r="E3046">
        <v>5</v>
      </c>
      <c r="F3046">
        <v>1201</v>
      </c>
      <c r="G3046" t="s">
        <v>8954</v>
      </c>
      <c r="H3046" t="s">
        <v>7665</v>
      </c>
      <c r="I3046" t="s">
        <v>26</v>
      </c>
      <c r="L3046" t="s">
        <v>12252</v>
      </c>
      <c r="N3046" t="s">
        <v>821</v>
      </c>
    </row>
    <row r="3047" spans="2:14">
      <c r="B3047" s="41">
        <v>43627.496435185189</v>
      </c>
      <c r="C3047" s="41">
        <v>43627.496435185189</v>
      </c>
      <c r="D3047" t="s">
        <v>15698</v>
      </c>
      <c r="E3047">
        <v>0</v>
      </c>
      <c r="F3047">
        <v>1101</v>
      </c>
      <c r="G3047" t="s">
        <v>8954</v>
      </c>
      <c r="H3047" t="s">
        <v>195</v>
      </c>
      <c r="I3047" t="s">
        <v>13</v>
      </c>
      <c r="L3047" t="s">
        <v>11272</v>
      </c>
      <c r="N3047" t="s">
        <v>821</v>
      </c>
    </row>
    <row r="3048" spans="2:14">
      <c r="B3048" s="41">
        <v>43627.496574074074</v>
      </c>
      <c r="C3048" s="41">
        <v>43627.496574074074</v>
      </c>
      <c r="D3048" t="s">
        <v>906</v>
      </c>
      <c r="E3048">
        <v>5</v>
      </c>
      <c r="F3048">
        <v>1201</v>
      </c>
      <c r="G3048" t="s">
        <v>8954</v>
      </c>
      <c r="H3048" t="s">
        <v>905</v>
      </c>
      <c r="I3048" t="s">
        <v>8</v>
      </c>
      <c r="L3048" t="s">
        <v>14244</v>
      </c>
      <c r="N3048" t="s">
        <v>821</v>
      </c>
    </row>
    <row r="3049" spans="2:14">
      <c r="B3049" s="41">
        <v>43627.497164351851</v>
      </c>
      <c r="C3049" s="41">
        <v>43627.497164351851</v>
      </c>
      <c r="D3049" t="s">
        <v>906</v>
      </c>
      <c r="E3049">
        <v>5</v>
      </c>
      <c r="F3049">
        <v>1201</v>
      </c>
      <c r="G3049" t="s">
        <v>8954</v>
      </c>
      <c r="H3049" t="s">
        <v>905</v>
      </c>
      <c r="I3049" t="s">
        <v>8</v>
      </c>
      <c r="L3049" t="s">
        <v>14244</v>
      </c>
      <c r="N3049" t="s">
        <v>821</v>
      </c>
    </row>
    <row r="3050" spans="2:14">
      <c r="B3050" s="41">
        <v>43627.49728009259</v>
      </c>
      <c r="C3050" s="41">
        <v>43627.49728009259</v>
      </c>
      <c r="D3050" t="s">
        <v>6434</v>
      </c>
      <c r="E3050">
        <v>5</v>
      </c>
      <c r="F3050">
        <v>1101</v>
      </c>
      <c r="G3050" t="s">
        <v>8954</v>
      </c>
      <c r="H3050" t="s">
        <v>3918</v>
      </c>
      <c r="I3050" t="s">
        <v>17</v>
      </c>
      <c r="L3050" t="s">
        <v>15699</v>
      </c>
      <c r="N3050" t="s">
        <v>821</v>
      </c>
    </row>
    <row r="3051" spans="2:14">
      <c r="B3051" s="41">
        <v>43627.497743055559</v>
      </c>
      <c r="C3051" s="41">
        <v>43627.497743055559</v>
      </c>
      <c r="D3051" t="s">
        <v>906</v>
      </c>
      <c r="E3051">
        <v>5</v>
      </c>
      <c r="F3051">
        <v>1201</v>
      </c>
      <c r="G3051" t="s">
        <v>8954</v>
      </c>
      <c r="H3051" t="s">
        <v>905</v>
      </c>
      <c r="I3051" t="s">
        <v>8</v>
      </c>
      <c r="L3051" t="s">
        <v>14244</v>
      </c>
      <c r="N3051" t="s">
        <v>821</v>
      </c>
    </row>
    <row r="3052" spans="2:14">
      <c r="B3052" s="41">
        <v>43627.497870370367</v>
      </c>
      <c r="C3052" s="41">
        <v>43627.497870370367</v>
      </c>
      <c r="D3052" t="s">
        <v>1455</v>
      </c>
      <c r="E3052">
        <v>5</v>
      </c>
      <c r="F3052">
        <v>1201</v>
      </c>
      <c r="G3052" t="s">
        <v>8954</v>
      </c>
      <c r="H3052" t="s">
        <v>1454</v>
      </c>
      <c r="I3052" t="s">
        <v>28</v>
      </c>
      <c r="L3052" t="s">
        <v>14915</v>
      </c>
      <c r="N3052" t="s">
        <v>821</v>
      </c>
    </row>
    <row r="3053" spans="2:14">
      <c r="B3053" s="41">
        <v>43627.497997685183</v>
      </c>
      <c r="C3053" s="41">
        <v>43627.497997685183</v>
      </c>
      <c r="D3053" t="s">
        <v>13467</v>
      </c>
      <c r="E3053">
        <v>4</v>
      </c>
      <c r="F3053">
        <v>1101</v>
      </c>
      <c r="G3053" t="s">
        <v>8954</v>
      </c>
      <c r="H3053" t="s">
        <v>6256</v>
      </c>
      <c r="I3053" t="s">
        <v>13</v>
      </c>
      <c r="L3053" t="s">
        <v>14526</v>
      </c>
      <c r="N3053" t="s">
        <v>825</v>
      </c>
    </row>
    <row r="3054" spans="2:14">
      <c r="B3054" s="41">
        <v>43627.498333333337</v>
      </c>
      <c r="C3054" s="41">
        <v>43627.498333333337</v>
      </c>
      <c r="D3054" t="s">
        <v>906</v>
      </c>
      <c r="E3054">
        <v>5</v>
      </c>
      <c r="F3054">
        <v>1201</v>
      </c>
      <c r="G3054" t="s">
        <v>8954</v>
      </c>
      <c r="H3054" t="s">
        <v>905</v>
      </c>
      <c r="I3054" t="s">
        <v>8</v>
      </c>
      <c r="L3054" t="s">
        <v>14244</v>
      </c>
      <c r="N3054" t="s">
        <v>821</v>
      </c>
    </row>
    <row r="3055" spans="2:14">
      <c r="B3055" s="41">
        <v>43627.498368055552</v>
      </c>
      <c r="C3055" s="41">
        <v>43627.498368055552</v>
      </c>
      <c r="D3055" t="s">
        <v>13514</v>
      </c>
      <c r="E3055">
        <v>4</v>
      </c>
      <c r="F3055">
        <v>1101</v>
      </c>
      <c r="G3055" t="s">
        <v>8954</v>
      </c>
      <c r="H3055" t="s">
        <v>4879</v>
      </c>
      <c r="I3055" t="s">
        <v>13</v>
      </c>
      <c r="L3055" t="s">
        <v>14526</v>
      </c>
      <c r="N3055" t="s">
        <v>825</v>
      </c>
    </row>
    <row r="3056" spans="2:14">
      <c r="B3056" s="41">
        <v>43627.498923611114</v>
      </c>
      <c r="C3056" s="41">
        <v>43627.498923611114</v>
      </c>
      <c r="D3056" t="s">
        <v>906</v>
      </c>
      <c r="E3056">
        <v>5</v>
      </c>
      <c r="F3056">
        <v>1201</v>
      </c>
      <c r="G3056" t="s">
        <v>8954</v>
      </c>
      <c r="H3056" t="s">
        <v>905</v>
      </c>
      <c r="I3056" t="s">
        <v>8</v>
      </c>
      <c r="L3056" t="s">
        <v>14244</v>
      </c>
      <c r="N3056" t="s">
        <v>821</v>
      </c>
    </row>
    <row r="3057" spans="2:14">
      <c r="B3057" s="41">
        <v>43627.499259259261</v>
      </c>
      <c r="C3057" s="41">
        <v>43627.499259259261</v>
      </c>
      <c r="D3057" t="s">
        <v>1455</v>
      </c>
      <c r="E3057">
        <v>5</v>
      </c>
      <c r="F3057">
        <v>1201</v>
      </c>
      <c r="G3057" t="s">
        <v>8954</v>
      </c>
      <c r="H3057" t="s">
        <v>1454</v>
      </c>
      <c r="I3057" t="s">
        <v>28</v>
      </c>
      <c r="L3057" t="s">
        <v>14915</v>
      </c>
      <c r="N3057" t="s">
        <v>821</v>
      </c>
    </row>
    <row r="3058" spans="2:14">
      <c r="B3058" s="41">
        <v>43627.499502314815</v>
      </c>
      <c r="C3058" s="41">
        <v>43627.499502314815</v>
      </c>
      <c r="D3058" t="s">
        <v>906</v>
      </c>
      <c r="E3058">
        <v>5</v>
      </c>
      <c r="F3058">
        <v>1201</v>
      </c>
      <c r="G3058" t="s">
        <v>8954</v>
      </c>
      <c r="H3058" t="s">
        <v>905</v>
      </c>
      <c r="I3058" t="s">
        <v>8</v>
      </c>
      <c r="L3058" t="s">
        <v>14244</v>
      </c>
      <c r="N3058" t="s">
        <v>821</v>
      </c>
    </row>
    <row r="3059" spans="2:14">
      <c r="B3059" s="41">
        <v>43627.500092592592</v>
      </c>
      <c r="C3059" s="41">
        <v>43627.500127314815</v>
      </c>
      <c r="D3059" t="s">
        <v>906</v>
      </c>
      <c r="E3059">
        <v>5</v>
      </c>
      <c r="F3059">
        <v>1201</v>
      </c>
      <c r="G3059" t="s">
        <v>8954</v>
      </c>
      <c r="H3059" t="s">
        <v>905</v>
      </c>
      <c r="I3059" t="s">
        <v>8</v>
      </c>
      <c r="L3059" t="s">
        <v>14244</v>
      </c>
      <c r="N3059" t="s">
        <v>821</v>
      </c>
    </row>
    <row r="3060" spans="2:14">
      <c r="B3060" s="41">
        <v>43627.500127314815</v>
      </c>
      <c r="C3060" s="41">
        <v>43627.500127314815</v>
      </c>
      <c r="D3060" t="s">
        <v>11700</v>
      </c>
      <c r="E3060">
        <v>0</v>
      </c>
      <c r="F3060">
        <v>1101</v>
      </c>
      <c r="G3060" t="s">
        <v>8954</v>
      </c>
      <c r="H3060" t="s">
        <v>195</v>
      </c>
      <c r="I3060" t="s">
        <v>13</v>
      </c>
      <c r="L3060" t="s">
        <v>11272</v>
      </c>
      <c r="N3060" t="s">
        <v>821</v>
      </c>
    </row>
    <row r="3061" spans="2:14">
      <c r="B3061" s="41">
        <v>43627.500138888892</v>
      </c>
      <c r="C3061" s="41">
        <v>43627.500138888892</v>
      </c>
      <c r="D3061" t="s">
        <v>7843</v>
      </c>
      <c r="E3061">
        <v>5</v>
      </c>
      <c r="F3061">
        <v>1201</v>
      </c>
      <c r="G3061" t="s">
        <v>8954</v>
      </c>
      <c r="H3061" t="s">
        <v>7665</v>
      </c>
      <c r="I3061" t="s">
        <v>26</v>
      </c>
      <c r="L3061" t="s">
        <v>12252</v>
      </c>
      <c r="N3061" t="s">
        <v>821</v>
      </c>
    </row>
    <row r="3062" spans="2:14">
      <c r="B3062" s="41">
        <v>43627.500671296293</v>
      </c>
      <c r="C3062" s="41">
        <v>43627.500671296293</v>
      </c>
      <c r="D3062" t="s">
        <v>906</v>
      </c>
      <c r="E3062">
        <v>5</v>
      </c>
      <c r="F3062">
        <v>1201</v>
      </c>
      <c r="G3062" t="s">
        <v>8954</v>
      </c>
      <c r="H3062" t="s">
        <v>905</v>
      </c>
      <c r="I3062" t="s">
        <v>8</v>
      </c>
      <c r="L3062" t="s">
        <v>14244</v>
      </c>
      <c r="N3062" t="s">
        <v>821</v>
      </c>
    </row>
    <row r="3063" spans="2:14">
      <c r="B3063" s="41">
        <v>43627.500856481478</v>
      </c>
      <c r="C3063" s="41">
        <v>43627.500856481478</v>
      </c>
      <c r="D3063" t="s">
        <v>15700</v>
      </c>
      <c r="E3063">
        <v>0</v>
      </c>
      <c r="F3063">
        <v>1101</v>
      </c>
      <c r="G3063" t="s">
        <v>8954</v>
      </c>
      <c r="H3063" t="s">
        <v>195</v>
      </c>
      <c r="I3063" t="s">
        <v>13</v>
      </c>
      <c r="L3063" t="s">
        <v>11272</v>
      </c>
      <c r="N3063" t="s">
        <v>821</v>
      </c>
    </row>
    <row r="3064" spans="2:14">
      <c r="B3064" s="41">
        <v>43627.501261574071</v>
      </c>
      <c r="C3064" s="41">
        <v>43627.501261574071</v>
      </c>
      <c r="D3064" t="s">
        <v>906</v>
      </c>
      <c r="E3064">
        <v>5</v>
      </c>
      <c r="F3064">
        <v>1201</v>
      </c>
      <c r="G3064" t="s">
        <v>8954</v>
      </c>
      <c r="H3064" t="s">
        <v>905</v>
      </c>
      <c r="I3064" t="s">
        <v>8</v>
      </c>
      <c r="L3064" t="s">
        <v>14244</v>
      </c>
      <c r="N3064" t="s">
        <v>821</v>
      </c>
    </row>
    <row r="3065" spans="2:14">
      <c r="B3065" s="41">
        <v>43627.501342592594</v>
      </c>
      <c r="C3065" s="41">
        <v>43627.501342592594</v>
      </c>
      <c r="D3065" t="s">
        <v>1455</v>
      </c>
      <c r="E3065">
        <v>5</v>
      </c>
      <c r="F3065">
        <v>1201</v>
      </c>
      <c r="G3065" t="s">
        <v>8954</v>
      </c>
      <c r="H3065" t="s">
        <v>1454</v>
      </c>
      <c r="I3065" t="s">
        <v>28</v>
      </c>
      <c r="L3065" t="s">
        <v>14915</v>
      </c>
      <c r="N3065" t="s">
        <v>821</v>
      </c>
    </row>
    <row r="3066" spans="2:14">
      <c r="B3066" s="41">
        <v>43627.501840277779</v>
      </c>
      <c r="C3066" s="41">
        <v>43627.501840277779</v>
      </c>
      <c r="D3066" t="s">
        <v>906</v>
      </c>
      <c r="E3066">
        <v>5</v>
      </c>
      <c r="F3066">
        <v>1201</v>
      </c>
      <c r="G3066" t="s">
        <v>8954</v>
      </c>
      <c r="H3066" t="s">
        <v>905</v>
      </c>
      <c r="I3066" t="s">
        <v>8</v>
      </c>
      <c r="L3066" t="s">
        <v>14244</v>
      </c>
      <c r="N3066" t="s">
        <v>821</v>
      </c>
    </row>
    <row r="3067" spans="2:14">
      <c r="B3067" s="41">
        <v>43627.502430555556</v>
      </c>
      <c r="C3067" s="41">
        <v>43627.502430555556</v>
      </c>
      <c r="D3067" t="s">
        <v>906</v>
      </c>
      <c r="E3067">
        <v>5</v>
      </c>
      <c r="F3067">
        <v>1201</v>
      </c>
      <c r="G3067" t="s">
        <v>8954</v>
      </c>
      <c r="H3067" t="s">
        <v>905</v>
      </c>
      <c r="I3067" t="s">
        <v>8</v>
      </c>
      <c r="L3067" t="s">
        <v>14244</v>
      </c>
      <c r="N3067" t="s">
        <v>821</v>
      </c>
    </row>
    <row r="3068" spans="2:14">
      <c r="B3068" s="41">
        <v>43627.503020833334</v>
      </c>
      <c r="C3068" s="41">
        <v>43627.503020833334</v>
      </c>
      <c r="D3068" t="s">
        <v>906</v>
      </c>
      <c r="E3068">
        <v>5</v>
      </c>
      <c r="F3068">
        <v>1201</v>
      </c>
      <c r="G3068" t="s">
        <v>8954</v>
      </c>
      <c r="H3068" t="s">
        <v>905</v>
      </c>
      <c r="I3068" t="s">
        <v>8</v>
      </c>
      <c r="L3068" t="s">
        <v>14244</v>
      </c>
      <c r="N3068" t="s">
        <v>821</v>
      </c>
    </row>
    <row r="3069" spans="2:14">
      <c r="B3069" s="41">
        <v>43627.503310185188</v>
      </c>
      <c r="C3069" s="41">
        <v>43627.503310185188</v>
      </c>
      <c r="D3069" t="s">
        <v>7843</v>
      </c>
      <c r="E3069">
        <v>5</v>
      </c>
      <c r="F3069">
        <v>1201</v>
      </c>
      <c r="G3069" t="s">
        <v>8954</v>
      </c>
      <c r="H3069" t="s">
        <v>7665</v>
      </c>
      <c r="I3069" t="s">
        <v>26</v>
      </c>
      <c r="L3069" t="s">
        <v>12252</v>
      </c>
      <c r="N3069" t="s">
        <v>821</v>
      </c>
    </row>
    <row r="3070" spans="2:14">
      <c r="B3070" s="41">
        <v>43627.503425925926</v>
      </c>
      <c r="C3070" s="41">
        <v>43627.503425925926</v>
      </c>
      <c r="D3070" t="s">
        <v>1455</v>
      </c>
      <c r="E3070">
        <v>5</v>
      </c>
      <c r="F3070">
        <v>1201</v>
      </c>
      <c r="G3070" t="s">
        <v>8954</v>
      </c>
      <c r="H3070" t="s">
        <v>1454</v>
      </c>
      <c r="I3070" t="s">
        <v>28</v>
      </c>
      <c r="L3070" t="s">
        <v>14915</v>
      </c>
      <c r="N3070" t="s">
        <v>821</v>
      </c>
    </row>
    <row r="3071" spans="2:14">
      <c r="B3071" s="41">
        <v>43627.503611111111</v>
      </c>
      <c r="C3071" s="41">
        <v>43627.503611111111</v>
      </c>
      <c r="D3071" t="s">
        <v>906</v>
      </c>
      <c r="E3071">
        <v>5</v>
      </c>
      <c r="F3071">
        <v>1201</v>
      </c>
      <c r="G3071" t="s">
        <v>8954</v>
      </c>
      <c r="H3071" t="s">
        <v>905</v>
      </c>
      <c r="I3071" t="s">
        <v>8</v>
      </c>
      <c r="L3071" t="s">
        <v>14244</v>
      </c>
      <c r="N3071" t="s">
        <v>821</v>
      </c>
    </row>
    <row r="3072" spans="2:14">
      <c r="B3072" s="41">
        <v>43627.504201388889</v>
      </c>
      <c r="C3072" s="41">
        <v>43627.504201388889</v>
      </c>
      <c r="D3072" t="s">
        <v>906</v>
      </c>
      <c r="E3072">
        <v>5</v>
      </c>
      <c r="F3072">
        <v>1201</v>
      </c>
      <c r="G3072" t="s">
        <v>8954</v>
      </c>
      <c r="H3072" t="s">
        <v>905</v>
      </c>
      <c r="I3072" t="s">
        <v>8</v>
      </c>
      <c r="L3072" t="s">
        <v>14244</v>
      </c>
      <c r="N3072" t="s">
        <v>821</v>
      </c>
    </row>
    <row r="3073" spans="2:14">
      <c r="B3073" s="41">
        <v>43627.504791666666</v>
      </c>
      <c r="C3073" s="41">
        <v>43627.504791666666</v>
      </c>
      <c r="D3073" t="s">
        <v>906</v>
      </c>
      <c r="E3073">
        <v>5</v>
      </c>
      <c r="F3073">
        <v>1201</v>
      </c>
      <c r="G3073" t="s">
        <v>8954</v>
      </c>
      <c r="H3073" t="s">
        <v>905</v>
      </c>
      <c r="I3073" t="s">
        <v>8</v>
      </c>
      <c r="L3073" t="s">
        <v>14244</v>
      </c>
      <c r="N3073" t="s">
        <v>821</v>
      </c>
    </row>
    <row r="3074" spans="2:14">
      <c r="B3074" s="41">
        <v>43627.504814814813</v>
      </c>
      <c r="C3074" s="41">
        <v>43627.504814814813</v>
      </c>
      <c r="D3074" t="s">
        <v>1455</v>
      </c>
      <c r="E3074">
        <v>5</v>
      </c>
      <c r="F3074">
        <v>1201</v>
      </c>
      <c r="G3074" t="s">
        <v>8954</v>
      </c>
      <c r="H3074" t="s">
        <v>1454</v>
      </c>
      <c r="I3074" t="s">
        <v>28</v>
      </c>
      <c r="L3074" t="s">
        <v>14915</v>
      </c>
      <c r="N3074" t="s">
        <v>821</v>
      </c>
    </row>
    <row r="3075" spans="2:14">
      <c r="B3075" s="41">
        <v>43627.505381944444</v>
      </c>
      <c r="C3075" s="41">
        <v>43627.505381944444</v>
      </c>
      <c r="D3075" t="s">
        <v>906</v>
      </c>
      <c r="E3075">
        <v>5</v>
      </c>
      <c r="F3075">
        <v>1201</v>
      </c>
      <c r="G3075" t="s">
        <v>8954</v>
      </c>
      <c r="H3075" t="s">
        <v>905</v>
      </c>
      <c r="I3075" t="s">
        <v>8</v>
      </c>
      <c r="L3075" t="s">
        <v>14244</v>
      </c>
      <c r="N3075" t="s">
        <v>821</v>
      </c>
    </row>
    <row r="3076" spans="2:14">
      <c r="B3076" s="41">
        <v>43627.505972222221</v>
      </c>
      <c r="C3076" s="41">
        <v>43627.505972222221</v>
      </c>
      <c r="D3076" t="s">
        <v>906</v>
      </c>
      <c r="E3076">
        <v>5</v>
      </c>
      <c r="F3076">
        <v>1201</v>
      </c>
      <c r="G3076" t="s">
        <v>8954</v>
      </c>
      <c r="H3076" t="s">
        <v>905</v>
      </c>
      <c r="I3076" t="s">
        <v>8</v>
      </c>
      <c r="L3076" t="s">
        <v>14244</v>
      </c>
      <c r="N3076" t="s">
        <v>821</v>
      </c>
    </row>
    <row r="3077" spans="2:14">
      <c r="B3077" s="41">
        <v>43627.506412037037</v>
      </c>
      <c r="C3077" s="41">
        <v>43627.50640046296</v>
      </c>
      <c r="D3077" t="s">
        <v>7843</v>
      </c>
      <c r="E3077">
        <v>5</v>
      </c>
      <c r="F3077">
        <v>1201</v>
      </c>
      <c r="G3077" t="s">
        <v>8954</v>
      </c>
      <c r="H3077" t="s">
        <v>7665</v>
      </c>
      <c r="I3077" t="s">
        <v>26</v>
      </c>
      <c r="L3077" t="s">
        <v>12252</v>
      </c>
      <c r="N3077" t="s">
        <v>821</v>
      </c>
    </row>
    <row r="3078" spans="2:14">
      <c r="B3078" s="41">
        <v>43627.506562499999</v>
      </c>
      <c r="C3078" s="41">
        <v>43627.506562499999</v>
      </c>
      <c r="D3078" t="s">
        <v>906</v>
      </c>
      <c r="E3078">
        <v>5</v>
      </c>
      <c r="F3078">
        <v>1201</v>
      </c>
      <c r="G3078" t="s">
        <v>8954</v>
      </c>
      <c r="H3078" t="s">
        <v>905</v>
      </c>
      <c r="I3078" t="s">
        <v>8</v>
      </c>
      <c r="L3078" t="s">
        <v>14244</v>
      </c>
      <c r="N3078" t="s">
        <v>821</v>
      </c>
    </row>
    <row r="3079" spans="2:14">
      <c r="B3079" s="41">
        <v>43627.506666666668</v>
      </c>
      <c r="C3079" s="41">
        <v>43627.506666666668</v>
      </c>
      <c r="D3079" t="s">
        <v>8655</v>
      </c>
      <c r="E3079">
        <v>5</v>
      </c>
      <c r="F3079">
        <v>1201</v>
      </c>
      <c r="G3079" t="s">
        <v>8954</v>
      </c>
      <c r="H3079" t="s">
        <v>8656</v>
      </c>
      <c r="I3079" t="s">
        <v>8363</v>
      </c>
      <c r="L3079" t="s">
        <v>15128</v>
      </c>
      <c r="N3079" t="s">
        <v>821</v>
      </c>
    </row>
    <row r="3080" spans="2:14">
      <c r="B3080" s="41">
        <v>43627.506666666668</v>
      </c>
      <c r="C3080" s="41">
        <v>43627.506666666668</v>
      </c>
      <c r="D3080" t="s">
        <v>8695</v>
      </c>
      <c r="E3080">
        <v>5</v>
      </c>
      <c r="F3080">
        <v>1201</v>
      </c>
      <c r="G3080" t="s">
        <v>8954</v>
      </c>
      <c r="H3080" t="s">
        <v>8696</v>
      </c>
      <c r="I3080" t="s">
        <v>8363</v>
      </c>
      <c r="L3080" t="s">
        <v>15701</v>
      </c>
      <c r="N3080" t="s">
        <v>821</v>
      </c>
    </row>
    <row r="3081" spans="2:14">
      <c r="B3081" s="41">
        <v>43627.506874999999</v>
      </c>
      <c r="C3081" s="41">
        <v>43627.506874999999</v>
      </c>
      <c r="D3081" t="s">
        <v>13467</v>
      </c>
      <c r="E3081">
        <v>4</v>
      </c>
      <c r="F3081">
        <v>1101</v>
      </c>
      <c r="G3081" t="s">
        <v>8954</v>
      </c>
      <c r="H3081" t="s">
        <v>6256</v>
      </c>
      <c r="I3081" t="s">
        <v>13</v>
      </c>
      <c r="L3081" t="s">
        <v>14526</v>
      </c>
      <c r="N3081" t="s">
        <v>825</v>
      </c>
    </row>
    <row r="3082" spans="2:14">
      <c r="B3082" s="41">
        <v>43627.506898148145</v>
      </c>
      <c r="C3082" s="41">
        <v>43627.506898148145</v>
      </c>
      <c r="D3082" t="s">
        <v>1455</v>
      </c>
      <c r="E3082">
        <v>5</v>
      </c>
      <c r="F3082">
        <v>1201</v>
      </c>
      <c r="G3082" t="s">
        <v>8954</v>
      </c>
      <c r="H3082" t="s">
        <v>1454</v>
      </c>
      <c r="I3082" t="s">
        <v>28</v>
      </c>
      <c r="L3082" t="s">
        <v>14915</v>
      </c>
      <c r="N3082" t="s">
        <v>821</v>
      </c>
    </row>
    <row r="3083" spans="2:14">
      <c r="B3083" s="41">
        <v>43627.507060185184</v>
      </c>
      <c r="C3083" s="41">
        <v>43627.507071759261</v>
      </c>
      <c r="D3083" t="s">
        <v>13514</v>
      </c>
      <c r="E3083">
        <v>4</v>
      </c>
      <c r="F3083">
        <v>1101</v>
      </c>
      <c r="G3083" t="s">
        <v>8954</v>
      </c>
      <c r="H3083" t="s">
        <v>4879</v>
      </c>
      <c r="I3083" t="s">
        <v>13</v>
      </c>
      <c r="L3083" t="s">
        <v>14526</v>
      </c>
      <c r="N3083" t="s">
        <v>825</v>
      </c>
    </row>
    <row r="3084" spans="2:14">
      <c r="B3084" s="41">
        <v>43627.507152777776</v>
      </c>
      <c r="C3084" s="41">
        <v>43627.507152777776</v>
      </c>
      <c r="D3084" t="s">
        <v>906</v>
      </c>
      <c r="E3084">
        <v>5</v>
      </c>
      <c r="F3084">
        <v>1201</v>
      </c>
      <c r="G3084" t="s">
        <v>8954</v>
      </c>
      <c r="H3084" t="s">
        <v>905</v>
      </c>
      <c r="I3084" t="s">
        <v>8</v>
      </c>
      <c r="L3084" t="s">
        <v>14244</v>
      </c>
      <c r="N3084" t="s">
        <v>821</v>
      </c>
    </row>
    <row r="3085" spans="2:14">
      <c r="B3085" s="41">
        <v>43627.507743055554</v>
      </c>
      <c r="C3085" s="41">
        <v>43627.5077662037</v>
      </c>
      <c r="D3085" t="s">
        <v>906</v>
      </c>
      <c r="E3085">
        <v>5</v>
      </c>
      <c r="F3085">
        <v>1201</v>
      </c>
      <c r="G3085" t="s">
        <v>8954</v>
      </c>
      <c r="H3085" t="s">
        <v>905</v>
      </c>
      <c r="I3085" t="s">
        <v>8</v>
      </c>
      <c r="L3085" t="s">
        <v>14244</v>
      </c>
      <c r="N3085" t="s">
        <v>821</v>
      </c>
    </row>
    <row r="3086" spans="2:14">
      <c r="B3086" s="41">
        <v>43627.508333333331</v>
      </c>
      <c r="C3086" s="41">
        <v>43627.508321759262</v>
      </c>
      <c r="D3086" t="s">
        <v>906</v>
      </c>
      <c r="E3086">
        <v>5</v>
      </c>
      <c r="F3086">
        <v>1201</v>
      </c>
      <c r="G3086" t="s">
        <v>8954</v>
      </c>
      <c r="H3086" t="s">
        <v>905</v>
      </c>
      <c r="I3086" t="s">
        <v>8</v>
      </c>
      <c r="L3086" t="s">
        <v>14244</v>
      </c>
      <c r="N3086" t="s">
        <v>821</v>
      </c>
    </row>
    <row r="3087" spans="2:14">
      <c r="B3087" s="41">
        <v>43627.508935185186</v>
      </c>
      <c r="C3087" s="41">
        <v>43627.508923611109</v>
      </c>
      <c r="D3087" t="s">
        <v>906</v>
      </c>
      <c r="E3087">
        <v>5</v>
      </c>
      <c r="F3087">
        <v>1201</v>
      </c>
      <c r="G3087" t="s">
        <v>8954</v>
      </c>
      <c r="H3087" t="s">
        <v>905</v>
      </c>
      <c r="I3087" t="s">
        <v>8</v>
      </c>
      <c r="L3087" t="s">
        <v>14244</v>
      </c>
      <c r="N3087" t="s">
        <v>821</v>
      </c>
    </row>
    <row r="3088" spans="2:14">
      <c r="B3088" s="41">
        <v>43627.508981481478</v>
      </c>
      <c r="C3088" s="41">
        <v>43627.508969907409</v>
      </c>
      <c r="D3088" t="s">
        <v>1455</v>
      </c>
      <c r="E3088">
        <v>5</v>
      </c>
      <c r="F3088">
        <v>1201</v>
      </c>
      <c r="G3088" t="s">
        <v>8954</v>
      </c>
      <c r="H3088" t="s">
        <v>1454</v>
      </c>
      <c r="I3088" t="s">
        <v>28</v>
      </c>
      <c r="L3088" t="s">
        <v>14915</v>
      </c>
      <c r="N3088" t="s">
        <v>821</v>
      </c>
    </row>
    <row r="3089" spans="2:14">
      <c r="B3089" s="41">
        <v>43627.509525462963</v>
      </c>
      <c r="C3089" s="41">
        <v>43627.509513888886</v>
      </c>
      <c r="D3089" t="s">
        <v>906</v>
      </c>
      <c r="E3089">
        <v>5</v>
      </c>
      <c r="F3089">
        <v>1201</v>
      </c>
      <c r="G3089" t="s">
        <v>8954</v>
      </c>
      <c r="H3089" t="s">
        <v>905</v>
      </c>
      <c r="I3089" t="s">
        <v>8</v>
      </c>
      <c r="L3089" t="s">
        <v>14244</v>
      </c>
      <c r="N3089" t="s">
        <v>821</v>
      </c>
    </row>
    <row r="3090" spans="2:14">
      <c r="B3090" s="41">
        <v>43627.509884259256</v>
      </c>
      <c r="C3090" s="41">
        <v>43627.509872685187</v>
      </c>
      <c r="D3090" t="s">
        <v>7843</v>
      </c>
      <c r="E3090">
        <v>5</v>
      </c>
      <c r="F3090">
        <v>1201</v>
      </c>
      <c r="G3090" t="s">
        <v>8954</v>
      </c>
      <c r="H3090" t="s">
        <v>7665</v>
      </c>
      <c r="I3090" t="s">
        <v>26</v>
      </c>
      <c r="L3090" t="s">
        <v>12252</v>
      </c>
      <c r="N3090" t="s">
        <v>821</v>
      </c>
    </row>
    <row r="3091" spans="2:14">
      <c r="B3091" s="41">
        <v>43627.510115740741</v>
      </c>
      <c r="C3091" s="41">
        <v>43627.510104166664</v>
      </c>
      <c r="D3091" t="s">
        <v>906</v>
      </c>
      <c r="E3091">
        <v>5</v>
      </c>
      <c r="F3091">
        <v>1201</v>
      </c>
      <c r="G3091" t="s">
        <v>8954</v>
      </c>
      <c r="H3091" t="s">
        <v>905</v>
      </c>
      <c r="I3091" t="s">
        <v>8</v>
      </c>
      <c r="L3091" t="s">
        <v>14244</v>
      </c>
      <c r="N3091" t="s">
        <v>821</v>
      </c>
    </row>
    <row r="3092" spans="2:14">
      <c r="B3092" s="41">
        <v>43627.510370370372</v>
      </c>
      <c r="C3092" s="41">
        <v>43627.510358796295</v>
      </c>
      <c r="D3092" t="s">
        <v>1455</v>
      </c>
      <c r="E3092">
        <v>5</v>
      </c>
      <c r="F3092">
        <v>1201</v>
      </c>
      <c r="G3092" t="s">
        <v>8954</v>
      </c>
      <c r="H3092" t="s">
        <v>1454</v>
      </c>
      <c r="I3092" t="s">
        <v>28</v>
      </c>
      <c r="L3092" t="s">
        <v>14915</v>
      </c>
      <c r="N3092" t="s">
        <v>821</v>
      </c>
    </row>
    <row r="3093" spans="2:14">
      <c r="B3093" s="41">
        <v>43627.510706018518</v>
      </c>
      <c r="C3093" s="41">
        <v>43627.510694444441</v>
      </c>
      <c r="D3093" t="s">
        <v>906</v>
      </c>
      <c r="E3093">
        <v>5</v>
      </c>
      <c r="F3093">
        <v>1201</v>
      </c>
      <c r="G3093" t="s">
        <v>8954</v>
      </c>
      <c r="H3093" t="s">
        <v>905</v>
      </c>
      <c r="I3093" t="s">
        <v>8</v>
      </c>
      <c r="L3093" t="s">
        <v>14244</v>
      </c>
      <c r="N3093" t="s">
        <v>821</v>
      </c>
    </row>
    <row r="3094" spans="2:14">
      <c r="B3094" s="41">
        <v>43627.511296296296</v>
      </c>
      <c r="C3094" s="41">
        <v>43627.511284722219</v>
      </c>
      <c r="D3094" t="s">
        <v>906</v>
      </c>
      <c r="E3094">
        <v>5</v>
      </c>
      <c r="F3094">
        <v>1201</v>
      </c>
      <c r="G3094" t="s">
        <v>8954</v>
      </c>
      <c r="H3094" t="s">
        <v>905</v>
      </c>
      <c r="I3094" t="s">
        <v>8</v>
      </c>
      <c r="L3094" t="s">
        <v>14244</v>
      </c>
      <c r="N3094" t="s">
        <v>821</v>
      </c>
    </row>
    <row r="3095" spans="2:14">
      <c r="B3095" s="41">
        <v>43627.511874999997</v>
      </c>
      <c r="C3095" s="41">
        <v>43627.511863425927</v>
      </c>
      <c r="D3095" t="s">
        <v>906</v>
      </c>
      <c r="E3095">
        <v>5</v>
      </c>
      <c r="F3095">
        <v>1201</v>
      </c>
      <c r="G3095" t="s">
        <v>8954</v>
      </c>
      <c r="H3095" t="s">
        <v>905</v>
      </c>
      <c r="I3095" t="s">
        <v>8</v>
      </c>
      <c r="L3095" t="s">
        <v>14244</v>
      </c>
      <c r="N3095" t="s">
        <v>821</v>
      </c>
    </row>
    <row r="3096" spans="2:14">
      <c r="B3096" s="41">
        <v>43627.512453703705</v>
      </c>
      <c r="C3096" s="41">
        <v>43627.512453703705</v>
      </c>
      <c r="D3096" t="s">
        <v>1455</v>
      </c>
      <c r="E3096">
        <v>5</v>
      </c>
      <c r="F3096">
        <v>1201</v>
      </c>
      <c r="G3096" t="s">
        <v>8954</v>
      </c>
      <c r="H3096" t="s">
        <v>1454</v>
      </c>
      <c r="I3096" t="s">
        <v>28</v>
      </c>
      <c r="L3096" t="s">
        <v>14915</v>
      </c>
      <c r="N3096" t="s">
        <v>821</v>
      </c>
    </row>
    <row r="3097" spans="2:14">
      <c r="B3097" s="41">
        <v>43627.512465277781</v>
      </c>
      <c r="C3097" s="41">
        <v>43627.512465277781</v>
      </c>
      <c r="D3097" t="s">
        <v>906</v>
      </c>
      <c r="E3097">
        <v>5</v>
      </c>
      <c r="F3097">
        <v>1201</v>
      </c>
      <c r="G3097" t="s">
        <v>8954</v>
      </c>
      <c r="H3097" t="s">
        <v>905</v>
      </c>
      <c r="I3097" t="s">
        <v>8</v>
      </c>
      <c r="L3097" t="s">
        <v>14244</v>
      </c>
      <c r="N3097" t="s">
        <v>821</v>
      </c>
    </row>
    <row r="3098" spans="2:14">
      <c r="B3098" s="41">
        <v>43627.512835648151</v>
      </c>
      <c r="C3098" s="41">
        <v>43627.512835648151</v>
      </c>
      <c r="D3098" t="s">
        <v>891</v>
      </c>
      <c r="E3098">
        <v>5</v>
      </c>
      <c r="F3098">
        <v>1201</v>
      </c>
      <c r="G3098" t="s">
        <v>8954</v>
      </c>
      <c r="H3098" t="s">
        <v>890</v>
      </c>
      <c r="I3098" t="s">
        <v>8</v>
      </c>
      <c r="L3098" t="s">
        <v>14241</v>
      </c>
      <c r="N3098" t="s">
        <v>821</v>
      </c>
    </row>
    <row r="3099" spans="2:14">
      <c r="B3099" s="41">
        <v>43627.513032407405</v>
      </c>
      <c r="C3099" s="41">
        <v>43627.513032407405</v>
      </c>
      <c r="D3099" t="s">
        <v>906</v>
      </c>
      <c r="E3099">
        <v>5</v>
      </c>
      <c r="F3099">
        <v>1201</v>
      </c>
      <c r="G3099" t="s">
        <v>8954</v>
      </c>
      <c r="H3099" t="s">
        <v>905</v>
      </c>
      <c r="I3099" t="s">
        <v>8</v>
      </c>
      <c r="L3099" t="s">
        <v>14244</v>
      </c>
      <c r="N3099" t="s">
        <v>821</v>
      </c>
    </row>
    <row r="3100" spans="2:14">
      <c r="B3100" s="41">
        <v>43627.513182870367</v>
      </c>
      <c r="C3100" s="41">
        <v>43627.513182870367</v>
      </c>
      <c r="D3100" t="s">
        <v>7843</v>
      </c>
      <c r="E3100">
        <v>5</v>
      </c>
      <c r="F3100">
        <v>1201</v>
      </c>
      <c r="G3100" t="s">
        <v>8954</v>
      </c>
      <c r="H3100" t="s">
        <v>7665</v>
      </c>
      <c r="I3100" t="s">
        <v>26</v>
      </c>
      <c r="L3100" t="s">
        <v>12252</v>
      </c>
      <c r="N3100" t="s">
        <v>821</v>
      </c>
    </row>
    <row r="3101" spans="2:14">
      <c r="B3101" s="41">
        <v>43627.513622685183</v>
      </c>
      <c r="C3101" s="41">
        <v>43627.513622685183</v>
      </c>
      <c r="D3101" t="s">
        <v>906</v>
      </c>
      <c r="E3101">
        <v>5</v>
      </c>
      <c r="F3101">
        <v>1201</v>
      </c>
      <c r="G3101" t="s">
        <v>8954</v>
      </c>
      <c r="H3101" t="s">
        <v>905</v>
      </c>
      <c r="I3101" t="s">
        <v>8</v>
      </c>
      <c r="L3101" t="s">
        <v>14244</v>
      </c>
      <c r="N3101" t="s">
        <v>821</v>
      </c>
    </row>
    <row r="3102" spans="2:14">
      <c r="B3102" s="41">
        <v>43627.51421296296</v>
      </c>
      <c r="C3102" s="41">
        <v>43627.51421296296</v>
      </c>
      <c r="D3102" t="s">
        <v>906</v>
      </c>
      <c r="E3102">
        <v>5</v>
      </c>
      <c r="F3102">
        <v>1201</v>
      </c>
      <c r="G3102" t="s">
        <v>8954</v>
      </c>
      <c r="H3102" t="s">
        <v>905</v>
      </c>
      <c r="I3102" t="s">
        <v>8</v>
      </c>
      <c r="L3102" t="s">
        <v>14244</v>
      </c>
      <c r="N3102" t="s">
        <v>821</v>
      </c>
    </row>
    <row r="3103" spans="2:14">
      <c r="B3103" s="41">
        <v>43627.514791666668</v>
      </c>
      <c r="C3103" s="41">
        <v>43627.514791666668</v>
      </c>
      <c r="D3103" t="s">
        <v>906</v>
      </c>
      <c r="E3103">
        <v>5</v>
      </c>
      <c r="F3103">
        <v>1201</v>
      </c>
      <c r="G3103" t="s">
        <v>8954</v>
      </c>
      <c r="H3103" t="s">
        <v>905</v>
      </c>
      <c r="I3103" t="s">
        <v>8</v>
      </c>
      <c r="L3103" t="s">
        <v>14244</v>
      </c>
      <c r="N3103" t="s">
        <v>821</v>
      </c>
    </row>
    <row r="3104" spans="2:14">
      <c r="B3104" s="41">
        <v>43627.515381944446</v>
      </c>
      <c r="C3104" s="41">
        <v>43627.515405092592</v>
      </c>
      <c r="D3104" t="s">
        <v>906</v>
      </c>
      <c r="E3104">
        <v>5</v>
      </c>
      <c r="F3104">
        <v>1201</v>
      </c>
      <c r="G3104" t="s">
        <v>8954</v>
      </c>
      <c r="H3104" t="s">
        <v>905</v>
      </c>
      <c r="I3104" t="s">
        <v>8</v>
      </c>
      <c r="L3104" t="s">
        <v>14244</v>
      </c>
      <c r="N3104" t="s">
        <v>821</v>
      </c>
    </row>
    <row r="3105" spans="2:14">
      <c r="B3105" s="41">
        <v>43627.515972222223</v>
      </c>
      <c r="C3105" s="41">
        <v>43627.515972222223</v>
      </c>
      <c r="D3105" t="s">
        <v>906</v>
      </c>
      <c r="E3105">
        <v>5</v>
      </c>
      <c r="F3105">
        <v>1201</v>
      </c>
      <c r="G3105" t="s">
        <v>8954</v>
      </c>
      <c r="H3105" t="s">
        <v>905</v>
      </c>
      <c r="I3105" t="s">
        <v>8</v>
      </c>
      <c r="L3105" t="s">
        <v>14244</v>
      </c>
      <c r="N3105" t="s">
        <v>821</v>
      </c>
    </row>
    <row r="3106" spans="2:14">
      <c r="B3106" s="41">
        <v>43627.516574074078</v>
      </c>
      <c r="C3106" s="41">
        <v>43627.516574074078</v>
      </c>
      <c r="D3106" t="s">
        <v>906</v>
      </c>
      <c r="E3106">
        <v>5</v>
      </c>
      <c r="F3106">
        <v>1201</v>
      </c>
      <c r="G3106" t="s">
        <v>8954</v>
      </c>
      <c r="H3106" t="s">
        <v>905</v>
      </c>
      <c r="I3106" t="s">
        <v>8</v>
      </c>
      <c r="L3106" t="s">
        <v>14244</v>
      </c>
      <c r="N3106" t="s">
        <v>821</v>
      </c>
    </row>
    <row r="3107" spans="2:14">
      <c r="B3107" s="41">
        <v>43627.516643518517</v>
      </c>
      <c r="C3107" s="41">
        <v>43627.516643518517</v>
      </c>
      <c r="D3107" t="s">
        <v>14896</v>
      </c>
      <c r="E3107">
        <v>5</v>
      </c>
      <c r="F3107">
        <v>1101</v>
      </c>
      <c r="G3107" t="s">
        <v>8954</v>
      </c>
      <c r="H3107" t="s">
        <v>137</v>
      </c>
      <c r="I3107" t="s">
        <v>23</v>
      </c>
      <c r="L3107" t="s">
        <v>13028</v>
      </c>
      <c r="N3107" t="s">
        <v>821</v>
      </c>
    </row>
    <row r="3108" spans="2:14">
      <c r="B3108" s="41">
        <v>43627.517175925925</v>
      </c>
      <c r="C3108" s="41">
        <v>43627.517175925925</v>
      </c>
      <c r="D3108" t="s">
        <v>906</v>
      </c>
      <c r="E3108">
        <v>5</v>
      </c>
      <c r="F3108">
        <v>1201</v>
      </c>
      <c r="G3108" t="s">
        <v>8954</v>
      </c>
      <c r="H3108" t="s">
        <v>905</v>
      </c>
      <c r="I3108" t="s">
        <v>8</v>
      </c>
      <c r="L3108" t="s">
        <v>14244</v>
      </c>
      <c r="N3108" t="s">
        <v>821</v>
      </c>
    </row>
    <row r="3109" spans="2:14">
      <c r="B3109" s="41">
        <v>43627.517418981479</v>
      </c>
      <c r="C3109" s="41">
        <v>43627.517418981479</v>
      </c>
      <c r="D3109" t="s">
        <v>7843</v>
      </c>
      <c r="E3109">
        <v>5</v>
      </c>
      <c r="F3109">
        <v>1201</v>
      </c>
      <c r="G3109" t="s">
        <v>8954</v>
      </c>
      <c r="H3109" t="s">
        <v>7665</v>
      </c>
      <c r="I3109" t="s">
        <v>26</v>
      </c>
      <c r="L3109" t="s">
        <v>12252</v>
      </c>
      <c r="N3109" t="s">
        <v>821</v>
      </c>
    </row>
    <row r="3110" spans="2:14">
      <c r="B3110" s="41">
        <v>43627.517766203702</v>
      </c>
      <c r="C3110" s="41">
        <v>43627.517766203702</v>
      </c>
      <c r="D3110" t="s">
        <v>906</v>
      </c>
      <c r="E3110">
        <v>5</v>
      </c>
      <c r="F3110">
        <v>1201</v>
      </c>
      <c r="G3110" t="s">
        <v>8954</v>
      </c>
      <c r="H3110" t="s">
        <v>905</v>
      </c>
      <c r="I3110" t="s">
        <v>8</v>
      </c>
      <c r="L3110" t="s">
        <v>14244</v>
      </c>
      <c r="N3110" t="s">
        <v>821</v>
      </c>
    </row>
    <row r="3111" spans="2:14">
      <c r="B3111" s="41">
        <v>43627.51835648148</v>
      </c>
      <c r="C3111" s="41">
        <v>43627.51835648148</v>
      </c>
      <c r="D3111" t="s">
        <v>906</v>
      </c>
      <c r="E3111">
        <v>5</v>
      </c>
      <c r="F3111">
        <v>1201</v>
      </c>
      <c r="G3111" t="s">
        <v>8954</v>
      </c>
      <c r="H3111" t="s">
        <v>905</v>
      </c>
      <c r="I3111" t="s">
        <v>8</v>
      </c>
      <c r="L3111" t="s">
        <v>14244</v>
      </c>
      <c r="N3111" t="s">
        <v>821</v>
      </c>
    </row>
    <row r="3112" spans="2:14">
      <c r="B3112" s="41">
        <v>43627.518958333334</v>
      </c>
      <c r="C3112" s="41">
        <v>43627.518958333334</v>
      </c>
      <c r="D3112" t="s">
        <v>906</v>
      </c>
      <c r="E3112">
        <v>5</v>
      </c>
      <c r="F3112">
        <v>1201</v>
      </c>
      <c r="G3112" t="s">
        <v>8954</v>
      </c>
      <c r="H3112" t="s">
        <v>905</v>
      </c>
      <c r="I3112" t="s">
        <v>8</v>
      </c>
      <c r="L3112" t="s">
        <v>14244</v>
      </c>
      <c r="N3112" t="s">
        <v>821</v>
      </c>
    </row>
    <row r="3113" spans="2:14">
      <c r="B3113" s="41">
        <v>43627.519548611112</v>
      </c>
      <c r="C3113" s="41">
        <v>43627.519571759258</v>
      </c>
      <c r="D3113" t="s">
        <v>906</v>
      </c>
      <c r="E3113">
        <v>5</v>
      </c>
      <c r="F3113">
        <v>1201</v>
      </c>
      <c r="G3113" t="s">
        <v>8954</v>
      </c>
      <c r="H3113" t="s">
        <v>905</v>
      </c>
      <c r="I3113" t="s">
        <v>8</v>
      </c>
      <c r="L3113" t="s">
        <v>14244</v>
      </c>
      <c r="N3113" t="s">
        <v>821</v>
      </c>
    </row>
    <row r="3114" spans="2:14">
      <c r="B3114" s="41">
        <v>43627.520138888889</v>
      </c>
      <c r="C3114" s="41">
        <v>43627.520138888889</v>
      </c>
      <c r="D3114" t="s">
        <v>906</v>
      </c>
      <c r="E3114">
        <v>5</v>
      </c>
      <c r="F3114">
        <v>1201</v>
      </c>
      <c r="G3114" t="s">
        <v>8954</v>
      </c>
      <c r="H3114" t="s">
        <v>905</v>
      </c>
      <c r="I3114" t="s">
        <v>8</v>
      </c>
      <c r="L3114" t="s">
        <v>14244</v>
      </c>
      <c r="N3114" t="s">
        <v>821</v>
      </c>
    </row>
    <row r="3115" spans="2:14">
      <c r="B3115" s="41">
        <v>43627.520567129628</v>
      </c>
      <c r="C3115" s="41">
        <v>43627.520567129628</v>
      </c>
      <c r="D3115" t="s">
        <v>7843</v>
      </c>
      <c r="E3115">
        <v>5</v>
      </c>
      <c r="F3115">
        <v>1201</v>
      </c>
      <c r="G3115" t="s">
        <v>8954</v>
      </c>
      <c r="H3115" t="s">
        <v>7665</v>
      </c>
      <c r="I3115" t="s">
        <v>26</v>
      </c>
      <c r="L3115" t="s">
        <v>12252</v>
      </c>
      <c r="N3115" t="s">
        <v>821</v>
      </c>
    </row>
    <row r="3116" spans="2:14">
      <c r="B3116" s="41">
        <v>43627.520729166667</v>
      </c>
      <c r="C3116" s="41">
        <v>43627.520729166667</v>
      </c>
      <c r="D3116" t="s">
        <v>906</v>
      </c>
      <c r="E3116">
        <v>5</v>
      </c>
      <c r="F3116">
        <v>1201</v>
      </c>
      <c r="G3116" t="s">
        <v>8954</v>
      </c>
      <c r="H3116" t="s">
        <v>905</v>
      </c>
      <c r="I3116" t="s">
        <v>8</v>
      </c>
      <c r="L3116" t="s">
        <v>14244</v>
      </c>
      <c r="N3116" t="s">
        <v>821</v>
      </c>
    </row>
    <row r="3117" spans="2:14">
      <c r="B3117" s="41">
        <v>43627.520983796298</v>
      </c>
      <c r="C3117" s="41">
        <v>43627.520983796298</v>
      </c>
      <c r="D3117" t="s">
        <v>15702</v>
      </c>
      <c r="E3117">
        <v>5</v>
      </c>
      <c r="F3117">
        <v>1201</v>
      </c>
      <c r="G3117" t="s">
        <v>8954</v>
      </c>
      <c r="H3117" t="s">
        <v>15703</v>
      </c>
      <c r="I3117" t="s">
        <v>3</v>
      </c>
      <c r="L3117" t="s">
        <v>15704</v>
      </c>
      <c r="N3117" t="s">
        <v>821</v>
      </c>
    </row>
    <row r="3118" spans="2:14">
      <c r="B3118" s="41">
        <v>43627.521319444444</v>
      </c>
      <c r="C3118" s="41">
        <v>43627.521319444444</v>
      </c>
      <c r="D3118" t="s">
        <v>906</v>
      </c>
      <c r="E3118">
        <v>5</v>
      </c>
      <c r="F3118">
        <v>1201</v>
      </c>
      <c r="G3118" t="s">
        <v>8954</v>
      </c>
      <c r="H3118" t="s">
        <v>905</v>
      </c>
      <c r="I3118" t="s">
        <v>8</v>
      </c>
      <c r="L3118" t="s">
        <v>14244</v>
      </c>
      <c r="N3118" t="s">
        <v>821</v>
      </c>
    </row>
    <row r="3119" spans="2:14">
      <c r="B3119" s="41">
        <v>43627.521909722222</v>
      </c>
      <c r="C3119" s="41">
        <v>43627.521909722222</v>
      </c>
      <c r="D3119" t="s">
        <v>906</v>
      </c>
      <c r="E3119">
        <v>5</v>
      </c>
      <c r="F3119">
        <v>1201</v>
      </c>
      <c r="G3119" t="s">
        <v>8954</v>
      </c>
      <c r="H3119" t="s">
        <v>905</v>
      </c>
      <c r="I3119" t="s">
        <v>8</v>
      </c>
      <c r="L3119" t="s">
        <v>14244</v>
      </c>
      <c r="N3119" t="s">
        <v>821</v>
      </c>
    </row>
    <row r="3120" spans="2:14">
      <c r="B3120" s="41">
        <v>43627.522511574076</v>
      </c>
      <c r="C3120" s="41">
        <v>43627.522511574076</v>
      </c>
      <c r="D3120" t="s">
        <v>906</v>
      </c>
      <c r="E3120">
        <v>5</v>
      </c>
      <c r="F3120">
        <v>1201</v>
      </c>
      <c r="G3120" t="s">
        <v>8954</v>
      </c>
      <c r="H3120" t="s">
        <v>905</v>
      </c>
      <c r="I3120" t="s">
        <v>8</v>
      </c>
      <c r="L3120" t="s">
        <v>14244</v>
      </c>
      <c r="N3120" t="s">
        <v>821</v>
      </c>
    </row>
    <row r="3121" spans="2:14">
      <c r="B3121" s="41">
        <v>43627.522696759261</v>
      </c>
      <c r="C3121" s="41">
        <v>43627.52270833333</v>
      </c>
      <c r="D3121" t="s">
        <v>7220</v>
      </c>
      <c r="E3121">
        <v>0</v>
      </c>
      <c r="F3121">
        <v>1221</v>
      </c>
      <c r="G3121" t="s">
        <v>8954</v>
      </c>
      <c r="H3121" t="s">
        <v>7221</v>
      </c>
      <c r="I3121" t="s">
        <v>150</v>
      </c>
      <c r="L3121" t="s">
        <v>15355</v>
      </c>
      <c r="N3121" t="s">
        <v>821</v>
      </c>
    </row>
    <row r="3122" spans="2:14">
      <c r="B3122" s="41">
        <v>43627.522835648146</v>
      </c>
      <c r="C3122" s="41">
        <v>43627.522847222222</v>
      </c>
      <c r="D3122" t="s">
        <v>7220</v>
      </c>
      <c r="E3122">
        <v>0</v>
      </c>
      <c r="F3122">
        <v>1221</v>
      </c>
      <c r="G3122" t="s">
        <v>8954</v>
      </c>
      <c r="H3122" t="s">
        <v>7221</v>
      </c>
      <c r="I3122" t="s">
        <v>150</v>
      </c>
      <c r="L3122" t="s">
        <v>15355</v>
      </c>
      <c r="N3122" t="s">
        <v>821</v>
      </c>
    </row>
    <row r="3123" spans="2:14">
      <c r="B3123" s="41">
        <v>43627.522974537038</v>
      </c>
      <c r="C3123" s="41">
        <v>43627.522974537038</v>
      </c>
      <c r="D3123" t="s">
        <v>7220</v>
      </c>
      <c r="E3123">
        <v>0</v>
      </c>
      <c r="F3123">
        <v>1221</v>
      </c>
      <c r="G3123" t="s">
        <v>8954</v>
      </c>
      <c r="H3123" t="s">
        <v>7221</v>
      </c>
      <c r="I3123" t="s">
        <v>150</v>
      </c>
      <c r="L3123" t="s">
        <v>15355</v>
      </c>
      <c r="N3123" t="s">
        <v>821</v>
      </c>
    </row>
    <row r="3124" spans="2:14">
      <c r="B3124" s="41">
        <v>43627.523090277777</v>
      </c>
      <c r="C3124" s="41">
        <v>43627.523090277777</v>
      </c>
      <c r="D3124" t="s">
        <v>906</v>
      </c>
      <c r="E3124">
        <v>5</v>
      </c>
      <c r="F3124">
        <v>1201</v>
      </c>
      <c r="G3124" t="s">
        <v>8954</v>
      </c>
      <c r="H3124" t="s">
        <v>905</v>
      </c>
      <c r="I3124" t="s">
        <v>8</v>
      </c>
      <c r="L3124" t="s">
        <v>14244</v>
      </c>
      <c r="N3124" t="s">
        <v>821</v>
      </c>
    </row>
    <row r="3125" spans="2:14">
      <c r="B3125" s="41">
        <v>43627.523576388892</v>
      </c>
      <c r="C3125" s="41">
        <v>43627.523576388892</v>
      </c>
      <c r="D3125" t="s">
        <v>7843</v>
      </c>
      <c r="E3125">
        <v>5</v>
      </c>
      <c r="F3125">
        <v>1201</v>
      </c>
      <c r="G3125" t="s">
        <v>8954</v>
      </c>
      <c r="H3125" t="s">
        <v>7665</v>
      </c>
      <c r="I3125" t="s">
        <v>26</v>
      </c>
      <c r="L3125" t="s">
        <v>12252</v>
      </c>
      <c r="N3125" t="s">
        <v>821</v>
      </c>
    </row>
    <row r="3126" spans="2:14">
      <c r="B3126" s="41">
        <v>43627.523680555554</v>
      </c>
      <c r="C3126" s="41">
        <v>43627.523680555554</v>
      </c>
      <c r="D3126" t="s">
        <v>906</v>
      </c>
      <c r="E3126">
        <v>5</v>
      </c>
      <c r="F3126">
        <v>1201</v>
      </c>
      <c r="G3126" t="s">
        <v>8954</v>
      </c>
      <c r="H3126" t="s">
        <v>905</v>
      </c>
      <c r="I3126" t="s">
        <v>8</v>
      </c>
      <c r="L3126" t="s">
        <v>14244</v>
      </c>
      <c r="N3126" t="s">
        <v>821</v>
      </c>
    </row>
    <row r="3127" spans="2:14">
      <c r="B3127" s="41">
        <v>43627.524282407408</v>
      </c>
      <c r="C3127" s="41">
        <v>43627.524282407408</v>
      </c>
      <c r="D3127" t="s">
        <v>906</v>
      </c>
      <c r="E3127">
        <v>5</v>
      </c>
      <c r="F3127">
        <v>1201</v>
      </c>
      <c r="G3127" t="s">
        <v>8954</v>
      </c>
      <c r="H3127" t="s">
        <v>905</v>
      </c>
      <c r="I3127" t="s">
        <v>8</v>
      </c>
      <c r="L3127" t="s">
        <v>14244</v>
      </c>
      <c r="N3127" t="s">
        <v>821</v>
      </c>
    </row>
    <row r="3128" spans="2:14">
      <c r="B3128" s="41">
        <v>43627.524872685186</v>
      </c>
      <c r="C3128" s="41">
        <v>43627.524872685186</v>
      </c>
      <c r="D3128" t="s">
        <v>906</v>
      </c>
      <c r="E3128">
        <v>5</v>
      </c>
      <c r="F3128">
        <v>1201</v>
      </c>
      <c r="G3128" t="s">
        <v>8954</v>
      </c>
      <c r="H3128" t="s">
        <v>905</v>
      </c>
      <c r="I3128" t="s">
        <v>8</v>
      </c>
      <c r="L3128" t="s">
        <v>14244</v>
      </c>
      <c r="N3128" t="s">
        <v>821</v>
      </c>
    </row>
    <row r="3129" spans="2:14">
      <c r="B3129" s="41">
        <v>43627.525462962964</v>
      </c>
      <c r="C3129" s="41">
        <v>43627.525462962964</v>
      </c>
      <c r="D3129" t="s">
        <v>906</v>
      </c>
      <c r="E3129">
        <v>5</v>
      </c>
      <c r="F3129">
        <v>1201</v>
      </c>
      <c r="G3129" t="s">
        <v>8954</v>
      </c>
      <c r="H3129" t="s">
        <v>905</v>
      </c>
      <c r="I3129" t="s">
        <v>8</v>
      </c>
      <c r="L3129" t="s">
        <v>14244</v>
      </c>
      <c r="N3129" t="s">
        <v>821</v>
      </c>
    </row>
    <row r="3130" spans="2:14">
      <c r="B3130" s="41">
        <v>43627.525879629633</v>
      </c>
      <c r="C3130" s="41">
        <v>43627.525879629633</v>
      </c>
      <c r="D3130" t="s">
        <v>15705</v>
      </c>
      <c r="E3130">
        <v>5</v>
      </c>
      <c r="F3130">
        <v>1101</v>
      </c>
      <c r="G3130" t="s">
        <v>8954</v>
      </c>
      <c r="H3130" t="s">
        <v>138</v>
      </c>
      <c r="I3130" t="s">
        <v>63</v>
      </c>
      <c r="L3130" t="s">
        <v>14961</v>
      </c>
      <c r="N3130" t="s">
        <v>821</v>
      </c>
    </row>
    <row r="3131" spans="2:14">
      <c r="B3131" s="41">
        <v>43627.526041666664</v>
      </c>
      <c r="C3131" s="41">
        <v>43627.526041666664</v>
      </c>
      <c r="D3131" t="s">
        <v>906</v>
      </c>
      <c r="E3131">
        <v>5</v>
      </c>
      <c r="F3131">
        <v>1201</v>
      </c>
      <c r="G3131" t="s">
        <v>8954</v>
      </c>
      <c r="H3131" t="s">
        <v>905</v>
      </c>
      <c r="I3131" t="s">
        <v>8</v>
      </c>
      <c r="L3131" t="s">
        <v>14244</v>
      </c>
      <c r="N3131" t="s">
        <v>821</v>
      </c>
    </row>
    <row r="3132" spans="2:14">
      <c r="B3132" s="41">
        <v>43627.526099537034</v>
      </c>
      <c r="C3132" s="41">
        <v>43627.526099537034</v>
      </c>
      <c r="D3132" t="s">
        <v>15683</v>
      </c>
      <c r="E3132">
        <v>5</v>
      </c>
      <c r="F3132">
        <v>1101</v>
      </c>
      <c r="G3132" t="s">
        <v>8954</v>
      </c>
      <c r="H3132" t="s">
        <v>138</v>
      </c>
      <c r="I3132" t="s">
        <v>63</v>
      </c>
      <c r="L3132" t="s">
        <v>14961</v>
      </c>
      <c r="N3132" t="s">
        <v>821</v>
      </c>
    </row>
    <row r="3133" spans="2:14">
      <c r="B3133" s="41">
        <v>43627.526631944442</v>
      </c>
      <c r="C3133" s="41">
        <v>43627.526631944442</v>
      </c>
      <c r="D3133" t="s">
        <v>906</v>
      </c>
      <c r="E3133">
        <v>5</v>
      </c>
      <c r="F3133">
        <v>1201</v>
      </c>
      <c r="G3133" t="s">
        <v>8954</v>
      </c>
      <c r="H3133" t="s">
        <v>905</v>
      </c>
      <c r="I3133" t="s">
        <v>8</v>
      </c>
      <c r="L3133" t="s">
        <v>14244</v>
      </c>
      <c r="N3133" t="s">
        <v>821</v>
      </c>
    </row>
    <row r="3134" spans="2:14">
      <c r="B3134" s="41">
        <v>43627.526689814818</v>
      </c>
      <c r="C3134" s="41">
        <v>43627.526678240742</v>
      </c>
      <c r="D3134" t="s">
        <v>7843</v>
      </c>
      <c r="E3134">
        <v>5</v>
      </c>
      <c r="F3134">
        <v>1201</v>
      </c>
      <c r="G3134" t="s">
        <v>8954</v>
      </c>
      <c r="H3134" t="s">
        <v>7665</v>
      </c>
      <c r="I3134" t="s">
        <v>26</v>
      </c>
      <c r="L3134" t="s">
        <v>12252</v>
      </c>
      <c r="N3134" t="s">
        <v>821</v>
      </c>
    </row>
    <row r="3135" spans="2:14">
      <c r="B3135" s="41">
        <v>43627.527222222219</v>
      </c>
      <c r="C3135" s="41">
        <v>43627.527222222219</v>
      </c>
      <c r="D3135" t="s">
        <v>906</v>
      </c>
      <c r="E3135">
        <v>5</v>
      </c>
      <c r="F3135">
        <v>1201</v>
      </c>
      <c r="G3135" t="s">
        <v>8954</v>
      </c>
      <c r="H3135" t="s">
        <v>905</v>
      </c>
      <c r="I3135" t="s">
        <v>8</v>
      </c>
      <c r="L3135" t="s">
        <v>14244</v>
      </c>
      <c r="N3135" t="s">
        <v>821</v>
      </c>
    </row>
    <row r="3136" spans="2:14">
      <c r="B3136" s="41">
        <v>43627.527824074074</v>
      </c>
      <c r="C3136" s="41">
        <v>43627.527824074074</v>
      </c>
      <c r="D3136" t="s">
        <v>906</v>
      </c>
      <c r="E3136">
        <v>5</v>
      </c>
      <c r="F3136">
        <v>1201</v>
      </c>
      <c r="G3136" t="s">
        <v>8954</v>
      </c>
      <c r="H3136" t="s">
        <v>905</v>
      </c>
      <c r="I3136" t="s">
        <v>8</v>
      </c>
      <c r="L3136" t="s">
        <v>14244</v>
      </c>
      <c r="N3136" t="s">
        <v>821</v>
      </c>
    </row>
    <row r="3137" spans="2:14">
      <c r="B3137" s="41">
        <v>43627.528414351851</v>
      </c>
      <c r="C3137" s="41">
        <v>43627.528402777774</v>
      </c>
      <c r="D3137" t="s">
        <v>906</v>
      </c>
      <c r="E3137">
        <v>5</v>
      </c>
      <c r="F3137">
        <v>1201</v>
      </c>
      <c r="G3137" t="s">
        <v>8954</v>
      </c>
      <c r="H3137" t="s">
        <v>905</v>
      </c>
      <c r="I3137" t="s">
        <v>8</v>
      </c>
      <c r="L3137" t="s">
        <v>14244</v>
      </c>
      <c r="N3137" t="s">
        <v>821</v>
      </c>
    </row>
    <row r="3138" spans="2:14">
      <c r="B3138" s="41">
        <v>43627.528715277775</v>
      </c>
      <c r="C3138" s="41">
        <v>43627.528703703705</v>
      </c>
      <c r="D3138" t="s">
        <v>13467</v>
      </c>
      <c r="E3138">
        <v>4</v>
      </c>
      <c r="F3138">
        <v>1101</v>
      </c>
      <c r="G3138" t="s">
        <v>8954</v>
      </c>
      <c r="H3138" t="s">
        <v>6256</v>
      </c>
      <c r="I3138" t="s">
        <v>13</v>
      </c>
      <c r="L3138" t="s">
        <v>14526</v>
      </c>
      <c r="N3138" t="s">
        <v>825</v>
      </c>
    </row>
    <row r="3139" spans="2:14">
      <c r="B3139" s="41">
        <v>43627.529004629629</v>
      </c>
      <c r="C3139" s="41">
        <v>43627.528993055559</v>
      </c>
      <c r="D3139" t="s">
        <v>906</v>
      </c>
      <c r="E3139">
        <v>5</v>
      </c>
      <c r="F3139">
        <v>1201</v>
      </c>
      <c r="G3139" t="s">
        <v>8954</v>
      </c>
      <c r="H3139" t="s">
        <v>905</v>
      </c>
      <c r="I3139" t="s">
        <v>8</v>
      </c>
      <c r="L3139" t="s">
        <v>14244</v>
      </c>
      <c r="N3139" t="s">
        <v>821</v>
      </c>
    </row>
    <row r="3140" spans="2:14">
      <c r="B3140" s="41">
        <v>43627.529120370367</v>
      </c>
      <c r="C3140" s="41">
        <v>43627.529108796298</v>
      </c>
      <c r="D3140" t="s">
        <v>13514</v>
      </c>
      <c r="E3140">
        <v>4</v>
      </c>
      <c r="F3140">
        <v>1101</v>
      </c>
      <c r="G3140" t="s">
        <v>8954</v>
      </c>
      <c r="H3140" t="s">
        <v>4879</v>
      </c>
      <c r="I3140" t="s">
        <v>13</v>
      </c>
      <c r="L3140" t="s">
        <v>14526</v>
      </c>
      <c r="N3140" t="s">
        <v>825</v>
      </c>
    </row>
    <row r="3141" spans="2:14">
      <c r="B3141" s="41">
        <v>43627.529270833336</v>
      </c>
      <c r="C3141" s="41">
        <v>43627.529270833336</v>
      </c>
      <c r="D3141" t="s">
        <v>7843</v>
      </c>
      <c r="E3141">
        <v>5</v>
      </c>
      <c r="F3141">
        <v>1201</v>
      </c>
      <c r="G3141" t="s">
        <v>8954</v>
      </c>
      <c r="H3141" t="s">
        <v>7665</v>
      </c>
      <c r="I3141" t="s">
        <v>26</v>
      </c>
      <c r="L3141" t="s">
        <v>12252</v>
      </c>
      <c r="N3141" t="s">
        <v>821</v>
      </c>
    </row>
    <row r="3142" spans="2:14">
      <c r="B3142" s="41">
        <v>43627.529594907406</v>
      </c>
      <c r="C3142" s="41">
        <v>43627.529583333337</v>
      </c>
      <c r="D3142" t="s">
        <v>906</v>
      </c>
      <c r="E3142">
        <v>5</v>
      </c>
      <c r="F3142">
        <v>1201</v>
      </c>
      <c r="G3142" t="s">
        <v>8954</v>
      </c>
      <c r="H3142" t="s">
        <v>905</v>
      </c>
      <c r="I3142" t="s">
        <v>8</v>
      </c>
      <c r="L3142" t="s">
        <v>14244</v>
      </c>
      <c r="N3142" t="s">
        <v>821</v>
      </c>
    </row>
    <row r="3143" spans="2:14">
      <c r="B3143" s="41">
        <v>43627.530185185184</v>
      </c>
      <c r="C3143" s="41">
        <v>43627.530173611114</v>
      </c>
      <c r="D3143" t="s">
        <v>906</v>
      </c>
      <c r="E3143">
        <v>5</v>
      </c>
      <c r="F3143">
        <v>1201</v>
      </c>
      <c r="G3143" t="s">
        <v>8954</v>
      </c>
      <c r="H3143" t="s">
        <v>905</v>
      </c>
      <c r="I3143" t="s">
        <v>8</v>
      </c>
      <c r="L3143" t="s">
        <v>14244</v>
      </c>
      <c r="N3143" t="s">
        <v>821</v>
      </c>
    </row>
    <row r="3144" spans="2:14">
      <c r="B3144" s="41">
        <v>43627.530775462961</v>
      </c>
      <c r="C3144" s="41">
        <v>43627.530763888892</v>
      </c>
      <c r="D3144" t="s">
        <v>906</v>
      </c>
      <c r="E3144">
        <v>5</v>
      </c>
      <c r="F3144">
        <v>1201</v>
      </c>
      <c r="G3144" t="s">
        <v>8954</v>
      </c>
      <c r="H3144" t="s">
        <v>905</v>
      </c>
      <c r="I3144" t="s">
        <v>8</v>
      </c>
      <c r="L3144" t="s">
        <v>14244</v>
      </c>
      <c r="N3144" t="s">
        <v>821</v>
      </c>
    </row>
    <row r="3145" spans="2:14">
      <c r="B3145" s="41">
        <v>43627.531365740739</v>
      </c>
      <c r="C3145" s="41">
        <v>43627.531365740739</v>
      </c>
      <c r="D3145" t="s">
        <v>906</v>
      </c>
      <c r="E3145">
        <v>5</v>
      </c>
      <c r="F3145">
        <v>1201</v>
      </c>
      <c r="G3145" t="s">
        <v>8954</v>
      </c>
      <c r="H3145" t="s">
        <v>905</v>
      </c>
      <c r="I3145" t="s">
        <v>8</v>
      </c>
      <c r="L3145" t="s">
        <v>14244</v>
      </c>
      <c r="N3145" t="s">
        <v>821</v>
      </c>
    </row>
    <row r="3146" spans="2:14">
      <c r="B3146" s="41">
        <v>43627.531828703701</v>
      </c>
      <c r="C3146" s="41">
        <v>43627.531817129631</v>
      </c>
      <c r="D3146" t="s">
        <v>7843</v>
      </c>
      <c r="E3146">
        <v>5</v>
      </c>
      <c r="F3146">
        <v>1201</v>
      </c>
      <c r="G3146" t="s">
        <v>8954</v>
      </c>
      <c r="H3146" t="s">
        <v>7665</v>
      </c>
      <c r="I3146" t="s">
        <v>26</v>
      </c>
      <c r="L3146" t="s">
        <v>12252</v>
      </c>
      <c r="N3146" t="s">
        <v>821</v>
      </c>
    </row>
    <row r="3147" spans="2:14">
      <c r="B3147" s="41">
        <v>43627.531967592593</v>
      </c>
      <c r="C3147" s="41">
        <v>43627.531967592593</v>
      </c>
      <c r="D3147" t="s">
        <v>906</v>
      </c>
      <c r="E3147">
        <v>5</v>
      </c>
      <c r="F3147">
        <v>1201</v>
      </c>
      <c r="G3147" t="s">
        <v>8954</v>
      </c>
      <c r="H3147" t="s">
        <v>905</v>
      </c>
      <c r="I3147" t="s">
        <v>8</v>
      </c>
      <c r="L3147" t="s">
        <v>14244</v>
      </c>
      <c r="N3147" t="s">
        <v>821</v>
      </c>
    </row>
    <row r="3148" spans="2:14">
      <c r="B3148" s="41">
        <v>43627.532546296294</v>
      </c>
      <c r="C3148" s="41">
        <v>43627.532546296294</v>
      </c>
      <c r="D3148" t="s">
        <v>906</v>
      </c>
      <c r="E3148">
        <v>5</v>
      </c>
      <c r="F3148">
        <v>1201</v>
      </c>
      <c r="G3148" t="s">
        <v>8954</v>
      </c>
      <c r="H3148" t="s">
        <v>905</v>
      </c>
      <c r="I3148" t="s">
        <v>8</v>
      </c>
      <c r="L3148" t="s">
        <v>14244</v>
      </c>
      <c r="N3148" t="s">
        <v>821</v>
      </c>
    </row>
    <row r="3149" spans="2:14">
      <c r="B3149" s="41">
        <v>43627.533136574071</v>
      </c>
      <c r="C3149" s="41">
        <v>43627.533136574071</v>
      </c>
      <c r="D3149" t="s">
        <v>906</v>
      </c>
      <c r="E3149">
        <v>5</v>
      </c>
      <c r="F3149">
        <v>1201</v>
      </c>
      <c r="G3149" t="s">
        <v>8954</v>
      </c>
      <c r="H3149" t="s">
        <v>905</v>
      </c>
      <c r="I3149" t="s">
        <v>8</v>
      </c>
      <c r="L3149" t="s">
        <v>14244</v>
      </c>
      <c r="N3149" t="s">
        <v>821</v>
      </c>
    </row>
    <row r="3150" spans="2:14">
      <c r="B3150" s="41">
        <v>43627.533715277779</v>
      </c>
      <c r="C3150" s="41">
        <v>43627.533715277779</v>
      </c>
      <c r="D3150" t="s">
        <v>906</v>
      </c>
      <c r="E3150">
        <v>5</v>
      </c>
      <c r="F3150">
        <v>1201</v>
      </c>
      <c r="G3150" t="s">
        <v>8954</v>
      </c>
      <c r="H3150" t="s">
        <v>905</v>
      </c>
      <c r="I3150" t="s">
        <v>8</v>
      </c>
      <c r="L3150" t="s">
        <v>14244</v>
      </c>
      <c r="N3150" t="s">
        <v>821</v>
      </c>
    </row>
    <row r="3151" spans="2:14">
      <c r="B3151" s="41">
        <v>43627.534305555557</v>
      </c>
      <c r="C3151" s="41">
        <v>43627.534305555557</v>
      </c>
      <c r="D3151" t="s">
        <v>906</v>
      </c>
      <c r="E3151">
        <v>5</v>
      </c>
      <c r="F3151">
        <v>1201</v>
      </c>
      <c r="G3151" t="s">
        <v>8954</v>
      </c>
      <c r="H3151" t="s">
        <v>905</v>
      </c>
      <c r="I3151" t="s">
        <v>8</v>
      </c>
      <c r="L3151" t="s">
        <v>14244</v>
      </c>
      <c r="N3151" t="s">
        <v>821</v>
      </c>
    </row>
    <row r="3152" spans="2:14">
      <c r="B3152" s="41">
        <v>43627.534849537034</v>
      </c>
      <c r="C3152" s="41">
        <v>43627.534849537034</v>
      </c>
      <c r="D3152" t="s">
        <v>7843</v>
      </c>
      <c r="E3152">
        <v>5</v>
      </c>
      <c r="F3152">
        <v>1201</v>
      </c>
      <c r="G3152" t="s">
        <v>8954</v>
      </c>
      <c r="H3152" t="s">
        <v>7665</v>
      </c>
      <c r="I3152" t="s">
        <v>26</v>
      </c>
      <c r="L3152" t="s">
        <v>12252</v>
      </c>
      <c r="N3152" t="s">
        <v>821</v>
      </c>
    </row>
    <row r="3153" spans="2:14">
      <c r="B3153" s="41">
        <v>43627.534895833334</v>
      </c>
      <c r="C3153" s="41">
        <v>43627.534895833334</v>
      </c>
      <c r="D3153" t="s">
        <v>906</v>
      </c>
      <c r="E3153">
        <v>5</v>
      </c>
      <c r="F3153">
        <v>1201</v>
      </c>
      <c r="G3153" t="s">
        <v>8954</v>
      </c>
      <c r="H3153" t="s">
        <v>905</v>
      </c>
      <c r="I3153" t="s">
        <v>8</v>
      </c>
      <c r="L3153" t="s">
        <v>14244</v>
      </c>
      <c r="N3153" t="s">
        <v>821</v>
      </c>
    </row>
    <row r="3154" spans="2:14">
      <c r="B3154" s="41">
        <v>43627.535486111112</v>
      </c>
      <c r="C3154" s="41">
        <v>43627.535486111112</v>
      </c>
      <c r="D3154" t="s">
        <v>906</v>
      </c>
      <c r="E3154">
        <v>5</v>
      </c>
      <c r="F3154">
        <v>1201</v>
      </c>
      <c r="G3154" t="s">
        <v>8954</v>
      </c>
      <c r="H3154" t="s">
        <v>905</v>
      </c>
      <c r="I3154" t="s">
        <v>8</v>
      </c>
      <c r="L3154" t="s">
        <v>14244</v>
      </c>
      <c r="N3154" t="s">
        <v>821</v>
      </c>
    </row>
    <row r="3155" spans="2:14">
      <c r="B3155" s="41">
        <v>43627.536076388889</v>
      </c>
      <c r="C3155" s="41">
        <v>43627.536076388889</v>
      </c>
      <c r="D3155" t="s">
        <v>906</v>
      </c>
      <c r="E3155">
        <v>5</v>
      </c>
      <c r="F3155">
        <v>1201</v>
      </c>
      <c r="G3155" t="s">
        <v>8954</v>
      </c>
      <c r="H3155" t="s">
        <v>905</v>
      </c>
      <c r="I3155" t="s">
        <v>8</v>
      </c>
      <c r="L3155" t="s">
        <v>14244</v>
      </c>
      <c r="N3155" t="s">
        <v>821</v>
      </c>
    </row>
    <row r="3156" spans="2:14">
      <c r="B3156" s="41">
        <v>43627.536666666667</v>
      </c>
      <c r="C3156" s="41">
        <v>43627.536666666667</v>
      </c>
      <c r="D3156" t="s">
        <v>906</v>
      </c>
      <c r="E3156">
        <v>5</v>
      </c>
      <c r="F3156">
        <v>1201</v>
      </c>
      <c r="G3156" t="s">
        <v>8954</v>
      </c>
      <c r="H3156" t="s">
        <v>905</v>
      </c>
      <c r="I3156" t="s">
        <v>8</v>
      </c>
      <c r="L3156" t="s">
        <v>14244</v>
      </c>
      <c r="N3156" t="s">
        <v>821</v>
      </c>
    </row>
    <row r="3157" spans="2:14">
      <c r="B3157" s="41">
        <v>43627.537233796298</v>
      </c>
      <c r="C3157" s="41">
        <v>43627.537233796298</v>
      </c>
      <c r="D3157" t="s">
        <v>906</v>
      </c>
      <c r="E3157">
        <v>5</v>
      </c>
      <c r="F3157">
        <v>1201</v>
      </c>
      <c r="G3157" t="s">
        <v>8954</v>
      </c>
      <c r="H3157" t="s">
        <v>905</v>
      </c>
      <c r="I3157" t="s">
        <v>8</v>
      </c>
      <c r="L3157" t="s">
        <v>14244</v>
      </c>
      <c r="N3157" t="s">
        <v>821</v>
      </c>
    </row>
    <row r="3158" spans="2:14">
      <c r="B3158" s="41">
        <v>43627.537418981483</v>
      </c>
      <c r="C3158" s="41">
        <v>43627.537418981483</v>
      </c>
      <c r="D3158" t="s">
        <v>7843</v>
      </c>
      <c r="E3158">
        <v>5</v>
      </c>
      <c r="F3158">
        <v>1201</v>
      </c>
      <c r="G3158" t="s">
        <v>8954</v>
      </c>
      <c r="H3158" t="s">
        <v>7665</v>
      </c>
      <c r="I3158" t="s">
        <v>26</v>
      </c>
      <c r="L3158" t="s">
        <v>12252</v>
      </c>
      <c r="N3158" t="s">
        <v>821</v>
      </c>
    </row>
    <row r="3159" spans="2:14">
      <c r="B3159" s="41">
        <v>43627.537407407406</v>
      </c>
      <c r="C3159" s="41">
        <v>43627.537418981483</v>
      </c>
      <c r="D3159" t="s">
        <v>11674</v>
      </c>
      <c r="E3159">
        <v>0</v>
      </c>
      <c r="F3159">
        <v>1221</v>
      </c>
      <c r="G3159" t="s">
        <v>8954</v>
      </c>
      <c r="H3159" t="s">
        <v>11275</v>
      </c>
      <c r="I3159" t="s">
        <v>208</v>
      </c>
      <c r="L3159" t="s">
        <v>13205</v>
      </c>
      <c r="N3159" t="s">
        <v>821</v>
      </c>
    </row>
    <row r="3160" spans="2:14">
      <c r="B3160" s="41">
        <v>43627.537824074076</v>
      </c>
      <c r="C3160" s="41">
        <v>43627.537824074076</v>
      </c>
      <c r="D3160" t="s">
        <v>906</v>
      </c>
      <c r="E3160">
        <v>5</v>
      </c>
      <c r="F3160">
        <v>1201</v>
      </c>
      <c r="G3160" t="s">
        <v>8954</v>
      </c>
      <c r="H3160" t="s">
        <v>905</v>
      </c>
      <c r="I3160" t="s">
        <v>8</v>
      </c>
      <c r="L3160" t="s">
        <v>14244</v>
      </c>
      <c r="N3160" t="s">
        <v>821</v>
      </c>
    </row>
    <row r="3161" spans="2:14">
      <c r="B3161" s="41">
        <v>43627.538402777776</v>
      </c>
      <c r="C3161" s="41">
        <v>43627.538402777776</v>
      </c>
      <c r="D3161" t="s">
        <v>906</v>
      </c>
      <c r="E3161">
        <v>5</v>
      </c>
      <c r="F3161">
        <v>1201</v>
      </c>
      <c r="G3161" t="s">
        <v>8954</v>
      </c>
      <c r="H3161" t="s">
        <v>905</v>
      </c>
      <c r="I3161" t="s">
        <v>8</v>
      </c>
      <c r="L3161" t="s">
        <v>14244</v>
      </c>
      <c r="N3161" t="s">
        <v>821</v>
      </c>
    </row>
    <row r="3162" spans="2:14">
      <c r="B3162" s="41">
        <v>43627.538807870369</v>
      </c>
      <c r="C3162" s="41">
        <v>43627.538807870369</v>
      </c>
      <c r="D3162" t="s">
        <v>891</v>
      </c>
      <c r="E3162">
        <v>5</v>
      </c>
      <c r="F3162">
        <v>1201</v>
      </c>
      <c r="G3162" t="s">
        <v>8954</v>
      </c>
      <c r="H3162" t="s">
        <v>890</v>
      </c>
      <c r="I3162" t="s">
        <v>8</v>
      </c>
      <c r="L3162" t="s">
        <v>14241</v>
      </c>
      <c r="N3162" t="s">
        <v>821</v>
      </c>
    </row>
    <row r="3163" spans="2:14">
      <c r="B3163" s="41">
        <v>43627.539004629631</v>
      </c>
      <c r="C3163" s="41">
        <v>43627.5390162037</v>
      </c>
      <c r="D3163" t="s">
        <v>906</v>
      </c>
      <c r="E3163">
        <v>5</v>
      </c>
      <c r="F3163">
        <v>1201</v>
      </c>
      <c r="G3163" t="s">
        <v>8954</v>
      </c>
      <c r="H3163" t="s">
        <v>905</v>
      </c>
      <c r="I3163" t="s">
        <v>8</v>
      </c>
      <c r="L3163" t="s">
        <v>14244</v>
      </c>
      <c r="N3163" t="s">
        <v>821</v>
      </c>
    </row>
    <row r="3164" spans="2:14">
      <c r="B3164" s="41">
        <v>43627.539594907408</v>
      </c>
      <c r="C3164" s="41">
        <v>43627.539594907408</v>
      </c>
      <c r="D3164" t="s">
        <v>906</v>
      </c>
      <c r="E3164">
        <v>5</v>
      </c>
      <c r="F3164">
        <v>1201</v>
      </c>
      <c r="G3164" t="s">
        <v>8954</v>
      </c>
      <c r="H3164" t="s">
        <v>905</v>
      </c>
      <c r="I3164" t="s">
        <v>8</v>
      </c>
      <c r="L3164" t="s">
        <v>14244</v>
      </c>
      <c r="N3164" t="s">
        <v>821</v>
      </c>
    </row>
    <row r="3165" spans="2:14">
      <c r="B3165" s="41">
        <v>43627.539976851855</v>
      </c>
      <c r="C3165" s="41">
        <v>43627.539976851855</v>
      </c>
      <c r="D3165" t="s">
        <v>7843</v>
      </c>
      <c r="E3165">
        <v>5</v>
      </c>
      <c r="F3165">
        <v>1201</v>
      </c>
      <c r="G3165" t="s">
        <v>8954</v>
      </c>
      <c r="H3165" t="s">
        <v>7665</v>
      </c>
      <c r="I3165" t="s">
        <v>26</v>
      </c>
      <c r="L3165" t="s">
        <v>12252</v>
      </c>
      <c r="N3165" t="s">
        <v>821</v>
      </c>
    </row>
    <row r="3166" spans="2:14">
      <c r="B3166" s="41">
        <v>43627.540173611109</v>
      </c>
      <c r="C3166" s="41">
        <v>43627.540173611109</v>
      </c>
      <c r="D3166" t="s">
        <v>906</v>
      </c>
      <c r="E3166">
        <v>5</v>
      </c>
      <c r="F3166">
        <v>1201</v>
      </c>
      <c r="G3166" t="s">
        <v>8954</v>
      </c>
      <c r="H3166" t="s">
        <v>905</v>
      </c>
      <c r="I3166" t="s">
        <v>8</v>
      </c>
      <c r="L3166" t="s">
        <v>14244</v>
      </c>
      <c r="N3166" t="s">
        <v>821</v>
      </c>
    </row>
    <row r="3167" spans="2:14">
      <c r="B3167" s="41">
        <v>43627.540717592594</v>
      </c>
      <c r="C3167" s="41">
        <v>43627.540729166663</v>
      </c>
      <c r="D3167" t="s">
        <v>11674</v>
      </c>
      <c r="E3167">
        <v>0</v>
      </c>
      <c r="F3167">
        <v>1221</v>
      </c>
      <c r="G3167" t="s">
        <v>8954</v>
      </c>
      <c r="H3167" t="s">
        <v>11275</v>
      </c>
      <c r="I3167" t="s">
        <v>208</v>
      </c>
      <c r="L3167" t="s">
        <v>13205</v>
      </c>
      <c r="N3167" t="s">
        <v>821</v>
      </c>
    </row>
    <row r="3168" spans="2:14">
      <c r="B3168" s="41">
        <v>43627.540763888886</v>
      </c>
      <c r="C3168" s="41">
        <v>43627.540763888886</v>
      </c>
      <c r="D3168" t="s">
        <v>906</v>
      </c>
      <c r="E3168">
        <v>5</v>
      </c>
      <c r="F3168">
        <v>1201</v>
      </c>
      <c r="G3168" t="s">
        <v>8954</v>
      </c>
      <c r="H3168" t="s">
        <v>905</v>
      </c>
      <c r="I3168" t="s">
        <v>8</v>
      </c>
      <c r="L3168" t="s">
        <v>14244</v>
      </c>
      <c r="N3168" t="s">
        <v>821</v>
      </c>
    </row>
    <row r="3169" spans="2:14">
      <c r="B3169" s="41">
        <v>43627.541354166664</v>
      </c>
      <c r="C3169" s="41">
        <v>43627.541354166664</v>
      </c>
      <c r="D3169" t="s">
        <v>906</v>
      </c>
      <c r="E3169">
        <v>5</v>
      </c>
      <c r="F3169">
        <v>1201</v>
      </c>
      <c r="G3169" t="s">
        <v>8954</v>
      </c>
      <c r="H3169" t="s">
        <v>905</v>
      </c>
      <c r="I3169" t="s">
        <v>8</v>
      </c>
      <c r="L3169" t="s">
        <v>14244</v>
      </c>
      <c r="N3169" t="s">
        <v>821</v>
      </c>
    </row>
    <row r="3170" spans="2:14">
      <c r="B3170" s="41">
        <v>43627.541516203702</v>
      </c>
      <c r="C3170" s="41">
        <v>43627.541527777779</v>
      </c>
      <c r="D3170" t="s">
        <v>11674</v>
      </c>
      <c r="E3170">
        <v>0</v>
      </c>
      <c r="F3170">
        <v>1221</v>
      </c>
      <c r="G3170" t="s">
        <v>8954</v>
      </c>
      <c r="H3170" t="s">
        <v>11275</v>
      </c>
      <c r="I3170" t="s">
        <v>208</v>
      </c>
      <c r="L3170" t="s">
        <v>13205</v>
      </c>
      <c r="N3170" t="s">
        <v>821</v>
      </c>
    </row>
    <row r="3171" spans="2:14">
      <c r="B3171" s="41">
        <v>43627.54173611111</v>
      </c>
      <c r="C3171" s="41">
        <v>43627.54173611111</v>
      </c>
      <c r="D3171" t="s">
        <v>891</v>
      </c>
      <c r="E3171">
        <v>5</v>
      </c>
      <c r="F3171">
        <v>1201</v>
      </c>
      <c r="G3171" t="s">
        <v>8954</v>
      </c>
      <c r="H3171" t="s">
        <v>890</v>
      </c>
      <c r="I3171" t="s">
        <v>8</v>
      </c>
      <c r="L3171" t="s">
        <v>14241</v>
      </c>
      <c r="N3171" t="s">
        <v>821</v>
      </c>
    </row>
    <row r="3172" spans="2:14">
      <c r="B3172" s="41">
        <v>43627.541932870372</v>
      </c>
      <c r="C3172" s="41">
        <v>43627.541932870372</v>
      </c>
      <c r="D3172" t="s">
        <v>906</v>
      </c>
      <c r="E3172">
        <v>5</v>
      </c>
      <c r="F3172">
        <v>1201</v>
      </c>
      <c r="G3172" t="s">
        <v>8954</v>
      </c>
      <c r="H3172" t="s">
        <v>905</v>
      </c>
      <c r="I3172" t="s">
        <v>8</v>
      </c>
      <c r="L3172" t="s">
        <v>14244</v>
      </c>
      <c r="N3172" t="s">
        <v>821</v>
      </c>
    </row>
    <row r="3173" spans="2:14">
      <c r="B3173" s="41">
        <v>43627.542511574073</v>
      </c>
      <c r="C3173" s="41">
        <v>43627.542511574073</v>
      </c>
      <c r="D3173" t="s">
        <v>7843</v>
      </c>
      <c r="E3173">
        <v>5</v>
      </c>
      <c r="F3173">
        <v>1201</v>
      </c>
      <c r="G3173" t="s">
        <v>8954</v>
      </c>
      <c r="H3173" t="s">
        <v>7665</v>
      </c>
      <c r="I3173" t="s">
        <v>26</v>
      </c>
      <c r="L3173" t="s">
        <v>12252</v>
      </c>
      <c r="N3173" t="s">
        <v>821</v>
      </c>
    </row>
    <row r="3174" spans="2:14">
      <c r="B3174" s="41">
        <v>43627.542523148149</v>
      </c>
      <c r="C3174" s="41">
        <v>43627.542523148149</v>
      </c>
      <c r="D3174" t="s">
        <v>906</v>
      </c>
      <c r="E3174">
        <v>5</v>
      </c>
      <c r="F3174">
        <v>1201</v>
      </c>
      <c r="G3174" t="s">
        <v>8954</v>
      </c>
      <c r="H3174" t="s">
        <v>905</v>
      </c>
      <c r="I3174" t="s">
        <v>8</v>
      </c>
      <c r="L3174" t="s">
        <v>14244</v>
      </c>
      <c r="N3174" t="s">
        <v>821</v>
      </c>
    </row>
    <row r="3175" spans="2:14">
      <c r="B3175" s="41">
        <v>43627.543113425927</v>
      </c>
      <c r="C3175" s="41">
        <v>43627.543113425927</v>
      </c>
      <c r="D3175" t="s">
        <v>906</v>
      </c>
      <c r="E3175">
        <v>5</v>
      </c>
      <c r="F3175">
        <v>1201</v>
      </c>
      <c r="G3175" t="s">
        <v>8954</v>
      </c>
      <c r="H3175" t="s">
        <v>905</v>
      </c>
      <c r="I3175" t="s">
        <v>8</v>
      </c>
      <c r="L3175" t="s">
        <v>14244</v>
      </c>
      <c r="N3175" t="s">
        <v>821</v>
      </c>
    </row>
    <row r="3176" spans="2:14">
      <c r="B3176" s="41">
        <v>43627.543703703705</v>
      </c>
      <c r="C3176" s="41">
        <v>43627.543703703705</v>
      </c>
      <c r="D3176" t="s">
        <v>906</v>
      </c>
      <c r="E3176">
        <v>5</v>
      </c>
      <c r="F3176">
        <v>1201</v>
      </c>
      <c r="G3176" t="s">
        <v>8954</v>
      </c>
      <c r="H3176" t="s">
        <v>905</v>
      </c>
      <c r="I3176" t="s">
        <v>8</v>
      </c>
      <c r="L3176" t="s">
        <v>14244</v>
      </c>
      <c r="N3176" t="s">
        <v>821</v>
      </c>
    </row>
    <row r="3177" spans="2:14">
      <c r="B3177" s="41">
        <v>43627.544282407405</v>
      </c>
      <c r="C3177" s="41">
        <v>43627.544282407405</v>
      </c>
      <c r="D3177" t="s">
        <v>906</v>
      </c>
      <c r="E3177">
        <v>5</v>
      </c>
      <c r="F3177">
        <v>1201</v>
      </c>
      <c r="G3177" t="s">
        <v>8954</v>
      </c>
      <c r="H3177" t="s">
        <v>905</v>
      </c>
      <c r="I3177" t="s">
        <v>8</v>
      </c>
      <c r="L3177" t="s">
        <v>14244</v>
      </c>
      <c r="N3177" t="s">
        <v>821</v>
      </c>
    </row>
    <row r="3178" spans="2:14">
      <c r="B3178" s="41">
        <v>43627.544872685183</v>
      </c>
      <c r="C3178" s="41">
        <v>43627.544872685183</v>
      </c>
      <c r="D3178" t="s">
        <v>906</v>
      </c>
      <c r="E3178">
        <v>5</v>
      </c>
      <c r="F3178">
        <v>1201</v>
      </c>
      <c r="G3178" t="s">
        <v>8954</v>
      </c>
      <c r="H3178" t="s">
        <v>905</v>
      </c>
      <c r="I3178" t="s">
        <v>8</v>
      </c>
      <c r="L3178" t="s">
        <v>14244</v>
      </c>
      <c r="N3178" t="s">
        <v>821</v>
      </c>
    </row>
    <row r="3179" spans="2:14">
      <c r="B3179" s="41">
        <v>43627.545474537037</v>
      </c>
      <c r="C3179" s="41">
        <v>43627.545474537037</v>
      </c>
      <c r="D3179" t="s">
        <v>906</v>
      </c>
      <c r="E3179">
        <v>5</v>
      </c>
      <c r="F3179">
        <v>1201</v>
      </c>
      <c r="G3179" t="s">
        <v>8954</v>
      </c>
      <c r="H3179" t="s">
        <v>905</v>
      </c>
      <c r="I3179" t="s">
        <v>8</v>
      </c>
      <c r="L3179" t="s">
        <v>14244</v>
      </c>
      <c r="N3179" t="s">
        <v>821</v>
      </c>
    </row>
    <row r="3180" spans="2:14">
      <c r="B3180" s="41">
        <v>43627.546053240738</v>
      </c>
      <c r="C3180" s="41">
        <v>43627.546053240738</v>
      </c>
      <c r="D3180" t="s">
        <v>906</v>
      </c>
      <c r="E3180">
        <v>5</v>
      </c>
      <c r="F3180">
        <v>1201</v>
      </c>
      <c r="G3180" t="s">
        <v>8954</v>
      </c>
      <c r="H3180" t="s">
        <v>905</v>
      </c>
      <c r="I3180" t="s">
        <v>8</v>
      </c>
      <c r="L3180" t="s">
        <v>14244</v>
      </c>
      <c r="N3180" t="s">
        <v>821</v>
      </c>
    </row>
    <row r="3181" spans="2:14">
      <c r="B3181" s="41">
        <v>43627.546631944446</v>
      </c>
      <c r="C3181" s="41">
        <v>43627.546655092592</v>
      </c>
      <c r="D3181" t="s">
        <v>906</v>
      </c>
      <c r="E3181">
        <v>5</v>
      </c>
      <c r="F3181">
        <v>1201</v>
      </c>
      <c r="G3181" t="s">
        <v>8954</v>
      </c>
      <c r="H3181" t="s">
        <v>905</v>
      </c>
      <c r="I3181" t="s">
        <v>8</v>
      </c>
      <c r="L3181" t="s">
        <v>14244</v>
      </c>
      <c r="N3181" t="s">
        <v>821</v>
      </c>
    </row>
    <row r="3182" spans="2:14">
      <c r="B3182" s="41">
        <v>43627.547222222223</v>
      </c>
      <c r="C3182" s="41">
        <v>43627.547222222223</v>
      </c>
      <c r="D3182" t="s">
        <v>906</v>
      </c>
      <c r="E3182">
        <v>5</v>
      </c>
      <c r="F3182">
        <v>1201</v>
      </c>
      <c r="G3182" t="s">
        <v>8954</v>
      </c>
      <c r="H3182" t="s">
        <v>905</v>
      </c>
      <c r="I3182" t="s">
        <v>8</v>
      </c>
      <c r="L3182" t="s">
        <v>14244</v>
      </c>
      <c r="N3182" t="s">
        <v>821</v>
      </c>
    </row>
    <row r="3183" spans="2:14">
      <c r="B3183" s="41">
        <v>43627.547800925924</v>
      </c>
      <c r="C3183" s="41">
        <v>43627.547789351855</v>
      </c>
      <c r="D3183" t="s">
        <v>906</v>
      </c>
      <c r="E3183">
        <v>5</v>
      </c>
      <c r="F3183">
        <v>1201</v>
      </c>
      <c r="G3183" t="s">
        <v>8954</v>
      </c>
      <c r="H3183" t="s">
        <v>905</v>
      </c>
      <c r="I3183" t="s">
        <v>8</v>
      </c>
      <c r="L3183" t="s">
        <v>14244</v>
      </c>
      <c r="N3183" t="s">
        <v>821</v>
      </c>
    </row>
    <row r="3184" spans="2:14">
      <c r="B3184" s="41">
        <v>43627.548391203702</v>
      </c>
      <c r="C3184" s="41">
        <v>43627.548379629632</v>
      </c>
      <c r="D3184" t="s">
        <v>906</v>
      </c>
      <c r="E3184">
        <v>5</v>
      </c>
      <c r="F3184">
        <v>1201</v>
      </c>
      <c r="G3184" t="s">
        <v>8954</v>
      </c>
      <c r="H3184" t="s">
        <v>905</v>
      </c>
      <c r="I3184" t="s">
        <v>8</v>
      </c>
      <c r="L3184" t="s">
        <v>14244</v>
      </c>
      <c r="N3184" t="s">
        <v>821</v>
      </c>
    </row>
    <row r="3185" spans="2:14">
      <c r="B3185" s="41">
        <v>43627.54896990741</v>
      </c>
      <c r="C3185" s="41">
        <v>43627.548958333333</v>
      </c>
      <c r="D3185" t="s">
        <v>906</v>
      </c>
      <c r="E3185">
        <v>5</v>
      </c>
      <c r="F3185">
        <v>1201</v>
      </c>
      <c r="G3185" t="s">
        <v>8954</v>
      </c>
      <c r="H3185" t="s">
        <v>905</v>
      </c>
      <c r="I3185" t="s">
        <v>8</v>
      </c>
      <c r="L3185" t="s">
        <v>14244</v>
      </c>
      <c r="N3185" t="s">
        <v>821</v>
      </c>
    </row>
    <row r="3186" spans="2:14">
      <c r="B3186" s="41">
        <v>43627.549560185187</v>
      </c>
      <c r="C3186" s="41">
        <v>43627.54954861111</v>
      </c>
      <c r="D3186" t="s">
        <v>906</v>
      </c>
      <c r="E3186">
        <v>5</v>
      </c>
      <c r="F3186">
        <v>1201</v>
      </c>
      <c r="G3186" t="s">
        <v>8954</v>
      </c>
      <c r="H3186" t="s">
        <v>905</v>
      </c>
      <c r="I3186" t="s">
        <v>8</v>
      </c>
      <c r="L3186" t="s">
        <v>14244</v>
      </c>
      <c r="N3186" t="s">
        <v>821</v>
      </c>
    </row>
    <row r="3187" spans="2:14">
      <c r="B3187" s="41">
        <v>43627.550150462965</v>
      </c>
      <c r="C3187" s="41">
        <v>43627.550138888888</v>
      </c>
      <c r="D3187" t="s">
        <v>906</v>
      </c>
      <c r="E3187">
        <v>5</v>
      </c>
      <c r="F3187">
        <v>1201</v>
      </c>
      <c r="G3187" t="s">
        <v>8954</v>
      </c>
      <c r="H3187" t="s">
        <v>905</v>
      </c>
      <c r="I3187" t="s">
        <v>8</v>
      </c>
      <c r="L3187" t="s">
        <v>14244</v>
      </c>
      <c r="N3187" t="s">
        <v>821</v>
      </c>
    </row>
    <row r="3188" spans="2:14">
      <c r="B3188" s="41">
        <v>43627.550659722219</v>
      </c>
      <c r="C3188" s="41">
        <v>43627.550659722219</v>
      </c>
      <c r="D3188" t="s">
        <v>904</v>
      </c>
      <c r="E3188">
        <v>5</v>
      </c>
      <c r="F3188">
        <v>1201</v>
      </c>
      <c r="G3188" t="s">
        <v>8954</v>
      </c>
      <c r="H3188" t="s">
        <v>903</v>
      </c>
      <c r="I3188" t="s">
        <v>269</v>
      </c>
      <c r="L3188" t="s">
        <v>15454</v>
      </c>
      <c r="N3188" t="s">
        <v>821</v>
      </c>
    </row>
    <row r="3189" spans="2:14">
      <c r="B3189" s="41">
        <v>43627.550740740742</v>
      </c>
      <c r="C3189" s="41">
        <v>43627.550729166665</v>
      </c>
      <c r="D3189" t="s">
        <v>906</v>
      </c>
      <c r="E3189">
        <v>5</v>
      </c>
      <c r="F3189">
        <v>1201</v>
      </c>
      <c r="G3189" t="s">
        <v>8954</v>
      </c>
      <c r="H3189" t="s">
        <v>905</v>
      </c>
      <c r="I3189" t="s">
        <v>8</v>
      </c>
      <c r="L3189" t="s">
        <v>14244</v>
      </c>
      <c r="N3189" t="s">
        <v>821</v>
      </c>
    </row>
    <row r="3190" spans="2:14">
      <c r="B3190" s="41">
        <v>43627.55133101852</v>
      </c>
      <c r="C3190" s="41">
        <v>43627.551319444443</v>
      </c>
      <c r="D3190" t="s">
        <v>906</v>
      </c>
      <c r="E3190">
        <v>5</v>
      </c>
      <c r="F3190">
        <v>1201</v>
      </c>
      <c r="G3190" t="s">
        <v>8954</v>
      </c>
      <c r="H3190" t="s">
        <v>905</v>
      </c>
      <c r="I3190" t="s">
        <v>8</v>
      </c>
      <c r="L3190" t="s">
        <v>14244</v>
      </c>
      <c r="N3190" t="s">
        <v>821</v>
      </c>
    </row>
    <row r="3191" spans="2:14">
      <c r="B3191" s="41">
        <v>43627.551921296297</v>
      </c>
      <c r="C3191" s="41">
        <v>43627.551921296297</v>
      </c>
      <c r="D3191" t="s">
        <v>906</v>
      </c>
      <c r="E3191">
        <v>5</v>
      </c>
      <c r="F3191">
        <v>1201</v>
      </c>
      <c r="G3191" t="s">
        <v>8954</v>
      </c>
      <c r="H3191" t="s">
        <v>905</v>
      </c>
      <c r="I3191" t="s">
        <v>8</v>
      </c>
      <c r="L3191" t="s">
        <v>14244</v>
      </c>
      <c r="N3191" t="s">
        <v>821</v>
      </c>
    </row>
    <row r="3192" spans="2:14">
      <c r="B3192" s="41">
        <v>43627.552314814813</v>
      </c>
      <c r="C3192" s="41">
        <v>43627.552314814813</v>
      </c>
      <c r="D3192" t="s">
        <v>891</v>
      </c>
      <c r="E3192">
        <v>5</v>
      </c>
      <c r="F3192">
        <v>1201</v>
      </c>
      <c r="G3192" t="s">
        <v>8954</v>
      </c>
      <c r="H3192" t="s">
        <v>890</v>
      </c>
      <c r="I3192" t="s">
        <v>8</v>
      </c>
      <c r="L3192" t="s">
        <v>14241</v>
      </c>
      <c r="N3192" t="s">
        <v>821</v>
      </c>
    </row>
    <row r="3193" spans="2:14">
      <c r="B3193" s="41">
        <v>43627.552511574075</v>
      </c>
      <c r="C3193" s="41">
        <v>43627.552511574075</v>
      </c>
      <c r="D3193" t="s">
        <v>906</v>
      </c>
      <c r="E3193">
        <v>5</v>
      </c>
      <c r="F3193">
        <v>1201</v>
      </c>
      <c r="G3193" t="s">
        <v>8954</v>
      </c>
      <c r="H3193" t="s">
        <v>905</v>
      </c>
      <c r="I3193" t="s">
        <v>8</v>
      </c>
      <c r="L3193" t="s">
        <v>14244</v>
      </c>
      <c r="N3193" t="s">
        <v>821</v>
      </c>
    </row>
    <row r="3194" spans="2:14">
      <c r="B3194" s="41">
        <v>43627.553055555552</v>
      </c>
      <c r="C3194" s="41">
        <v>43627.553055555552</v>
      </c>
      <c r="D3194" t="s">
        <v>4096</v>
      </c>
      <c r="E3194">
        <v>5</v>
      </c>
      <c r="F3194">
        <v>1201</v>
      </c>
      <c r="G3194" t="s">
        <v>8954</v>
      </c>
      <c r="H3194" t="s">
        <v>4095</v>
      </c>
      <c r="I3194" t="s">
        <v>63</v>
      </c>
      <c r="L3194" t="s">
        <v>15706</v>
      </c>
      <c r="N3194" t="s">
        <v>821</v>
      </c>
    </row>
    <row r="3195" spans="2:14">
      <c r="B3195" s="41">
        <v>43627.553090277775</v>
      </c>
      <c r="C3195" s="41">
        <v>43627.553090277775</v>
      </c>
      <c r="D3195" t="s">
        <v>906</v>
      </c>
      <c r="E3195">
        <v>5</v>
      </c>
      <c r="F3195">
        <v>1201</v>
      </c>
      <c r="G3195" t="s">
        <v>8954</v>
      </c>
      <c r="H3195" t="s">
        <v>905</v>
      </c>
      <c r="I3195" t="s">
        <v>8</v>
      </c>
      <c r="L3195" t="s">
        <v>14244</v>
      </c>
      <c r="N3195" t="s">
        <v>821</v>
      </c>
    </row>
    <row r="3196" spans="2:14">
      <c r="B3196" s="41">
        <v>43627.553680555553</v>
      </c>
      <c r="C3196" s="41">
        <v>43627.553680555553</v>
      </c>
      <c r="D3196" t="s">
        <v>906</v>
      </c>
      <c r="E3196">
        <v>5</v>
      </c>
      <c r="F3196">
        <v>1201</v>
      </c>
      <c r="G3196" t="s">
        <v>8954</v>
      </c>
      <c r="H3196" t="s">
        <v>905</v>
      </c>
      <c r="I3196" t="s">
        <v>8</v>
      </c>
      <c r="L3196" t="s">
        <v>14244</v>
      </c>
      <c r="N3196" t="s">
        <v>821</v>
      </c>
    </row>
    <row r="3197" spans="2:14">
      <c r="B3197" s="41">
        <v>43627.554270833331</v>
      </c>
      <c r="C3197" s="41">
        <v>43627.554293981484</v>
      </c>
      <c r="D3197" t="s">
        <v>906</v>
      </c>
      <c r="E3197">
        <v>5</v>
      </c>
      <c r="F3197">
        <v>1201</v>
      </c>
      <c r="G3197" t="s">
        <v>8954</v>
      </c>
      <c r="H3197" t="s">
        <v>905</v>
      </c>
      <c r="I3197" t="s">
        <v>8</v>
      </c>
      <c r="L3197" t="s">
        <v>14244</v>
      </c>
      <c r="N3197" t="s">
        <v>821</v>
      </c>
    </row>
    <row r="3198" spans="2:14">
      <c r="B3198" s="41">
        <v>43627.554837962962</v>
      </c>
      <c r="C3198" s="41">
        <v>43627.554837962962</v>
      </c>
      <c r="D3198" t="s">
        <v>906</v>
      </c>
      <c r="E3198">
        <v>5</v>
      </c>
      <c r="F3198">
        <v>1201</v>
      </c>
      <c r="G3198" t="s">
        <v>8954</v>
      </c>
      <c r="H3198" t="s">
        <v>905</v>
      </c>
      <c r="I3198" t="s">
        <v>8</v>
      </c>
      <c r="L3198" t="s">
        <v>14244</v>
      </c>
      <c r="N3198" t="s">
        <v>821</v>
      </c>
    </row>
    <row r="3199" spans="2:14">
      <c r="B3199" s="41">
        <v>43627.554965277777</v>
      </c>
      <c r="C3199" s="41">
        <v>43627.554965277777</v>
      </c>
      <c r="D3199" t="s">
        <v>2166</v>
      </c>
      <c r="E3199">
        <v>5</v>
      </c>
      <c r="F3199">
        <v>1201</v>
      </c>
      <c r="G3199" t="s">
        <v>8954</v>
      </c>
      <c r="H3199" t="s">
        <v>2165</v>
      </c>
      <c r="I3199" t="s">
        <v>63</v>
      </c>
      <c r="L3199" t="s">
        <v>15689</v>
      </c>
      <c r="N3199" t="s">
        <v>821</v>
      </c>
    </row>
    <row r="3200" spans="2:14">
      <c r="B3200" s="41">
        <v>43627.554965277777</v>
      </c>
      <c r="C3200" s="41">
        <v>43627.554965277777</v>
      </c>
      <c r="D3200" t="s">
        <v>2168</v>
      </c>
      <c r="E3200">
        <v>5</v>
      </c>
      <c r="F3200">
        <v>1201</v>
      </c>
      <c r="G3200" t="s">
        <v>8954</v>
      </c>
      <c r="H3200" t="s">
        <v>2167</v>
      </c>
      <c r="I3200" t="s">
        <v>63</v>
      </c>
      <c r="L3200" t="s">
        <v>15690</v>
      </c>
      <c r="N3200" t="s">
        <v>821</v>
      </c>
    </row>
    <row r="3201" spans="2:14">
      <c r="B3201" s="41">
        <v>43627.554965277777</v>
      </c>
      <c r="C3201" s="41">
        <v>43627.554965277777</v>
      </c>
      <c r="D3201" t="s">
        <v>2170</v>
      </c>
      <c r="E3201">
        <v>5</v>
      </c>
      <c r="F3201">
        <v>1201</v>
      </c>
      <c r="G3201" t="s">
        <v>8954</v>
      </c>
      <c r="H3201" t="s">
        <v>2169</v>
      </c>
      <c r="I3201" t="s">
        <v>63</v>
      </c>
      <c r="L3201" t="s">
        <v>15691</v>
      </c>
      <c r="N3201" t="s">
        <v>821</v>
      </c>
    </row>
    <row r="3202" spans="2:14">
      <c r="B3202" s="41">
        <v>43627.55541666667</v>
      </c>
      <c r="C3202" s="41">
        <v>43627.55541666667</v>
      </c>
      <c r="D3202" t="s">
        <v>906</v>
      </c>
      <c r="E3202">
        <v>5</v>
      </c>
      <c r="F3202">
        <v>1201</v>
      </c>
      <c r="G3202" t="s">
        <v>8954</v>
      </c>
      <c r="H3202" t="s">
        <v>905</v>
      </c>
      <c r="I3202" t="s">
        <v>8</v>
      </c>
      <c r="L3202" t="s">
        <v>14244</v>
      </c>
      <c r="N3202" t="s">
        <v>821</v>
      </c>
    </row>
    <row r="3203" spans="2:14">
      <c r="B3203" s="41">
        <v>43627.556006944447</v>
      </c>
      <c r="C3203" s="41">
        <v>43627.556006944447</v>
      </c>
      <c r="D3203" t="s">
        <v>906</v>
      </c>
      <c r="E3203">
        <v>5</v>
      </c>
      <c r="F3203">
        <v>1201</v>
      </c>
      <c r="G3203" t="s">
        <v>8954</v>
      </c>
      <c r="H3203" t="s">
        <v>905</v>
      </c>
      <c r="I3203" t="s">
        <v>8</v>
      </c>
      <c r="L3203" t="s">
        <v>14244</v>
      </c>
      <c r="N3203" t="s">
        <v>821</v>
      </c>
    </row>
    <row r="3204" spans="2:14">
      <c r="B3204" s="41">
        <v>43627.556585648148</v>
      </c>
      <c r="C3204" s="41">
        <v>43627.556585648148</v>
      </c>
      <c r="D3204" t="s">
        <v>906</v>
      </c>
      <c r="E3204">
        <v>5</v>
      </c>
      <c r="F3204">
        <v>1201</v>
      </c>
      <c r="G3204" t="s">
        <v>8954</v>
      </c>
      <c r="H3204" t="s">
        <v>905</v>
      </c>
      <c r="I3204" t="s">
        <v>8</v>
      </c>
      <c r="L3204" t="s">
        <v>14244</v>
      </c>
      <c r="N3204" t="s">
        <v>821</v>
      </c>
    </row>
    <row r="3205" spans="2:14">
      <c r="B3205" s="41">
        <v>43627.557164351849</v>
      </c>
      <c r="C3205" s="41">
        <v>43627.557164351849</v>
      </c>
      <c r="D3205" t="s">
        <v>906</v>
      </c>
      <c r="E3205">
        <v>5</v>
      </c>
      <c r="F3205">
        <v>1201</v>
      </c>
      <c r="G3205" t="s">
        <v>8954</v>
      </c>
      <c r="H3205" t="s">
        <v>905</v>
      </c>
      <c r="I3205" t="s">
        <v>8</v>
      </c>
      <c r="L3205" t="s">
        <v>14244</v>
      </c>
      <c r="N3205" t="s">
        <v>821</v>
      </c>
    </row>
    <row r="3206" spans="2:14">
      <c r="B3206" s="41">
        <v>43627.557754629626</v>
      </c>
      <c r="C3206" s="41">
        <v>43627.557766203703</v>
      </c>
      <c r="D3206" t="s">
        <v>906</v>
      </c>
      <c r="E3206">
        <v>5</v>
      </c>
      <c r="F3206">
        <v>1201</v>
      </c>
      <c r="G3206" t="s">
        <v>8954</v>
      </c>
      <c r="H3206" t="s">
        <v>905</v>
      </c>
      <c r="I3206" t="s">
        <v>8</v>
      </c>
      <c r="L3206" t="s">
        <v>14244</v>
      </c>
      <c r="N3206" t="s">
        <v>821</v>
      </c>
    </row>
    <row r="3207" spans="2:14">
      <c r="B3207" s="41">
        <v>43627.558333333334</v>
      </c>
      <c r="C3207" s="41">
        <v>43627.558333333334</v>
      </c>
      <c r="D3207" t="s">
        <v>906</v>
      </c>
      <c r="E3207">
        <v>5</v>
      </c>
      <c r="F3207">
        <v>1201</v>
      </c>
      <c r="G3207" t="s">
        <v>8954</v>
      </c>
      <c r="H3207" t="s">
        <v>905</v>
      </c>
      <c r="I3207" t="s">
        <v>8</v>
      </c>
      <c r="L3207" t="s">
        <v>14244</v>
      </c>
      <c r="N3207" t="s">
        <v>821</v>
      </c>
    </row>
    <row r="3208" spans="2:14">
      <c r="B3208" s="41">
        <v>43627.558935185189</v>
      </c>
      <c r="C3208" s="41">
        <v>43627.558935185189</v>
      </c>
      <c r="D3208" t="s">
        <v>906</v>
      </c>
      <c r="E3208">
        <v>5</v>
      </c>
      <c r="F3208">
        <v>1201</v>
      </c>
      <c r="G3208" t="s">
        <v>8954</v>
      </c>
      <c r="H3208" t="s">
        <v>905</v>
      </c>
      <c r="I3208" t="s">
        <v>8</v>
      </c>
      <c r="L3208" t="s">
        <v>14244</v>
      </c>
      <c r="N3208" t="s">
        <v>821</v>
      </c>
    </row>
    <row r="3209" spans="2:14">
      <c r="B3209" s="41">
        <v>43627.559421296297</v>
      </c>
      <c r="C3209" s="41">
        <v>43627.559421296297</v>
      </c>
      <c r="D3209" t="s">
        <v>5896</v>
      </c>
      <c r="E3209">
        <v>5</v>
      </c>
      <c r="F3209">
        <v>1101</v>
      </c>
      <c r="G3209" t="s">
        <v>8954</v>
      </c>
      <c r="H3209" t="s">
        <v>2304</v>
      </c>
      <c r="I3209" t="s">
        <v>63</v>
      </c>
      <c r="L3209" t="s">
        <v>15707</v>
      </c>
      <c r="N3209" t="s">
        <v>821</v>
      </c>
    </row>
    <row r="3210" spans="2:14">
      <c r="B3210" s="41">
        <v>43627.559525462966</v>
      </c>
      <c r="C3210" s="41">
        <v>43627.559525462966</v>
      </c>
      <c r="D3210" t="s">
        <v>906</v>
      </c>
      <c r="E3210">
        <v>5</v>
      </c>
      <c r="F3210">
        <v>1201</v>
      </c>
      <c r="G3210" t="s">
        <v>8954</v>
      </c>
      <c r="H3210" t="s">
        <v>905</v>
      </c>
      <c r="I3210" t="s">
        <v>8</v>
      </c>
      <c r="L3210" t="s">
        <v>14244</v>
      </c>
      <c r="N3210" t="s">
        <v>821</v>
      </c>
    </row>
    <row r="3211" spans="2:14">
      <c r="B3211" s="41">
        <v>43627.560104166667</v>
      </c>
      <c r="C3211" s="41">
        <v>43627.560104166667</v>
      </c>
      <c r="D3211" t="s">
        <v>906</v>
      </c>
      <c r="E3211">
        <v>5</v>
      </c>
      <c r="F3211">
        <v>1201</v>
      </c>
      <c r="G3211" t="s">
        <v>8954</v>
      </c>
      <c r="H3211" t="s">
        <v>905</v>
      </c>
      <c r="I3211" t="s">
        <v>8</v>
      </c>
      <c r="L3211" t="s">
        <v>14244</v>
      </c>
      <c r="N3211" t="s">
        <v>821</v>
      </c>
    </row>
    <row r="3212" spans="2:14">
      <c r="B3212" s="41">
        <v>43627.560486111113</v>
      </c>
      <c r="C3212" s="41">
        <v>43627.560486111113</v>
      </c>
      <c r="D3212" t="s">
        <v>2176</v>
      </c>
      <c r="E3212">
        <v>5</v>
      </c>
      <c r="F3212">
        <v>1201</v>
      </c>
      <c r="G3212" t="s">
        <v>8954</v>
      </c>
      <c r="H3212" t="s">
        <v>2175</v>
      </c>
      <c r="I3212" t="s">
        <v>63</v>
      </c>
      <c r="L3212" t="s">
        <v>15708</v>
      </c>
      <c r="N3212" t="s">
        <v>821</v>
      </c>
    </row>
    <row r="3213" spans="2:14">
      <c r="B3213" s="41">
        <v>43627.560694444444</v>
      </c>
      <c r="C3213" s="41">
        <v>43627.560694444444</v>
      </c>
      <c r="D3213" t="s">
        <v>906</v>
      </c>
      <c r="E3213">
        <v>5</v>
      </c>
      <c r="F3213">
        <v>1201</v>
      </c>
      <c r="G3213" t="s">
        <v>8954</v>
      </c>
      <c r="H3213" t="s">
        <v>905</v>
      </c>
      <c r="I3213" t="s">
        <v>8</v>
      </c>
      <c r="L3213" t="s">
        <v>14244</v>
      </c>
      <c r="N3213" t="s">
        <v>821</v>
      </c>
    </row>
    <row r="3214" spans="2:14">
      <c r="B3214" s="41">
        <v>43627.561273148145</v>
      </c>
      <c r="C3214" s="41">
        <v>43627.561273148145</v>
      </c>
      <c r="D3214" t="s">
        <v>906</v>
      </c>
      <c r="E3214">
        <v>5</v>
      </c>
      <c r="F3214">
        <v>1201</v>
      </c>
      <c r="G3214" t="s">
        <v>8954</v>
      </c>
      <c r="H3214" t="s">
        <v>905</v>
      </c>
      <c r="I3214" t="s">
        <v>8</v>
      </c>
      <c r="L3214" t="s">
        <v>14244</v>
      </c>
      <c r="N3214" t="s">
        <v>821</v>
      </c>
    </row>
    <row r="3215" spans="2:14">
      <c r="B3215" s="41">
        <v>43627.561851851853</v>
      </c>
      <c r="C3215" s="41">
        <v>43627.561851851853</v>
      </c>
      <c r="D3215" t="s">
        <v>906</v>
      </c>
      <c r="E3215">
        <v>5</v>
      </c>
      <c r="F3215">
        <v>1201</v>
      </c>
      <c r="G3215" t="s">
        <v>8954</v>
      </c>
      <c r="H3215" t="s">
        <v>905</v>
      </c>
      <c r="I3215" t="s">
        <v>8</v>
      </c>
      <c r="L3215" t="s">
        <v>14244</v>
      </c>
      <c r="N3215" t="s">
        <v>821</v>
      </c>
    </row>
    <row r="3216" spans="2:14">
      <c r="B3216" s="41">
        <v>43627.562442129631</v>
      </c>
      <c r="C3216" s="41">
        <v>43627.562442129631</v>
      </c>
      <c r="D3216" t="s">
        <v>906</v>
      </c>
      <c r="E3216">
        <v>5</v>
      </c>
      <c r="F3216">
        <v>1201</v>
      </c>
      <c r="G3216" t="s">
        <v>8954</v>
      </c>
      <c r="H3216" t="s">
        <v>905</v>
      </c>
      <c r="I3216" t="s">
        <v>8</v>
      </c>
      <c r="L3216" t="s">
        <v>14244</v>
      </c>
      <c r="N3216" t="s">
        <v>821</v>
      </c>
    </row>
    <row r="3217" spans="2:14">
      <c r="B3217" s="41">
        <v>43627.562476851854</v>
      </c>
      <c r="C3217" s="41">
        <v>43627.562476851854</v>
      </c>
      <c r="D3217" t="s">
        <v>15236</v>
      </c>
      <c r="E3217">
        <v>5</v>
      </c>
      <c r="F3217">
        <v>1101</v>
      </c>
      <c r="G3217" t="s">
        <v>8954</v>
      </c>
      <c r="H3217" t="s">
        <v>12473</v>
      </c>
      <c r="I3217" t="s">
        <v>11</v>
      </c>
      <c r="L3217" t="s">
        <v>14805</v>
      </c>
      <c r="N3217" t="s">
        <v>821</v>
      </c>
    </row>
    <row r="3218" spans="2:14">
      <c r="B3218" s="41">
        <v>43627.563020833331</v>
      </c>
      <c r="C3218" s="41">
        <v>43627.563020833331</v>
      </c>
      <c r="D3218" t="s">
        <v>906</v>
      </c>
      <c r="E3218">
        <v>5</v>
      </c>
      <c r="F3218">
        <v>1201</v>
      </c>
      <c r="G3218" t="s">
        <v>8954</v>
      </c>
      <c r="H3218" t="s">
        <v>905</v>
      </c>
      <c r="I3218" t="s">
        <v>8</v>
      </c>
      <c r="L3218" t="s">
        <v>14244</v>
      </c>
      <c r="N3218" t="s">
        <v>821</v>
      </c>
    </row>
    <row r="3219" spans="2:14">
      <c r="B3219" s="41">
        <v>43627.563611111109</v>
      </c>
      <c r="C3219" s="41">
        <v>43627.563611111109</v>
      </c>
      <c r="D3219" t="s">
        <v>906</v>
      </c>
      <c r="E3219">
        <v>5</v>
      </c>
      <c r="F3219">
        <v>1201</v>
      </c>
      <c r="G3219" t="s">
        <v>8954</v>
      </c>
      <c r="H3219" t="s">
        <v>905</v>
      </c>
      <c r="I3219" t="s">
        <v>8</v>
      </c>
      <c r="L3219" t="s">
        <v>14244</v>
      </c>
      <c r="N3219" t="s">
        <v>821</v>
      </c>
    </row>
    <row r="3220" spans="2:14">
      <c r="B3220" s="41">
        <v>43627.564201388886</v>
      </c>
      <c r="C3220" s="41">
        <v>43627.564201388886</v>
      </c>
      <c r="D3220" t="s">
        <v>906</v>
      </c>
      <c r="E3220">
        <v>5</v>
      </c>
      <c r="F3220">
        <v>1201</v>
      </c>
      <c r="G3220" t="s">
        <v>8954</v>
      </c>
      <c r="H3220" t="s">
        <v>905</v>
      </c>
      <c r="I3220" t="s">
        <v>8</v>
      </c>
      <c r="L3220" t="s">
        <v>14244</v>
      </c>
      <c r="N3220" t="s">
        <v>821</v>
      </c>
    </row>
    <row r="3221" spans="2:14">
      <c r="B3221" s="41">
        <v>43627.564780092594</v>
      </c>
      <c r="C3221" s="41">
        <v>43627.564780092594</v>
      </c>
      <c r="D3221" t="s">
        <v>906</v>
      </c>
      <c r="E3221">
        <v>5</v>
      </c>
      <c r="F3221">
        <v>1201</v>
      </c>
      <c r="G3221" t="s">
        <v>8954</v>
      </c>
      <c r="H3221" t="s">
        <v>905</v>
      </c>
      <c r="I3221" t="s">
        <v>8</v>
      </c>
      <c r="L3221" t="s">
        <v>14244</v>
      </c>
      <c r="N3221" t="s">
        <v>821</v>
      </c>
    </row>
    <row r="3222" spans="2:14">
      <c r="B3222" s="41">
        <v>43627.565370370372</v>
      </c>
      <c r="C3222" s="41">
        <v>43627.565405092595</v>
      </c>
      <c r="D3222" t="s">
        <v>906</v>
      </c>
      <c r="E3222">
        <v>5</v>
      </c>
      <c r="F3222">
        <v>1201</v>
      </c>
      <c r="G3222" t="s">
        <v>8954</v>
      </c>
      <c r="H3222" t="s">
        <v>905</v>
      </c>
      <c r="I3222" t="s">
        <v>8</v>
      </c>
      <c r="L3222" t="s">
        <v>14244</v>
      </c>
      <c r="N3222" t="s">
        <v>821</v>
      </c>
    </row>
    <row r="3223" spans="2:14">
      <c r="B3223" s="41">
        <v>43627.565682870372</v>
      </c>
      <c r="C3223" s="41">
        <v>43627.565682870372</v>
      </c>
      <c r="D3223" t="s">
        <v>8097</v>
      </c>
      <c r="E3223">
        <v>5</v>
      </c>
      <c r="F3223">
        <v>1201</v>
      </c>
      <c r="G3223" t="s">
        <v>8954</v>
      </c>
      <c r="H3223" t="s">
        <v>8098</v>
      </c>
      <c r="I3223" t="s">
        <v>269</v>
      </c>
      <c r="L3223" t="s">
        <v>15709</v>
      </c>
      <c r="N3223" t="s">
        <v>821</v>
      </c>
    </row>
    <row r="3224" spans="2:14">
      <c r="B3224" s="41">
        <v>43627.565960648149</v>
      </c>
      <c r="C3224" s="41">
        <v>43627.565960648149</v>
      </c>
      <c r="D3224" t="s">
        <v>906</v>
      </c>
      <c r="E3224">
        <v>5</v>
      </c>
      <c r="F3224">
        <v>1201</v>
      </c>
      <c r="G3224" t="s">
        <v>8954</v>
      </c>
      <c r="H3224" t="s">
        <v>905</v>
      </c>
      <c r="I3224" t="s">
        <v>8</v>
      </c>
      <c r="L3224" t="s">
        <v>14244</v>
      </c>
      <c r="N3224" t="s">
        <v>821</v>
      </c>
    </row>
    <row r="3225" spans="2:14">
      <c r="B3225" s="41">
        <v>43627.566469907404</v>
      </c>
      <c r="C3225" s="41">
        <v>43627.566458333335</v>
      </c>
      <c r="D3225" t="s">
        <v>5046</v>
      </c>
      <c r="E3225">
        <v>5</v>
      </c>
      <c r="F3225">
        <v>1201</v>
      </c>
      <c r="G3225" t="s">
        <v>8954</v>
      </c>
      <c r="H3225" t="s">
        <v>5045</v>
      </c>
      <c r="I3225" t="s">
        <v>9</v>
      </c>
      <c r="L3225" t="s">
        <v>13720</v>
      </c>
      <c r="N3225" t="s">
        <v>821</v>
      </c>
    </row>
    <row r="3226" spans="2:14">
      <c r="B3226" s="41">
        <v>43627.566550925927</v>
      </c>
      <c r="C3226" s="41">
        <v>43627.56653935185</v>
      </c>
      <c r="D3226" t="s">
        <v>906</v>
      </c>
      <c r="E3226">
        <v>5</v>
      </c>
      <c r="F3226">
        <v>1201</v>
      </c>
      <c r="G3226" t="s">
        <v>8954</v>
      </c>
      <c r="H3226" t="s">
        <v>905</v>
      </c>
      <c r="I3226" t="s">
        <v>8</v>
      </c>
      <c r="L3226" t="s">
        <v>14244</v>
      </c>
      <c r="N3226" t="s">
        <v>821</v>
      </c>
    </row>
    <row r="3227" spans="2:14">
      <c r="B3227" s="41">
        <v>43627.566631944443</v>
      </c>
      <c r="C3227" s="41">
        <v>43627.566631944443</v>
      </c>
      <c r="D3227" t="s">
        <v>15710</v>
      </c>
      <c r="E3227">
        <v>5</v>
      </c>
      <c r="F3227">
        <v>1101</v>
      </c>
      <c r="G3227" t="s">
        <v>8954</v>
      </c>
      <c r="H3227" t="s">
        <v>12475</v>
      </c>
      <c r="I3227" t="s">
        <v>11</v>
      </c>
      <c r="L3227" t="s">
        <v>14806</v>
      </c>
      <c r="N3227" t="s">
        <v>821</v>
      </c>
    </row>
    <row r="3228" spans="2:14">
      <c r="B3228" s="41">
        <v>43627.567141203705</v>
      </c>
      <c r="C3228" s="41">
        <v>43627.567129629628</v>
      </c>
      <c r="D3228" t="s">
        <v>906</v>
      </c>
      <c r="E3228">
        <v>5</v>
      </c>
      <c r="F3228">
        <v>1201</v>
      </c>
      <c r="G3228" t="s">
        <v>8954</v>
      </c>
      <c r="H3228" t="s">
        <v>905</v>
      </c>
      <c r="I3228" t="s">
        <v>8</v>
      </c>
      <c r="L3228" t="s">
        <v>14244</v>
      </c>
      <c r="N3228" t="s">
        <v>821</v>
      </c>
    </row>
    <row r="3229" spans="2:14">
      <c r="B3229" s="41">
        <v>43627.567731481482</v>
      </c>
      <c r="C3229" s="41">
        <v>43627.567719907405</v>
      </c>
      <c r="D3229" t="s">
        <v>906</v>
      </c>
      <c r="E3229">
        <v>5</v>
      </c>
      <c r="F3229">
        <v>1201</v>
      </c>
      <c r="G3229" t="s">
        <v>8954</v>
      </c>
      <c r="H3229" t="s">
        <v>905</v>
      </c>
      <c r="I3229" t="s">
        <v>8</v>
      </c>
      <c r="L3229" t="s">
        <v>14244</v>
      </c>
      <c r="N3229" t="s">
        <v>821</v>
      </c>
    </row>
    <row r="3230" spans="2:14">
      <c r="B3230" s="41">
        <v>43627.56832175926</v>
      </c>
      <c r="C3230" s="41">
        <v>43627.568310185183</v>
      </c>
      <c r="D3230" t="s">
        <v>906</v>
      </c>
      <c r="E3230">
        <v>5</v>
      </c>
      <c r="F3230">
        <v>1201</v>
      </c>
      <c r="G3230" t="s">
        <v>8954</v>
      </c>
      <c r="H3230" t="s">
        <v>905</v>
      </c>
      <c r="I3230" t="s">
        <v>8</v>
      </c>
      <c r="L3230" t="s">
        <v>14244</v>
      </c>
      <c r="N3230" t="s">
        <v>821</v>
      </c>
    </row>
    <row r="3231" spans="2:14">
      <c r="B3231" s="41">
        <v>43627.56832175926</v>
      </c>
      <c r="C3231" s="41">
        <v>43627.56832175926</v>
      </c>
      <c r="D3231" t="s">
        <v>2387</v>
      </c>
      <c r="E3231">
        <v>5</v>
      </c>
      <c r="F3231">
        <v>1101</v>
      </c>
      <c r="G3231" t="s">
        <v>8954</v>
      </c>
      <c r="H3231" t="s">
        <v>2386</v>
      </c>
      <c r="I3231" t="s">
        <v>20</v>
      </c>
      <c r="L3231" t="s">
        <v>15711</v>
      </c>
      <c r="N3231" t="s">
        <v>821</v>
      </c>
    </row>
    <row r="3232" spans="2:14">
      <c r="B3232" s="41">
        <v>43627.568344907406</v>
      </c>
      <c r="C3232" s="41">
        <v>43627.568333333336</v>
      </c>
      <c r="D3232" t="s">
        <v>5046</v>
      </c>
      <c r="E3232">
        <v>5</v>
      </c>
      <c r="F3232">
        <v>1201</v>
      </c>
      <c r="G3232" t="s">
        <v>8954</v>
      </c>
      <c r="H3232" t="s">
        <v>5045</v>
      </c>
      <c r="I3232" t="s">
        <v>9</v>
      </c>
      <c r="L3232" t="s">
        <v>13720</v>
      </c>
      <c r="N3232" t="s">
        <v>821</v>
      </c>
    </row>
    <row r="3233" spans="2:14">
      <c r="B3233" s="41">
        <v>43627.568912037037</v>
      </c>
      <c r="C3233" s="41">
        <v>43627.56890046296</v>
      </c>
      <c r="D3233" t="s">
        <v>906</v>
      </c>
      <c r="E3233">
        <v>5</v>
      </c>
      <c r="F3233">
        <v>1201</v>
      </c>
      <c r="G3233" t="s">
        <v>8954</v>
      </c>
      <c r="H3233" t="s">
        <v>905</v>
      </c>
      <c r="I3233" t="s">
        <v>8</v>
      </c>
      <c r="L3233" t="s">
        <v>14244</v>
      </c>
      <c r="N3233" t="s">
        <v>821</v>
      </c>
    </row>
    <row r="3234" spans="2:14">
      <c r="B3234" s="41">
        <v>43627.569189814814</v>
      </c>
      <c r="C3234" s="41">
        <v>43627.569178240738</v>
      </c>
      <c r="D3234" t="s">
        <v>783</v>
      </c>
      <c r="E3234">
        <v>5</v>
      </c>
      <c r="F3234">
        <v>1201</v>
      </c>
      <c r="G3234" t="s">
        <v>8954</v>
      </c>
      <c r="H3234" t="s">
        <v>160</v>
      </c>
      <c r="I3234" t="s">
        <v>63</v>
      </c>
      <c r="L3234" t="s">
        <v>15357</v>
      </c>
      <c r="N3234" t="s">
        <v>821</v>
      </c>
    </row>
    <row r="3235" spans="2:14">
      <c r="B3235" s="41">
        <v>43627.569502314815</v>
      </c>
      <c r="C3235" s="41">
        <v>43627.569490740738</v>
      </c>
      <c r="D3235" t="s">
        <v>906</v>
      </c>
      <c r="E3235">
        <v>5</v>
      </c>
      <c r="F3235">
        <v>1201</v>
      </c>
      <c r="G3235" t="s">
        <v>8954</v>
      </c>
      <c r="H3235" t="s">
        <v>905</v>
      </c>
      <c r="I3235" t="s">
        <v>8</v>
      </c>
      <c r="L3235" t="s">
        <v>14244</v>
      </c>
      <c r="N3235" t="s">
        <v>821</v>
      </c>
    </row>
    <row r="3236" spans="2:14">
      <c r="B3236" s="41">
        <v>43627.570104166669</v>
      </c>
      <c r="C3236" s="41">
        <v>43627.570092592592</v>
      </c>
      <c r="D3236" t="s">
        <v>906</v>
      </c>
      <c r="E3236">
        <v>5</v>
      </c>
      <c r="F3236">
        <v>1201</v>
      </c>
      <c r="G3236" t="s">
        <v>8954</v>
      </c>
      <c r="H3236" t="s">
        <v>905</v>
      </c>
      <c r="I3236" t="s">
        <v>8</v>
      </c>
      <c r="L3236" t="s">
        <v>14244</v>
      </c>
      <c r="N3236" t="s">
        <v>821</v>
      </c>
    </row>
    <row r="3237" spans="2:14">
      <c r="B3237" s="41">
        <v>43627.5702662037</v>
      </c>
      <c r="C3237" s="41">
        <v>43627.5702662037</v>
      </c>
      <c r="D3237" t="s">
        <v>5046</v>
      </c>
      <c r="E3237">
        <v>5</v>
      </c>
      <c r="F3237">
        <v>1201</v>
      </c>
      <c r="G3237" t="s">
        <v>8954</v>
      </c>
      <c r="H3237" t="s">
        <v>5045</v>
      </c>
      <c r="I3237" t="s">
        <v>9</v>
      </c>
      <c r="L3237" t="s">
        <v>13720</v>
      </c>
      <c r="N3237" t="s">
        <v>821</v>
      </c>
    </row>
    <row r="3238" spans="2:14">
      <c r="B3238" s="41">
        <v>43627.570694444446</v>
      </c>
      <c r="C3238" s="41">
        <v>43627.570694444446</v>
      </c>
      <c r="D3238" t="s">
        <v>906</v>
      </c>
      <c r="E3238">
        <v>5</v>
      </c>
      <c r="F3238">
        <v>1201</v>
      </c>
      <c r="G3238" t="s">
        <v>8954</v>
      </c>
      <c r="H3238" t="s">
        <v>905</v>
      </c>
      <c r="I3238" t="s">
        <v>8</v>
      </c>
      <c r="L3238" t="s">
        <v>14244</v>
      </c>
      <c r="N3238" t="s">
        <v>821</v>
      </c>
    </row>
    <row r="3239" spans="2:14">
      <c r="B3239" s="41">
        <v>43627.571250000001</v>
      </c>
      <c r="C3239" s="41">
        <v>43627.571250000001</v>
      </c>
      <c r="D3239" t="s">
        <v>4551</v>
      </c>
      <c r="E3239">
        <v>5</v>
      </c>
      <c r="F3239">
        <v>1201</v>
      </c>
      <c r="G3239" t="s">
        <v>8954</v>
      </c>
      <c r="H3239" t="s">
        <v>4550</v>
      </c>
      <c r="I3239" t="s">
        <v>8</v>
      </c>
      <c r="L3239" t="s">
        <v>14224</v>
      </c>
      <c r="N3239" t="s">
        <v>821</v>
      </c>
    </row>
    <row r="3240" spans="2:14">
      <c r="B3240" s="41">
        <v>43627.571273148147</v>
      </c>
      <c r="C3240" s="41">
        <v>43627.571273148147</v>
      </c>
      <c r="D3240" t="s">
        <v>906</v>
      </c>
      <c r="E3240">
        <v>5</v>
      </c>
      <c r="F3240">
        <v>1201</v>
      </c>
      <c r="G3240" t="s">
        <v>8954</v>
      </c>
      <c r="H3240" t="s">
        <v>905</v>
      </c>
      <c r="I3240" t="s">
        <v>8</v>
      </c>
      <c r="L3240" t="s">
        <v>14244</v>
      </c>
      <c r="N3240" t="s">
        <v>821</v>
      </c>
    </row>
    <row r="3241" spans="2:14">
      <c r="B3241" s="41">
        <v>43627.571863425925</v>
      </c>
      <c r="C3241" s="41">
        <v>43627.571863425925</v>
      </c>
      <c r="D3241" t="s">
        <v>906</v>
      </c>
      <c r="E3241">
        <v>5</v>
      </c>
      <c r="F3241">
        <v>1201</v>
      </c>
      <c r="G3241" t="s">
        <v>8954</v>
      </c>
      <c r="H3241" t="s">
        <v>905</v>
      </c>
      <c r="I3241" t="s">
        <v>8</v>
      </c>
      <c r="L3241" t="s">
        <v>14244</v>
      </c>
      <c r="N3241" t="s">
        <v>821</v>
      </c>
    </row>
    <row r="3242" spans="2:14">
      <c r="B3242" s="41">
        <v>43627.572129629632</v>
      </c>
      <c r="C3242" s="41">
        <v>43627.572129629632</v>
      </c>
      <c r="D3242" t="s">
        <v>2371</v>
      </c>
      <c r="E3242">
        <v>5</v>
      </c>
      <c r="F3242">
        <v>1201</v>
      </c>
      <c r="G3242" t="s">
        <v>8954</v>
      </c>
      <c r="H3242" t="s">
        <v>2370</v>
      </c>
      <c r="I3242" t="s">
        <v>63</v>
      </c>
      <c r="L3242" t="s">
        <v>15712</v>
      </c>
      <c r="N3242" t="s">
        <v>821</v>
      </c>
    </row>
    <row r="3243" spans="2:14">
      <c r="B3243" s="41">
        <v>43627.572430555556</v>
      </c>
      <c r="C3243" s="41">
        <v>43627.572430555556</v>
      </c>
      <c r="D3243" t="s">
        <v>4232</v>
      </c>
      <c r="E3243">
        <v>5</v>
      </c>
      <c r="F3243">
        <v>1201</v>
      </c>
      <c r="G3243" t="s">
        <v>8954</v>
      </c>
      <c r="H3243" t="s">
        <v>4231</v>
      </c>
      <c r="I3243" t="s">
        <v>63</v>
      </c>
      <c r="L3243" t="s">
        <v>15713</v>
      </c>
      <c r="N3243" t="s">
        <v>821</v>
      </c>
    </row>
    <row r="3244" spans="2:14">
      <c r="B3244" s="41">
        <v>43627.572442129633</v>
      </c>
      <c r="C3244" s="41">
        <v>43627.572442129633</v>
      </c>
      <c r="D3244" t="s">
        <v>906</v>
      </c>
      <c r="E3244">
        <v>5</v>
      </c>
      <c r="F3244">
        <v>1201</v>
      </c>
      <c r="G3244" t="s">
        <v>8954</v>
      </c>
      <c r="H3244" t="s">
        <v>905</v>
      </c>
      <c r="I3244" t="s">
        <v>8</v>
      </c>
      <c r="L3244" t="s">
        <v>14244</v>
      </c>
      <c r="N3244" t="s">
        <v>821</v>
      </c>
    </row>
    <row r="3245" spans="2:14">
      <c r="B3245" s="41">
        <v>43627.572615740741</v>
      </c>
      <c r="C3245" s="41">
        <v>43627.572627314818</v>
      </c>
      <c r="D3245" t="s">
        <v>15714</v>
      </c>
      <c r="E3245">
        <v>5</v>
      </c>
      <c r="F3245">
        <v>1101</v>
      </c>
      <c r="G3245" t="s">
        <v>8954</v>
      </c>
      <c r="H3245" t="s">
        <v>2373</v>
      </c>
      <c r="I3245" t="s">
        <v>20</v>
      </c>
      <c r="L3245" t="s">
        <v>14505</v>
      </c>
      <c r="N3245" t="s">
        <v>821</v>
      </c>
    </row>
    <row r="3246" spans="2:14">
      <c r="B3246" s="41">
        <v>43627.57267361111</v>
      </c>
      <c r="C3246" s="41">
        <v>43627.57267361111</v>
      </c>
      <c r="D3246" t="s">
        <v>15715</v>
      </c>
      <c r="E3246">
        <v>4</v>
      </c>
      <c r="F3246">
        <v>1101</v>
      </c>
      <c r="G3246" t="s">
        <v>8954</v>
      </c>
      <c r="H3246" t="s">
        <v>2372</v>
      </c>
      <c r="I3246" t="s">
        <v>20</v>
      </c>
      <c r="L3246" t="s">
        <v>14505</v>
      </c>
      <c r="N3246" t="s">
        <v>819</v>
      </c>
    </row>
    <row r="3247" spans="2:14">
      <c r="B3247" s="41">
        <v>43627.573020833333</v>
      </c>
      <c r="C3247" s="41">
        <v>43627.57304398148</v>
      </c>
      <c r="D3247" t="s">
        <v>13467</v>
      </c>
      <c r="E3247">
        <v>4</v>
      </c>
      <c r="F3247">
        <v>1101</v>
      </c>
      <c r="G3247" t="s">
        <v>8954</v>
      </c>
      <c r="H3247" t="s">
        <v>6256</v>
      </c>
      <c r="I3247" t="s">
        <v>13</v>
      </c>
      <c r="L3247" t="s">
        <v>14526</v>
      </c>
      <c r="N3247" t="s">
        <v>825</v>
      </c>
    </row>
    <row r="3248" spans="2:14">
      <c r="B3248" s="41">
        <v>43627.573020833333</v>
      </c>
      <c r="C3248" s="41">
        <v>43627.57304398148</v>
      </c>
      <c r="D3248" t="s">
        <v>906</v>
      </c>
      <c r="E3248">
        <v>5</v>
      </c>
      <c r="F3248">
        <v>1201</v>
      </c>
      <c r="G3248" t="s">
        <v>8954</v>
      </c>
      <c r="H3248" t="s">
        <v>905</v>
      </c>
      <c r="I3248" t="s">
        <v>8</v>
      </c>
      <c r="L3248" t="s">
        <v>14244</v>
      </c>
      <c r="N3248" t="s">
        <v>821</v>
      </c>
    </row>
    <row r="3249" spans="2:14">
      <c r="B3249" s="41">
        <v>43627.573159722226</v>
      </c>
      <c r="C3249" s="41">
        <v>43627.573159722226</v>
      </c>
      <c r="D3249" t="s">
        <v>13514</v>
      </c>
      <c r="E3249">
        <v>4</v>
      </c>
      <c r="F3249">
        <v>1101</v>
      </c>
      <c r="G3249" t="s">
        <v>8954</v>
      </c>
      <c r="H3249" t="s">
        <v>4879</v>
      </c>
      <c r="I3249" t="s">
        <v>13</v>
      </c>
      <c r="L3249" t="s">
        <v>14526</v>
      </c>
      <c r="N3249" t="s">
        <v>825</v>
      </c>
    </row>
    <row r="3250" spans="2:14">
      <c r="B3250" s="41">
        <v>43627.573483796295</v>
      </c>
      <c r="C3250" s="41">
        <v>43627.573483796295</v>
      </c>
      <c r="D3250" t="s">
        <v>5046</v>
      </c>
      <c r="E3250">
        <v>5</v>
      </c>
      <c r="F3250">
        <v>1201</v>
      </c>
      <c r="G3250" t="s">
        <v>8954</v>
      </c>
      <c r="H3250" t="s">
        <v>5045</v>
      </c>
      <c r="I3250" t="s">
        <v>9</v>
      </c>
      <c r="L3250" t="s">
        <v>13720</v>
      </c>
      <c r="N3250" t="s">
        <v>821</v>
      </c>
    </row>
    <row r="3251" spans="2:14">
      <c r="B3251" s="41">
        <v>43627.573599537034</v>
      </c>
      <c r="C3251" s="41">
        <v>43627.573599537034</v>
      </c>
      <c r="D3251" t="s">
        <v>906</v>
      </c>
      <c r="E3251">
        <v>5</v>
      </c>
      <c r="F3251">
        <v>1201</v>
      </c>
      <c r="G3251" t="s">
        <v>8954</v>
      </c>
      <c r="H3251" t="s">
        <v>905</v>
      </c>
      <c r="I3251" t="s">
        <v>8</v>
      </c>
      <c r="L3251" t="s">
        <v>14244</v>
      </c>
      <c r="N3251" t="s">
        <v>821</v>
      </c>
    </row>
    <row r="3252" spans="2:14">
      <c r="B3252" s="41">
        <v>43627.57371527778</v>
      </c>
      <c r="C3252" s="41">
        <v>43627.57372685185</v>
      </c>
      <c r="D3252" t="s">
        <v>15637</v>
      </c>
      <c r="E3252">
        <v>0</v>
      </c>
      <c r="F3252">
        <v>1101</v>
      </c>
      <c r="G3252" t="s">
        <v>8954</v>
      </c>
      <c r="H3252" t="s">
        <v>1303</v>
      </c>
      <c r="I3252" t="s">
        <v>923</v>
      </c>
      <c r="L3252" t="s">
        <v>15416</v>
      </c>
      <c r="N3252" t="s">
        <v>819</v>
      </c>
    </row>
    <row r="3253" spans="2:14">
      <c r="B3253" s="41">
        <v>43627.573807870373</v>
      </c>
      <c r="C3253" s="41">
        <v>43627.573807870373</v>
      </c>
      <c r="D3253" t="s">
        <v>15716</v>
      </c>
      <c r="E3253">
        <v>5</v>
      </c>
      <c r="F3253">
        <v>1101</v>
      </c>
      <c r="G3253" t="s">
        <v>8954</v>
      </c>
      <c r="H3253" t="s">
        <v>1304</v>
      </c>
      <c r="I3253" t="s">
        <v>923</v>
      </c>
      <c r="L3253" t="s">
        <v>15418</v>
      </c>
      <c r="N3253" t="s">
        <v>821</v>
      </c>
    </row>
    <row r="3254" spans="2:14">
      <c r="B3254" s="41">
        <v>43627.574178240742</v>
      </c>
      <c r="C3254" s="41">
        <v>43627.574178240742</v>
      </c>
      <c r="D3254" t="s">
        <v>906</v>
      </c>
      <c r="E3254">
        <v>5</v>
      </c>
      <c r="F3254">
        <v>1201</v>
      </c>
      <c r="G3254" t="s">
        <v>8954</v>
      </c>
      <c r="H3254" t="s">
        <v>905</v>
      </c>
      <c r="I3254" t="s">
        <v>8</v>
      </c>
      <c r="L3254" t="s">
        <v>14244</v>
      </c>
      <c r="N3254" t="s">
        <v>821</v>
      </c>
    </row>
    <row r="3255" spans="2:14">
      <c r="B3255" s="41">
        <v>43627.57476851852</v>
      </c>
      <c r="C3255" s="41">
        <v>43627.57476851852</v>
      </c>
      <c r="D3255" t="s">
        <v>906</v>
      </c>
      <c r="E3255">
        <v>5</v>
      </c>
      <c r="F3255">
        <v>1201</v>
      </c>
      <c r="G3255" t="s">
        <v>8954</v>
      </c>
      <c r="H3255" t="s">
        <v>905</v>
      </c>
      <c r="I3255" t="s">
        <v>8</v>
      </c>
      <c r="L3255" t="s">
        <v>14244</v>
      </c>
      <c r="N3255" t="s">
        <v>821</v>
      </c>
    </row>
    <row r="3256" spans="2:14">
      <c r="B3256" s="41">
        <v>43627.575358796297</v>
      </c>
      <c r="C3256" s="41">
        <v>43627.575358796297</v>
      </c>
      <c r="D3256" t="s">
        <v>906</v>
      </c>
      <c r="E3256">
        <v>5</v>
      </c>
      <c r="F3256">
        <v>1201</v>
      </c>
      <c r="G3256" t="s">
        <v>8954</v>
      </c>
      <c r="H3256" t="s">
        <v>905</v>
      </c>
      <c r="I3256" t="s">
        <v>8</v>
      </c>
      <c r="L3256" t="s">
        <v>14244</v>
      </c>
      <c r="N3256" t="s">
        <v>821</v>
      </c>
    </row>
    <row r="3257" spans="2:14">
      <c r="B3257" s="41">
        <v>43627.575949074075</v>
      </c>
      <c r="C3257" s="41">
        <v>43627.575949074075</v>
      </c>
      <c r="D3257" t="s">
        <v>906</v>
      </c>
      <c r="E3257">
        <v>5</v>
      </c>
      <c r="F3257">
        <v>1201</v>
      </c>
      <c r="G3257" t="s">
        <v>8954</v>
      </c>
      <c r="H3257" t="s">
        <v>905</v>
      </c>
      <c r="I3257" t="s">
        <v>8</v>
      </c>
      <c r="L3257" t="s">
        <v>14244</v>
      </c>
      <c r="N3257" t="s">
        <v>821</v>
      </c>
    </row>
    <row r="3258" spans="2:14">
      <c r="B3258" s="41">
        <v>43627.576539351852</v>
      </c>
      <c r="C3258" s="41">
        <v>43627.576539351852</v>
      </c>
      <c r="D3258" t="s">
        <v>906</v>
      </c>
      <c r="E3258">
        <v>5</v>
      </c>
      <c r="F3258">
        <v>1201</v>
      </c>
      <c r="G3258" t="s">
        <v>8954</v>
      </c>
      <c r="H3258" t="s">
        <v>905</v>
      </c>
      <c r="I3258" t="s">
        <v>8</v>
      </c>
      <c r="L3258" t="s">
        <v>14244</v>
      </c>
      <c r="N3258" t="s">
        <v>821</v>
      </c>
    </row>
    <row r="3259" spans="2:14">
      <c r="B3259" s="41">
        <v>43627.57712962963</v>
      </c>
      <c r="C3259" s="41">
        <v>43627.57712962963</v>
      </c>
      <c r="D3259" t="s">
        <v>906</v>
      </c>
      <c r="E3259">
        <v>5</v>
      </c>
      <c r="F3259">
        <v>1201</v>
      </c>
      <c r="G3259" t="s">
        <v>8954</v>
      </c>
      <c r="H3259" t="s">
        <v>905</v>
      </c>
      <c r="I3259" t="s">
        <v>8</v>
      </c>
      <c r="L3259" t="s">
        <v>14244</v>
      </c>
      <c r="N3259" t="s">
        <v>821</v>
      </c>
    </row>
    <row r="3260" spans="2:14">
      <c r="B3260" s="41">
        <v>43627.577407407407</v>
      </c>
      <c r="C3260" s="41">
        <v>43627.577407407407</v>
      </c>
      <c r="D3260" t="s">
        <v>2339</v>
      </c>
      <c r="E3260">
        <v>5</v>
      </c>
      <c r="F3260">
        <v>1201</v>
      </c>
      <c r="G3260" t="s">
        <v>8954</v>
      </c>
      <c r="H3260" t="s">
        <v>2338</v>
      </c>
      <c r="I3260" t="s">
        <v>63</v>
      </c>
      <c r="L3260" t="s">
        <v>15717</v>
      </c>
      <c r="N3260" t="s">
        <v>821</v>
      </c>
    </row>
    <row r="3261" spans="2:14">
      <c r="B3261" s="41">
        <v>43627.577719907407</v>
      </c>
      <c r="C3261" s="41">
        <v>43627.577719907407</v>
      </c>
      <c r="D3261" t="s">
        <v>906</v>
      </c>
      <c r="E3261">
        <v>5</v>
      </c>
      <c r="F3261">
        <v>1201</v>
      </c>
      <c r="G3261" t="s">
        <v>8954</v>
      </c>
      <c r="H3261" t="s">
        <v>905</v>
      </c>
      <c r="I3261" t="s">
        <v>8</v>
      </c>
      <c r="L3261" t="s">
        <v>14244</v>
      </c>
      <c r="N3261" t="s">
        <v>821</v>
      </c>
    </row>
    <row r="3262" spans="2:14">
      <c r="B3262" s="41">
        <v>43627.578055555554</v>
      </c>
      <c r="C3262" s="41">
        <v>43627.578055555554</v>
      </c>
      <c r="D3262" t="s">
        <v>5900</v>
      </c>
      <c r="E3262">
        <v>5</v>
      </c>
      <c r="F3262">
        <v>1101</v>
      </c>
      <c r="G3262" t="s">
        <v>8954</v>
      </c>
      <c r="H3262" t="s">
        <v>2340</v>
      </c>
      <c r="I3262" t="s">
        <v>63</v>
      </c>
      <c r="L3262" t="s">
        <v>15718</v>
      </c>
      <c r="N3262" t="s">
        <v>821</v>
      </c>
    </row>
    <row r="3263" spans="2:14">
      <c r="B3263" s="41">
        <v>43627.578298611108</v>
      </c>
      <c r="C3263" s="41">
        <v>43627.578298611108</v>
      </c>
      <c r="D3263" t="s">
        <v>906</v>
      </c>
      <c r="E3263">
        <v>5</v>
      </c>
      <c r="F3263">
        <v>1201</v>
      </c>
      <c r="G3263" t="s">
        <v>8954</v>
      </c>
      <c r="H3263" t="s">
        <v>905</v>
      </c>
      <c r="I3263" t="s">
        <v>8</v>
      </c>
      <c r="L3263" t="s">
        <v>14244</v>
      </c>
      <c r="N3263" t="s">
        <v>821</v>
      </c>
    </row>
    <row r="3264" spans="2:14">
      <c r="B3264" s="41">
        <v>43627.578900462962</v>
      </c>
      <c r="C3264" s="41">
        <v>43627.578900462962</v>
      </c>
      <c r="D3264" t="s">
        <v>906</v>
      </c>
      <c r="E3264">
        <v>5</v>
      </c>
      <c r="F3264">
        <v>1201</v>
      </c>
      <c r="G3264" t="s">
        <v>8954</v>
      </c>
      <c r="H3264" t="s">
        <v>905</v>
      </c>
      <c r="I3264" t="s">
        <v>8</v>
      </c>
      <c r="L3264" t="s">
        <v>14244</v>
      </c>
      <c r="N3264" t="s">
        <v>821</v>
      </c>
    </row>
    <row r="3265" spans="2:14">
      <c r="B3265" s="41">
        <v>43627.579479166663</v>
      </c>
      <c r="C3265" s="41">
        <v>43627.579479166663</v>
      </c>
      <c r="D3265" t="s">
        <v>906</v>
      </c>
      <c r="E3265">
        <v>5</v>
      </c>
      <c r="F3265">
        <v>1201</v>
      </c>
      <c r="G3265" t="s">
        <v>8954</v>
      </c>
      <c r="H3265" t="s">
        <v>905</v>
      </c>
      <c r="I3265" t="s">
        <v>8</v>
      </c>
      <c r="L3265" t="s">
        <v>14244</v>
      </c>
      <c r="N3265" t="s">
        <v>821</v>
      </c>
    </row>
    <row r="3266" spans="2:14">
      <c r="B3266" s="41">
        <v>43627.579884259256</v>
      </c>
      <c r="C3266" s="41">
        <v>43627.579884259256</v>
      </c>
      <c r="D3266" t="s">
        <v>2166</v>
      </c>
      <c r="E3266">
        <v>5</v>
      </c>
      <c r="F3266">
        <v>1201</v>
      </c>
      <c r="G3266" t="s">
        <v>8954</v>
      </c>
      <c r="H3266" t="s">
        <v>2165</v>
      </c>
      <c r="I3266" t="s">
        <v>63</v>
      </c>
      <c r="L3266" t="s">
        <v>15689</v>
      </c>
      <c r="N3266" t="s">
        <v>821</v>
      </c>
    </row>
    <row r="3267" spans="2:14">
      <c r="B3267" s="41">
        <v>43627.579884259256</v>
      </c>
      <c r="C3267" s="41">
        <v>43627.579884259256</v>
      </c>
      <c r="D3267" t="s">
        <v>2168</v>
      </c>
      <c r="E3267">
        <v>5</v>
      </c>
      <c r="F3267">
        <v>1201</v>
      </c>
      <c r="G3267" t="s">
        <v>8954</v>
      </c>
      <c r="H3267" t="s">
        <v>2167</v>
      </c>
      <c r="I3267" t="s">
        <v>63</v>
      </c>
      <c r="L3267" t="s">
        <v>15690</v>
      </c>
      <c r="N3267" t="s">
        <v>821</v>
      </c>
    </row>
    <row r="3268" spans="2:14">
      <c r="B3268" s="41">
        <v>43627.579884259256</v>
      </c>
      <c r="C3268" s="41">
        <v>43627.579884259256</v>
      </c>
      <c r="D3268" t="s">
        <v>2170</v>
      </c>
      <c r="E3268">
        <v>5</v>
      </c>
      <c r="F3268">
        <v>1201</v>
      </c>
      <c r="G3268" t="s">
        <v>8954</v>
      </c>
      <c r="H3268" t="s">
        <v>2169</v>
      </c>
      <c r="I3268" t="s">
        <v>63</v>
      </c>
      <c r="L3268" t="s">
        <v>15691</v>
      </c>
      <c r="N3268" t="s">
        <v>821</v>
      </c>
    </row>
    <row r="3269" spans="2:14">
      <c r="B3269" s="41">
        <v>43627.580069444448</v>
      </c>
      <c r="C3269" s="41">
        <v>43627.580069444448</v>
      </c>
      <c r="D3269" t="s">
        <v>906</v>
      </c>
      <c r="E3269">
        <v>5</v>
      </c>
      <c r="F3269">
        <v>1201</v>
      </c>
      <c r="G3269" t="s">
        <v>8954</v>
      </c>
      <c r="H3269" t="s">
        <v>905</v>
      </c>
      <c r="I3269" t="s">
        <v>8</v>
      </c>
      <c r="L3269" t="s">
        <v>14244</v>
      </c>
      <c r="N3269" t="s">
        <v>821</v>
      </c>
    </row>
    <row r="3270" spans="2:14">
      <c r="B3270" s="41">
        <v>43627.580636574072</v>
      </c>
      <c r="C3270" s="41">
        <v>43627.580636574072</v>
      </c>
      <c r="D3270" t="s">
        <v>659</v>
      </c>
      <c r="E3270">
        <v>5</v>
      </c>
      <c r="F3270">
        <v>1201</v>
      </c>
      <c r="G3270" t="s">
        <v>8954</v>
      </c>
      <c r="H3270" t="s">
        <v>456</v>
      </c>
      <c r="I3270" t="s">
        <v>8</v>
      </c>
      <c r="L3270" t="s">
        <v>15509</v>
      </c>
      <c r="N3270" t="s">
        <v>821</v>
      </c>
    </row>
    <row r="3271" spans="2:14">
      <c r="B3271" s="41">
        <v>43627.580659722225</v>
      </c>
      <c r="C3271" s="41">
        <v>43627.580682870372</v>
      </c>
      <c r="D3271" t="s">
        <v>906</v>
      </c>
      <c r="E3271">
        <v>5</v>
      </c>
      <c r="F3271">
        <v>1201</v>
      </c>
      <c r="G3271" t="s">
        <v>8954</v>
      </c>
      <c r="H3271" t="s">
        <v>905</v>
      </c>
      <c r="I3271" t="s">
        <v>8</v>
      </c>
      <c r="L3271" t="s">
        <v>14244</v>
      </c>
      <c r="N3271" t="s">
        <v>821</v>
      </c>
    </row>
    <row r="3272" spans="2:14">
      <c r="B3272" s="41">
        <v>43627.581111111111</v>
      </c>
      <c r="C3272" s="41">
        <v>43627.581111111111</v>
      </c>
      <c r="D3272" t="s">
        <v>12501</v>
      </c>
      <c r="E3272">
        <v>5</v>
      </c>
      <c r="F3272">
        <v>1101</v>
      </c>
      <c r="G3272" t="s">
        <v>8954</v>
      </c>
      <c r="H3272" t="s">
        <v>137</v>
      </c>
      <c r="I3272" t="s">
        <v>23</v>
      </c>
      <c r="L3272" t="s">
        <v>13028</v>
      </c>
      <c r="N3272" t="s">
        <v>821</v>
      </c>
    </row>
    <row r="3273" spans="2:14">
      <c r="B3273" s="41">
        <v>43627.581250000003</v>
      </c>
      <c r="C3273" s="41">
        <v>43627.581250000003</v>
      </c>
      <c r="D3273" t="s">
        <v>906</v>
      </c>
      <c r="E3273">
        <v>5</v>
      </c>
      <c r="F3273">
        <v>1201</v>
      </c>
      <c r="G3273" t="s">
        <v>8954</v>
      </c>
      <c r="H3273" t="s">
        <v>905</v>
      </c>
      <c r="I3273" t="s">
        <v>8</v>
      </c>
      <c r="L3273" t="s">
        <v>14244</v>
      </c>
      <c r="N3273" t="s">
        <v>821</v>
      </c>
    </row>
    <row r="3274" spans="2:14">
      <c r="B3274" s="41">
        <v>43627.581643518519</v>
      </c>
      <c r="C3274" s="41">
        <v>43627.581643518519</v>
      </c>
      <c r="D3274" t="s">
        <v>891</v>
      </c>
      <c r="E3274">
        <v>5</v>
      </c>
      <c r="F3274">
        <v>1201</v>
      </c>
      <c r="G3274" t="s">
        <v>8954</v>
      </c>
      <c r="H3274" t="s">
        <v>890</v>
      </c>
      <c r="I3274" t="s">
        <v>8</v>
      </c>
      <c r="L3274" t="s">
        <v>14241</v>
      </c>
      <c r="N3274" t="s">
        <v>821</v>
      </c>
    </row>
    <row r="3275" spans="2:14">
      <c r="B3275" s="41">
        <v>43627.58184027778</v>
      </c>
      <c r="C3275" s="41">
        <v>43627.58184027778</v>
      </c>
      <c r="D3275" t="s">
        <v>906</v>
      </c>
      <c r="E3275">
        <v>5</v>
      </c>
      <c r="F3275">
        <v>1201</v>
      </c>
      <c r="G3275" t="s">
        <v>8954</v>
      </c>
      <c r="H3275" t="s">
        <v>905</v>
      </c>
      <c r="I3275" t="s">
        <v>8</v>
      </c>
      <c r="L3275" t="s">
        <v>14244</v>
      </c>
      <c r="N3275" t="s">
        <v>821</v>
      </c>
    </row>
    <row r="3276" spans="2:14">
      <c r="B3276" s="41">
        <v>43627.582453703704</v>
      </c>
      <c r="C3276" s="41">
        <v>43627.582453703704</v>
      </c>
      <c r="D3276" t="s">
        <v>906</v>
      </c>
      <c r="E3276">
        <v>5</v>
      </c>
      <c r="F3276">
        <v>1201</v>
      </c>
      <c r="G3276" t="s">
        <v>8954</v>
      </c>
      <c r="H3276" t="s">
        <v>905</v>
      </c>
      <c r="I3276" t="s">
        <v>8</v>
      </c>
      <c r="L3276" t="s">
        <v>14244</v>
      </c>
      <c r="N3276" t="s">
        <v>821</v>
      </c>
    </row>
    <row r="3277" spans="2:14">
      <c r="B3277" s="41">
        <v>43627.582824074074</v>
      </c>
      <c r="C3277" s="41">
        <v>43627.582824074074</v>
      </c>
      <c r="D3277" t="s">
        <v>2091</v>
      </c>
      <c r="E3277">
        <v>5</v>
      </c>
      <c r="F3277">
        <v>1201</v>
      </c>
      <c r="G3277" t="s">
        <v>8954</v>
      </c>
      <c r="H3277" t="s">
        <v>2090</v>
      </c>
      <c r="I3277" t="s">
        <v>63</v>
      </c>
      <c r="L3277" t="s">
        <v>15719</v>
      </c>
      <c r="N3277" t="s">
        <v>821</v>
      </c>
    </row>
    <row r="3278" spans="2:14">
      <c r="B3278" s="41">
        <v>43627.582824074074</v>
      </c>
      <c r="C3278" s="41">
        <v>43627.582824074074</v>
      </c>
      <c r="D3278" t="s">
        <v>1996</v>
      </c>
      <c r="E3278">
        <v>5</v>
      </c>
      <c r="F3278">
        <v>1201</v>
      </c>
      <c r="G3278" t="s">
        <v>8954</v>
      </c>
      <c r="H3278" t="s">
        <v>1995</v>
      </c>
      <c r="I3278" t="s">
        <v>63</v>
      </c>
      <c r="L3278" t="s">
        <v>15720</v>
      </c>
      <c r="N3278" t="s">
        <v>821</v>
      </c>
    </row>
    <row r="3279" spans="2:14">
      <c r="B3279" s="41">
        <v>43627.582824074074</v>
      </c>
      <c r="C3279" s="41">
        <v>43627.582824074074</v>
      </c>
      <c r="D3279" t="s">
        <v>1998</v>
      </c>
      <c r="E3279">
        <v>5</v>
      </c>
      <c r="F3279">
        <v>1201</v>
      </c>
      <c r="G3279" t="s">
        <v>8954</v>
      </c>
      <c r="H3279" t="s">
        <v>1997</v>
      </c>
      <c r="I3279" t="s">
        <v>63</v>
      </c>
      <c r="L3279" t="s">
        <v>15721</v>
      </c>
      <c r="N3279" t="s">
        <v>821</v>
      </c>
    </row>
    <row r="3280" spans="2:14">
      <c r="B3280" s="41">
        <v>43627.583043981482</v>
      </c>
      <c r="C3280" s="41">
        <v>43627.583043981482</v>
      </c>
      <c r="D3280" t="s">
        <v>906</v>
      </c>
      <c r="E3280">
        <v>5</v>
      </c>
      <c r="F3280">
        <v>1201</v>
      </c>
      <c r="G3280" t="s">
        <v>8954</v>
      </c>
      <c r="H3280" t="s">
        <v>905</v>
      </c>
      <c r="I3280" t="s">
        <v>8</v>
      </c>
      <c r="L3280" t="s">
        <v>14244</v>
      </c>
      <c r="N3280" t="s">
        <v>821</v>
      </c>
    </row>
    <row r="3281" spans="2:14">
      <c r="B3281" s="41">
        <v>43627.583090277774</v>
      </c>
      <c r="C3281" s="41">
        <v>43627.583090277774</v>
      </c>
      <c r="D3281" t="s">
        <v>2300</v>
      </c>
      <c r="E3281">
        <v>5</v>
      </c>
      <c r="F3281">
        <v>1101</v>
      </c>
      <c r="G3281" t="s">
        <v>8954</v>
      </c>
      <c r="H3281" t="s">
        <v>2299</v>
      </c>
      <c r="I3281" t="s">
        <v>23</v>
      </c>
      <c r="L3281" t="s">
        <v>14804</v>
      </c>
      <c r="N3281" t="s">
        <v>821</v>
      </c>
    </row>
    <row r="3282" spans="2:14">
      <c r="B3282" s="41">
        <v>43627.58321759259</v>
      </c>
      <c r="C3282" s="41">
        <v>43627.58321759259</v>
      </c>
      <c r="D3282" t="s">
        <v>4814</v>
      </c>
      <c r="E3282">
        <v>5</v>
      </c>
      <c r="F3282">
        <v>1221</v>
      </c>
      <c r="G3282" t="s">
        <v>8954</v>
      </c>
      <c r="H3282" t="s">
        <v>4813</v>
      </c>
      <c r="I3282" t="s">
        <v>36</v>
      </c>
      <c r="L3282" t="s">
        <v>15722</v>
      </c>
      <c r="N3282" t="s">
        <v>821</v>
      </c>
    </row>
    <row r="3283" spans="2:14">
      <c r="B3283" s="41">
        <v>43627.583229166667</v>
      </c>
      <c r="C3283" s="41">
        <v>43627.583229166667</v>
      </c>
      <c r="D3283" t="s">
        <v>2631</v>
      </c>
      <c r="E3283">
        <v>5</v>
      </c>
      <c r="F3283">
        <v>1201</v>
      </c>
      <c r="G3283" t="s">
        <v>8954</v>
      </c>
      <c r="H3283" t="s">
        <v>2630</v>
      </c>
      <c r="I3283" t="s">
        <v>36</v>
      </c>
      <c r="L3283" t="s">
        <v>15723</v>
      </c>
      <c r="N3283" t="s">
        <v>821</v>
      </c>
    </row>
    <row r="3284" spans="2:14">
      <c r="B3284" s="41">
        <v>43627.583414351851</v>
      </c>
      <c r="C3284" s="41">
        <v>43627.583414351851</v>
      </c>
      <c r="D3284" t="s">
        <v>2629</v>
      </c>
      <c r="E3284">
        <v>5</v>
      </c>
      <c r="F3284">
        <v>1201</v>
      </c>
      <c r="G3284" t="s">
        <v>8954</v>
      </c>
      <c r="H3284" t="s">
        <v>2628</v>
      </c>
      <c r="I3284" t="s">
        <v>36</v>
      </c>
      <c r="L3284" t="s">
        <v>15724</v>
      </c>
      <c r="N3284" t="s">
        <v>821</v>
      </c>
    </row>
    <row r="3285" spans="2:14">
      <c r="B3285" s="41">
        <v>43627.583634259259</v>
      </c>
      <c r="C3285" s="41">
        <v>43627.583634259259</v>
      </c>
      <c r="D3285" t="s">
        <v>906</v>
      </c>
      <c r="E3285">
        <v>5</v>
      </c>
      <c r="F3285">
        <v>1201</v>
      </c>
      <c r="G3285" t="s">
        <v>8954</v>
      </c>
      <c r="H3285" t="s">
        <v>905</v>
      </c>
      <c r="I3285" t="s">
        <v>8</v>
      </c>
      <c r="L3285" t="s">
        <v>14244</v>
      </c>
      <c r="N3285" t="s">
        <v>821</v>
      </c>
    </row>
    <row r="3286" spans="2:14">
      <c r="B3286" s="41">
        <v>43627.584224537037</v>
      </c>
      <c r="C3286" s="41">
        <v>43627.584224537037</v>
      </c>
      <c r="D3286" t="s">
        <v>906</v>
      </c>
      <c r="E3286">
        <v>5</v>
      </c>
      <c r="F3286">
        <v>1201</v>
      </c>
      <c r="G3286" t="s">
        <v>8954</v>
      </c>
      <c r="H3286" t="s">
        <v>905</v>
      </c>
      <c r="I3286" t="s">
        <v>8</v>
      </c>
      <c r="L3286" t="s">
        <v>14244</v>
      </c>
      <c r="N3286" t="s">
        <v>821</v>
      </c>
    </row>
    <row r="3287" spans="2:14">
      <c r="B3287" s="41">
        <v>43627.584814814814</v>
      </c>
      <c r="C3287" s="41">
        <v>43627.584849537037</v>
      </c>
      <c r="D3287" t="s">
        <v>906</v>
      </c>
      <c r="E3287">
        <v>5</v>
      </c>
      <c r="F3287">
        <v>1201</v>
      </c>
      <c r="G3287" t="s">
        <v>8954</v>
      </c>
      <c r="H3287" t="s">
        <v>905</v>
      </c>
      <c r="I3287" t="s">
        <v>8</v>
      </c>
      <c r="L3287" t="s">
        <v>14244</v>
      </c>
      <c r="N3287" t="s">
        <v>821</v>
      </c>
    </row>
    <row r="3288" spans="2:14">
      <c r="B3288" s="41">
        <v>43627.58520833333</v>
      </c>
      <c r="C3288" s="41">
        <v>43627.58520833333</v>
      </c>
      <c r="D3288" t="s">
        <v>891</v>
      </c>
      <c r="E3288">
        <v>5</v>
      </c>
      <c r="F3288">
        <v>1201</v>
      </c>
      <c r="G3288" t="s">
        <v>8954</v>
      </c>
      <c r="H3288" t="s">
        <v>890</v>
      </c>
      <c r="I3288" t="s">
        <v>8</v>
      </c>
      <c r="L3288" t="s">
        <v>14241</v>
      </c>
      <c r="N3288" t="s">
        <v>821</v>
      </c>
    </row>
    <row r="3289" spans="2:14">
      <c r="B3289" s="41">
        <v>43627.585405092592</v>
      </c>
      <c r="C3289" s="41">
        <v>43627.585405092592</v>
      </c>
      <c r="D3289" t="s">
        <v>906</v>
      </c>
      <c r="E3289">
        <v>5</v>
      </c>
      <c r="F3289">
        <v>1201</v>
      </c>
      <c r="G3289" t="s">
        <v>8954</v>
      </c>
      <c r="H3289" t="s">
        <v>905</v>
      </c>
      <c r="I3289" t="s">
        <v>8</v>
      </c>
      <c r="L3289" t="s">
        <v>14244</v>
      </c>
      <c r="N3289" t="s">
        <v>821</v>
      </c>
    </row>
    <row r="3290" spans="2:14">
      <c r="B3290" s="41">
        <v>43627.585914351854</v>
      </c>
      <c r="C3290" s="41">
        <v>43627.585914351854</v>
      </c>
      <c r="D3290" t="s">
        <v>5895</v>
      </c>
      <c r="E3290">
        <v>5</v>
      </c>
      <c r="F3290">
        <v>1101</v>
      </c>
      <c r="G3290" t="s">
        <v>8954</v>
      </c>
      <c r="H3290" t="s">
        <v>2306</v>
      </c>
      <c r="I3290" t="s">
        <v>63</v>
      </c>
      <c r="L3290" t="s">
        <v>15725</v>
      </c>
      <c r="N3290" t="s">
        <v>821</v>
      </c>
    </row>
    <row r="3291" spans="2:14">
      <c r="B3291" s="41">
        <v>43627.5859837963</v>
      </c>
      <c r="C3291" s="41">
        <v>43627.585972222223</v>
      </c>
      <c r="D3291" t="s">
        <v>906</v>
      </c>
      <c r="E3291">
        <v>5</v>
      </c>
      <c r="F3291">
        <v>1201</v>
      </c>
      <c r="G3291" t="s">
        <v>8954</v>
      </c>
      <c r="H3291" t="s">
        <v>905</v>
      </c>
      <c r="I3291" t="s">
        <v>8</v>
      </c>
      <c r="L3291" t="s">
        <v>14244</v>
      </c>
      <c r="N3291" t="s">
        <v>821</v>
      </c>
    </row>
    <row r="3292" spans="2:14">
      <c r="B3292" s="41">
        <v>43627.586168981485</v>
      </c>
      <c r="C3292" s="41">
        <v>43627.586157407408</v>
      </c>
      <c r="D3292" t="s">
        <v>13467</v>
      </c>
      <c r="E3292">
        <v>4</v>
      </c>
      <c r="F3292">
        <v>1101</v>
      </c>
      <c r="G3292" t="s">
        <v>8954</v>
      </c>
      <c r="H3292" t="s">
        <v>6256</v>
      </c>
      <c r="I3292" t="s">
        <v>13</v>
      </c>
      <c r="L3292" t="s">
        <v>14526</v>
      </c>
      <c r="N3292" t="s">
        <v>825</v>
      </c>
    </row>
    <row r="3293" spans="2:14">
      <c r="B3293" s="41">
        <v>43627.586527777778</v>
      </c>
      <c r="C3293" s="41">
        <v>43627.586516203701</v>
      </c>
      <c r="D3293" t="s">
        <v>13514</v>
      </c>
      <c r="E3293">
        <v>4</v>
      </c>
      <c r="F3293">
        <v>1101</v>
      </c>
      <c r="G3293" t="s">
        <v>8954</v>
      </c>
      <c r="H3293" t="s">
        <v>4879</v>
      </c>
      <c r="I3293" t="s">
        <v>13</v>
      </c>
      <c r="L3293" t="s">
        <v>14526</v>
      </c>
      <c r="N3293" t="s">
        <v>825</v>
      </c>
    </row>
    <row r="3294" spans="2:14">
      <c r="B3294" s="41">
        <v>43627.586574074077</v>
      </c>
      <c r="C3294" s="41">
        <v>43627.586562500001</v>
      </c>
      <c r="D3294" t="s">
        <v>906</v>
      </c>
      <c r="E3294">
        <v>5</v>
      </c>
      <c r="F3294">
        <v>1201</v>
      </c>
      <c r="G3294" t="s">
        <v>8954</v>
      </c>
      <c r="H3294" t="s">
        <v>905</v>
      </c>
      <c r="I3294" t="s">
        <v>8</v>
      </c>
      <c r="L3294" t="s">
        <v>14244</v>
      </c>
      <c r="N3294" t="s">
        <v>821</v>
      </c>
    </row>
    <row r="3295" spans="2:14">
      <c r="B3295" s="41">
        <v>43627.587129629632</v>
      </c>
      <c r="C3295" s="41">
        <v>43627.587118055555</v>
      </c>
      <c r="D3295" t="s">
        <v>13467</v>
      </c>
      <c r="E3295">
        <v>4</v>
      </c>
      <c r="F3295">
        <v>1101</v>
      </c>
      <c r="G3295" t="s">
        <v>8954</v>
      </c>
      <c r="H3295" t="s">
        <v>6256</v>
      </c>
      <c r="I3295" t="s">
        <v>13</v>
      </c>
      <c r="L3295" t="s">
        <v>14526</v>
      </c>
      <c r="N3295" t="s">
        <v>825</v>
      </c>
    </row>
    <row r="3296" spans="2:14">
      <c r="B3296" s="41">
        <v>43627.587164351855</v>
      </c>
      <c r="C3296" s="41">
        <v>43627.587152777778</v>
      </c>
      <c r="D3296" t="s">
        <v>906</v>
      </c>
      <c r="E3296">
        <v>5</v>
      </c>
      <c r="F3296">
        <v>1201</v>
      </c>
      <c r="G3296" t="s">
        <v>8954</v>
      </c>
      <c r="H3296" t="s">
        <v>905</v>
      </c>
      <c r="I3296" t="s">
        <v>8</v>
      </c>
      <c r="L3296" t="s">
        <v>14244</v>
      </c>
      <c r="N3296" t="s">
        <v>821</v>
      </c>
    </row>
    <row r="3297" spans="2:14">
      <c r="B3297" s="41">
        <v>43627.587581018517</v>
      </c>
      <c r="C3297" s="41">
        <v>43627.587569444448</v>
      </c>
      <c r="D3297" t="s">
        <v>13514</v>
      </c>
      <c r="E3297">
        <v>4</v>
      </c>
      <c r="F3297">
        <v>1101</v>
      </c>
      <c r="G3297" t="s">
        <v>8954</v>
      </c>
      <c r="H3297" t="s">
        <v>4879</v>
      </c>
      <c r="I3297" t="s">
        <v>13</v>
      </c>
      <c r="L3297" t="s">
        <v>14526</v>
      </c>
      <c r="N3297" t="s">
        <v>825</v>
      </c>
    </row>
    <row r="3298" spans="2:14">
      <c r="B3298" s="41">
        <v>43627.587754629632</v>
      </c>
      <c r="C3298" s="41">
        <v>43627.587743055556</v>
      </c>
      <c r="D3298" t="s">
        <v>906</v>
      </c>
      <c r="E3298">
        <v>5</v>
      </c>
      <c r="F3298">
        <v>1201</v>
      </c>
      <c r="G3298" t="s">
        <v>8954</v>
      </c>
      <c r="H3298" t="s">
        <v>905</v>
      </c>
      <c r="I3298" t="s">
        <v>8</v>
      </c>
      <c r="L3298" t="s">
        <v>14244</v>
      </c>
      <c r="N3298" t="s">
        <v>821</v>
      </c>
    </row>
    <row r="3299" spans="2:14">
      <c r="B3299" s="41">
        <v>43627.587835648148</v>
      </c>
      <c r="C3299" s="41">
        <v>43627.587835648148</v>
      </c>
      <c r="D3299" t="s">
        <v>2099</v>
      </c>
      <c r="E3299">
        <v>5</v>
      </c>
      <c r="F3299">
        <v>1201</v>
      </c>
      <c r="G3299" t="s">
        <v>8954</v>
      </c>
      <c r="H3299" t="s">
        <v>2098</v>
      </c>
      <c r="I3299" t="s">
        <v>23</v>
      </c>
      <c r="L3299" t="s">
        <v>15726</v>
      </c>
      <c r="N3299" t="s">
        <v>821</v>
      </c>
    </row>
    <row r="3300" spans="2:14">
      <c r="B3300" s="41">
        <v>43627.587939814817</v>
      </c>
      <c r="C3300" s="41">
        <v>43627.58792824074</v>
      </c>
      <c r="D3300" t="s">
        <v>13467</v>
      </c>
      <c r="E3300">
        <v>4</v>
      </c>
      <c r="F3300">
        <v>1101</v>
      </c>
      <c r="G3300" t="s">
        <v>8954</v>
      </c>
      <c r="H3300" t="s">
        <v>6256</v>
      </c>
      <c r="I3300" t="s">
        <v>13</v>
      </c>
      <c r="L3300" t="s">
        <v>14526</v>
      </c>
      <c r="N3300" t="s">
        <v>825</v>
      </c>
    </row>
    <row r="3301" spans="2:14">
      <c r="B3301" s="41">
        <v>43627.588148148148</v>
      </c>
      <c r="C3301" s="41">
        <v>43627.588136574072</v>
      </c>
      <c r="D3301" t="s">
        <v>1455</v>
      </c>
      <c r="E3301">
        <v>5</v>
      </c>
      <c r="F3301">
        <v>1201</v>
      </c>
      <c r="G3301" t="s">
        <v>8954</v>
      </c>
      <c r="H3301" t="s">
        <v>1454</v>
      </c>
      <c r="I3301" t="s">
        <v>28</v>
      </c>
      <c r="L3301" t="s">
        <v>14915</v>
      </c>
      <c r="N3301" t="s">
        <v>821</v>
      </c>
    </row>
    <row r="3302" spans="2:14">
      <c r="B3302" s="41">
        <v>43627.588171296295</v>
      </c>
      <c r="C3302" s="41">
        <v>43627.588159722225</v>
      </c>
      <c r="D3302" t="s">
        <v>13514</v>
      </c>
      <c r="E3302">
        <v>4</v>
      </c>
      <c r="F3302">
        <v>1101</v>
      </c>
      <c r="G3302" t="s">
        <v>8954</v>
      </c>
      <c r="H3302" t="s">
        <v>4879</v>
      </c>
      <c r="I3302" t="s">
        <v>13</v>
      </c>
      <c r="L3302" t="s">
        <v>14526</v>
      </c>
      <c r="N3302" t="s">
        <v>825</v>
      </c>
    </row>
    <row r="3303" spans="2:14">
      <c r="B3303" s="41">
        <v>43627.58834490741</v>
      </c>
      <c r="C3303" s="41">
        <v>43627.588333333333</v>
      </c>
      <c r="D3303" t="s">
        <v>906</v>
      </c>
      <c r="E3303">
        <v>5</v>
      </c>
      <c r="F3303">
        <v>1201</v>
      </c>
      <c r="G3303" t="s">
        <v>8954</v>
      </c>
      <c r="H3303" t="s">
        <v>905</v>
      </c>
      <c r="I3303" t="s">
        <v>8</v>
      </c>
      <c r="L3303" t="s">
        <v>14244</v>
      </c>
      <c r="N3303" t="s">
        <v>821</v>
      </c>
    </row>
    <row r="3304" spans="2:14">
      <c r="B3304" s="41">
        <v>43627.588935185187</v>
      </c>
      <c r="C3304" s="41">
        <v>43627.588923611111</v>
      </c>
      <c r="D3304" t="s">
        <v>906</v>
      </c>
      <c r="E3304">
        <v>5</v>
      </c>
      <c r="F3304">
        <v>1201</v>
      </c>
      <c r="G3304" t="s">
        <v>8954</v>
      </c>
      <c r="H3304" t="s">
        <v>905</v>
      </c>
      <c r="I3304" t="s">
        <v>8</v>
      </c>
      <c r="L3304" t="s">
        <v>14244</v>
      </c>
      <c r="N3304" t="s">
        <v>821</v>
      </c>
    </row>
    <row r="3305" spans="2:14">
      <c r="B3305" s="41">
        <v>43627.589525462965</v>
      </c>
      <c r="C3305" s="41">
        <v>43627.589513888888</v>
      </c>
      <c r="D3305" t="s">
        <v>906</v>
      </c>
      <c r="E3305">
        <v>5</v>
      </c>
      <c r="F3305">
        <v>1201</v>
      </c>
      <c r="G3305" t="s">
        <v>8954</v>
      </c>
      <c r="H3305" t="s">
        <v>905</v>
      </c>
      <c r="I3305" t="s">
        <v>8</v>
      </c>
      <c r="L3305" t="s">
        <v>14244</v>
      </c>
      <c r="N3305" t="s">
        <v>821</v>
      </c>
    </row>
    <row r="3306" spans="2:14">
      <c r="B3306" s="41">
        <v>43627.590115740742</v>
      </c>
      <c r="C3306" s="41">
        <v>43627.590115740742</v>
      </c>
      <c r="D3306" t="s">
        <v>906</v>
      </c>
      <c r="E3306">
        <v>5</v>
      </c>
      <c r="F3306">
        <v>1201</v>
      </c>
      <c r="G3306" t="s">
        <v>8954</v>
      </c>
      <c r="H3306" t="s">
        <v>905</v>
      </c>
      <c r="I3306" t="s">
        <v>8</v>
      </c>
      <c r="L3306" t="s">
        <v>14244</v>
      </c>
      <c r="N3306" t="s">
        <v>821</v>
      </c>
    </row>
    <row r="3307" spans="2:14">
      <c r="B3307" s="41">
        <v>43627.590520833335</v>
      </c>
      <c r="C3307" s="41">
        <v>43627.590520833335</v>
      </c>
      <c r="D3307" t="s">
        <v>592</v>
      </c>
      <c r="E3307">
        <v>5</v>
      </c>
      <c r="F3307">
        <v>1221</v>
      </c>
      <c r="G3307" t="s">
        <v>8954</v>
      </c>
      <c r="H3307" t="s">
        <v>173</v>
      </c>
      <c r="I3307" t="s">
        <v>17</v>
      </c>
      <c r="L3307" t="s">
        <v>15360</v>
      </c>
      <c r="N3307" t="s">
        <v>821</v>
      </c>
    </row>
    <row r="3308" spans="2:14">
      <c r="B3308" s="41">
        <v>43627.590729166666</v>
      </c>
      <c r="C3308" s="41">
        <v>43627.590729166666</v>
      </c>
      <c r="D3308" t="s">
        <v>906</v>
      </c>
      <c r="E3308">
        <v>5</v>
      </c>
      <c r="F3308">
        <v>1201</v>
      </c>
      <c r="G3308" t="s">
        <v>8954</v>
      </c>
      <c r="H3308" t="s">
        <v>905</v>
      </c>
      <c r="I3308" t="s">
        <v>8</v>
      </c>
      <c r="L3308" t="s">
        <v>14244</v>
      </c>
      <c r="N3308" t="s">
        <v>821</v>
      </c>
    </row>
    <row r="3309" spans="2:14">
      <c r="B3309" s="41">
        <v>43627.590740740743</v>
      </c>
      <c r="C3309" s="41">
        <v>43627.590740740743</v>
      </c>
      <c r="D3309" t="s">
        <v>15727</v>
      </c>
      <c r="E3309">
        <v>5</v>
      </c>
      <c r="F3309">
        <v>1101</v>
      </c>
      <c r="G3309" t="s">
        <v>8954</v>
      </c>
      <c r="H3309" t="s">
        <v>138</v>
      </c>
      <c r="I3309" t="s">
        <v>63</v>
      </c>
      <c r="L3309" t="s">
        <v>14961</v>
      </c>
      <c r="N3309" t="s">
        <v>821</v>
      </c>
    </row>
    <row r="3310" spans="2:14">
      <c r="B3310" s="41">
        <v>43627.591354166667</v>
      </c>
      <c r="C3310" s="41">
        <v>43627.591354166667</v>
      </c>
      <c r="D3310" t="s">
        <v>906</v>
      </c>
      <c r="E3310">
        <v>5</v>
      </c>
      <c r="F3310">
        <v>1201</v>
      </c>
      <c r="G3310" t="s">
        <v>8954</v>
      </c>
      <c r="H3310" t="s">
        <v>905</v>
      </c>
      <c r="I3310" t="s">
        <v>8</v>
      </c>
      <c r="L3310" t="s">
        <v>14244</v>
      </c>
      <c r="N3310" t="s">
        <v>821</v>
      </c>
    </row>
    <row r="3311" spans="2:14">
      <c r="B3311" s="41">
        <v>43627.591944444444</v>
      </c>
      <c r="C3311" s="41">
        <v>43627.591944444444</v>
      </c>
      <c r="D3311" t="s">
        <v>906</v>
      </c>
      <c r="E3311">
        <v>5</v>
      </c>
      <c r="F3311">
        <v>1201</v>
      </c>
      <c r="G3311" t="s">
        <v>8954</v>
      </c>
      <c r="H3311" t="s">
        <v>905</v>
      </c>
      <c r="I3311" t="s">
        <v>8</v>
      </c>
      <c r="L3311" t="s">
        <v>14244</v>
      </c>
      <c r="N3311" t="s">
        <v>821</v>
      </c>
    </row>
    <row r="3312" spans="2:14">
      <c r="B3312" s="41">
        <v>43627.592141203706</v>
      </c>
      <c r="C3312" s="41">
        <v>43627.592141203706</v>
      </c>
      <c r="D3312" t="s">
        <v>15255</v>
      </c>
      <c r="E3312">
        <v>5</v>
      </c>
      <c r="F3312">
        <v>1101</v>
      </c>
      <c r="G3312" t="s">
        <v>8954</v>
      </c>
      <c r="H3312" t="s">
        <v>137</v>
      </c>
      <c r="I3312" t="s">
        <v>23</v>
      </c>
      <c r="L3312" t="s">
        <v>13028</v>
      </c>
      <c r="N3312" t="s">
        <v>821</v>
      </c>
    </row>
    <row r="3313" spans="2:14">
      <c r="B3313" s="41">
        <v>43627.592245370368</v>
      </c>
      <c r="C3313" s="41">
        <v>43627.592245370368</v>
      </c>
      <c r="D3313" t="s">
        <v>15728</v>
      </c>
      <c r="E3313">
        <v>5</v>
      </c>
      <c r="F3313">
        <v>1101</v>
      </c>
      <c r="G3313" t="s">
        <v>8954</v>
      </c>
      <c r="H3313" t="s">
        <v>138</v>
      </c>
      <c r="I3313" t="s">
        <v>63</v>
      </c>
      <c r="L3313" t="s">
        <v>14961</v>
      </c>
      <c r="N3313" t="s">
        <v>821</v>
      </c>
    </row>
    <row r="3314" spans="2:14">
      <c r="B3314" s="41">
        <v>43627.59238425926</v>
      </c>
      <c r="C3314" s="41">
        <v>43627.59238425926</v>
      </c>
      <c r="D3314" t="s">
        <v>15729</v>
      </c>
      <c r="E3314">
        <v>5</v>
      </c>
      <c r="F3314">
        <v>1101</v>
      </c>
      <c r="G3314" t="s">
        <v>8954</v>
      </c>
      <c r="H3314" t="s">
        <v>15730</v>
      </c>
      <c r="I3314" t="s">
        <v>23</v>
      </c>
      <c r="L3314" t="s">
        <v>15731</v>
      </c>
      <c r="N3314" t="s">
        <v>821</v>
      </c>
    </row>
    <row r="3315" spans="2:14">
      <c r="B3315" s="41">
        <v>43627.592511574076</v>
      </c>
      <c r="C3315" s="41">
        <v>43627.592511574076</v>
      </c>
      <c r="D3315" t="s">
        <v>906</v>
      </c>
      <c r="E3315">
        <v>5</v>
      </c>
      <c r="F3315">
        <v>1201</v>
      </c>
      <c r="G3315" t="s">
        <v>8954</v>
      </c>
      <c r="H3315" t="s">
        <v>905</v>
      </c>
      <c r="I3315" t="s">
        <v>8</v>
      </c>
      <c r="L3315" t="s">
        <v>14244</v>
      </c>
      <c r="N3315" t="s">
        <v>821</v>
      </c>
    </row>
    <row r="3316" spans="2:14">
      <c r="B3316" s="41">
        <v>43627.592800925922</v>
      </c>
      <c r="C3316" s="41">
        <v>43627.592800925922</v>
      </c>
      <c r="D3316" t="s">
        <v>15732</v>
      </c>
      <c r="E3316">
        <v>5</v>
      </c>
      <c r="F3316">
        <v>1101</v>
      </c>
      <c r="G3316" t="s">
        <v>8954</v>
      </c>
      <c r="H3316" t="s">
        <v>138</v>
      </c>
      <c r="I3316" t="s">
        <v>63</v>
      </c>
      <c r="L3316" t="s">
        <v>14961</v>
      </c>
      <c r="N3316" t="s">
        <v>821</v>
      </c>
    </row>
    <row r="3317" spans="2:14">
      <c r="B3317" s="41">
        <v>43627.592812499999</v>
      </c>
      <c r="C3317" s="41">
        <v>43627.592812499999</v>
      </c>
      <c r="D3317" t="s">
        <v>15733</v>
      </c>
      <c r="E3317">
        <v>4</v>
      </c>
      <c r="F3317">
        <v>1101</v>
      </c>
      <c r="G3317" t="s">
        <v>8954</v>
      </c>
      <c r="H3317" t="s">
        <v>15734</v>
      </c>
      <c r="I3317" t="s">
        <v>23</v>
      </c>
      <c r="L3317" t="s">
        <v>15731</v>
      </c>
      <c r="N3317" t="s">
        <v>819</v>
      </c>
    </row>
    <row r="3318" spans="2:14">
      <c r="B3318" s="41">
        <v>43627.593101851853</v>
      </c>
      <c r="C3318" s="41">
        <v>43627.593101851853</v>
      </c>
      <c r="D3318" t="s">
        <v>906</v>
      </c>
      <c r="E3318">
        <v>5</v>
      </c>
      <c r="F3318">
        <v>1201</v>
      </c>
      <c r="G3318" t="s">
        <v>8954</v>
      </c>
      <c r="H3318" t="s">
        <v>905</v>
      </c>
      <c r="I3318" t="s">
        <v>8</v>
      </c>
      <c r="L3318" t="s">
        <v>14244</v>
      </c>
      <c r="N3318" t="s">
        <v>821</v>
      </c>
    </row>
    <row r="3319" spans="2:14">
      <c r="B3319" s="41">
        <v>43627.593252314815</v>
      </c>
      <c r="C3319" s="41">
        <v>43627.593252314815</v>
      </c>
      <c r="D3319" t="s">
        <v>14962</v>
      </c>
      <c r="E3319">
        <v>5</v>
      </c>
      <c r="F3319">
        <v>1101</v>
      </c>
      <c r="G3319" t="s">
        <v>8954</v>
      </c>
      <c r="H3319" t="s">
        <v>138</v>
      </c>
      <c r="I3319" t="s">
        <v>63</v>
      </c>
      <c r="L3319" t="s">
        <v>14961</v>
      </c>
      <c r="N3319" t="s">
        <v>821</v>
      </c>
    </row>
    <row r="3320" spans="2:14">
      <c r="B3320" s="41">
        <v>43627.593506944446</v>
      </c>
      <c r="C3320" s="41">
        <v>43627.593506944446</v>
      </c>
      <c r="D3320" t="s">
        <v>2099</v>
      </c>
      <c r="E3320">
        <v>5</v>
      </c>
      <c r="F3320">
        <v>1201</v>
      </c>
      <c r="G3320" t="s">
        <v>8954</v>
      </c>
      <c r="H3320" t="s">
        <v>2098</v>
      </c>
      <c r="I3320" t="s">
        <v>23</v>
      </c>
      <c r="L3320" t="s">
        <v>15726</v>
      </c>
      <c r="N3320" t="s">
        <v>821</v>
      </c>
    </row>
    <row r="3321" spans="2:14">
      <c r="B3321" s="41">
        <v>43627.593692129631</v>
      </c>
      <c r="C3321" s="41">
        <v>43627.593692129631</v>
      </c>
      <c r="D3321" t="s">
        <v>906</v>
      </c>
      <c r="E3321">
        <v>5</v>
      </c>
      <c r="F3321">
        <v>1201</v>
      </c>
      <c r="G3321" t="s">
        <v>8954</v>
      </c>
      <c r="H3321" t="s">
        <v>905</v>
      </c>
      <c r="I3321" t="s">
        <v>8</v>
      </c>
      <c r="L3321" t="s">
        <v>14244</v>
      </c>
      <c r="N3321" t="s">
        <v>821</v>
      </c>
    </row>
    <row r="3322" spans="2:14">
      <c r="B3322" s="41">
        <v>43627.5937037037</v>
      </c>
      <c r="C3322" s="41">
        <v>43627.5937037037</v>
      </c>
      <c r="D3322" t="s">
        <v>1455</v>
      </c>
      <c r="E3322">
        <v>5</v>
      </c>
      <c r="F3322">
        <v>1201</v>
      </c>
      <c r="G3322" t="s">
        <v>8954</v>
      </c>
      <c r="H3322" t="s">
        <v>1454</v>
      </c>
      <c r="I3322" t="s">
        <v>28</v>
      </c>
      <c r="L3322" t="s">
        <v>14915</v>
      </c>
      <c r="N3322" t="s">
        <v>821</v>
      </c>
    </row>
    <row r="3323" spans="2:14">
      <c r="B3323" s="41">
        <v>43627.593761574077</v>
      </c>
      <c r="C3323" s="41">
        <v>43627.593761574077</v>
      </c>
      <c r="D3323" t="s">
        <v>15735</v>
      </c>
      <c r="E3323">
        <v>5</v>
      </c>
      <c r="F3323">
        <v>1101</v>
      </c>
      <c r="G3323" t="s">
        <v>8954</v>
      </c>
      <c r="H3323" t="s">
        <v>15736</v>
      </c>
      <c r="I3323" t="s">
        <v>23</v>
      </c>
      <c r="L3323" t="s">
        <v>15737</v>
      </c>
      <c r="N3323" t="s">
        <v>821</v>
      </c>
    </row>
    <row r="3324" spans="2:14">
      <c r="B3324" s="41">
        <v>43627.593761574077</v>
      </c>
      <c r="C3324" s="41">
        <v>43627.593761574077</v>
      </c>
      <c r="D3324" t="s">
        <v>15738</v>
      </c>
      <c r="E3324">
        <v>5</v>
      </c>
      <c r="F3324">
        <v>1221</v>
      </c>
      <c r="G3324" t="s">
        <v>8954</v>
      </c>
      <c r="H3324" t="s">
        <v>15739</v>
      </c>
      <c r="I3324" t="s">
        <v>23</v>
      </c>
      <c r="L3324" t="s">
        <v>15740</v>
      </c>
      <c r="N3324" t="s">
        <v>821</v>
      </c>
    </row>
    <row r="3325" spans="2:14">
      <c r="B3325" s="41">
        <v>43627.593761574077</v>
      </c>
      <c r="C3325" s="41">
        <v>43627.593761574077</v>
      </c>
      <c r="D3325" t="s">
        <v>15741</v>
      </c>
      <c r="E3325">
        <v>5</v>
      </c>
      <c r="F3325">
        <v>1221</v>
      </c>
      <c r="G3325" t="s">
        <v>8954</v>
      </c>
      <c r="H3325" t="s">
        <v>15742</v>
      </c>
      <c r="I3325" t="s">
        <v>23</v>
      </c>
      <c r="L3325" t="s">
        <v>15743</v>
      </c>
      <c r="N3325" t="s">
        <v>821</v>
      </c>
    </row>
    <row r="3326" spans="2:14">
      <c r="B3326" s="41">
        <v>43627.593773148146</v>
      </c>
      <c r="C3326" s="41">
        <v>43627.593773148146</v>
      </c>
      <c r="D3326" t="s">
        <v>15744</v>
      </c>
      <c r="E3326">
        <v>4</v>
      </c>
      <c r="F3326">
        <v>1101</v>
      </c>
      <c r="G3326" t="s">
        <v>8954</v>
      </c>
      <c r="H3326" t="s">
        <v>15745</v>
      </c>
      <c r="I3326" t="s">
        <v>23</v>
      </c>
      <c r="L3326" t="s">
        <v>15737</v>
      </c>
      <c r="N3326" t="s">
        <v>819</v>
      </c>
    </row>
    <row r="3327" spans="2:14">
      <c r="B3327" s="41">
        <v>43627.593773148146</v>
      </c>
      <c r="C3327" s="41">
        <v>43627.593773148146</v>
      </c>
      <c r="D3327" t="s">
        <v>12938</v>
      </c>
      <c r="E3327">
        <v>5</v>
      </c>
      <c r="F3327">
        <v>1221</v>
      </c>
      <c r="G3327" t="s">
        <v>8954</v>
      </c>
      <c r="H3327" t="s">
        <v>12939</v>
      </c>
      <c r="I3327" t="s">
        <v>23</v>
      </c>
      <c r="L3327" t="s">
        <v>15746</v>
      </c>
      <c r="N3327" t="s">
        <v>821</v>
      </c>
    </row>
    <row r="3328" spans="2:14">
      <c r="B3328" s="41">
        <v>43627.593773148146</v>
      </c>
      <c r="C3328" s="41">
        <v>43627.593773148146</v>
      </c>
      <c r="D3328" t="s">
        <v>4216</v>
      </c>
      <c r="E3328">
        <v>5</v>
      </c>
      <c r="F3328">
        <v>1221</v>
      </c>
      <c r="G3328" t="s">
        <v>8954</v>
      </c>
      <c r="H3328" t="s">
        <v>4215</v>
      </c>
      <c r="I3328" t="s">
        <v>23</v>
      </c>
      <c r="L3328" t="s">
        <v>14728</v>
      </c>
      <c r="N3328" t="s">
        <v>821</v>
      </c>
    </row>
    <row r="3329" spans="2:14">
      <c r="B3329" s="41">
        <v>43627.593773148146</v>
      </c>
      <c r="C3329" s="41">
        <v>43627.593773148146</v>
      </c>
      <c r="D3329" t="s">
        <v>3827</v>
      </c>
      <c r="E3329">
        <v>5</v>
      </c>
      <c r="F3329">
        <v>1221</v>
      </c>
      <c r="G3329" t="s">
        <v>8954</v>
      </c>
      <c r="H3329" t="s">
        <v>3826</v>
      </c>
      <c r="I3329" t="s">
        <v>269</v>
      </c>
      <c r="L3329" t="s">
        <v>15747</v>
      </c>
      <c r="N3329" t="s">
        <v>821</v>
      </c>
    </row>
    <row r="3330" spans="2:14">
      <c r="B3330" s="41">
        <v>43627.593773148146</v>
      </c>
      <c r="C3330" s="41">
        <v>43627.593773148146</v>
      </c>
      <c r="D3330" t="s">
        <v>15748</v>
      </c>
      <c r="E3330">
        <v>5</v>
      </c>
      <c r="F3330">
        <v>1221</v>
      </c>
      <c r="G3330" t="s">
        <v>8954</v>
      </c>
      <c r="H3330" t="s">
        <v>15749</v>
      </c>
      <c r="I3330" t="s">
        <v>23</v>
      </c>
      <c r="L3330" t="s">
        <v>15750</v>
      </c>
      <c r="N3330" t="s">
        <v>821</v>
      </c>
    </row>
    <row r="3331" spans="2:14">
      <c r="B3331" s="41">
        <v>43627.593773148146</v>
      </c>
      <c r="C3331" s="41">
        <v>43627.593784722223</v>
      </c>
      <c r="D3331" t="s">
        <v>8810</v>
      </c>
      <c r="E3331">
        <v>5</v>
      </c>
      <c r="F3331">
        <v>1221</v>
      </c>
      <c r="G3331" t="s">
        <v>8954</v>
      </c>
      <c r="H3331" t="s">
        <v>8811</v>
      </c>
      <c r="I3331" t="s">
        <v>8363</v>
      </c>
      <c r="L3331" t="s">
        <v>15751</v>
      </c>
      <c r="N3331" t="s">
        <v>821</v>
      </c>
    </row>
    <row r="3332" spans="2:14">
      <c r="B3332" s="41">
        <v>43627.593773148146</v>
      </c>
      <c r="C3332" s="41">
        <v>43627.593784722223</v>
      </c>
      <c r="D3332" t="s">
        <v>3829</v>
      </c>
      <c r="E3332">
        <v>5</v>
      </c>
      <c r="F3332">
        <v>1221</v>
      </c>
      <c r="G3332" t="s">
        <v>8954</v>
      </c>
      <c r="H3332" t="s">
        <v>3828</v>
      </c>
      <c r="I3332" t="s">
        <v>269</v>
      </c>
      <c r="L3332" t="s">
        <v>15752</v>
      </c>
      <c r="N3332" t="s">
        <v>821</v>
      </c>
    </row>
    <row r="3333" spans="2:14">
      <c r="B3333" s="41">
        <v>43627.593773148146</v>
      </c>
      <c r="C3333" s="41">
        <v>43627.593784722223</v>
      </c>
      <c r="D3333" t="s">
        <v>4411</v>
      </c>
      <c r="E3333">
        <v>5</v>
      </c>
      <c r="F3333">
        <v>1221</v>
      </c>
      <c r="G3333" t="s">
        <v>8954</v>
      </c>
      <c r="H3333" t="s">
        <v>4410</v>
      </c>
      <c r="I3333" t="s">
        <v>269</v>
      </c>
      <c r="L3333" t="s">
        <v>15753</v>
      </c>
      <c r="N3333" t="s">
        <v>821</v>
      </c>
    </row>
    <row r="3334" spans="2:14">
      <c r="B3334" s="41">
        <v>43627.593773148146</v>
      </c>
      <c r="C3334" s="41">
        <v>43627.593784722223</v>
      </c>
      <c r="D3334" t="s">
        <v>8820</v>
      </c>
      <c r="E3334">
        <v>5</v>
      </c>
      <c r="F3334">
        <v>1221</v>
      </c>
      <c r="G3334" t="s">
        <v>8954</v>
      </c>
      <c r="H3334" t="s">
        <v>8821</v>
      </c>
      <c r="I3334" t="s">
        <v>8363</v>
      </c>
      <c r="L3334" t="s">
        <v>15754</v>
      </c>
      <c r="N3334" t="s">
        <v>821</v>
      </c>
    </row>
    <row r="3335" spans="2:14">
      <c r="B3335" s="41">
        <v>43627.593773148146</v>
      </c>
      <c r="C3335" s="41">
        <v>43627.593784722223</v>
      </c>
      <c r="D3335" t="s">
        <v>8840</v>
      </c>
      <c r="E3335">
        <v>5</v>
      </c>
      <c r="F3335">
        <v>1221</v>
      </c>
      <c r="G3335" t="s">
        <v>8954</v>
      </c>
      <c r="H3335" t="s">
        <v>8841</v>
      </c>
      <c r="I3335" t="s">
        <v>263</v>
      </c>
      <c r="L3335" t="s">
        <v>15755</v>
      </c>
      <c r="N3335" t="s">
        <v>821</v>
      </c>
    </row>
    <row r="3336" spans="2:14">
      <c r="B3336" s="41">
        <v>43627.593773148146</v>
      </c>
      <c r="C3336" s="41">
        <v>43627.593784722223</v>
      </c>
      <c r="D3336" t="s">
        <v>946</v>
      </c>
      <c r="E3336">
        <v>5</v>
      </c>
      <c r="F3336">
        <v>1221</v>
      </c>
      <c r="G3336" t="s">
        <v>8954</v>
      </c>
      <c r="H3336" t="s">
        <v>945</v>
      </c>
      <c r="I3336" t="s">
        <v>50</v>
      </c>
      <c r="L3336" t="s">
        <v>15481</v>
      </c>
      <c r="N3336" t="s">
        <v>821</v>
      </c>
    </row>
    <row r="3337" spans="2:14">
      <c r="B3337" s="41">
        <v>43627.593773148146</v>
      </c>
      <c r="C3337" s="41">
        <v>43627.593784722223</v>
      </c>
      <c r="D3337" t="s">
        <v>1095</v>
      </c>
      <c r="E3337">
        <v>5</v>
      </c>
      <c r="F3337">
        <v>1221</v>
      </c>
      <c r="G3337" t="s">
        <v>8954</v>
      </c>
      <c r="H3337" t="s">
        <v>1094</v>
      </c>
      <c r="I3337" t="s">
        <v>52</v>
      </c>
      <c r="L3337" t="s">
        <v>14622</v>
      </c>
      <c r="N3337" t="s">
        <v>821</v>
      </c>
    </row>
    <row r="3338" spans="2:14">
      <c r="B3338" s="41">
        <v>43627.593773148146</v>
      </c>
      <c r="C3338" s="41">
        <v>43627.593784722223</v>
      </c>
      <c r="D3338" t="s">
        <v>1749</v>
      </c>
      <c r="E3338">
        <v>5</v>
      </c>
      <c r="F3338">
        <v>1221</v>
      </c>
      <c r="G3338" t="s">
        <v>8954</v>
      </c>
      <c r="H3338" t="s">
        <v>1748</v>
      </c>
      <c r="I3338" t="s">
        <v>956</v>
      </c>
      <c r="L3338" t="s">
        <v>14652</v>
      </c>
      <c r="N3338" t="s">
        <v>821</v>
      </c>
    </row>
    <row r="3339" spans="2:14">
      <c r="B3339" s="41">
        <v>43627.593773148146</v>
      </c>
      <c r="C3339" s="41">
        <v>43627.593784722223</v>
      </c>
      <c r="D3339" t="s">
        <v>1832</v>
      </c>
      <c r="E3339">
        <v>5</v>
      </c>
      <c r="F3339">
        <v>1221</v>
      </c>
      <c r="G3339" t="s">
        <v>8954</v>
      </c>
      <c r="H3339" t="s">
        <v>1831</v>
      </c>
      <c r="I3339" t="s">
        <v>61</v>
      </c>
      <c r="L3339" t="s">
        <v>14682</v>
      </c>
      <c r="N3339" t="s">
        <v>821</v>
      </c>
    </row>
    <row r="3340" spans="2:14">
      <c r="B3340" s="41">
        <v>43627.593773148146</v>
      </c>
      <c r="C3340" s="41">
        <v>43627.593784722223</v>
      </c>
      <c r="D3340" t="s">
        <v>1699</v>
      </c>
      <c r="E3340">
        <v>5</v>
      </c>
      <c r="F3340">
        <v>1221</v>
      </c>
      <c r="G3340" t="s">
        <v>8954</v>
      </c>
      <c r="H3340" t="s">
        <v>1698</v>
      </c>
      <c r="I3340" t="s">
        <v>48</v>
      </c>
      <c r="L3340" t="s">
        <v>15524</v>
      </c>
      <c r="N3340" t="s">
        <v>821</v>
      </c>
    </row>
    <row r="3341" spans="2:14">
      <c r="B3341" s="41">
        <v>43627.593773148146</v>
      </c>
      <c r="C3341" s="41">
        <v>43627.593784722223</v>
      </c>
      <c r="D3341" t="s">
        <v>1742</v>
      </c>
      <c r="E3341">
        <v>5</v>
      </c>
      <c r="F3341">
        <v>1221</v>
      </c>
      <c r="G3341" t="s">
        <v>8954</v>
      </c>
      <c r="H3341" t="s">
        <v>1741</v>
      </c>
      <c r="I3341" t="s">
        <v>46</v>
      </c>
      <c r="L3341" t="s">
        <v>14813</v>
      </c>
      <c r="N3341" t="s">
        <v>821</v>
      </c>
    </row>
    <row r="3342" spans="2:14">
      <c r="B3342" s="41">
        <v>43627.593773148146</v>
      </c>
      <c r="C3342" s="41">
        <v>43627.593784722223</v>
      </c>
      <c r="D3342" t="s">
        <v>1720</v>
      </c>
      <c r="E3342">
        <v>5</v>
      </c>
      <c r="F3342">
        <v>1221</v>
      </c>
      <c r="G3342" t="s">
        <v>8954</v>
      </c>
      <c r="H3342" t="s">
        <v>1719</v>
      </c>
      <c r="I3342" t="s">
        <v>44</v>
      </c>
      <c r="L3342" t="s">
        <v>14814</v>
      </c>
      <c r="N3342" t="s">
        <v>821</v>
      </c>
    </row>
    <row r="3343" spans="2:14">
      <c r="B3343" s="41">
        <v>43627.593773148146</v>
      </c>
      <c r="C3343" s="41">
        <v>43627.593784722223</v>
      </c>
      <c r="D3343" t="s">
        <v>754</v>
      </c>
      <c r="E3343">
        <v>5</v>
      </c>
      <c r="F3343">
        <v>1221</v>
      </c>
      <c r="G3343" t="s">
        <v>8954</v>
      </c>
      <c r="H3343" t="s">
        <v>42</v>
      </c>
      <c r="I3343" t="s">
        <v>41</v>
      </c>
      <c r="L3343" t="s">
        <v>14437</v>
      </c>
      <c r="N3343" t="s">
        <v>821</v>
      </c>
    </row>
    <row r="3344" spans="2:14">
      <c r="B3344" s="41">
        <v>43627.593773148146</v>
      </c>
      <c r="C3344" s="41">
        <v>43627.5937962963</v>
      </c>
      <c r="D3344" t="s">
        <v>4423</v>
      </c>
      <c r="E3344">
        <v>5</v>
      </c>
      <c r="F3344">
        <v>1221</v>
      </c>
      <c r="G3344" t="s">
        <v>8954</v>
      </c>
      <c r="H3344" t="s">
        <v>4422</v>
      </c>
      <c r="I3344" t="s">
        <v>230</v>
      </c>
      <c r="L3344" t="s">
        <v>15756</v>
      </c>
      <c r="N3344" t="s">
        <v>821</v>
      </c>
    </row>
    <row r="3345" spans="2:14">
      <c r="B3345" s="41">
        <v>43627.593773148146</v>
      </c>
      <c r="C3345" s="41">
        <v>43627.5937962963</v>
      </c>
      <c r="D3345" t="s">
        <v>4421</v>
      </c>
      <c r="E3345">
        <v>5</v>
      </c>
      <c r="F3345">
        <v>1221</v>
      </c>
      <c r="G3345" t="s">
        <v>8954</v>
      </c>
      <c r="H3345" t="s">
        <v>4420</v>
      </c>
      <c r="I3345" t="s">
        <v>216</v>
      </c>
      <c r="L3345" t="s">
        <v>15757</v>
      </c>
      <c r="N3345" t="s">
        <v>821</v>
      </c>
    </row>
    <row r="3346" spans="2:14">
      <c r="B3346" s="41">
        <v>43627.593773148146</v>
      </c>
      <c r="C3346" s="41">
        <v>43627.5937962963</v>
      </c>
      <c r="D3346" t="s">
        <v>4419</v>
      </c>
      <c r="E3346">
        <v>5</v>
      </c>
      <c r="F3346">
        <v>1221</v>
      </c>
      <c r="G3346" t="s">
        <v>8954</v>
      </c>
      <c r="H3346" t="s">
        <v>4418</v>
      </c>
      <c r="I3346" t="s">
        <v>230</v>
      </c>
      <c r="L3346" t="s">
        <v>15758</v>
      </c>
      <c r="N3346" t="s">
        <v>821</v>
      </c>
    </row>
    <row r="3347" spans="2:14">
      <c r="B3347" s="41">
        <v>43627.593773148146</v>
      </c>
      <c r="C3347" s="41">
        <v>43627.5937962963</v>
      </c>
      <c r="D3347" t="s">
        <v>4417</v>
      </c>
      <c r="E3347">
        <v>5</v>
      </c>
      <c r="F3347">
        <v>1221</v>
      </c>
      <c r="G3347" t="s">
        <v>8954</v>
      </c>
      <c r="H3347" t="s">
        <v>4416</v>
      </c>
      <c r="I3347" t="s">
        <v>216</v>
      </c>
      <c r="L3347" t="s">
        <v>15759</v>
      </c>
      <c r="N3347" t="s">
        <v>821</v>
      </c>
    </row>
    <row r="3348" spans="2:14">
      <c r="B3348" s="41">
        <v>43627.593773148146</v>
      </c>
      <c r="C3348" s="41">
        <v>43627.5937962963</v>
      </c>
      <c r="D3348" t="s">
        <v>4415</v>
      </c>
      <c r="E3348">
        <v>5</v>
      </c>
      <c r="F3348">
        <v>1221</v>
      </c>
      <c r="G3348" t="s">
        <v>8954</v>
      </c>
      <c r="H3348" t="s">
        <v>4414</v>
      </c>
      <c r="I3348" t="s">
        <v>230</v>
      </c>
      <c r="L3348" t="s">
        <v>15760</v>
      </c>
      <c r="N3348" t="s">
        <v>821</v>
      </c>
    </row>
    <row r="3349" spans="2:14">
      <c r="B3349" s="41">
        <v>43627.593773148146</v>
      </c>
      <c r="C3349" s="41">
        <v>43627.5937962963</v>
      </c>
      <c r="D3349" t="s">
        <v>4413</v>
      </c>
      <c r="E3349">
        <v>5</v>
      </c>
      <c r="F3349">
        <v>1221</v>
      </c>
      <c r="G3349" t="s">
        <v>8954</v>
      </c>
      <c r="H3349" t="s">
        <v>4412</v>
      </c>
      <c r="I3349" t="s">
        <v>216</v>
      </c>
      <c r="L3349" t="s">
        <v>15761</v>
      </c>
      <c r="N3349" t="s">
        <v>821</v>
      </c>
    </row>
    <row r="3350" spans="2:14">
      <c r="B3350" s="41">
        <v>43627.5937962963</v>
      </c>
      <c r="C3350" s="41">
        <v>43627.5937962963</v>
      </c>
      <c r="D3350" t="s">
        <v>8657</v>
      </c>
      <c r="E3350">
        <v>5</v>
      </c>
      <c r="F3350">
        <v>1201</v>
      </c>
      <c r="G3350" t="s">
        <v>8954</v>
      </c>
      <c r="H3350" t="s">
        <v>8658</v>
      </c>
      <c r="I3350" t="s">
        <v>8363</v>
      </c>
      <c r="L3350" t="s">
        <v>14790</v>
      </c>
      <c r="N3350" t="s">
        <v>821</v>
      </c>
    </row>
    <row r="3351" spans="2:14">
      <c r="B3351" s="41">
        <v>43627.593819444446</v>
      </c>
      <c r="C3351" s="41">
        <v>43627.593819444446</v>
      </c>
      <c r="D3351" t="s">
        <v>4405</v>
      </c>
      <c r="E3351">
        <v>5</v>
      </c>
      <c r="F3351">
        <v>1201</v>
      </c>
      <c r="G3351" t="s">
        <v>8954</v>
      </c>
      <c r="H3351" t="s">
        <v>4404</v>
      </c>
      <c r="I3351" t="s">
        <v>230</v>
      </c>
      <c r="L3351" t="s">
        <v>14800</v>
      </c>
      <c r="N3351" t="s">
        <v>821</v>
      </c>
    </row>
    <row r="3352" spans="2:14">
      <c r="B3352" s="41">
        <v>43627.593842592592</v>
      </c>
      <c r="C3352" s="41">
        <v>43627.593842592592</v>
      </c>
      <c r="D3352" t="s">
        <v>731</v>
      </c>
      <c r="E3352">
        <v>5</v>
      </c>
      <c r="F3352">
        <v>1201</v>
      </c>
      <c r="G3352" t="s">
        <v>8954</v>
      </c>
      <c r="H3352" t="s">
        <v>236</v>
      </c>
      <c r="I3352" t="s">
        <v>216</v>
      </c>
      <c r="L3352" t="s">
        <v>14799</v>
      </c>
      <c r="N3352" t="s">
        <v>821</v>
      </c>
    </row>
    <row r="3353" spans="2:14">
      <c r="B3353" s="41">
        <v>43627.593854166669</v>
      </c>
      <c r="C3353" s="41">
        <v>43627.593854166669</v>
      </c>
      <c r="D3353" t="s">
        <v>2486</v>
      </c>
      <c r="E3353">
        <v>5</v>
      </c>
      <c r="F3353">
        <v>1201</v>
      </c>
      <c r="G3353" t="s">
        <v>8954</v>
      </c>
      <c r="H3353" t="s">
        <v>2485</v>
      </c>
      <c r="I3353" t="s">
        <v>269</v>
      </c>
      <c r="L3353" t="s">
        <v>14802</v>
      </c>
      <c r="N3353" t="s">
        <v>821</v>
      </c>
    </row>
    <row r="3354" spans="2:14">
      <c r="B3354" s="41">
        <v>43627.593900462962</v>
      </c>
      <c r="C3354" s="41">
        <v>43627.593900462962</v>
      </c>
      <c r="D3354" t="s">
        <v>15762</v>
      </c>
      <c r="E3354">
        <v>5</v>
      </c>
      <c r="F3354">
        <v>1101</v>
      </c>
      <c r="G3354" t="s">
        <v>8954</v>
      </c>
      <c r="H3354" t="s">
        <v>2086</v>
      </c>
      <c r="I3354" t="s">
        <v>23</v>
      </c>
      <c r="L3354" t="s">
        <v>14804</v>
      </c>
      <c r="N3354" t="s">
        <v>821</v>
      </c>
    </row>
    <row r="3355" spans="2:14">
      <c r="B3355" s="41">
        <v>43627.594270833331</v>
      </c>
      <c r="C3355" s="41">
        <v>43627.594270833331</v>
      </c>
      <c r="D3355" t="s">
        <v>15763</v>
      </c>
      <c r="E3355">
        <v>5</v>
      </c>
      <c r="F3355">
        <v>1101</v>
      </c>
      <c r="G3355" t="s">
        <v>8954</v>
      </c>
      <c r="H3355" t="s">
        <v>138</v>
      </c>
      <c r="I3355" t="s">
        <v>63</v>
      </c>
      <c r="L3355" t="s">
        <v>14961</v>
      </c>
      <c r="N3355" t="s">
        <v>821</v>
      </c>
    </row>
    <row r="3356" spans="2:14">
      <c r="B3356" s="41">
        <v>43627.594282407408</v>
      </c>
      <c r="C3356" s="41">
        <v>43627.594282407408</v>
      </c>
      <c r="D3356" t="s">
        <v>906</v>
      </c>
      <c r="E3356">
        <v>5</v>
      </c>
      <c r="F3356">
        <v>1201</v>
      </c>
      <c r="G3356" t="s">
        <v>8954</v>
      </c>
      <c r="H3356" t="s">
        <v>905</v>
      </c>
      <c r="I3356" t="s">
        <v>8</v>
      </c>
      <c r="L3356" t="s">
        <v>14244</v>
      </c>
      <c r="N3356" t="s">
        <v>821</v>
      </c>
    </row>
    <row r="3357" spans="2:14">
      <c r="B3357" s="41">
        <v>43627.594872685186</v>
      </c>
      <c r="C3357" s="41">
        <v>43627.594872685186</v>
      </c>
      <c r="D3357" t="s">
        <v>906</v>
      </c>
      <c r="E3357">
        <v>5</v>
      </c>
      <c r="F3357">
        <v>1201</v>
      </c>
      <c r="G3357" t="s">
        <v>8954</v>
      </c>
      <c r="H3357" t="s">
        <v>905</v>
      </c>
      <c r="I3357" t="s">
        <v>8</v>
      </c>
      <c r="L3357" t="s">
        <v>14244</v>
      </c>
      <c r="N3357" t="s">
        <v>821</v>
      </c>
    </row>
    <row r="3358" spans="2:14">
      <c r="B3358" s="41">
        <v>43627.595312500001</v>
      </c>
      <c r="C3358" s="41">
        <v>43627.595312500001</v>
      </c>
      <c r="D3358" t="s">
        <v>15764</v>
      </c>
      <c r="E3358">
        <v>5</v>
      </c>
      <c r="F3358">
        <v>1101</v>
      </c>
      <c r="G3358" t="s">
        <v>8954</v>
      </c>
      <c r="H3358" t="s">
        <v>138</v>
      </c>
      <c r="I3358" t="s">
        <v>63</v>
      </c>
      <c r="L3358" t="s">
        <v>14961</v>
      </c>
      <c r="N3358" t="s">
        <v>821</v>
      </c>
    </row>
    <row r="3359" spans="2:14">
      <c r="B3359" s="41">
        <v>43627.595358796294</v>
      </c>
      <c r="C3359" s="41">
        <v>43627.595358796294</v>
      </c>
      <c r="D3359" t="s">
        <v>15765</v>
      </c>
      <c r="E3359">
        <v>5</v>
      </c>
      <c r="F3359">
        <v>1101</v>
      </c>
      <c r="G3359" t="s">
        <v>8954</v>
      </c>
      <c r="H3359" t="s">
        <v>206</v>
      </c>
      <c r="I3359" t="s">
        <v>207</v>
      </c>
      <c r="L3359" t="s">
        <v>15766</v>
      </c>
      <c r="N3359" t="s">
        <v>821</v>
      </c>
    </row>
    <row r="3360" spans="2:14">
      <c r="B3360" s="41">
        <v>43627.595462962963</v>
      </c>
      <c r="C3360" s="41">
        <v>43627.595462962963</v>
      </c>
      <c r="D3360" t="s">
        <v>906</v>
      </c>
      <c r="E3360">
        <v>5</v>
      </c>
      <c r="F3360">
        <v>1201</v>
      </c>
      <c r="G3360" t="s">
        <v>8954</v>
      </c>
      <c r="H3360" t="s">
        <v>905</v>
      </c>
      <c r="I3360" t="s">
        <v>8</v>
      </c>
      <c r="L3360" t="s">
        <v>14244</v>
      </c>
      <c r="N3360" t="s">
        <v>821</v>
      </c>
    </row>
    <row r="3361" spans="2:14">
      <c r="B3361" s="41">
        <v>43627.595509259256</v>
      </c>
      <c r="C3361" s="41">
        <v>43627.595509259256</v>
      </c>
      <c r="D3361" t="s">
        <v>15431</v>
      </c>
      <c r="E3361">
        <v>5</v>
      </c>
      <c r="F3361">
        <v>1101</v>
      </c>
      <c r="G3361" t="s">
        <v>8954</v>
      </c>
      <c r="H3361" t="s">
        <v>137</v>
      </c>
      <c r="I3361" t="s">
        <v>23</v>
      </c>
      <c r="L3361" t="s">
        <v>13028</v>
      </c>
      <c r="N3361" t="s">
        <v>821</v>
      </c>
    </row>
    <row r="3362" spans="2:14">
      <c r="B3362" s="41">
        <v>43627.595972222225</v>
      </c>
      <c r="C3362" s="41">
        <v>43627.595972222225</v>
      </c>
      <c r="D3362" t="s">
        <v>11700</v>
      </c>
      <c r="E3362">
        <v>0</v>
      </c>
      <c r="F3362">
        <v>1101</v>
      </c>
      <c r="G3362" t="s">
        <v>8954</v>
      </c>
      <c r="H3362" t="s">
        <v>195</v>
      </c>
      <c r="I3362" t="s">
        <v>13</v>
      </c>
      <c r="L3362" t="s">
        <v>11272</v>
      </c>
      <c r="N3362" t="s">
        <v>821</v>
      </c>
    </row>
    <row r="3363" spans="2:14">
      <c r="B3363" s="41">
        <v>43627.596064814818</v>
      </c>
      <c r="C3363" s="41">
        <v>43627.596064814818</v>
      </c>
      <c r="D3363" t="s">
        <v>906</v>
      </c>
      <c r="E3363">
        <v>5</v>
      </c>
      <c r="F3363">
        <v>1201</v>
      </c>
      <c r="G3363" t="s">
        <v>8954</v>
      </c>
      <c r="H3363" t="s">
        <v>905</v>
      </c>
      <c r="I3363" t="s">
        <v>8</v>
      </c>
      <c r="L3363" t="s">
        <v>14244</v>
      </c>
      <c r="N3363" t="s">
        <v>821</v>
      </c>
    </row>
    <row r="3364" spans="2:14">
      <c r="B3364" s="41">
        <v>43627.59648148148</v>
      </c>
      <c r="C3364" s="41">
        <v>43627.59648148148</v>
      </c>
      <c r="D3364" t="s">
        <v>1455</v>
      </c>
      <c r="E3364">
        <v>5</v>
      </c>
      <c r="F3364">
        <v>1201</v>
      </c>
      <c r="G3364" t="s">
        <v>8954</v>
      </c>
      <c r="H3364" t="s">
        <v>1454</v>
      </c>
      <c r="I3364" t="s">
        <v>28</v>
      </c>
      <c r="L3364" t="s">
        <v>14915</v>
      </c>
      <c r="N3364" t="s">
        <v>821</v>
      </c>
    </row>
    <row r="3365" spans="2:14">
      <c r="B3365" s="41">
        <v>43627.596655092595</v>
      </c>
      <c r="C3365" s="41">
        <v>43627.596655092595</v>
      </c>
      <c r="D3365" t="s">
        <v>906</v>
      </c>
      <c r="E3365">
        <v>5</v>
      </c>
      <c r="F3365">
        <v>1201</v>
      </c>
      <c r="G3365" t="s">
        <v>8954</v>
      </c>
      <c r="H3365" t="s">
        <v>905</v>
      </c>
      <c r="I3365" t="s">
        <v>8</v>
      </c>
      <c r="L3365" t="s">
        <v>14244</v>
      </c>
      <c r="N3365" t="s">
        <v>821</v>
      </c>
    </row>
    <row r="3366" spans="2:14">
      <c r="B3366" s="41">
        <v>43627.597233796296</v>
      </c>
      <c r="C3366" s="41">
        <v>43627.597233796296</v>
      </c>
      <c r="D3366" t="s">
        <v>906</v>
      </c>
      <c r="E3366">
        <v>5</v>
      </c>
      <c r="F3366">
        <v>1201</v>
      </c>
      <c r="G3366" t="s">
        <v>8954</v>
      </c>
      <c r="H3366" t="s">
        <v>905</v>
      </c>
      <c r="I3366" t="s">
        <v>8</v>
      </c>
      <c r="L3366" t="s">
        <v>14244</v>
      </c>
      <c r="N3366" t="s">
        <v>821</v>
      </c>
    </row>
    <row r="3367" spans="2:14">
      <c r="B3367" s="41">
        <v>43627.597314814811</v>
      </c>
      <c r="C3367" s="41">
        <v>43627.597314814811</v>
      </c>
      <c r="D3367" t="s">
        <v>15767</v>
      </c>
      <c r="E3367">
        <v>5</v>
      </c>
      <c r="F3367">
        <v>1101</v>
      </c>
      <c r="G3367" t="s">
        <v>8954</v>
      </c>
      <c r="H3367" t="s">
        <v>137</v>
      </c>
      <c r="I3367" t="s">
        <v>23</v>
      </c>
      <c r="L3367" t="s">
        <v>13028</v>
      </c>
      <c r="N3367" t="s">
        <v>821</v>
      </c>
    </row>
    <row r="3368" spans="2:14">
      <c r="B3368" s="41">
        <v>43627.59784722222</v>
      </c>
      <c r="C3368" s="41">
        <v>43627.59784722222</v>
      </c>
      <c r="D3368" t="s">
        <v>906</v>
      </c>
      <c r="E3368">
        <v>5</v>
      </c>
      <c r="F3368">
        <v>1201</v>
      </c>
      <c r="G3368" t="s">
        <v>8954</v>
      </c>
      <c r="H3368" t="s">
        <v>905</v>
      </c>
      <c r="I3368" t="s">
        <v>8</v>
      </c>
      <c r="L3368" t="s">
        <v>14244</v>
      </c>
      <c r="N3368" t="s">
        <v>821</v>
      </c>
    </row>
    <row r="3369" spans="2:14">
      <c r="B3369" s="41">
        <v>43627.597870370373</v>
      </c>
      <c r="C3369" s="41">
        <v>43627.597870370373</v>
      </c>
      <c r="D3369" t="s">
        <v>1455</v>
      </c>
      <c r="E3369">
        <v>5</v>
      </c>
      <c r="F3369">
        <v>1201</v>
      </c>
      <c r="G3369" t="s">
        <v>8954</v>
      </c>
      <c r="H3369" t="s">
        <v>1454</v>
      </c>
      <c r="I3369" t="s">
        <v>28</v>
      </c>
      <c r="L3369" t="s">
        <v>14915</v>
      </c>
      <c r="N3369" t="s">
        <v>821</v>
      </c>
    </row>
    <row r="3370" spans="2:14">
      <c r="B3370" s="41">
        <v>43627.598009259258</v>
      </c>
      <c r="C3370" s="41">
        <v>43627.598043981481</v>
      </c>
      <c r="D3370" t="s">
        <v>910</v>
      </c>
      <c r="E3370">
        <v>5</v>
      </c>
      <c r="F3370">
        <v>1201</v>
      </c>
      <c r="G3370" t="s">
        <v>8954</v>
      </c>
      <c r="H3370" t="s">
        <v>909</v>
      </c>
      <c r="I3370" t="s">
        <v>8</v>
      </c>
      <c r="L3370" t="s">
        <v>14243</v>
      </c>
      <c r="N3370" t="s">
        <v>821</v>
      </c>
    </row>
    <row r="3371" spans="2:14">
      <c r="B3371" s="41">
        <v>43627.598437499997</v>
      </c>
      <c r="C3371" s="41">
        <v>43627.598437499997</v>
      </c>
      <c r="D3371" t="s">
        <v>906</v>
      </c>
      <c r="E3371">
        <v>5</v>
      </c>
      <c r="F3371">
        <v>1201</v>
      </c>
      <c r="G3371" t="s">
        <v>8954</v>
      </c>
      <c r="H3371" t="s">
        <v>905</v>
      </c>
      <c r="I3371" t="s">
        <v>8</v>
      </c>
      <c r="L3371" t="s">
        <v>14244</v>
      </c>
      <c r="N3371" t="s">
        <v>821</v>
      </c>
    </row>
    <row r="3372" spans="2:14">
      <c r="B3372" s="41">
        <v>43627.599039351851</v>
      </c>
      <c r="C3372" s="41">
        <v>43627.599039351851</v>
      </c>
      <c r="D3372" t="s">
        <v>906</v>
      </c>
      <c r="E3372">
        <v>5</v>
      </c>
      <c r="F3372">
        <v>1201</v>
      </c>
      <c r="G3372" t="s">
        <v>8954</v>
      </c>
      <c r="H3372" t="s">
        <v>905</v>
      </c>
      <c r="I3372" t="s">
        <v>8</v>
      </c>
      <c r="L3372" t="s">
        <v>14244</v>
      </c>
      <c r="N3372" t="s">
        <v>821</v>
      </c>
    </row>
    <row r="3373" spans="2:14">
      <c r="B3373" s="41">
        <v>43627.599456018521</v>
      </c>
      <c r="C3373" s="41">
        <v>43627.59946759259</v>
      </c>
      <c r="D3373" t="s">
        <v>5629</v>
      </c>
      <c r="E3373">
        <v>5</v>
      </c>
      <c r="F3373">
        <v>1221</v>
      </c>
      <c r="G3373" t="s">
        <v>8954</v>
      </c>
      <c r="H3373" t="s">
        <v>5628</v>
      </c>
      <c r="I3373" t="s">
        <v>264</v>
      </c>
      <c r="L3373" t="s">
        <v>14841</v>
      </c>
      <c r="N3373" t="s">
        <v>821</v>
      </c>
    </row>
    <row r="3374" spans="2:14">
      <c r="B3374" s="41">
        <v>43627.599456018521</v>
      </c>
      <c r="C3374" s="41">
        <v>43627.59946759259</v>
      </c>
      <c r="D3374" t="s">
        <v>5631</v>
      </c>
      <c r="E3374">
        <v>5</v>
      </c>
      <c r="F3374">
        <v>1221</v>
      </c>
      <c r="G3374" t="s">
        <v>8954</v>
      </c>
      <c r="H3374" t="s">
        <v>5630</v>
      </c>
      <c r="I3374" t="s">
        <v>867</v>
      </c>
      <c r="L3374" t="s">
        <v>14842</v>
      </c>
      <c r="N3374" t="s">
        <v>821</v>
      </c>
    </row>
    <row r="3375" spans="2:14">
      <c r="B3375" s="41">
        <v>43627.599456018521</v>
      </c>
      <c r="C3375" s="41">
        <v>43627.59946759259</v>
      </c>
      <c r="D3375" t="s">
        <v>5633</v>
      </c>
      <c r="E3375">
        <v>5</v>
      </c>
      <c r="F3375">
        <v>1221</v>
      </c>
      <c r="G3375" t="s">
        <v>8954</v>
      </c>
      <c r="H3375" t="s">
        <v>5632</v>
      </c>
      <c r="I3375" t="s">
        <v>837</v>
      </c>
      <c r="L3375" t="s">
        <v>14843</v>
      </c>
      <c r="N3375" t="s">
        <v>821</v>
      </c>
    </row>
    <row r="3376" spans="2:14">
      <c r="B3376" s="41">
        <v>43627.599456018521</v>
      </c>
      <c r="C3376" s="41">
        <v>43627.59946759259</v>
      </c>
      <c r="D3376" t="s">
        <v>5635</v>
      </c>
      <c r="E3376">
        <v>5</v>
      </c>
      <c r="F3376">
        <v>1221</v>
      </c>
      <c r="G3376" t="s">
        <v>8954</v>
      </c>
      <c r="H3376" t="s">
        <v>5634</v>
      </c>
      <c r="I3376" t="s">
        <v>1197</v>
      </c>
      <c r="L3376" t="s">
        <v>14844</v>
      </c>
      <c r="N3376" t="s">
        <v>821</v>
      </c>
    </row>
    <row r="3377" spans="2:14">
      <c r="B3377" s="41">
        <v>43627.599456018521</v>
      </c>
      <c r="C3377" s="41">
        <v>43627.59946759259</v>
      </c>
      <c r="D3377" t="s">
        <v>4680</v>
      </c>
      <c r="E3377">
        <v>5</v>
      </c>
      <c r="F3377">
        <v>1221</v>
      </c>
      <c r="G3377" t="s">
        <v>8954</v>
      </c>
      <c r="H3377" t="s">
        <v>4679</v>
      </c>
      <c r="I3377" t="s">
        <v>932</v>
      </c>
      <c r="L3377" t="s">
        <v>14847</v>
      </c>
      <c r="N3377" t="s">
        <v>821</v>
      </c>
    </row>
    <row r="3378" spans="2:14">
      <c r="B3378" s="41">
        <v>43627.599456018521</v>
      </c>
      <c r="C3378" s="41">
        <v>43627.59946759259</v>
      </c>
      <c r="D3378" t="s">
        <v>4678</v>
      </c>
      <c r="E3378">
        <v>5</v>
      </c>
      <c r="F3378">
        <v>1221</v>
      </c>
      <c r="G3378" t="s">
        <v>8954</v>
      </c>
      <c r="H3378" t="s">
        <v>4677</v>
      </c>
      <c r="I3378" t="s">
        <v>1603</v>
      </c>
      <c r="L3378" t="s">
        <v>14848</v>
      </c>
      <c r="N3378" t="s">
        <v>821</v>
      </c>
    </row>
    <row r="3379" spans="2:14">
      <c r="B3379" s="41">
        <v>43627.599456018521</v>
      </c>
      <c r="C3379" s="41">
        <v>43627.59946759259</v>
      </c>
      <c r="D3379" t="s">
        <v>4676</v>
      </c>
      <c r="E3379">
        <v>5</v>
      </c>
      <c r="F3379">
        <v>1221</v>
      </c>
      <c r="G3379" t="s">
        <v>8954</v>
      </c>
      <c r="H3379" t="s">
        <v>4675</v>
      </c>
      <c r="I3379" t="s">
        <v>310</v>
      </c>
      <c r="L3379" t="s">
        <v>14849</v>
      </c>
      <c r="N3379" t="s">
        <v>821</v>
      </c>
    </row>
    <row r="3380" spans="2:14">
      <c r="B3380" s="41">
        <v>43627.599456018521</v>
      </c>
      <c r="C3380" s="41">
        <v>43627.59946759259</v>
      </c>
      <c r="D3380" t="s">
        <v>4674</v>
      </c>
      <c r="E3380">
        <v>5</v>
      </c>
      <c r="F3380">
        <v>1221</v>
      </c>
      <c r="G3380" t="s">
        <v>8954</v>
      </c>
      <c r="H3380" t="s">
        <v>4673</v>
      </c>
      <c r="I3380" t="s">
        <v>152</v>
      </c>
      <c r="L3380" t="s">
        <v>14850</v>
      </c>
      <c r="N3380" t="s">
        <v>821</v>
      </c>
    </row>
    <row r="3381" spans="2:14">
      <c r="B3381" s="41">
        <v>43627.599456018521</v>
      </c>
      <c r="C3381" s="41">
        <v>43627.59946759259</v>
      </c>
      <c r="D3381" t="s">
        <v>5660</v>
      </c>
      <c r="E3381">
        <v>5</v>
      </c>
      <c r="F3381">
        <v>1221</v>
      </c>
      <c r="G3381" t="s">
        <v>8954</v>
      </c>
      <c r="H3381" t="s">
        <v>5659</v>
      </c>
      <c r="I3381" t="s">
        <v>932</v>
      </c>
      <c r="L3381" t="s">
        <v>14835</v>
      </c>
      <c r="N3381" t="s">
        <v>821</v>
      </c>
    </row>
    <row r="3382" spans="2:14">
      <c r="B3382" s="41">
        <v>43627.599456018521</v>
      </c>
      <c r="C3382" s="41">
        <v>43627.59946759259</v>
      </c>
      <c r="D3382" t="s">
        <v>5658</v>
      </c>
      <c r="E3382">
        <v>5</v>
      </c>
      <c r="F3382">
        <v>1221</v>
      </c>
      <c r="G3382" t="s">
        <v>8954</v>
      </c>
      <c r="H3382" t="s">
        <v>5657</v>
      </c>
      <c r="I3382" t="s">
        <v>1603</v>
      </c>
      <c r="L3382" t="s">
        <v>14836</v>
      </c>
      <c r="N3382" t="s">
        <v>821</v>
      </c>
    </row>
    <row r="3383" spans="2:14">
      <c r="B3383" s="41">
        <v>43627.599456018521</v>
      </c>
      <c r="C3383" s="41">
        <v>43627.59946759259</v>
      </c>
      <c r="D3383" t="s">
        <v>5656</v>
      </c>
      <c r="E3383">
        <v>5</v>
      </c>
      <c r="F3383">
        <v>1221</v>
      </c>
      <c r="G3383" t="s">
        <v>8954</v>
      </c>
      <c r="H3383" t="s">
        <v>5655</v>
      </c>
      <c r="I3383" t="s">
        <v>310</v>
      </c>
      <c r="L3383" t="s">
        <v>14837</v>
      </c>
      <c r="N3383" t="s">
        <v>821</v>
      </c>
    </row>
    <row r="3384" spans="2:14">
      <c r="B3384" s="41">
        <v>43627.599456018521</v>
      </c>
      <c r="C3384" s="41">
        <v>43627.59946759259</v>
      </c>
      <c r="D3384" t="s">
        <v>5654</v>
      </c>
      <c r="E3384">
        <v>5</v>
      </c>
      <c r="F3384">
        <v>1221</v>
      </c>
      <c r="G3384" t="s">
        <v>8954</v>
      </c>
      <c r="H3384" t="s">
        <v>5653</v>
      </c>
      <c r="I3384" t="s">
        <v>152</v>
      </c>
      <c r="L3384" t="s">
        <v>14838</v>
      </c>
      <c r="N3384" t="s">
        <v>821</v>
      </c>
    </row>
    <row r="3385" spans="2:14">
      <c r="B3385" s="41">
        <v>43627.599456018521</v>
      </c>
      <c r="C3385" s="41">
        <v>43627.59946759259</v>
      </c>
      <c r="D3385" t="s">
        <v>4672</v>
      </c>
      <c r="E3385">
        <v>5</v>
      </c>
      <c r="F3385">
        <v>1221</v>
      </c>
      <c r="G3385" t="s">
        <v>8954</v>
      </c>
      <c r="H3385" t="s">
        <v>4671</v>
      </c>
      <c r="I3385" t="s">
        <v>264</v>
      </c>
      <c r="L3385" t="s">
        <v>14824</v>
      </c>
      <c r="N3385" t="s">
        <v>821</v>
      </c>
    </row>
    <row r="3386" spans="2:14">
      <c r="B3386" s="41">
        <v>43627.599456018521</v>
      </c>
      <c r="C3386" s="41">
        <v>43627.59946759259</v>
      </c>
      <c r="D3386" t="s">
        <v>4670</v>
      </c>
      <c r="E3386">
        <v>5</v>
      </c>
      <c r="F3386">
        <v>1221</v>
      </c>
      <c r="G3386" t="s">
        <v>8954</v>
      </c>
      <c r="H3386" t="s">
        <v>4669</v>
      </c>
      <c r="I3386" t="s">
        <v>867</v>
      </c>
      <c r="L3386" t="s">
        <v>14825</v>
      </c>
      <c r="N3386" t="s">
        <v>821</v>
      </c>
    </row>
    <row r="3387" spans="2:14">
      <c r="B3387" s="41">
        <v>43627.599456018521</v>
      </c>
      <c r="C3387" s="41">
        <v>43627.59946759259</v>
      </c>
      <c r="D3387" t="s">
        <v>4668</v>
      </c>
      <c r="E3387">
        <v>5</v>
      </c>
      <c r="F3387">
        <v>1221</v>
      </c>
      <c r="G3387" t="s">
        <v>8954</v>
      </c>
      <c r="H3387" t="s">
        <v>4667</v>
      </c>
      <c r="I3387" t="s">
        <v>837</v>
      </c>
      <c r="L3387" t="s">
        <v>14826</v>
      </c>
      <c r="N3387" t="s">
        <v>821</v>
      </c>
    </row>
    <row r="3388" spans="2:14">
      <c r="B3388" s="41">
        <v>43627.599456018521</v>
      </c>
      <c r="C3388" s="41">
        <v>43627.59946759259</v>
      </c>
      <c r="D3388" t="s">
        <v>4666</v>
      </c>
      <c r="E3388">
        <v>5</v>
      </c>
      <c r="F3388">
        <v>1221</v>
      </c>
      <c r="G3388" t="s">
        <v>8954</v>
      </c>
      <c r="H3388" t="s">
        <v>4665</v>
      </c>
      <c r="I3388" t="s">
        <v>1197</v>
      </c>
      <c r="L3388" t="s">
        <v>14827</v>
      </c>
      <c r="N3388" t="s">
        <v>821</v>
      </c>
    </row>
    <row r="3389" spans="2:14">
      <c r="B3389" s="41">
        <v>43627.59946759259</v>
      </c>
      <c r="C3389" s="41">
        <v>43627.59946759259</v>
      </c>
      <c r="D3389" t="s">
        <v>4537</v>
      </c>
      <c r="E3389">
        <v>5</v>
      </c>
      <c r="F3389">
        <v>1221</v>
      </c>
      <c r="G3389" t="s">
        <v>8954</v>
      </c>
      <c r="H3389" t="s">
        <v>4536</v>
      </c>
      <c r="I3389" t="s">
        <v>557</v>
      </c>
      <c r="L3389" t="s">
        <v>14828</v>
      </c>
      <c r="N3389" t="s">
        <v>821</v>
      </c>
    </row>
    <row r="3390" spans="2:14">
      <c r="B3390" s="41">
        <v>43627.59946759259</v>
      </c>
      <c r="C3390" s="41">
        <v>43627.59946759259</v>
      </c>
      <c r="D3390" t="s">
        <v>4535</v>
      </c>
      <c r="E3390">
        <v>5</v>
      </c>
      <c r="F3390">
        <v>1221</v>
      </c>
      <c r="G3390" t="s">
        <v>8954</v>
      </c>
      <c r="H3390" t="s">
        <v>4534</v>
      </c>
      <c r="I3390" t="s">
        <v>316</v>
      </c>
      <c r="L3390" t="s">
        <v>14829</v>
      </c>
      <c r="N3390" t="s">
        <v>821</v>
      </c>
    </row>
    <row r="3391" spans="2:14">
      <c r="B3391" s="41">
        <v>43627.59946759259</v>
      </c>
      <c r="C3391" s="41">
        <v>43627.599479166667</v>
      </c>
      <c r="D3391" t="s">
        <v>4463</v>
      </c>
      <c r="E3391">
        <v>5</v>
      </c>
      <c r="F3391">
        <v>1221</v>
      </c>
      <c r="G3391" t="s">
        <v>8954</v>
      </c>
      <c r="H3391" t="s">
        <v>4462</v>
      </c>
      <c r="I3391" t="s">
        <v>557</v>
      </c>
      <c r="L3391" t="s">
        <v>14845</v>
      </c>
      <c r="N3391" t="s">
        <v>821</v>
      </c>
    </row>
    <row r="3392" spans="2:14">
      <c r="B3392" s="41">
        <v>43627.59946759259</v>
      </c>
      <c r="C3392" s="41">
        <v>43627.599479166667</v>
      </c>
      <c r="D3392" t="s">
        <v>4461</v>
      </c>
      <c r="E3392">
        <v>5</v>
      </c>
      <c r="F3392">
        <v>1221</v>
      </c>
      <c r="G3392" t="s">
        <v>8954</v>
      </c>
      <c r="H3392" t="s">
        <v>4460</v>
      </c>
      <c r="I3392" t="s">
        <v>316</v>
      </c>
      <c r="L3392" t="s">
        <v>14846</v>
      </c>
      <c r="N3392" t="s">
        <v>821</v>
      </c>
    </row>
    <row r="3393" spans="2:14">
      <c r="B3393" s="41">
        <v>43627.59946759259</v>
      </c>
      <c r="C3393" s="41">
        <v>43627.599479166667</v>
      </c>
      <c r="D3393" t="s">
        <v>4680</v>
      </c>
      <c r="E3393">
        <v>5</v>
      </c>
      <c r="F3393">
        <v>1221</v>
      </c>
      <c r="G3393" t="s">
        <v>8954</v>
      </c>
      <c r="H3393" t="s">
        <v>4679</v>
      </c>
      <c r="I3393" t="s">
        <v>932</v>
      </c>
      <c r="L3393" t="s">
        <v>14847</v>
      </c>
      <c r="N3393" t="s">
        <v>821</v>
      </c>
    </row>
    <row r="3394" spans="2:14">
      <c r="B3394" s="41">
        <v>43627.59946759259</v>
      </c>
      <c r="C3394" s="41">
        <v>43627.599479166667</v>
      </c>
      <c r="D3394" t="s">
        <v>4678</v>
      </c>
      <c r="E3394">
        <v>5</v>
      </c>
      <c r="F3394">
        <v>1221</v>
      </c>
      <c r="G3394" t="s">
        <v>8954</v>
      </c>
      <c r="H3394" t="s">
        <v>4677</v>
      </c>
      <c r="I3394" t="s">
        <v>1603</v>
      </c>
      <c r="L3394" t="s">
        <v>14848</v>
      </c>
      <c r="N3394" t="s">
        <v>821</v>
      </c>
    </row>
    <row r="3395" spans="2:14">
      <c r="B3395" s="41">
        <v>43627.59946759259</v>
      </c>
      <c r="C3395" s="41">
        <v>43627.599479166667</v>
      </c>
      <c r="D3395" t="s">
        <v>4676</v>
      </c>
      <c r="E3395">
        <v>5</v>
      </c>
      <c r="F3395">
        <v>1221</v>
      </c>
      <c r="G3395" t="s">
        <v>8954</v>
      </c>
      <c r="H3395" t="s">
        <v>4675</v>
      </c>
      <c r="I3395" t="s">
        <v>310</v>
      </c>
      <c r="L3395" t="s">
        <v>14849</v>
      </c>
      <c r="N3395" t="s">
        <v>821</v>
      </c>
    </row>
    <row r="3396" spans="2:14">
      <c r="B3396" s="41">
        <v>43627.59946759259</v>
      </c>
      <c r="C3396" s="41">
        <v>43627.599479166667</v>
      </c>
      <c r="D3396" t="s">
        <v>4674</v>
      </c>
      <c r="E3396">
        <v>5</v>
      </c>
      <c r="F3396">
        <v>1221</v>
      </c>
      <c r="G3396" t="s">
        <v>8954</v>
      </c>
      <c r="H3396" t="s">
        <v>4673</v>
      </c>
      <c r="I3396" t="s">
        <v>152</v>
      </c>
      <c r="L3396" t="s">
        <v>14850</v>
      </c>
      <c r="N3396" t="s">
        <v>821</v>
      </c>
    </row>
    <row r="3397" spans="2:14">
      <c r="B3397" s="41">
        <v>43627.59946759259</v>
      </c>
      <c r="C3397" s="41">
        <v>43627.599479166667</v>
      </c>
      <c r="D3397" t="s">
        <v>4547</v>
      </c>
      <c r="E3397">
        <v>5</v>
      </c>
      <c r="F3397">
        <v>1221</v>
      </c>
      <c r="G3397" t="s">
        <v>8954</v>
      </c>
      <c r="H3397" t="s">
        <v>4546</v>
      </c>
      <c r="I3397" t="s">
        <v>385</v>
      </c>
      <c r="L3397" t="s">
        <v>14851</v>
      </c>
      <c r="N3397" t="s">
        <v>821</v>
      </c>
    </row>
    <row r="3398" spans="2:14">
      <c r="B3398" s="41">
        <v>43627.59946759259</v>
      </c>
      <c r="C3398" s="41">
        <v>43627.599479166667</v>
      </c>
      <c r="D3398" t="s">
        <v>4545</v>
      </c>
      <c r="E3398">
        <v>5</v>
      </c>
      <c r="F3398">
        <v>1221</v>
      </c>
      <c r="G3398" t="s">
        <v>8954</v>
      </c>
      <c r="H3398" t="s">
        <v>4544</v>
      </c>
      <c r="I3398" t="s">
        <v>1625</v>
      </c>
      <c r="L3398" t="s">
        <v>14852</v>
      </c>
      <c r="N3398" t="s">
        <v>821</v>
      </c>
    </row>
    <row r="3399" spans="2:14">
      <c r="B3399" s="41">
        <v>43627.59946759259</v>
      </c>
      <c r="C3399" s="41">
        <v>43627.599479166667</v>
      </c>
      <c r="D3399" t="s">
        <v>4459</v>
      </c>
      <c r="E3399">
        <v>5</v>
      </c>
      <c r="F3399">
        <v>1221</v>
      </c>
      <c r="G3399" t="s">
        <v>8954</v>
      </c>
      <c r="H3399" t="s">
        <v>4458</v>
      </c>
      <c r="I3399" t="s">
        <v>385</v>
      </c>
      <c r="L3399" t="s">
        <v>14839</v>
      </c>
      <c r="N3399" t="s">
        <v>821</v>
      </c>
    </row>
    <row r="3400" spans="2:14">
      <c r="B3400" s="41">
        <v>43627.59946759259</v>
      </c>
      <c r="C3400" s="41">
        <v>43627.599479166667</v>
      </c>
      <c r="D3400" t="s">
        <v>4457</v>
      </c>
      <c r="E3400">
        <v>5</v>
      </c>
      <c r="F3400">
        <v>1221</v>
      </c>
      <c r="G3400" t="s">
        <v>8954</v>
      </c>
      <c r="H3400" t="s">
        <v>4456</v>
      </c>
      <c r="I3400" t="s">
        <v>1625</v>
      </c>
      <c r="L3400" t="s">
        <v>14859</v>
      </c>
      <c r="N3400" t="s">
        <v>821</v>
      </c>
    </row>
    <row r="3401" spans="2:14">
      <c r="B3401" s="41">
        <v>43627.599664351852</v>
      </c>
      <c r="C3401" s="41">
        <v>43627.599664351852</v>
      </c>
      <c r="D3401" t="s">
        <v>906</v>
      </c>
      <c r="E3401">
        <v>5</v>
      </c>
      <c r="F3401">
        <v>1201</v>
      </c>
      <c r="G3401" t="s">
        <v>8954</v>
      </c>
      <c r="H3401" t="s">
        <v>905</v>
      </c>
      <c r="I3401" t="s">
        <v>8</v>
      </c>
      <c r="L3401" t="s">
        <v>14244</v>
      </c>
      <c r="N3401" t="s">
        <v>821</v>
      </c>
    </row>
    <row r="3402" spans="2:14">
      <c r="B3402" s="41">
        <v>43627.599953703706</v>
      </c>
      <c r="C3402" s="41">
        <v>43627.599953703706</v>
      </c>
      <c r="D3402" t="s">
        <v>7226</v>
      </c>
      <c r="E3402">
        <v>5</v>
      </c>
      <c r="F3402">
        <v>1221</v>
      </c>
      <c r="G3402" t="s">
        <v>8954</v>
      </c>
      <c r="H3402" t="s">
        <v>7227</v>
      </c>
      <c r="I3402" t="s">
        <v>150</v>
      </c>
      <c r="L3402" t="s">
        <v>14173</v>
      </c>
      <c r="N3402" t="s">
        <v>821</v>
      </c>
    </row>
    <row r="3403" spans="2:14">
      <c r="B3403" s="41">
        <v>43627.600069444445</v>
      </c>
      <c r="C3403" s="41">
        <v>43627.600069444445</v>
      </c>
      <c r="D3403" t="s">
        <v>4335</v>
      </c>
      <c r="E3403">
        <v>5</v>
      </c>
      <c r="F3403">
        <v>1101</v>
      </c>
      <c r="G3403" t="s">
        <v>8954</v>
      </c>
      <c r="H3403" t="s">
        <v>4334</v>
      </c>
      <c r="I3403" t="s">
        <v>3</v>
      </c>
      <c r="L3403" t="s">
        <v>14943</v>
      </c>
      <c r="N3403" t="s">
        <v>821</v>
      </c>
    </row>
    <row r="3404" spans="2:14">
      <c r="B3404" s="41">
        <v>43627.600092592591</v>
      </c>
      <c r="C3404" s="41">
        <v>43627.600092592591</v>
      </c>
      <c r="D3404" t="s">
        <v>7226</v>
      </c>
      <c r="E3404">
        <v>5</v>
      </c>
      <c r="F3404">
        <v>1221</v>
      </c>
      <c r="G3404" t="s">
        <v>8954</v>
      </c>
      <c r="H3404" t="s">
        <v>7227</v>
      </c>
      <c r="I3404" t="s">
        <v>150</v>
      </c>
      <c r="L3404" t="s">
        <v>14173</v>
      </c>
      <c r="N3404" t="s">
        <v>821</v>
      </c>
    </row>
    <row r="3405" spans="2:14">
      <c r="B3405" s="41">
        <v>43627.600231481483</v>
      </c>
      <c r="C3405" s="41">
        <v>43627.600243055553</v>
      </c>
      <c r="D3405" t="s">
        <v>7226</v>
      </c>
      <c r="E3405">
        <v>5</v>
      </c>
      <c r="F3405">
        <v>1221</v>
      </c>
      <c r="G3405" t="s">
        <v>8954</v>
      </c>
      <c r="H3405" t="s">
        <v>7227</v>
      </c>
      <c r="I3405" t="s">
        <v>150</v>
      </c>
      <c r="L3405" t="s">
        <v>14173</v>
      </c>
      <c r="N3405" t="s">
        <v>821</v>
      </c>
    </row>
    <row r="3406" spans="2:14">
      <c r="B3406" s="41">
        <v>43627.600335648145</v>
      </c>
      <c r="C3406" s="41">
        <v>43627.600335648145</v>
      </c>
      <c r="D3406" t="s">
        <v>906</v>
      </c>
      <c r="E3406">
        <v>5</v>
      </c>
      <c r="F3406">
        <v>1201</v>
      </c>
      <c r="G3406" t="s">
        <v>8954</v>
      </c>
      <c r="H3406" t="s">
        <v>905</v>
      </c>
      <c r="I3406" t="s">
        <v>8</v>
      </c>
      <c r="L3406" t="s">
        <v>14244</v>
      </c>
      <c r="N3406" t="s">
        <v>821</v>
      </c>
    </row>
    <row r="3407" spans="2:14">
      <c r="B3407" s="41">
        <v>43627.600543981483</v>
      </c>
      <c r="C3407" s="41">
        <v>43627.600543981483</v>
      </c>
      <c r="D3407" t="s">
        <v>908</v>
      </c>
      <c r="E3407">
        <v>5</v>
      </c>
      <c r="F3407">
        <v>1201</v>
      </c>
      <c r="G3407" t="s">
        <v>8954</v>
      </c>
      <c r="H3407" t="s">
        <v>907</v>
      </c>
      <c r="I3407" t="s">
        <v>8</v>
      </c>
      <c r="L3407" t="s">
        <v>14242</v>
      </c>
      <c r="N3407" t="s">
        <v>821</v>
      </c>
    </row>
    <row r="3408" spans="2:14">
      <c r="B3408" s="41">
        <v>43627.601053240738</v>
      </c>
      <c r="C3408" s="41">
        <v>43627.601053240738</v>
      </c>
      <c r="D3408" t="s">
        <v>906</v>
      </c>
      <c r="E3408">
        <v>5</v>
      </c>
      <c r="F3408">
        <v>1201</v>
      </c>
      <c r="G3408" t="s">
        <v>8954</v>
      </c>
      <c r="H3408" t="s">
        <v>905</v>
      </c>
      <c r="I3408" t="s">
        <v>8</v>
      </c>
      <c r="L3408" t="s">
        <v>14244</v>
      </c>
      <c r="N3408" t="s">
        <v>821</v>
      </c>
    </row>
    <row r="3409" spans="2:20">
      <c r="B3409" s="41">
        <v>43627.601261574076</v>
      </c>
      <c r="C3409" s="41">
        <v>43627.601261574076</v>
      </c>
      <c r="D3409" t="s">
        <v>908</v>
      </c>
      <c r="E3409">
        <v>5</v>
      </c>
      <c r="F3409">
        <v>1201</v>
      </c>
      <c r="G3409" t="s">
        <v>8954</v>
      </c>
      <c r="H3409" t="s">
        <v>907</v>
      </c>
      <c r="I3409" t="s">
        <v>8</v>
      </c>
      <c r="L3409" t="s">
        <v>14242</v>
      </c>
      <c r="N3409" t="s">
        <v>821</v>
      </c>
    </row>
    <row r="3410" spans="2:20">
      <c r="B3410" s="41">
        <v>43627.601423611108</v>
      </c>
      <c r="C3410" s="41">
        <v>43627.601435185185</v>
      </c>
      <c r="D3410" t="s">
        <v>14419</v>
      </c>
      <c r="E3410">
        <v>0</v>
      </c>
      <c r="F3410">
        <v>1101</v>
      </c>
      <c r="G3410" t="s">
        <v>8954</v>
      </c>
      <c r="H3410" t="s">
        <v>839</v>
      </c>
      <c r="I3410" t="s">
        <v>837</v>
      </c>
      <c r="L3410" t="s">
        <v>14864</v>
      </c>
      <c r="N3410" t="s">
        <v>819</v>
      </c>
    </row>
    <row r="3411" spans="2:20">
      <c r="B3411" s="41">
        <v>43627.601539351854</v>
      </c>
      <c r="C3411" s="41">
        <v>43627.601539351854</v>
      </c>
      <c r="D3411" t="s">
        <v>15768</v>
      </c>
      <c r="E3411">
        <v>5</v>
      </c>
      <c r="F3411">
        <v>1101</v>
      </c>
      <c r="G3411" t="s">
        <v>8954</v>
      </c>
      <c r="H3411" t="s">
        <v>874</v>
      </c>
      <c r="I3411" t="s">
        <v>837</v>
      </c>
      <c r="L3411" t="s">
        <v>14876</v>
      </c>
      <c r="N3411" t="s">
        <v>821</v>
      </c>
      <c r="T3411" t="s">
        <v>14877</v>
      </c>
    </row>
    <row r="3412" spans="2:20">
      <c r="B3412" s="41">
        <v>43627.601620370369</v>
      </c>
      <c r="C3412" s="41">
        <v>43627.601620370369</v>
      </c>
      <c r="D3412" t="s">
        <v>5898</v>
      </c>
      <c r="E3412">
        <v>5</v>
      </c>
      <c r="F3412">
        <v>1101</v>
      </c>
      <c r="G3412" t="s">
        <v>8954</v>
      </c>
      <c r="H3412" t="s">
        <v>2341</v>
      </c>
      <c r="I3412" t="s">
        <v>63</v>
      </c>
      <c r="L3412" t="s">
        <v>15769</v>
      </c>
      <c r="N3412" t="s">
        <v>821</v>
      </c>
    </row>
    <row r="3413" spans="2:20">
      <c r="B3413" s="41">
        <v>43627.601782407408</v>
      </c>
      <c r="C3413" s="41">
        <v>43627.601782407408</v>
      </c>
      <c r="D3413" t="s">
        <v>906</v>
      </c>
      <c r="E3413">
        <v>5</v>
      </c>
      <c r="F3413">
        <v>1201</v>
      </c>
      <c r="G3413" t="s">
        <v>8954</v>
      </c>
      <c r="H3413" t="s">
        <v>905</v>
      </c>
      <c r="I3413" t="s">
        <v>8</v>
      </c>
      <c r="L3413" t="s">
        <v>14244</v>
      </c>
      <c r="N3413" t="s">
        <v>821</v>
      </c>
    </row>
    <row r="3414" spans="2:20">
      <c r="B3414" s="41">
        <v>43627.602361111109</v>
      </c>
      <c r="C3414" s="41">
        <v>43627.602361111109</v>
      </c>
      <c r="D3414" t="s">
        <v>906</v>
      </c>
      <c r="E3414">
        <v>5</v>
      </c>
      <c r="F3414">
        <v>1201</v>
      </c>
      <c r="G3414" t="s">
        <v>8954</v>
      </c>
      <c r="H3414" t="s">
        <v>905</v>
      </c>
      <c r="I3414" t="s">
        <v>8</v>
      </c>
      <c r="L3414" t="s">
        <v>14244</v>
      </c>
      <c r="N3414" t="s">
        <v>821</v>
      </c>
    </row>
    <row r="3415" spans="2:20">
      <c r="B3415" s="41">
        <v>43627.60292824074</v>
      </c>
      <c r="C3415" s="41">
        <v>43627.60292824074</v>
      </c>
      <c r="D3415" t="s">
        <v>13467</v>
      </c>
      <c r="E3415">
        <v>4</v>
      </c>
      <c r="F3415">
        <v>1101</v>
      </c>
      <c r="G3415" t="s">
        <v>8954</v>
      </c>
      <c r="H3415" t="s">
        <v>6256</v>
      </c>
      <c r="I3415" t="s">
        <v>13</v>
      </c>
      <c r="L3415" t="s">
        <v>14526</v>
      </c>
      <c r="N3415" t="s">
        <v>825</v>
      </c>
    </row>
    <row r="3416" spans="2:20">
      <c r="B3416" s="41">
        <v>43627.602951388886</v>
      </c>
      <c r="C3416" s="41">
        <v>43627.602951388886</v>
      </c>
      <c r="D3416" t="s">
        <v>906</v>
      </c>
      <c r="E3416">
        <v>5</v>
      </c>
      <c r="F3416">
        <v>1201</v>
      </c>
      <c r="G3416" t="s">
        <v>8954</v>
      </c>
      <c r="H3416" t="s">
        <v>905</v>
      </c>
      <c r="I3416" t="s">
        <v>8</v>
      </c>
      <c r="L3416" t="s">
        <v>14244</v>
      </c>
      <c r="N3416" t="s">
        <v>821</v>
      </c>
    </row>
    <row r="3417" spans="2:20">
      <c r="B3417" s="41">
        <v>43627.60297453704</v>
      </c>
      <c r="C3417" s="41">
        <v>43627.60297453704</v>
      </c>
      <c r="D3417" t="s">
        <v>614</v>
      </c>
      <c r="E3417">
        <v>5</v>
      </c>
      <c r="F3417">
        <v>1201</v>
      </c>
      <c r="G3417" t="s">
        <v>8954</v>
      </c>
      <c r="H3417" t="s">
        <v>347</v>
      </c>
      <c r="I3417" t="s">
        <v>13</v>
      </c>
      <c r="L3417" t="s">
        <v>14840</v>
      </c>
      <c r="N3417" t="s">
        <v>821</v>
      </c>
    </row>
    <row r="3418" spans="2:20">
      <c r="B3418" s="41">
        <v>43627.602962962963</v>
      </c>
      <c r="C3418" s="41">
        <v>43627.60297453704</v>
      </c>
      <c r="D3418" t="s">
        <v>15770</v>
      </c>
      <c r="E3418">
        <v>5</v>
      </c>
      <c r="F3418">
        <v>1101</v>
      </c>
      <c r="G3418" t="s">
        <v>8954</v>
      </c>
      <c r="H3418" t="s">
        <v>870</v>
      </c>
      <c r="I3418" t="s">
        <v>837</v>
      </c>
      <c r="L3418" t="s">
        <v>14864</v>
      </c>
      <c r="N3418" t="s">
        <v>821</v>
      </c>
      <c r="T3418" t="s">
        <v>14865</v>
      </c>
    </row>
    <row r="3419" spans="2:20">
      <c r="B3419" s="41">
        <v>43627.602962962963</v>
      </c>
      <c r="C3419" s="41">
        <v>43627.60297453704</v>
      </c>
      <c r="D3419" t="s">
        <v>15771</v>
      </c>
      <c r="E3419">
        <v>4</v>
      </c>
      <c r="F3419">
        <v>1101</v>
      </c>
      <c r="G3419" t="s">
        <v>8954</v>
      </c>
      <c r="H3419" t="s">
        <v>871</v>
      </c>
      <c r="I3419" t="s">
        <v>837</v>
      </c>
      <c r="L3419" t="s">
        <v>14864</v>
      </c>
      <c r="N3419" t="s">
        <v>819</v>
      </c>
      <c r="T3419" t="s">
        <v>14865</v>
      </c>
    </row>
    <row r="3420" spans="2:20">
      <c r="B3420" s="41">
        <v>43627.602962962963</v>
      </c>
      <c r="C3420" s="41">
        <v>43627.60297453704</v>
      </c>
      <c r="D3420" t="s">
        <v>873</v>
      </c>
      <c r="E3420">
        <v>5</v>
      </c>
      <c r="F3420">
        <v>1221</v>
      </c>
      <c r="G3420" t="s">
        <v>8954</v>
      </c>
      <c r="H3420" t="s">
        <v>872</v>
      </c>
      <c r="I3420" t="s">
        <v>837</v>
      </c>
      <c r="L3420" t="s">
        <v>14868</v>
      </c>
      <c r="N3420" t="s">
        <v>821</v>
      </c>
    </row>
    <row r="3421" spans="2:20">
      <c r="B3421" s="41">
        <v>43627.602997685186</v>
      </c>
      <c r="C3421" s="41">
        <v>43627.602997685186</v>
      </c>
      <c r="D3421" t="s">
        <v>1050</v>
      </c>
      <c r="E3421">
        <v>4</v>
      </c>
      <c r="F3421">
        <v>1101</v>
      </c>
      <c r="G3421" t="s">
        <v>8954</v>
      </c>
      <c r="H3421" t="s">
        <v>1049</v>
      </c>
      <c r="I3421" t="s">
        <v>837</v>
      </c>
      <c r="L3421" t="s">
        <v>15772</v>
      </c>
      <c r="N3421" t="s">
        <v>825</v>
      </c>
    </row>
    <row r="3422" spans="2:20">
      <c r="B3422" s="41">
        <v>43627.603055555555</v>
      </c>
      <c r="C3422" s="41">
        <v>43627.603055555555</v>
      </c>
      <c r="D3422" t="s">
        <v>15773</v>
      </c>
      <c r="E3422">
        <v>4</v>
      </c>
      <c r="F3422">
        <v>1101</v>
      </c>
      <c r="G3422" t="s">
        <v>8954</v>
      </c>
      <c r="H3422" t="s">
        <v>875</v>
      </c>
      <c r="I3422" t="s">
        <v>837</v>
      </c>
      <c r="L3422" t="s">
        <v>14881</v>
      </c>
      <c r="N3422" t="s">
        <v>819</v>
      </c>
      <c r="T3422" t="s">
        <v>14877</v>
      </c>
    </row>
    <row r="3423" spans="2:20">
      <c r="B3423" s="41">
        <v>43627.603078703702</v>
      </c>
      <c r="C3423" s="41">
        <v>43627.603078703702</v>
      </c>
      <c r="D3423" t="s">
        <v>15774</v>
      </c>
      <c r="E3423">
        <v>5</v>
      </c>
      <c r="F3423">
        <v>1101</v>
      </c>
      <c r="G3423" t="s">
        <v>8954</v>
      </c>
      <c r="H3423" t="s">
        <v>874</v>
      </c>
      <c r="I3423" t="s">
        <v>837</v>
      </c>
      <c r="L3423" t="s">
        <v>14876</v>
      </c>
      <c r="N3423" t="s">
        <v>821</v>
      </c>
      <c r="T3423" t="s">
        <v>14877</v>
      </c>
    </row>
    <row r="3424" spans="2:20">
      <c r="B3424" s="41">
        <v>43627.60328703704</v>
      </c>
      <c r="C3424" s="41">
        <v>43627.60328703704</v>
      </c>
      <c r="D3424" t="s">
        <v>13514</v>
      </c>
      <c r="E3424">
        <v>4</v>
      </c>
      <c r="F3424">
        <v>1101</v>
      </c>
      <c r="G3424" t="s">
        <v>8954</v>
      </c>
      <c r="H3424" t="s">
        <v>4879</v>
      </c>
      <c r="I3424" t="s">
        <v>13</v>
      </c>
      <c r="L3424" t="s">
        <v>14526</v>
      </c>
      <c r="N3424" t="s">
        <v>825</v>
      </c>
    </row>
    <row r="3425" spans="2:14">
      <c r="B3425" s="41">
        <v>43627.60355324074</v>
      </c>
      <c r="C3425" s="41">
        <v>43627.60355324074</v>
      </c>
      <c r="D3425" t="s">
        <v>906</v>
      </c>
      <c r="E3425">
        <v>5</v>
      </c>
      <c r="F3425">
        <v>1201</v>
      </c>
      <c r="G3425" t="s">
        <v>8954</v>
      </c>
      <c r="H3425" t="s">
        <v>905</v>
      </c>
      <c r="I3425" t="s">
        <v>8</v>
      </c>
      <c r="L3425" t="s">
        <v>14244</v>
      </c>
      <c r="N3425" t="s">
        <v>821</v>
      </c>
    </row>
    <row r="3426" spans="2:14">
      <c r="B3426" s="41">
        <v>43627.604143518518</v>
      </c>
      <c r="C3426" s="41">
        <v>43627.604143518518</v>
      </c>
      <c r="D3426" t="s">
        <v>906</v>
      </c>
      <c r="E3426">
        <v>5</v>
      </c>
      <c r="F3426">
        <v>1201</v>
      </c>
      <c r="G3426" t="s">
        <v>8954</v>
      </c>
      <c r="H3426" t="s">
        <v>905</v>
      </c>
      <c r="I3426" t="s">
        <v>8</v>
      </c>
      <c r="L3426" t="s">
        <v>14244</v>
      </c>
      <c r="N3426" t="s">
        <v>821</v>
      </c>
    </row>
    <row r="3427" spans="2:14">
      <c r="B3427" s="41">
        <v>43627.604583333334</v>
      </c>
      <c r="C3427" s="41">
        <v>43627.604594907411</v>
      </c>
      <c r="D3427" t="s">
        <v>7800</v>
      </c>
      <c r="E3427">
        <v>5</v>
      </c>
      <c r="F3427">
        <v>1221</v>
      </c>
      <c r="G3427" t="s">
        <v>8954</v>
      </c>
      <c r="H3427" t="s">
        <v>7801</v>
      </c>
      <c r="I3427" t="s">
        <v>264</v>
      </c>
      <c r="L3427" t="s">
        <v>15213</v>
      </c>
      <c r="N3427" t="s">
        <v>821</v>
      </c>
    </row>
    <row r="3428" spans="2:14">
      <c r="B3428" s="41">
        <v>43627.604583333334</v>
      </c>
      <c r="C3428" s="41">
        <v>43627.604594907411</v>
      </c>
      <c r="D3428" t="s">
        <v>7802</v>
      </c>
      <c r="E3428">
        <v>5</v>
      </c>
      <c r="F3428">
        <v>1221</v>
      </c>
      <c r="G3428" t="s">
        <v>8954</v>
      </c>
      <c r="H3428" t="s">
        <v>7803</v>
      </c>
      <c r="I3428" t="s">
        <v>264</v>
      </c>
      <c r="L3428" t="s">
        <v>15214</v>
      </c>
      <c r="N3428" t="s">
        <v>821</v>
      </c>
    </row>
    <row r="3429" spans="2:14">
      <c r="B3429" s="41">
        <v>43627.604594907411</v>
      </c>
      <c r="C3429" s="41">
        <v>43627.604594907411</v>
      </c>
      <c r="D3429" t="s">
        <v>4672</v>
      </c>
      <c r="E3429">
        <v>5</v>
      </c>
      <c r="F3429">
        <v>1221</v>
      </c>
      <c r="G3429" t="s">
        <v>8954</v>
      </c>
      <c r="H3429" t="s">
        <v>4671</v>
      </c>
      <c r="I3429" t="s">
        <v>264</v>
      </c>
      <c r="L3429" t="s">
        <v>14824</v>
      </c>
      <c r="N3429" t="s">
        <v>821</v>
      </c>
    </row>
    <row r="3430" spans="2:14">
      <c r="B3430" s="41">
        <v>43627.60460648148</v>
      </c>
      <c r="C3430" s="41">
        <v>43627.60460648148</v>
      </c>
      <c r="D3430" t="s">
        <v>4670</v>
      </c>
      <c r="E3430">
        <v>5</v>
      </c>
      <c r="F3430">
        <v>1221</v>
      </c>
      <c r="G3430" t="s">
        <v>8954</v>
      </c>
      <c r="H3430" t="s">
        <v>4669</v>
      </c>
      <c r="I3430" t="s">
        <v>867</v>
      </c>
      <c r="L3430" t="s">
        <v>14825</v>
      </c>
      <c r="N3430" t="s">
        <v>821</v>
      </c>
    </row>
    <row r="3431" spans="2:14">
      <c r="B3431" s="41">
        <v>43627.604618055557</v>
      </c>
      <c r="C3431" s="41">
        <v>43627.604618055557</v>
      </c>
      <c r="D3431" t="s">
        <v>4668</v>
      </c>
      <c r="E3431">
        <v>5</v>
      </c>
      <c r="F3431">
        <v>1221</v>
      </c>
      <c r="G3431" t="s">
        <v>8954</v>
      </c>
      <c r="H3431" t="s">
        <v>4667</v>
      </c>
      <c r="I3431" t="s">
        <v>837</v>
      </c>
      <c r="L3431" t="s">
        <v>14826</v>
      </c>
      <c r="N3431" t="s">
        <v>821</v>
      </c>
    </row>
    <row r="3432" spans="2:14">
      <c r="B3432" s="41">
        <v>43627.604629629626</v>
      </c>
      <c r="C3432" s="41">
        <v>43627.604629629626</v>
      </c>
      <c r="D3432" t="s">
        <v>4666</v>
      </c>
      <c r="E3432">
        <v>5</v>
      </c>
      <c r="F3432">
        <v>1221</v>
      </c>
      <c r="G3432" t="s">
        <v>8954</v>
      </c>
      <c r="H3432" t="s">
        <v>4665</v>
      </c>
      <c r="I3432" t="s">
        <v>1197</v>
      </c>
      <c r="L3432" t="s">
        <v>14827</v>
      </c>
      <c r="N3432" t="s">
        <v>821</v>
      </c>
    </row>
    <row r="3433" spans="2:14">
      <c r="B3433" s="41">
        <v>43627.604629629626</v>
      </c>
      <c r="C3433" s="41">
        <v>43627.604641203703</v>
      </c>
      <c r="D3433" t="s">
        <v>5629</v>
      </c>
      <c r="E3433">
        <v>5</v>
      </c>
      <c r="F3433">
        <v>1221</v>
      </c>
      <c r="G3433" t="s">
        <v>8954</v>
      </c>
      <c r="H3433" t="s">
        <v>5628</v>
      </c>
      <c r="I3433" t="s">
        <v>264</v>
      </c>
      <c r="L3433" t="s">
        <v>14841</v>
      </c>
      <c r="N3433" t="s">
        <v>821</v>
      </c>
    </row>
    <row r="3434" spans="2:14">
      <c r="B3434" s="41">
        <v>43627.604629629626</v>
      </c>
      <c r="C3434" s="41">
        <v>43627.604641203703</v>
      </c>
      <c r="D3434" t="s">
        <v>5631</v>
      </c>
      <c r="E3434">
        <v>5</v>
      </c>
      <c r="F3434">
        <v>1221</v>
      </c>
      <c r="G3434" t="s">
        <v>8954</v>
      </c>
      <c r="H3434" t="s">
        <v>5630</v>
      </c>
      <c r="I3434" t="s">
        <v>867</v>
      </c>
      <c r="L3434" t="s">
        <v>14842</v>
      </c>
      <c r="N3434" t="s">
        <v>821</v>
      </c>
    </row>
    <row r="3435" spans="2:14">
      <c r="B3435" s="41">
        <v>43627.604629629626</v>
      </c>
      <c r="C3435" s="41">
        <v>43627.604641203703</v>
      </c>
      <c r="D3435" t="s">
        <v>5633</v>
      </c>
      <c r="E3435">
        <v>5</v>
      </c>
      <c r="F3435">
        <v>1221</v>
      </c>
      <c r="G3435" t="s">
        <v>8954</v>
      </c>
      <c r="H3435" t="s">
        <v>5632</v>
      </c>
      <c r="I3435" t="s">
        <v>837</v>
      </c>
      <c r="L3435" t="s">
        <v>14843</v>
      </c>
      <c r="N3435" t="s">
        <v>821</v>
      </c>
    </row>
    <row r="3436" spans="2:14">
      <c r="B3436" s="41">
        <v>43627.604629629626</v>
      </c>
      <c r="C3436" s="41">
        <v>43627.604641203703</v>
      </c>
      <c r="D3436" t="s">
        <v>5635</v>
      </c>
      <c r="E3436">
        <v>5</v>
      </c>
      <c r="F3436">
        <v>1221</v>
      </c>
      <c r="G3436" t="s">
        <v>8954</v>
      </c>
      <c r="H3436" t="s">
        <v>5634</v>
      </c>
      <c r="I3436" t="s">
        <v>1197</v>
      </c>
      <c r="L3436" t="s">
        <v>14844</v>
      </c>
      <c r="N3436" t="s">
        <v>821</v>
      </c>
    </row>
    <row r="3437" spans="2:14">
      <c r="B3437" s="41">
        <v>43627.604722222219</v>
      </c>
      <c r="C3437" s="41">
        <v>43627.604722222219</v>
      </c>
      <c r="D3437" t="s">
        <v>906</v>
      </c>
      <c r="E3437">
        <v>5</v>
      </c>
      <c r="F3437">
        <v>1201</v>
      </c>
      <c r="G3437" t="s">
        <v>8954</v>
      </c>
      <c r="H3437" t="s">
        <v>905</v>
      </c>
      <c r="I3437" t="s">
        <v>8</v>
      </c>
      <c r="L3437" t="s">
        <v>14244</v>
      </c>
      <c r="N3437" t="s">
        <v>821</v>
      </c>
    </row>
    <row r="3438" spans="2:14">
      <c r="B3438" s="41">
        <v>43627.605266203704</v>
      </c>
      <c r="C3438" s="41">
        <v>43627.605266203704</v>
      </c>
      <c r="D3438" t="s">
        <v>4672</v>
      </c>
      <c r="E3438">
        <v>5</v>
      </c>
      <c r="F3438">
        <v>1221</v>
      </c>
      <c r="G3438" t="s">
        <v>8954</v>
      </c>
      <c r="H3438" t="s">
        <v>4671</v>
      </c>
      <c r="I3438" t="s">
        <v>264</v>
      </c>
      <c r="L3438" t="s">
        <v>14824</v>
      </c>
      <c r="N3438" t="s">
        <v>821</v>
      </c>
    </row>
    <row r="3439" spans="2:14">
      <c r="B3439" s="41">
        <v>43627.605266203704</v>
      </c>
      <c r="C3439" s="41">
        <v>43627.605266203704</v>
      </c>
      <c r="D3439" t="s">
        <v>4670</v>
      </c>
      <c r="E3439">
        <v>5</v>
      </c>
      <c r="F3439">
        <v>1221</v>
      </c>
      <c r="G3439" t="s">
        <v>8954</v>
      </c>
      <c r="H3439" t="s">
        <v>4669</v>
      </c>
      <c r="I3439" t="s">
        <v>867</v>
      </c>
      <c r="L3439" t="s">
        <v>14825</v>
      </c>
      <c r="N3439" t="s">
        <v>821</v>
      </c>
    </row>
    <row r="3440" spans="2:14">
      <c r="B3440" s="41">
        <v>43627.605266203704</v>
      </c>
      <c r="C3440" s="41">
        <v>43627.605266203704</v>
      </c>
      <c r="D3440" t="s">
        <v>4668</v>
      </c>
      <c r="E3440">
        <v>5</v>
      </c>
      <c r="F3440">
        <v>1221</v>
      </c>
      <c r="G3440" t="s">
        <v>8954</v>
      </c>
      <c r="H3440" t="s">
        <v>4667</v>
      </c>
      <c r="I3440" t="s">
        <v>837</v>
      </c>
      <c r="L3440" t="s">
        <v>14826</v>
      </c>
      <c r="N3440" t="s">
        <v>821</v>
      </c>
    </row>
    <row r="3441" spans="2:20">
      <c r="B3441" s="41">
        <v>43627.605266203704</v>
      </c>
      <c r="C3441" s="41">
        <v>43627.605266203704</v>
      </c>
      <c r="D3441" t="s">
        <v>4666</v>
      </c>
      <c r="E3441">
        <v>5</v>
      </c>
      <c r="F3441">
        <v>1221</v>
      </c>
      <c r="G3441" t="s">
        <v>8954</v>
      </c>
      <c r="H3441" t="s">
        <v>4665</v>
      </c>
      <c r="I3441" t="s">
        <v>1197</v>
      </c>
      <c r="L3441" t="s">
        <v>14827</v>
      </c>
      <c r="N3441" t="s">
        <v>821</v>
      </c>
    </row>
    <row r="3442" spans="2:20">
      <c r="B3442" s="41">
        <v>43627.605266203704</v>
      </c>
      <c r="C3442" s="41">
        <v>43627.60527777778</v>
      </c>
      <c r="D3442" t="s">
        <v>5629</v>
      </c>
      <c r="E3442">
        <v>5</v>
      </c>
      <c r="F3442">
        <v>1221</v>
      </c>
      <c r="G3442" t="s">
        <v>8954</v>
      </c>
      <c r="H3442" t="s">
        <v>5628</v>
      </c>
      <c r="I3442" t="s">
        <v>264</v>
      </c>
      <c r="L3442" t="s">
        <v>14841</v>
      </c>
      <c r="N3442" t="s">
        <v>821</v>
      </c>
    </row>
    <row r="3443" spans="2:20">
      <c r="B3443" s="41">
        <v>43627.605266203704</v>
      </c>
      <c r="C3443" s="41">
        <v>43627.60527777778</v>
      </c>
      <c r="D3443" t="s">
        <v>5631</v>
      </c>
      <c r="E3443">
        <v>5</v>
      </c>
      <c r="F3443">
        <v>1221</v>
      </c>
      <c r="G3443" t="s">
        <v>8954</v>
      </c>
      <c r="H3443" t="s">
        <v>5630</v>
      </c>
      <c r="I3443" t="s">
        <v>867</v>
      </c>
      <c r="L3443" t="s">
        <v>14842</v>
      </c>
      <c r="N3443" t="s">
        <v>821</v>
      </c>
    </row>
    <row r="3444" spans="2:20">
      <c r="B3444" s="41">
        <v>43627.605266203704</v>
      </c>
      <c r="C3444" s="41">
        <v>43627.60527777778</v>
      </c>
      <c r="D3444" t="s">
        <v>5633</v>
      </c>
      <c r="E3444">
        <v>5</v>
      </c>
      <c r="F3444">
        <v>1221</v>
      </c>
      <c r="G3444" t="s">
        <v>8954</v>
      </c>
      <c r="H3444" t="s">
        <v>5632</v>
      </c>
      <c r="I3444" t="s">
        <v>837</v>
      </c>
      <c r="L3444" t="s">
        <v>14843</v>
      </c>
      <c r="N3444" t="s">
        <v>821</v>
      </c>
    </row>
    <row r="3445" spans="2:20">
      <c r="B3445" s="41">
        <v>43627.605266203704</v>
      </c>
      <c r="C3445" s="41">
        <v>43627.60527777778</v>
      </c>
      <c r="D3445" t="s">
        <v>5635</v>
      </c>
      <c r="E3445">
        <v>5</v>
      </c>
      <c r="F3445">
        <v>1221</v>
      </c>
      <c r="G3445" t="s">
        <v>8954</v>
      </c>
      <c r="H3445" t="s">
        <v>5634</v>
      </c>
      <c r="I3445" t="s">
        <v>1197</v>
      </c>
      <c r="L3445" t="s">
        <v>14844</v>
      </c>
      <c r="N3445" t="s">
        <v>821</v>
      </c>
    </row>
    <row r="3446" spans="2:20">
      <c r="B3446" s="41">
        <v>43627.605324074073</v>
      </c>
      <c r="C3446" s="41">
        <v>43627.605324074073</v>
      </c>
      <c r="D3446" t="s">
        <v>906</v>
      </c>
      <c r="E3446">
        <v>5</v>
      </c>
      <c r="F3446">
        <v>1201</v>
      </c>
      <c r="G3446" t="s">
        <v>8954</v>
      </c>
      <c r="H3446" t="s">
        <v>905</v>
      </c>
      <c r="I3446" t="s">
        <v>8</v>
      </c>
      <c r="L3446" t="s">
        <v>14244</v>
      </c>
      <c r="N3446" t="s">
        <v>821</v>
      </c>
    </row>
    <row r="3447" spans="2:20">
      <c r="B3447" s="41">
        <v>43627.605462962965</v>
      </c>
      <c r="C3447" s="41">
        <v>43627.605451388888</v>
      </c>
      <c r="D3447" t="s">
        <v>1658</v>
      </c>
      <c r="E3447">
        <v>5</v>
      </c>
      <c r="F3447">
        <v>1201</v>
      </c>
      <c r="G3447" t="s">
        <v>8954</v>
      </c>
      <c r="H3447" t="s">
        <v>455</v>
      </c>
      <c r="I3447" t="s">
        <v>8</v>
      </c>
      <c r="L3447" t="s">
        <v>15775</v>
      </c>
      <c r="N3447" t="s">
        <v>821</v>
      </c>
    </row>
    <row r="3448" spans="2:20">
      <c r="B3448" s="41">
        <v>43627.605509259258</v>
      </c>
      <c r="C3448" s="41">
        <v>43627.605497685188</v>
      </c>
      <c r="D3448" t="s">
        <v>1455</v>
      </c>
      <c r="E3448">
        <v>5</v>
      </c>
      <c r="F3448">
        <v>1201</v>
      </c>
      <c r="G3448" t="s">
        <v>8954</v>
      </c>
      <c r="H3448" t="s">
        <v>1454</v>
      </c>
      <c r="I3448" t="s">
        <v>28</v>
      </c>
      <c r="L3448" t="s">
        <v>14915</v>
      </c>
      <c r="N3448" t="s">
        <v>821</v>
      </c>
    </row>
    <row r="3449" spans="2:20">
      <c r="B3449" s="41">
        <v>43627.605914351851</v>
      </c>
      <c r="C3449" s="41">
        <v>43627.605902777781</v>
      </c>
      <c r="D3449" t="s">
        <v>906</v>
      </c>
      <c r="E3449">
        <v>5</v>
      </c>
      <c r="F3449">
        <v>1201</v>
      </c>
      <c r="G3449" t="s">
        <v>8954</v>
      </c>
      <c r="H3449" t="s">
        <v>905</v>
      </c>
      <c r="I3449" t="s">
        <v>8</v>
      </c>
      <c r="L3449" t="s">
        <v>14244</v>
      </c>
      <c r="N3449" t="s">
        <v>821</v>
      </c>
    </row>
    <row r="3450" spans="2:20">
      <c r="B3450" s="41">
        <v>43627.606157407405</v>
      </c>
      <c r="C3450" s="41">
        <v>43627.606168981481</v>
      </c>
      <c r="D3450" t="s">
        <v>15776</v>
      </c>
      <c r="E3450">
        <v>0</v>
      </c>
      <c r="F3450">
        <v>1101</v>
      </c>
      <c r="G3450" t="s">
        <v>8954</v>
      </c>
      <c r="H3450" t="s">
        <v>869</v>
      </c>
      <c r="I3450" t="s">
        <v>867</v>
      </c>
      <c r="L3450" t="s">
        <v>14334</v>
      </c>
      <c r="N3450" t="s">
        <v>819</v>
      </c>
    </row>
    <row r="3451" spans="2:20">
      <c r="B3451" s="41">
        <v>43627.606157407405</v>
      </c>
      <c r="C3451" s="41">
        <v>43627.606168981481</v>
      </c>
      <c r="D3451" t="s">
        <v>15777</v>
      </c>
      <c r="E3451">
        <v>0</v>
      </c>
      <c r="F3451">
        <v>1101</v>
      </c>
      <c r="G3451" t="s">
        <v>8954</v>
      </c>
      <c r="H3451" t="s">
        <v>866</v>
      </c>
      <c r="I3451" t="s">
        <v>867</v>
      </c>
      <c r="L3451" t="s">
        <v>14334</v>
      </c>
      <c r="N3451" t="s">
        <v>821</v>
      </c>
      <c r="T3451" t="s">
        <v>14861</v>
      </c>
    </row>
    <row r="3452" spans="2:20">
      <c r="B3452" s="41">
        <v>43627.606400462966</v>
      </c>
      <c r="C3452" s="41">
        <v>43627.606400462966</v>
      </c>
      <c r="D3452" t="s">
        <v>15778</v>
      </c>
      <c r="E3452">
        <v>5</v>
      </c>
      <c r="F3452">
        <v>1101</v>
      </c>
      <c r="G3452" t="s">
        <v>8954</v>
      </c>
      <c r="H3452" t="s">
        <v>138</v>
      </c>
      <c r="I3452" t="s">
        <v>63</v>
      </c>
      <c r="L3452" t="s">
        <v>14961</v>
      </c>
      <c r="N3452" t="s">
        <v>821</v>
      </c>
    </row>
    <row r="3453" spans="2:20">
      <c r="B3453" s="41">
        <v>43627.606504629628</v>
      </c>
      <c r="C3453" s="41">
        <v>43627.606493055559</v>
      </c>
      <c r="D3453" t="s">
        <v>906</v>
      </c>
      <c r="E3453">
        <v>5</v>
      </c>
      <c r="F3453">
        <v>1201</v>
      </c>
      <c r="G3453" t="s">
        <v>8954</v>
      </c>
      <c r="H3453" t="s">
        <v>905</v>
      </c>
      <c r="I3453" t="s">
        <v>8</v>
      </c>
      <c r="L3453" t="s">
        <v>14244</v>
      </c>
      <c r="N3453" t="s">
        <v>821</v>
      </c>
    </row>
    <row r="3454" spans="2:20">
      <c r="B3454" s="41">
        <v>43627.606944444444</v>
      </c>
      <c r="C3454" s="41">
        <v>43627.606944444444</v>
      </c>
      <c r="D3454" t="s">
        <v>15682</v>
      </c>
      <c r="E3454">
        <v>5</v>
      </c>
      <c r="F3454">
        <v>1101</v>
      </c>
      <c r="G3454" t="s">
        <v>8954</v>
      </c>
      <c r="H3454" t="s">
        <v>138</v>
      </c>
      <c r="I3454" t="s">
        <v>63</v>
      </c>
      <c r="L3454" t="s">
        <v>14961</v>
      </c>
      <c r="N3454" t="s">
        <v>821</v>
      </c>
    </row>
    <row r="3455" spans="2:20">
      <c r="B3455" s="41">
        <v>43627.607094907406</v>
      </c>
      <c r="C3455" s="41">
        <v>43627.607083333336</v>
      </c>
      <c r="D3455" t="s">
        <v>906</v>
      </c>
      <c r="E3455">
        <v>5</v>
      </c>
      <c r="F3455">
        <v>1201</v>
      </c>
      <c r="G3455" t="s">
        <v>8954</v>
      </c>
      <c r="H3455" t="s">
        <v>905</v>
      </c>
      <c r="I3455" t="s">
        <v>8</v>
      </c>
      <c r="L3455" t="s">
        <v>14244</v>
      </c>
      <c r="N3455" t="s">
        <v>821</v>
      </c>
    </row>
    <row r="3456" spans="2:20">
      <c r="B3456" s="41">
        <v>43627.607361111113</v>
      </c>
      <c r="C3456" s="41">
        <v>43627.607361111113</v>
      </c>
      <c r="D3456" t="s">
        <v>15779</v>
      </c>
      <c r="E3456">
        <v>5</v>
      </c>
      <c r="F3456">
        <v>1101</v>
      </c>
      <c r="G3456" t="s">
        <v>8954</v>
      </c>
      <c r="H3456" t="s">
        <v>138</v>
      </c>
      <c r="I3456" t="s">
        <v>63</v>
      </c>
      <c r="L3456" t="s">
        <v>14961</v>
      </c>
      <c r="N3456" t="s">
        <v>821</v>
      </c>
    </row>
    <row r="3457" spans="2:14">
      <c r="B3457" s="41">
        <v>43627.607592592591</v>
      </c>
      <c r="C3457" s="41">
        <v>43627.607581018521</v>
      </c>
      <c r="D3457" t="s">
        <v>1455</v>
      </c>
      <c r="E3457">
        <v>5</v>
      </c>
      <c r="F3457">
        <v>1201</v>
      </c>
      <c r="G3457" t="s">
        <v>8954</v>
      </c>
      <c r="H3457" t="s">
        <v>1454</v>
      </c>
      <c r="I3457" t="s">
        <v>28</v>
      </c>
      <c r="L3457" t="s">
        <v>14915</v>
      </c>
      <c r="N3457" t="s">
        <v>821</v>
      </c>
    </row>
    <row r="3458" spans="2:14">
      <c r="B3458" s="41">
        <v>43627.607685185183</v>
      </c>
      <c r="C3458" s="41">
        <v>43627.607673611114</v>
      </c>
      <c r="D3458" t="s">
        <v>906</v>
      </c>
      <c r="E3458">
        <v>5</v>
      </c>
      <c r="F3458">
        <v>1201</v>
      </c>
      <c r="G3458" t="s">
        <v>8954</v>
      </c>
      <c r="H3458" t="s">
        <v>905</v>
      </c>
      <c r="I3458" t="s">
        <v>8</v>
      </c>
      <c r="L3458" t="s">
        <v>14244</v>
      </c>
      <c r="N3458" t="s">
        <v>821</v>
      </c>
    </row>
    <row r="3459" spans="2:14">
      <c r="B3459" s="41">
        <v>43627.607824074075</v>
      </c>
      <c r="C3459" s="41">
        <v>43627.607824074075</v>
      </c>
      <c r="D3459" t="s">
        <v>15500</v>
      </c>
      <c r="E3459">
        <v>5</v>
      </c>
      <c r="F3459">
        <v>1101</v>
      </c>
      <c r="G3459" t="s">
        <v>8954</v>
      </c>
      <c r="H3459" t="s">
        <v>138</v>
      </c>
      <c r="I3459" t="s">
        <v>63</v>
      </c>
      <c r="L3459" t="s">
        <v>14961</v>
      </c>
      <c r="N3459" t="s">
        <v>821</v>
      </c>
    </row>
    <row r="3460" spans="2:14">
      <c r="B3460" s="41">
        <v>43627.608078703706</v>
      </c>
      <c r="C3460" s="41">
        <v>43627.608067129629</v>
      </c>
      <c r="D3460" t="s">
        <v>891</v>
      </c>
      <c r="E3460">
        <v>5</v>
      </c>
      <c r="F3460">
        <v>1201</v>
      </c>
      <c r="G3460" t="s">
        <v>8954</v>
      </c>
      <c r="H3460" t="s">
        <v>890</v>
      </c>
      <c r="I3460" t="s">
        <v>8</v>
      </c>
      <c r="L3460" t="s">
        <v>14241</v>
      </c>
      <c r="N3460" t="s">
        <v>821</v>
      </c>
    </row>
    <row r="3461" spans="2:14">
      <c r="B3461" s="41">
        <v>43627.608136574076</v>
      </c>
      <c r="C3461" s="41">
        <v>43627.608136574076</v>
      </c>
      <c r="D3461" t="s">
        <v>15500</v>
      </c>
      <c r="E3461">
        <v>5</v>
      </c>
      <c r="F3461">
        <v>1101</v>
      </c>
      <c r="G3461" t="s">
        <v>8954</v>
      </c>
      <c r="H3461" t="s">
        <v>138</v>
      </c>
      <c r="I3461" t="s">
        <v>63</v>
      </c>
      <c r="L3461" t="s">
        <v>14961</v>
      </c>
      <c r="N3461" t="s">
        <v>821</v>
      </c>
    </row>
    <row r="3462" spans="2:14">
      <c r="B3462" s="41">
        <v>43627.608275462961</v>
      </c>
      <c r="C3462" s="41">
        <v>43627.608263888891</v>
      </c>
      <c r="D3462" t="s">
        <v>906</v>
      </c>
      <c r="E3462">
        <v>5</v>
      </c>
      <c r="F3462">
        <v>1201</v>
      </c>
      <c r="G3462" t="s">
        <v>8954</v>
      </c>
      <c r="H3462" t="s">
        <v>905</v>
      </c>
      <c r="I3462" t="s">
        <v>8</v>
      </c>
      <c r="L3462" t="s">
        <v>14244</v>
      </c>
      <c r="N3462" t="s">
        <v>821</v>
      </c>
    </row>
    <row r="3463" spans="2:14">
      <c r="B3463" s="41">
        <v>43627.608611111114</v>
      </c>
      <c r="C3463" s="41">
        <v>43627.608611111114</v>
      </c>
      <c r="D3463" t="s">
        <v>15780</v>
      </c>
      <c r="E3463">
        <v>5</v>
      </c>
      <c r="F3463">
        <v>1101</v>
      </c>
      <c r="G3463" t="s">
        <v>8954</v>
      </c>
      <c r="H3463" t="s">
        <v>138</v>
      </c>
      <c r="I3463" t="s">
        <v>63</v>
      </c>
      <c r="L3463" t="s">
        <v>14961</v>
      </c>
      <c r="N3463" t="s">
        <v>821</v>
      </c>
    </row>
    <row r="3464" spans="2:14">
      <c r="B3464" s="41">
        <v>43627.608888888892</v>
      </c>
      <c r="C3464" s="41">
        <v>43627.608877314815</v>
      </c>
      <c r="D3464" t="s">
        <v>906</v>
      </c>
      <c r="E3464">
        <v>5</v>
      </c>
      <c r="F3464">
        <v>1201</v>
      </c>
      <c r="G3464" t="s">
        <v>8954</v>
      </c>
      <c r="H3464" t="s">
        <v>905</v>
      </c>
      <c r="I3464" t="s">
        <v>8</v>
      </c>
      <c r="L3464" t="s">
        <v>14244</v>
      </c>
      <c r="N3464" t="s">
        <v>821</v>
      </c>
    </row>
    <row r="3465" spans="2:14">
      <c r="B3465" s="41">
        <v>43627.609027777777</v>
      </c>
      <c r="C3465" s="41">
        <v>43627.609027777777</v>
      </c>
      <c r="D3465" t="s">
        <v>15781</v>
      </c>
      <c r="E3465">
        <v>5</v>
      </c>
      <c r="F3465">
        <v>1101</v>
      </c>
      <c r="G3465" t="s">
        <v>8954</v>
      </c>
      <c r="H3465" t="s">
        <v>138</v>
      </c>
      <c r="I3465" t="s">
        <v>63</v>
      </c>
      <c r="L3465" t="s">
        <v>14961</v>
      </c>
      <c r="N3465" t="s">
        <v>821</v>
      </c>
    </row>
    <row r="3466" spans="2:14">
      <c r="B3466" s="41">
        <v>43627.609375</v>
      </c>
      <c r="C3466" s="41">
        <v>43627.609375</v>
      </c>
      <c r="D3466" t="s">
        <v>14966</v>
      </c>
      <c r="E3466">
        <v>5</v>
      </c>
      <c r="F3466">
        <v>1101</v>
      </c>
      <c r="G3466" t="s">
        <v>8954</v>
      </c>
      <c r="H3466" t="s">
        <v>138</v>
      </c>
      <c r="I3466" t="s">
        <v>63</v>
      </c>
      <c r="L3466" t="s">
        <v>14961</v>
      </c>
      <c r="N3466" t="s">
        <v>821</v>
      </c>
    </row>
    <row r="3467" spans="2:14">
      <c r="B3467" s="41">
        <v>43627.609525462962</v>
      </c>
      <c r="C3467" s="41">
        <v>43627.609525462962</v>
      </c>
      <c r="D3467" t="s">
        <v>906</v>
      </c>
      <c r="E3467">
        <v>5</v>
      </c>
      <c r="F3467">
        <v>1201</v>
      </c>
      <c r="G3467" t="s">
        <v>8954</v>
      </c>
      <c r="H3467" t="s">
        <v>905</v>
      </c>
      <c r="I3467" t="s">
        <v>8</v>
      </c>
      <c r="L3467" t="s">
        <v>14244</v>
      </c>
      <c r="N3467" t="s">
        <v>821</v>
      </c>
    </row>
    <row r="3468" spans="2:14">
      <c r="B3468" s="41">
        <v>43627.609733796293</v>
      </c>
      <c r="C3468" s="41">
        <v>43627.609733796293</v>
      </c>
      <c r="D3468" t="s">
        <v>15782</v>
      </c>
      <c r="E3468">
        <v>5</v>
      </c>
      <c r="F3468">
        <v>1101</v>
      </c>
      <c r="G3468" t="s">
        <v>8954</v>
      </c>
      <c r="H3468" t="s">
        <v>138</v>
      </c>
      <c r="I3468" t="s">
        <v>63</v>
      </c>
      <c r="L3468" t="s">
        <v>14961</v>
      </c>
      <c r="N3468" t="s">
        <v>821</v>
      </c>
    </row>
    <row r="3469" spans="2:14">
      <c r="B3469" s="41">
        <v>43627.610219907408</v>
      </c>
      <c r="C3469" s="41">
        <v>43627.610219907408</v>
      </c>
      <c r="D3469" t="s">
        <v>906</v>
      </c>
      <c r="E3469">
        <v>5</v>
      </c>
      <c r="F3469">
        <v>1201</v>
      </c>
      <c r="G3469" t="s">
        <v>8954</v>
      </c>
      <c r="H3469" t="s">
        <v>905</v>
      </c>
      <c r="I3469" t="s">
        <v>8</v>
      </c>
      <c r="L3469" t="s">
        <v>14244</v>
      </c>
      <c r="N3469" t="s">
        <v>821</v>
      </c>
    </row>
    <row r="3470" spans="2:14">
      <c r="B3470" s="41">
        <v>43627.61037037037</v>
      </c>
      <c r="C3470" s="41">
        <v>43627.61037037037</v>
      </c>
      <c r="D3470" t="s">
        <v>1455</v>
      </c>
      <c r="E3470">
        <v>5</v>
      </c>
      <c r="F3470">
        <v>1201</v>
      </c>
      <c r="G3470" t="s">
        <v>8954</v>
      </c>
      <c r="H3470" t="s">
        <v>1454</v>
      </c>
      <c r="I3470" t="s">
        <v>28</v>
      </c>
      <c r="L3470" t="s">
        <v>14915</v>
      </c>
      <c r="N3470" t="s">
        <v>821</v>
      </c>
    </row>
    <row r="3471" spans="2:14">
      <c r="B3471" s="41">
        <v>43627.61042824074</v>
      </c>
      <c r="C3471" s="41">
        <v>43627.61042824074</v>
      </c>
      <c r="D3471" t="s">
        <v>908</v>
      </c>
      <c r="E3471">
        <v>5</v>
      </c>
      <c r="F3471">
        <v>1201</v>
      </c>
      <c r="G3471" t="s">
        <v>8954</v>
      </c>
      <c r="H3471" t="s">
        <v>907</v>
      </c>
      <c r="I3471" t="s">
        <v>8</v>
      </c>
      <c r="L3471" t="s">
        <v>14242</v>
      </c>
      <c r="N3471" t="s">
        <v>821</v>
      </c>
    </row>
    <row r="3472" spans="2:14">
      <c r="B3472" s="41">
        <v>43627.610486111109</v>
      </c>
      <c r="C3472" s="41">
        <v>43627.610486111109</v>
      </c>
      <c r="D3472" t="s">
        <v>614</v>
      </c>
      <c r="E3472">
        <v>5</v>
      </c>
      <c r="F3472">
        <v>1201</v>
      </c>
      <c r="G3472" t="s">
        <v>8954</v>
      </c>
      <c r="H3472" t="s">
        <v>347</v>
      </c>
      <c r="I3472" t="s">
        <v>13</v>
      </c>
      <c r="L3472" t="s">
        <v>14840</v>
      </c>
      <c r="N3472" t="s">
        <v>821</v>
      </c>
    </row>
    <row r="3473" spans="2:20">
      <c r="B3473" s="41">
        <v>43627.610474537039</v>
      </c>
      <c r="C3473" s="41">
        <v>43627.610497685186</v>
      </c>
      <c r="D3473" t="s">
        <v>15783</v>
      </c>
      <c r="E3473">
        <v>5</v>
      </c>
      <c r="F3473">
        <v>1101</v>
      </c>
      <c r="G3473" t="s">
        <v>8954</v>
      </c>
      <c r="H3473" t="s">
        <v>967</v>
      </c>
      <c r="I3473" t="s">
        <v>867</v>
      </c>
      <c r="L3473" t="s">
        <v>14334</v>
      </c>
      <c r="N3473" t="s">
        <v>821</v>
      </c>
      <c r="T3473" t="s">
        <v>14861</v>
      </c>
    </row>
    <row r="3474" spans="2:20">
      <c r="B3474" s="41">
        <v>43627.610474537039</v>
      </c>
      <c r="C3474" s="41">
        <v>43627.610497685186</v>
      </c>
      <c r="D3474" t="s">
        <v>15784</v>
      </c>
      <c r="E3474">
        <v>4</v>
      </c>
      <c r="F3474">
        <v>1101</v>
      </c>
      <c r="G3474" t="s">
        <v>8954</v>
      </c>
      <c r="H3474" t="s">
        <v>968</v>
      </c>
      <c r="I3474" t="s">
        <v>867</v>
      </c>
      <c r="L3474" t="s">
        <v>14334</v>
      </c>
      <c r="N3474" t="s">
        <v>819</v>
      </c>
      <c r="T3474" t="s">
        <v>14861</v>
      </c>
    </row>
    <row r="3475" spans="2:20">
      <c r="B3475" s="41">
        <v>43627.610474537039</v>
      </c>
      <c r="C3475" s="41">
        <v>43627.610497685186</v>
      </c>
      <c r="D3475" t="s">
        <v>970</v>
      </c>
      <c r="E3475">
        <v>5</v>
      </c>
      <c r="F3475">
        <v>1221</v>
      </c>
      <c r="G3475" t="s">
        <v>8954</v>
      </c>
      <c r="H3475" t="s">
        <v>969</v>
      </c>
      <c r="I3475" t="s">
        <v>867</v>
      </c>
      <c r="L3475" t="s">
        <v>14867</v>
      </c>
      <c r="N3475" t="s">
        <v>821</v>
      </c>
    </row>
    <row r="3476" spans="2:20">
      <c r="B3476" s="41">
        <v>43627.610532407409</v>
      </c>
      <c r="C3476" s="41">
        <v>43627.610532407409</v>
      </c>
      <c r="D3476" t="s">
        <v>15785</v>
      </c>
      <c r="E3476">
        <v>5</v>
      </c>
      <c r="F3476">
        <v>1101</v>
      </c>
      <c r="G3476" t="s">
        <v>8954</v>
      </c>
      <c r="H3476" t="s">
        <v>971</v>
      </c>
      <c r="I3476" t="s">
        <v>867</v>
      </c>
      <c r="L3476" t="s">
        <v>14873</v>
      </c>
      <c r="N3476" t="s">
        <v>821</v>
      </c>
      <c r="T3476" t="s">
        <v>14874</v>
      </c>
    </row>
    <row r="3477" spans="2:20">
      <c r="B3477" s="41">
        <v>43627.610567129632</v>
      </c>
      <c r="C3477" s="41">
        <v>43627.610567129632</v>
      </c>
      <c r="D3477" t="s">
        <v>15786</v>
      </c>
      <c r="E3477">
        <v>4</v>
      </c>
      <c r="F3477">
        <v>1101</v>
      </c>
      <c r="G3477" t="s">
        <v>8954</v>
      </c>
      <c r="H3477" t="s">
        <v>972</v>
      </c>
      <c r="I3477" t="s">
        <v>867</v>
      </c>
      <c r="L3477" t="s">
        <v>14879</v>
      </c>
      <c r="N3477" t="s">
        <v>819</v>
      </c>
      <c r="T3477" t="s">
        <v>14874</v>
      </c>
    </row>
    <row r="3478" spans="2:20">
      <c r="B3478" s="41">
        <v>43627.610625000001</v>
      </c>
      <c r="C3478" s="41">
        <v>43627.610636574071</v>
      </c>
      <c r="D3478" t="s">
        <v>7321</v>
      </c>
      <c r="E3478">
        <v>5</v>
      </c>
      <c r="F3478">
        <v>1221</v>
      </c>
      <c r="G3478" t="s">
        <v>8954</v>
      </c>
      <c r="H3478" t="s">
        <v>7322</v>
      </c>
      <c r="I3478" t="s">
        <v>932</v>
      </c>
      <c r="L3478" t="s">
        <v>15180</v>
      </c>
      <c r="N3478" t="s">
        <v>821</v>
      </c>
    </row>
    <row r="3479" spans="2:20">
      <c r="B3479" s="41">
        <v>43627.610625000001</v>
      </c>
      <c r="C3479" s="41">
        <v>43627.610636574071</v>
      </c>
      <c r="D3479" t="s">
        <v>7323</v>
      </c>
      <c r="E3479">
        <v>5</v>
      </c>
      <c r="F3479">
        <v>1221</v>
      </c>
      <c r="G3479" t="s">
        <v>8954</v>
      </c>
      <c r="H3479" t="s">
        <v>7324</v>
      </c>
      <c r="I3479" t="s">
        <v>932</v>
      </c>
      <c r="L3479" t="s">
        <v>15181</v>
      </c>
      <c r="N3479" t="s">
        <v>821</v>
      </c>
    </row>
    <row r="3480" spans="2:20">
      <c r="B3480" s="41">
        <v>43627.610625000001</v>
      </c>
      <c r="C3480" s="41">
        <v>43627.610636574071</v>
      </c>
      <c r="D3480" t="s">
        <v>7800</v>
      </c>
      <c r="E3480">
        <v>5</v>
      </c>
      <c r="F3480">
        <v>1221</v>
      </c>
      <c r="G3480" t="s">
        <v>8954</v>
      </c>
      <c r="H3480" t="s">
        <v>7801</v>
      </c>
      <c r="I3480" t="s">
        <v>264</v>
      </c>
      <c r="L3480" t="s">
        <v>15213</v>
      </c>
      <c r="N3480" t="s">
        <v>821</v>
      </c>
    </row>
    <row r="3481" spans="2:20">
      <c r="B3481" s="41">
        <v>43627.610625000001</v>
      </c>
      <c r="C3481" s="41">
        <v>43627.610636574071</v>
      </c>
      <c r="D3481" t="s">
        <v>7802</v>
      </c>
      <c r="E3481">
        <v>5</v>
      </c>
      <c r="F3481">
        <v>1221</v>
      </c>
      <c r="G3481" t="s">
        <v>8954</v>
      </c>
      <c r="H3481" t="s">
        <v>7803</v>
      </c>
      <c r="I3481" t="s">
        <v>264</v>
      </c>
      <c r="L3481" t="s">
        <v>15214</v>
      </c>
      <c r="N3481" t="s">
        <v>821</v>
      </c>
    </row>
    <row r="3482" spans="2:20">
      <c r="B3482" s="41">
        <v>43627.610636574071</v>
      </c>
      <c r="C3482" s="41">
        <v>43627.610636574071</v>
      </c>
      <c r="D3482" t="s">
        <v>4672</v>
      </c>
      <c r="E3482">
        <v>5</v>
      </c>
      <c r="F3482">
        <v>1221</v>
      </c>
      <c r="G3482" t="s">
        <v>8954</v>
      </c>
      <c r="H3482" t="s">
        <v>4671</v>
      </c>
      <c r="I3482" t="s">
        <v>264</v>
      </c>
      <c r="L3482" t="s">
        <v>14824</v>
      </c>
      <c r="N3482" t="s">
        <v>821</v>
      </c>
    </row>
    <row r="3483" spans="2:20">
      <c r="B3483" s="41">
        <v>43627.610636574071</v>
      </c>
      <c r="C3483" s="41">
        <v>43627.610648148147</v>
      </c>
      <c r="D3483" t="s">
        <v>4680</v>
      </c>
      <c r="E3483">
        <v>5</v>
      </c>
      <c r="F3483">
        <v>1221</v>
      </c>
      <c r="G3483" t="s">
        <v>8954</v>
      </c>
      <c r="H3483" t="s">
        <v>4679</v>
      </c>
      <c r="I3483" t="s">
        <v>932</v>
      </c>
      <c r="L3483" t="s">
        <v>14847</v>
      </c>
      <c r="N3483" t="s">
        <v>821</v>
      </c>
    </row>
    <row r="3484" spans="2:20">
      <c r="B3484" s="41">
        <v>43627.610636574071</v>
      </c>
      <c r="C3484" s="41">
        <v>43627.610648148147</v>
      </c>
      <c r="D3484" t="s">
        <v>4547</v>
      </c>
      <c r="E3484">
        <v>5</v>
      </c>
      <c r="F3484">
        <v>1221</v>
      </c>
      <c r="G3484" t="s">
        <v>8954</v>
      </c>
      <c r="H3484" t="s">
        <v>4546</v>
      </c>
      <c r="I3484" t="s">
        <v>385</v>
      </c>
      <c r="L3484" t="s">
        <v>14851</v>
      </c>
      <c r="N3484" t="s">
        <v>821</v>
      </c>
    </row>
    <row r="3485" spans="2:20">
      <c r="B3485" s="41">
        <v>43627.610636574071</v>
      </c>
      <c r="C3485" s="41">
        <v>43627.610648148147</v>
      </c>
      <c r="D3485" t="s">
        <v>7325</v>
      </c>
      <c r="E3485">
        <v>5</v>
      </c>
      <c r="F3485">
        <v>1221</v>
      </c>
      <c r="G3485" t="s">
        <v>8954</v>
      </c>
      <c r="H3485" t="s">
        <v>7326</v>
      </c>
      <c r="I3485" t="s">
        <v>385</v>
      </c>
      <c r="L3485" t="s">
        <v>15787</v>
      </c>
      <c r="N3485" t="s">
        <v>821</v>
      </c>
    </row>
    <row r="3486" spans="2:20">
      <c r="B3486" s="41">
        <v>43627.610636574071</v>
      </c>
      <c r="C3486" s="41">
        <v>43627.610648148147</v>
      </c>
      <c r="D3486" t="s">
        <v>7327</v>
      </c>
      <c r="E3486">
        <v>5</v>
      </c>
      <c r="F3486">
        <v>1221</v>
      </c>
      <c r="G3486" t="s">
        <v>8954</v>
      </c>
      <c r="H3486" t="s">
        <v>7328</v>
      </c>
      <c r="I3486" t="s">
        <v>385</v>
      </c>
      <c r="L3486" t="s">
        <v>15788</v>
      </c>
      <c r="N3486" t="s">
        <v>821</v>
      </c>
    </row>
    <row r="3487" spans="2:20">
      <c r="B3487" s="41">
        <v>43627.610648148147</v>
      </c>
      <c r="C3487" s="41">
        <v>43627.610648148147</v>
      </c>
      <c r="D3487" t="s">
        <v>4670</v>
      </c>
      <c r="E3487">
        <v>5</v>
      </c>
      <c r="F3487">
        <v>1221</v>
      </c>
      <c r="G3487" t="s">
        <v>8954</v>
      </c>
      <c r="H3487" t="s">
        <v>4669</v>
      </c>
      <c r="I3487" t="s">
        <v>867</v>
      </c>
      <c r="L3487" t="s">
        <v>14825</v>
      </c>
      <c r="N3487" t="s">
        <v>821</v>
      </c>
    </row>
    <row r="3488" spans="2:20">
      <c r="B3488" s="41">
        <v>43627.610648148147</v>
      </c>
      <c r="C3488" s="41">
        <v>43627.610659722224</v>
      </c>
      <c r="D3488" t="s">
        <v>4678</v>
      </c>
      <c r="E3488">
        <v>5</v>
      </c>
      <c r="F3488">
        <v>1221</v>
      </c>
      <c r="G3488" t="s">
        <v>8954</v>
      </c>
      <c r="H3488" t="s">
        <v>4677</v>
      </c>
      <c r="I3488" t="s">
        <v>1603</v>
      </c>
      <c r="L3488" t="s">
        <v>14848</v>
      </c>
      <c r="N3488" t="s">
        <v>821</v>
      </c>
    </row>
    <row r="3489" spans="2:14">
      <c r="B3489" s="41">
        <v>43627.610648148147</v>
      </c>
      <c r="C3489" s="41">
        <v>43627.610659722224</v>
      </c>
      <c r="D3489" t="s">
        <v>4545</v>
      </c>
      <c r="E3489">
        <v>5</v>
      </c>
      <c r="F3489">
        <v>1221</v>
      </c>
      <c r="G3489" t="s">
        <v>8954</v>
      </c>
      <c r="H3489" t="s">
        <v>4544</v>
      </c>
      <c r="I3489" t="s">
        <v>1625</v>
      </c>
      <c r="L3489" t="s">
        <v>14852</v>
      </c>
      <c r="N3489" t="s">
        <v>821</v>
      </c>
    </row>
    <row r="3490" spans="2:14">
      <c r="B3490" s="41">
        <v>43627.610659722224</v>
      </c>
      <c r="C3490" s="41">
        <v>43627.610659722224</v>
      </c>
      <c r="D3490" t="s">
        <v>4668</v>
      </c>
      <c r="E3490">
        <v>5</v>
      </c>
      <c r="F3490">
        <v>1221</v>
      </c>
      <c r="G3490" t="s">
        <v>8954</v>
      </c>
      <c r="H3490" t="s">
        <v>4667</v>
      </c>
      <c r="I3490" t="s">
        <v>837</v>
      </c>
      <c r="L3490" t="s">
        <v>14826</v>
      </c>
      <c r="N3490" t="s">
        <v>821</v>
      </c>
    </row>
    <row r="3491" spans="2:14">
      <c r="B3491" s="41">
        <v>43627.610659722224</v>
      </c>
      <c r="C3491" s="41">
        <v>43627.610671296294</v>
      </c>
      <c r="D3491" t="s">
        <v>4676</v>
      </c>
      <c r="E3491">
        <v>5</v>
      </c>
      <c r="F3491">
        <v>1221</v>
      </c>
      <c r="G3491" t="s">
        <v>8954</v>
      </c>
      <c r="H3491" t="s">
        <v>4675</v>
      </c>
      <c r="I3491" t="s">
        <v>310</v>
      </c>
      <c r="L3491" t="s">
        <v>14849</v>
      </c>
      <c r="N3491" t="s">
        <v>821</v>
      </c>
    </row>
    <row r="3492" spans="2:14">
      <c r="B3492" s="41">
        <v>43627.610671296294</v>
      </c>
      <c r="C3492" s="41">
        <v>43627.610671296294</v>
      </c>
      <c r="D3492" t="s">
        <v>4666</v>
      </c>
      <c r="E3492">
        <v>5</v>
      </c>
      <c r="F3492">
        <v>1221</v>
      </c>
      <c r="G3492" t="s">
        <v>8954</v>
      </c>
      <c r="H3492" t="s">
        <v>4665</v>
      </c>
      <c r="I3492" t="s">
        <v>1197</v>
      </c>
      <c r="L3492" t="s">
        <v>14827</v>
      </c>
      <c r="N3492" t="s">
        <v>821</v>
      </c>
    </row>
    <row r="3493" spans="2:14">
      <c r="B3493" s="41">
        <v>43627.610671296294</v>
      </c>
      <c r="C3493" s="41">
        <v>43627.610682870371</v>
      </c>
      <c r="D3493" t="s">
        <v>5629</v>
      </c>
      <c r="E3493">
        <v>5</v>
      </c>
      <c r="F3493">
        <v>1221</v>
      </c>
      <c r="G3493" t="s">
        <v>8954</v>
      </c>
      <c r="H3493" t="s">
        <v>5628</v>
      </c>
      <c r="I3493" t="s">
        <v>264</v>
      </c>
      <c r="L3493" t="s">
        <v>14841</v>
      </c>
      <c r="N3493" t="s">
        <v>821</v>
      </c>
    </row>
    <row r="3494" spans="2:14">
      <c r="B3494" s="41">
        <v>43627.610671296294</v>
      </c>
      <c r="C3494" s="41">
        <v>43627.610682870371</v>
      </c>
      <c r="D3494" t="s">
        <v>5631</v>
      </c>
      <c r="E3494">
        <v>5</v>
      </c>
      <c r="F3494">
        <v>1221</v>
      </c>
      <c r="G3494" t="s">
        <v>8954</v>
      </c>
      <c r="H3494" t="s">
        <v>5630</v>
      </c>
      <c r="I3494" t="s">
        <v>867</v>
      </c>
      <c r="L3494" t="s">
        <v>14842</v>
      </c>
      <c r="N3494" t="s">
        <v>821</v>
      </c>
    </row>
    <row r="3495" spans="2:14">
      <c r="B3495" s="41">
        <v>43627.610671296294</v>
      </c>
      <c r="C3495" s="41">
        <v>43627.610682870371</v>
      </c>
      <c r="D3495" t="s">
        <v>5633</v>
      </c>
      <c r="E3495">
        <v>5</v>
      </c>
      <c r="F3495">
        <v>1221</v>
      </c>
      <c r="G3495" t="s">
        <v>8954</v>
      </c>
      <c r="H3495" t="s">
        <v>5632</v>
      </c>
      <c r="I3495" t="s">
        <v>837</v>
      </c>
      <c r="L3495" t="s">
        <v>14843</v>
      </c>
      <c r="N3495" t="s">
        <v>821</v>
      </c>
    </row>
    <row r="3496" spans="2:14">
      <c r="B3496" s="41">
        <v>43627.610671296294</v>
      </c>
      <c r="C3496" s="41">
        <v>43627.610682870371</v>
      </c>
      <c r="D3496" t="s">
        <v>5635</v>
      </c>
      <c r="E3496">
        <v>5</v>
      </c>
      <c r="F3496">
        <v>1221</v>
      </c>
      <c r="G3496" t="s">
        <v>8954</v>
      </c>
      <c r="H3496" t="s">
        <v>5634</v>
      </c>
      <c r="I3496" t="s">
        <v>1197</v>
      </c>
      <c r="L3496" t="s">
        <v>14844</v>
      </c>
      <c r="N3496" t="s">
        <v>821</v>
      </c>
    </row>
    <row r="3497" spans="2:14">
      <c r="B3497" s="41">
        <v>43627.610671296294</v>
      </c>
      <c r="C3497" s="41">
        <v>43627.610682870371</v>
      </c>
      <c r="D3497" t="s">
        <v>4674</v>
      </c>
      <c r="E3497">
        <v>5</v>
      </c>
      <c r="F3497">
        <v>1221</v>
      </c>
      <c r="G3497" t="s">
        <v>8954</v>
      </c>
      <c r="H3497" t="s">
        <v>4673</v>
      </c>
      <c r="I3497" t="s">
        <v>152</v>
      </c>
      <c r="L3497" t="s">
        <v>14850</v>
      </c>
      <c r="N3497" t="s">
        <v>821</v>
      </c>
    </row>
    <row r="3498" spans="2:14">
      <c r="B3498" s="41">
        <v>43627.610671296294</v>
      </c>
      <c r="C3498" s="41">
        <v>43627.610682870371</v>
      </c>
      <c r="D3498" t="s">
        <v>5660</v>
      </c>
      <c r="E3498">
        <v>5</v>
      </c>
      <c r="F3498">
        <v>1221</v>
      </c>
      <c r="G3498" t="s">
        <v>8954</v>
      </c>
      <c r="H3498" t="s">
        <v>5659</v>
      </c>
      <c r="I3498" t="s">
        <v>932</v>
      </c>
      <c r="L3498" t="s">
        <v>14835</v>
      </c>
      <c r="N3498" t="s">
        <v>821</v>
      </c>
    </row>
    <row r="3499" spans="2:14">
      <c r="B3499" s="41">
        <v>43627.610671296294</v>
      </c>
      <c r="C3499" s="41">
        <v>43627.610682870371</v>
      </c>
      <c r="D3499" t="s">
        <v>5658</v>
      </c>
      <c r="E3499">
        <v>5</v>
      </c>
      <c r="F3499">
        <v>1221</v>
      </c>
      <c r="G3499" t="s">
        <v>8954</v>
      </c>
      <c r="H3499" t="s">
        <v>5657</v>
      </c>
      <c r="I3499" t="s">
        <v>1603</v>
      </c>
      <c r="L3499" t="s">
        <v>14836</v>
      </c>
      <c r="N3499" t="s">
        <v>821</v>
      </c>
    </row>
    <row r="3500" spans="2:14">
      <c r="B3500" s="41">
        <v>43627.610671296294</v>
      </c>
      <c r="C3500" s="41">
        <v>43627.610682870371</v>
      </c>
      <c r="D3500" t="s">
        <v>5656</v>
      </c>
      <c r="E3500">
        <v>5</v>
      </c>
      <c r="F3500">
        <v>1221</v>
      </c>
      <c r="G3500" t="s">
        <v>8954</v>
      </c>
      <c r="H3500" t="s">
        <v>5655</v>
      </c>
      <c r="I3500" t="s">
        <v>310</v>
      </c>
      <c r="L3500" t="s">
        <v>14837</v>
      </c>
      <c r="N3500" t="s">
        <v>821</v>
      </c>
    </row>
    <row r="3501" spans="2:14">
      <c r="B3501" s="41">
        <v>43627.610671296294</v>
      </c>
      <c r="C3501" s="41">
        <v>43627.610682870371</v>
      </c>
      <c r="D3501" t="s">
        <v>5654</v>
      </c>
      <c r="E3501">
        <v>5</v>
      </c>
      <c r="F3501">
        <v>1221</v>
      </c>
      <c r="G3501" t="s">
        <v>8954</v>
      </c>
      <c r="H3501" t="s">
        <v>5653</v>
      </c>
      <c r="I3501" t="s">
        <v>152</v>
      </c>
      <c r="L3501" t="s">
        <v>14838</v>
      </c>
      <c r="N3501" t="s">
        <v>821</v>
      </c>
    </row>
    <row r="3502" spans="2:14">
      <c r="B3502" s="41">
        <v>43627.610671296294</v>
      </c>
      <c r="C3502" s="41">
        <v>43627.610682870371</v>
      </c>
      <c r="D3502" t="s">
        <v>4537</v>
      </c>
      <c r="E3502">
        <v>5</v>
      </c>
      <c r="F3502">
        <v>1221</v>
      </c>
      <c r="G3502" t="s">
        <v>8954</v>
      </c>
      <c r="H3502" t="s">
        <v>4536</v>
      </c>
      <c r="I3502" t="s">
        <v>557</v>
      </c>
      <c r="L3502" t="s">
        <v>14828</v>
      </c>
      <c r="N3502" t="s">
        <v>821</v>
      </c>
    </row>
    <row r="3503" spans="2:14">
      <c r="B3503" s="41">
        <v>43627.610682870371</v>
      </c>
      <c r="C3503" s="41">
        <v>43627.610694444447</v>
      </c>
      <c r="D3503" t="s">
        <v>4463</v>
      </c>
      <c r="E3503">
        <v>5</v>
      </c>
      <c r="F3503">
        <v>1221</v>
      </c>
      <c r="G3503" t="s">
        <v>8954</v>
      </c>
      <c r="H3503" t="s">
        <v>4462</v>
      </c>
      <c r="I3503" t="s">
        <v>557</v>
      </c>
      <c r="L3503" t="s">
        <v>14845</v>
      </c>
      <c r="N3503" t="s">
        <v>821</v>
      </c>
    </row>
    <row r="3504" spans="2:14">
      <c r="B3504" s="41">
        <v>43627.610682870371</v>
      </c>
      <c r="C3504" s="41">
        <v>43627.610694444447</v>
      </c>
      <c r="D3504" t="s">
        <v>4461</v>
      </c>
      <c r="E3504">
        <v>5</v>
      </c>
      <c r="F3504">
        <v>1221</v>
      </c>
      <c r="G3504" t="s">
        <v>8954</v>
      </c>
      <c r="H3504" t="s">
        <v>4460</v>
      </c>
      <c r="I3504" t="s">
        <v>316</v>
      </c>
      <c r="L3504" t="s">
        <v>14846</v>
      </c>
      <c r="N3504" t="s">
        <v>821</v>
      </c>
    </row>
    <row r="3505" spans="2:20">
      <c r="B3505" s="41">
        <v>43627.610682870371</v>
      </c>
      <c r="C3505" s="41">
        <v>43627.610694444447</v>
      </c>
      <c r="D3505" t="s">
        <v>4535</v>
      </c>
      <c r="E3505">
        <v>5</v>
      </c>
      <c r="F3505">
        <v>1221</v>
      </c>
      <c r="G3505" t="s">
        <v>8954</v>
      </c>
      <c r="H3505" t="s">
        <v>4534</v>
      </c>
      <c r="I3505" t="s">
        <v>316</v>
      </c>
      <c r="L3505" t="s">
        <v>14829</v>
      </c>
      <c r="N3505" t="s">
        <v>821</v>
      </c>
    </row>
    <row r="3506" spans="2:20">
      <c r="B3506" s="41">
        <v>43627.610694444447</v>
      </c>
      <c r="C3506" s="41">
        <v>43627.610706018517</v>
      </c>
      <c r="D3506" t="s">
        <v>4459</v>
      </c>
      <c r="E3506">
        <v>5</v>
      </c>
      <c r="F3506">
        <v>1221</v>
      </c>
      <c r="G3506" t="s">
        <v>8954</v>
      </c>
      <c r="H3506" t="s">
        <v>4458</v>
      </c>
      <c r="I3506" t="s">
        <v>385</v>
      </c>
      <c r="L3506" t="s">
        <v>14839</v>
      </c>
      <c r="N3506" t="s">
        <v>821</v>
      </c>
    </row>
    <row r="3507" spans="2:20">
      <c r="B3507" s="41">
        <v>43627.610694444447</v>
      </c>
      <c r="C3507" s="41">
        <v>43627.610706018517</v>
      </c>
      <c r="D3507" t="s">
        <v>4457</v>
      </c>
      <c r="E3507">
        <v>5</v>
      </c>
      <c r="F3507">
        <v>1221</v>
      </c>
      <c r="G3507" t="s">
        <v>8954</v>
      </c>
      <c r="H3507" t="s">
        <v>4456</v>
      </c>
      <c r="I3507" t="s">
        <v>1625</v>
      </c>
      <c r="L3507" t="s">
        <v>14859</v>
      </c>
      <c r="N3507" t="s">
        <v>821</v>
      </c>
    </row>
    <row r="3508" spans="2:20">
      <c r="B3508" s="41">
        <v>43627.610937500001</v>
      </c>
      <c r="C3508" s="41">
        <v>43627.610937500001</v>
      </c>
      <c r="D3508" t="s">
        <v>906</v>
      </c>
      <c r="E3508">
        <v>5</v>
      </c>
      <c r="F3508">
        <v>1201</v>
      </c>
      <c r="G3508" t="s">
        <v>8954</v>
      </c>
      <c r="H3508" t="s">
        <v>905</v>
      </c>
      <c r="I3508" t="s">
        <v>8</v>
      </c>
      <c r="L3508" t="s">
        <v>14244</v>
      </c>
      <c r="N3508" t="s">
        <v>821</v>
      </c>
    </row>
    <row r="3509" spans="2:20">
      <c r="B3509" s="41">
        <v>43627.611145833333</v>
      </c>
      <c r="C3509" s="41">
        <v>43627.611145833333</v>
      </c>
      <c r="D3509" t="s">
        <v>908</v>
      </c>
      <c r="E3509">
        <v>5</v>
      </c>
      <c r="F3509">
        <v>1201</v>
      </c>
      <c r="G3509" t="s">
        <v>8954</v>
      </c>
      <c r="H3509" t="s">
        <v>907</v>
      </c>
      <c r="I3509" t="s">
        <v>8</v>
      </c>
      <c r="L3509" t="s">
        <v>14242</v>
      </c>
      <c r="N3509" t="s">
        <v>821</v>
      </c>
    </row>
    <row r="3510" spans="2:20">
      <c r="B3510" s="41">
        <v>43627.611203703702</v>
      </c>
      <c r="C3510" s="41">
        <v>43627.611203703702</v>
      </c>
      <c r="D3510" t="s">
        <v>14971</v>
      </c>
      <c r="E3510">
        <v>5</v>
      </c>
      <c r="F3510">
        <v>1101</v>
      </c>
      <c r="G3510" t="s">
        <v>8954</v>
      </c>
      <c r="H3510" t="s">
        <v>138</v>
      </c>
      <c r="I3510" t="s">
        <v>63</v>
      </c>
      <c r="L3510" t="s">
        <v>14961</v>
      </c>
      <c r="N3510" t="s">
        <v>821</v>
      </c>
    </row>
    <row r="3511" spans="2:20">
      <c r="B3511" s="41">
        <v>43627.611388888887</v>
      </c>
      <c r="C3511" s="41">
        <v>43627.611388888887</v>
      </c>
      <c r="D3511" t="s">
        <v>15550</v>
      </c>
      <c r="E3511">
        <v>5</v>
      </c>
      <c r="F3511">
        <v>1101</v>
      </c>
      <c r="G3511" t="s">
        <v>8954</v>
      </c>
      <c r="H3511" t="s">
        <v>138</v>
      </c>
      <c r="I3511" t="s">
        <v>63</v>
      </c>
      <c r="L3511" t="s">
        <v>14961</v>
      </c>
      <c r="N3511" t="s">
        <v>821</v>
      </c>
    </row>
    <row r="3512" spans="2:20">
      <c r="B3512" s="41">
        <v>43627.611666666664</v>
      </c>
      <c r="C3512" s="41">
        <v>43627.611666666664</v>
      </c>
      <c r="D3512" t="s">
        <v>906</v>
      </c>
      <c r="E3512">
        <v>5</v>
      </c>
      <c r="F3512">
        <v>1201</v>
      </c>
      <c r="G3512" t="s">
        <v>8954</v>
      </c>
      <c r="H3512" t="s">
        <v>905</v>
      </c>
      <c r="I3512" t="s">
        <v>8</v>
      </c>
      <c r="L3512" t="s">
        <v>14244</v>
      </c>
      <c r="N3512" t="s">
        <v>821</v>
      </c>
    </row>
    <row r="3513" spans="2:20">
      <c r="B3513" s="41">
        <v>43627.611851851849</v>
      </c>
      <c r="C3513" s="41">
        <v>43627.611851851849</v>
      </c>
      <c r="D3513" t="s">
        <v>15610</v>
      </c>
      <c r="E3513">
        <v>5</v>
      </c>
      <c r="F3513">
        <v>1101</v>
      </c>
      <c r="G3513" t="s">
        <v>8954</v>
      </c>
      <c r="H3513" t="s">
        <v>138</v>
      </c>
      <c r="I3513" t="s">
        <v>63</v>
      </c>
      <c r="L3513" t="s">
        <v>14961</v>
      </c>
      <c r="N3513" t="s">
        <v>821</v>
      </c>
    </row>
    <row r="3514" spans="2:20">
      <c r="B3514" s="41">
        <v>43627.611875000002</v>
      </c>
      <c r="C3514" s="41">
        <v>43627.611875000002</v>
      </c>
      <c r="D3514" t="s">
        <v>908</v>
      </c>
      <c r="E3514">
        <v>5</v>
      </c>
      <c r="F3514">
        <v>1201</v>
      </c>
      <c r="G3514" t="s">
        <v>8954</v>
      </c>
      <c r="H3514" t="s">
        <v>907</v>
      </c>
      <c r="I3514" t="s">
        <v>8</v>
      </c>
      <c r="L3514" t="s">
        <v>14242</v>
      </c>
      <c r="N3514" t="s">
        <v>821</v>
      </c>
    </row>
    <row r="3515" spans="2:20">
      <c r="B3515" s="41">
        <v>43627.611898148149</v>
      </c>
      <c r="C3515" s="41">
        <v>43627.611898148149</v>
      </c>
      <c r="D3515" t="s">
        <v>2097</v>
      </c>
      <c r="E3515">
        <v>5</v>
      </c>
      <c r="F3515">
        <v>1201</v>
      </c>
      <c r="G3515" t="s">
        <v>8954</v>
      </c>
      <c r="H3515" t="s">
        <v>2096</v>
      </c>
      <c r="I3515" t="s">
        <v>23</v>
      </c>
      <c r="L3515" t="s">
        <v>14442</v>
      </c>
      <c r="N3515" t="s">
        <v>821</v>
      </c>
    </row>
    <row r="3516" spans="2:20">
      <c r="B3516" s="41">
        <v>43627.611921296295</v>
      </c>
      <c r="C3516" s="41">
        <v>43627.611921296295</v>
      </c>
      <c r="D3516" t="s">
        <v>15789</v>
      </c>
      <c r="E3516">
        <v>5</v>
      </c>
      <c r="F3516">
        <v>1101</v>
      </c>
      <c r="G3516" t="s">
        <v>8954</v>
      </c>
      <c r="H3516" t="s">
        <v>137</v>
      </c>
      <c r="I3516" t="s">
        <v>23</v>
      </c>
      <c r="L3516" t="s">
        <v>13028</v>
      </c>
      <c r="N3516" t="s">
        <v>821</v>
      </c>
    </row>
    <row r="3517" spans="2:20">
      <c r="B3517" s="41">
        <v>43627.611979166664</v>
      </c>
      <c r="C3517" s="41">
        <v>43627.611990740741</v>
      </c>
      <c r="D3517" t="s">
        <v>14419</v>
      </c>
      <c r="E3517">
        <v>0</v>
      </c>
      <c r="F3517">
        <v>1101</v>
      </c>
      <c r="G3517" t="s">
        <v>8954</v>
      </c>
      <c r="H3517" t="s">
        <v>839</v>
      </c>
      <c r="I3517" t="s">
        <v>837</v>
      </c>
      <c r="L3517" t="s">
        <v>14864</v>
      </c>
      <c r="N3517" t="s">
        <v>819</v>
      </c>
    </row>
    <row r="3518" spans="2:20">
      <c r="B3518" s="41">
        <v>43627.61209490741</v>
      </c>
      <c r="C3518" s="41">
        <v>43627.61209490741</v>
      </c>
      <c r="D3518" t="s">
        <v>15790</v>
      </c>
      <c r="E3518">
        <v>5</v>
      </c>
      <c r="F3518">
        <v>1101</v>
      </c>
      <c r="G3518" t="s">
        <v>8954</v>
      </c>
      <c r="H3518" t="s">
        <v>874</v>
      </c>
      <c r="I3518" t="s">
        <v>837</v>
      </c>
      <c r="L3518" t="s">
        <v>14876</v>
      </c>
      <c r="N3518" t="s">
        <v>821</v>
      </c>
      <c r="T3518" t="s">
        <v>14877</v>
      </c>
    </row>
    <row r="3519" spans="2:20">
      <c r="B3519" s="41">
        <v>43627.612210648149</v>
      </c>
      <c r="C3519" s="41">
        <v>43627.612210648149</v>
      </c>
      <c r="D3519" t="s">
        <v>891</v>
      </c>
      <c r="E3519">
        <v>5</v>
      </c>
      <c r="F3519">
        <v>1201</v>
      </c>
      <c r="G3519" t="s">
        <v>8954</v>
      </c>
      <c r="H3519" t="s">
        <v>890</v>
      </c>
      <c r="I3519" t="s">
        <v>8</v>
      </c>
      <c r="L3519" t="s">
        <v>14241</v>
      </c>
      <c r="N3519" t="s">
        <v>821</v>
      </c>
    </row>
    <row r="3520" spans="2:20">
      <c r="B3520" s="41">
        <v>43627.612384259257</v>
      </c>
      <c r="C3520" s="41">
        <v>43627.612384259257</v>
      </c>
      <c r="D3520" t="s">
        <v>15791</v>
      </c>
      <c r="E3520">
        <v>5</v>
      </c>
      <c r="F3520">
        <v>1101</v>
      </c>
      <c r="G3520" t="s">
        <v>8954</v>
      </c>
      <c r="H3520" t="s">
        <v>137</v>
      </c>
      <c r="I3520" t="s">
        <v>23</v>
      </c>
      <c r="L3520" t="s">
        <v>13028</v>
      </c>
      <c r="N3520" t="s">
        <v>821</v>
      </c>
    </row>
    <row r="3521" spans="2:14">
      <c r="B3521" s="41">
        <v>43627.612407407411</v>
      </c>
      <c r="C3521" s="41">
        <v>43627.612407407411</v>
      </c>
      <c r="D3521" t="s">
        <v>906</v>
      </c>
      <c r="E3521">
        <v>5</v>
      </c>
      <c r="F3521">
        <v>1201</v>
      </c>
      <c r="G3521" t="s">
        <v>8954</v>
      </c>
      <c r="H3521" t="s">
        <v>905</v>
      </c>
      <c r="I3521" t="s">
        <v>8</v>
      </c>
      <c r="L3521" t="s">
        <v>14244</v>
      </c>
      <c r="N3521" t="s">
        <v>821</v>
      </c>
    </row>
    <row r="3522" spans="2:14">
      <c r="B3522" s="41">
        <v>43627.612905092596</v>
      </c>
      <c r="C3522" s="41">
        <v>43627.612905092596</v>
      </c>
      <c r="D3522" t="s">
        <v>14891</v>
      </c>
      <c r="E3522">
        <v>5</v>
      </c>
      <c r="F3522">
        <v>1101</v>
      </c>
      <c r="G3522" t="s">
        <v>8954</v>
      </c>
      <c r="H3522" t="s">
        <v>137</v>
      </c>
      <c r="I3522" t="s">
        <v>23</v>
      </c>
      <c r="L3522" t="s">
        <v>13028</v>
      </c>
      <c r="N3522" t="s">
        <v>821</v>
      </c>
    </row>
    <row r="3523" spans="2:14">
      <c r="B3523" s="41">
        <v>43627.612997685188</v>
      </c>
      <c r="C3523" s="41">
        <v>43627.612997685188</v>
      </c>
      <c r="D3523" t="s">
        <v>906</v>
      </c>
      <c r="E3523">
        <v>5</v>
      </c>
      <c r="F3523">
        <v>1201</v>
      </c>
      <c r="G3523" t="s">
        <v>8954</v>
      </c>
      <c r="H3523" t="s">
        <v>905</v>
      </c>
      <c r="I3523" t="s">
        <v>8</v>
      </c>
      <c r="L3523" t="s">
        <v>14244</v>
      </c>
      <c r="N3523" t="s">
        <v>821</v>
      </c>
    </row>
    <row r="3524" spans="2:14">
      <c r="B3524" s="41">
        <v>43627.61314814815</v>
      </c>
      <c r="C3524" s="41">
        <v>43627.61314814815</v>
      </c>
      <c r="D3524" t="s">
        <v>1455</v>
      </c>
      <c r="E3524">
        <v>5</v>
      </c>
      <c r="F3524">
        <v>1201</v>
      </c>
      <c r="G3524" t="s">
        <v>8954</v>
      </c>
      <c r="H3524" t="s">
        <v>1454</v>
      </c>
      <c r="I3524" t="s">
        <v>28</v>
      </c>
      <c r="L3524" t="s">
        <v>14915</v>
      </c>
      <c r="N3524" t="s">
        <v>821</v>
      </c>
    </row>
    <row r="3525" spans="2:14">
      <c r="B3525" s="41">
        <v>43627.613587962966</v>
      </c>
      <c r="C3525" s="41">
        <v>43627.613587962966</v>
      </c>
      <c r="D3525" t="s">
        <v>906</v>
      </c>
      <c r="E3525">
        <v>5</v>
      </c>
      <c r="F3525">
        <v>1201</v>
      </c>
      <c r="G3525" t="s">
        <v>8954</v>
      </c>
      <c r="H3525" t="s">
        <v>905</v>
      </c>
      <c r="I3525" t="s">
        <v>8</v>
      </c>
      <c r="L3525" t="s">
        <v>14244</v>
      </c>
      <c r="N3525" t="s">
        <v>821</v>
      </c>
    </row>
    <row r="3526" spans="2:14">
      <c r="B3526" s="41">
        <v>43627.614189814813</v>
      </c>
      <c r="C3526" s="41">
        <v>43627.614189814813</v>
      </c>
      <c r="D3526" t="s">
        <v>906</v>
      </c>
      <c r="E3526">
        <v>5</v>
      </c>
      <c r="F3526">
        <v>1201</v>
      </c>
      <c r="G3526" t="s">
        <v>8954</v>
      </c>
      <c r="H3526" t="s">
        <v>905</v>
      </c>
      <c r="I3526" t="s">
        <v>8</v>
      </c>
      <c r="L3526" t="s">
        <v>14244</v>
      </c>
      <c r="N3526" t="s">
        <v>821</v>
      </c>
    </row>
    <row r="3527" spans="2:14">
      <c r="B3527" s="41">
        <v>43627.61478009259</v>
      </c>
      <c r="C3527" s="41">
        <v>43627.61478009259</v>
      </c>
      <c r="D3527" t="s">
        <v>906</v>
      </c>
      <c r="E3527">
        <v>5</v>
      </c>
      <c r="F3527">
        <v>1201</v>
      </c>
      <c r="G3527" t="s">
        <v>8954</v>
      </c>
      <c r="H3527" t="s">
        <v>905</v>
      </c>
      <c r="I3527" t="s">
        <v>8</v>
      </c>
      <c r="L3527" t="s">
        <v>14244</v>
      </c>
      <c r="N3527" t="s">
        <v>821</v>
      </c>
    </row>
    <row r="3528" spans="2:14">
      <c r="B3528" s="41">
        <v>43627.614942129629</v>
      </c>
      <c r="C3528" s="41">
        <v>43627.614942129629</v>
      </c>
      <c r="D3528" t="s">
        <v>910</v>
      </c>
      <c r="E3528">
        <v>5</v>
      </c>
      <c r="F3528">
        <v>1201</v>
      </c>
      <c r="G3528" t="s">
        <v>8954</v>
      </c>
      <c r="H3528" t="s">
        <v>909</v>
      </c>
      <c r="I3528" t="s">
        <v>8</v>
      </c>
      <c r="L3528" t="s">
        <v>14243</v>
      </c>
      <c r="N3528" t="s">
        <v>821</v>
      </c>
    </row>
    <row r="3529" spans="2:14">
      <c r="B3529" s="41">
        <v>43627.615231481483</v>
      </c>
      <c r="C3529" s="41">
        <v>43627.615231481483</v>
      </c>
      <c r="D3529" t="s">
        <v>1455</v>
      </c>
      <c r="E3529">
        <v>5</v>
      </c>
      <c r="F3529">
        <v>1201</v>
      </c>
      <c r="G3529" t="s">
        <v>8954</v>
      </c>
      <c r="H3529" t="s">
        <v>1454</v>
      </c>
      <c r="I3529" t="s">
        <v>28</v>
      </c>
      <c r="L3529" t="s">
        <v>14915</v>
      </c>
      <c r="N3529" t="s">
        <v>821</v>
      </c>
    </row>
    <row r="3530" spans="2:14">
      <c r="B3530" s="41">
        <v>43627.615370370368</v>
      </c>
      <c r="C3530" s="41">
        <v>43627.615405092591</v>
      </c>
      <c r="D3530" t="s">
        <v>906</v>
      </c>
      <c r="E3530">
        <v>5</v>
      </c>
      <c r="F3530">
        <v>1201</v>
      </c>
      <c r="G3530" t="s">
        <v>8954</v>
      </c>
      <c r="H3530" t="s">
        <v>905</v>
      </c>
      <c r="I3530" t="s">
        <v>8</v>
      </c>
      <c r="L3530" t="s">
        <v>14244</v>
      </c>
      <c r="N3530" t="s">
        <v>821</v>
      </c>
    </row>
    <row r="3531" spans="2:14">
      <c r="B3531" s="41">
        <v>43627.615960648145</v>
      </c>
      <c r="C3531" s="41">
        <v>43627.615960648145</v>
      </c>
      <c r="D3531" t="s">
        <v>906</v>
      </c>
      <c r="E3531">
        <v>5</v>
      </c>
      <c r="F3531">
        <v>1201</v>
      </c>
      <c r="G3531" t="s">
        <v>8954</v>
      </c>
      <c r="H3531" t="s">
        <v>905</v>
      </c>
      <c r="I3531" t="s">
        <v>8</v>
      </c>
      <c r="L3531" t="s">
        <v>14244</v>
      </c>
      <c r="N3531" t="s">
        <v>821</v>
      </c>
    </row>
    <row r="3532" spans="2:14">
      <c r="B3532" s="41">
        <v>43627.616539351853</v>
      </c>
      <c r="C3532" s="41">
        <v>43627.616539351853</v>
      </c>
      <c r="D3532" t="s">
        <v>906</v>
      </c>
      <c r="E3532">
        <v>5</v>
      </c>
      <c r="F3532">
        <v>1201</v>
      </c>
      <c r="G3532" t="s">
        <v>8954</v>
      </c>
      <c r="H3532" t="s">
        <v>905</v>
      </c>
      <c r="I3532" t="s">
        <v>8</v>
      </c>
      <c r="L3532" t="s">
        <v>14244</v>
      </c>
      <c r="N3532" t="s">
        <v>821</v>
      </c>
    </row>
    <row r="3533" spans="2:14">
      <c r="B3533" s="41">
        <v>43627.6171412037</v>
      </c>
      <c r="C3533" s="41">
        <v>43627.6171412037</v>
      </c>
      <c r="D3533" t="s">
        <v>906</v>
      </c>
      <c r="E3533">
        <v>5</v>
      </c>
      <c r="F3533">
        <v>1201</v>
      </c>
      <c r="G3533" t="s">
        <v>8954</v>
      </c>
      <c r="H3533" t="s">
        <v>905</v>
      </c>
      <c r="I3533" t="s">
        <v>8</v>
      </c>
      <c r="L3533" t="s">
        <v>14244</v>
      </c>
      <c r="N3533" t="s">
        <v>821</v>
      </c>
    </row>
    <row r="3534" spans="2:14">
      <c r="B3534" s="41">
        <v>43627.617719907408</v>
      </c>
      <c r="C3534" s="41">
        <v>43627.617719907408</v>
      </c>
      <c r="D3534" t="s">
        <v>906</v>
      </c>
      <c r="E3534">
        <v>5</v>
      </c>
      <c r="F3534">
        <v>1201</v>
      </c>
      <c r="G3534" t="s">
        <v>8954</v>
      </c>
      <c r="H3534" t="s">
        <v>905</v>
      </c>
      <c r="I3534" t="s">
        <v>8</v>
      </c>
      <c r="L3534" t="s">
        <v>14244</v>
      </c>
      <c r="N3534" t="s">
        <v>821</v>
      </c>
    </row>
    <row r="3535" spans="2:14">
      <c r="B3535" s="41">
        <v>43627.617777777778</v>
      </c>
      <c r="C3535" s="41">
        <v>43627.617777777778</v>
      </c>
      <c r="D3535" t="s">
        <v>15792</v>
      </c>
      <c r="E3535">
        <v>5</v>
      </c>
      <c r="F3535">
        <v>1101</v>
      </c>
      <c r="G3535" t="s">
        <v>8954</v>
      </c>
      <c r="H3535" t="s">
        <v>134</v>
      </c>
      <c r="I3535" t="s">
        <v>135</v>
      </c>
      <c r="L3535" t="s">
        <v>13643</v>
      </c>
      <c r="N3535" t="s">
        <v>821</v>
      </c>
    </row>
    <row r="3536" spans="2:14">
      <c r="B3536" s="41">
        <v>43627.618009259262</v>
      </c>
      <c r="C3536" s="41">
        <v>43627.618009259262</v>
      </c>
      <c r="D3536" t="s">
        <v>1455</v>
      </c>
      <c r="E3536">
        <v>5</v>
      </c>
      <c r="F3536">
        <v>1201</v>
      </c>
      <c r="G3536" t="s">
        <v>8954</v>
      </c>
      <c r="H3536" t="s">
        <v>1454</v>
      </c>
      <c r="I3536" t="s">
        <v>28</v>
      </c>
      <c r="L3536" t="s">
        <v>14915</v>
      </c>
      <c r="N3536" t="s">
        <v>821</v>
      </c>
    </row>
    <row r="3537" spans="2:14">
      <c r="B3537" s="41">
        <v>43627.618321759262</v>
      </c>
      <c r="C3537" s="41">
        <v>43627.618321759262</v>
      </c>
      <c r="D3537" t="s">
        <v>906</v>
      </c>
      <c r="E3537">
        <v>5</v>
      </c>
      <c r="F3537">
        <v>1201</v>
      </c>
      <c r="G3537" t="s">
        <v>8954</v>
      </c>
      <c r="H3537" t="s">
        <v>905</v>
      </c>
      <c r="I3537" t="s">
        <v>8</v>
      </c>
      <c r="L3537" t="s">
        <v>14244</v>
      </c>
      <c r="N3537" t="s">
        <v>821</v>
      </c>
    </row>
    <row r="3538" spans="2:14">
      <c r="B3538" s="41">
        <v>43627.61891203704</v>
      </c>
      <c r="C3538" s="41">
        <v>43627.61891203704</v>
      </c>
      <c r="D3538" t="s">
        <v>906</v>
      </c>
      <c r="E3538">
        <v>5</v>
      </c>
      <c r="F3538">
        <v>1201</v>
      </c>
      <c r="G3538" t="s">
        <v>8954</v>
      </c>
      <c r="H3538" t="s">
        <v>905</v>
      </c>
      <c r="I3538" t="s">
        <v>8</v>
      </c>
      <c r="L3538" t="s">
        <v>14244</v>
      </c>
      <c r="N3538" t="s">
        <v>821</v>
      </c>
    </row>
    <row r="3539" spans="2:14">
      <c r="B3539" s="41">
        <v>43627.618923611109</v>
      </c>
      <c r="C3539" s="41">
        <v>43627.618923611109</v>
      </c>
      <c r="D3539" t="s">
        <v>5844</v>
      </c>
      <c r="E3539">
        <v>5</v>
      </c>
      <c r="F3539">
        <v>1101</v>
      </c>
      <c r="G3539" t="s">
        <v>8954</v>
      </c>
      <c r="H3539" t="s">
        <v>2301</v>
      </c>
      <c r="I3539" t="s">
        <v>63</v>
      </c>
      <c r="L3539" t="s">
        <v>15793</v>
      </c>
      <c r="N3539" t="s">
        <v>821</v>
      </c>
    </row>
    <row r="3540" spans="2:14">
      <c r="B3540" s="41">
        <v>43627.619502314818</v>
      </c>
      <c r="C3540" s="41">
        <v>43627.619502314818</v>
      </c>
      <c r="D3540" t="s">
        <v>906</v>
      </c>
      <c r="E3540">
        <v>5</v>
      </c>
      <c r="F3540">
        <v>1201</v>
      </c>
      <c r="G3540" t="s">
        <v>8954</v>
      </c>
      <c r="H3540" t="s">
        <v>905</v>
      </c>
      <c r="I3540" t="s">
        <v>8</v>
      </c>
      <c r="L3540" t="s">
        <v>14244</v>
      </c>
      <c r="N3540" t="s">
        <v>821</v>
      </c>
    </row>
    <row r="3541" spans="2:14">
      <c r="B3541" s="41">
        <v>43627.620092592595</v>
      </c>
      <c r="C3541" s="41">
        <v>43627.620092592595</v>
      </c>
      <c r="D3541" t="s">
        <v>1455</v>
      </c>
      <c r="E3541">
        <v>5</v>
      </c>
      <c r="F3541">
        <v>1201</v>
      </c>
      <c r="G3541" t="s">
        <v>8954</v>
      </c>
      <c r="H3541" t="s">
        <v>1454</v>
      </c>
      <c r="I3541" t="s">
        <v>28</v>
      </c>
      <c r="L3541" t="s">
        <v>14915</v>
      </c>
      <c r="N3541" t="s">
        <v>821</v>
      </c>
    </row>
    <row r="3542" spans="2:14">
      <c r="B3542" s="41">
        <v>43627.620092592595</v>
      </c>
      <c r="C3542" s="41">
        <v>43627.620092592595</v>
      </c>
      <c r="D3542" t="s">
        <v>906</v>
      </c>
      <c r="E3542">
        <v>5</v>
      </c>
      <c r="F3542">
        <v>1201</v>
      </c>
      <c r="G3542" t="s">
        <v>8954</v>
      </c>
      <c r="H3542" t="s">
        <v>905</v>
      </c>
      <c r="I3542" t="s">
        <v>8</v>
      </c>
      <c r="L3542" t="s">
        <v>14244</v>
      </c>
      <c r="N3542" t="s">
        <v>821</v>
      </c>
    </row>
    <row r="3543" spans="2:14">
      <c r="B3543" s="41">
        <v>43627.620104166665</v>
      </c>
      <c r="C3543" s="41">
        <v>43627.620104166665</v>
      </c>
      <c r="D3543" t="s">
        <v>904</v>
      </c>
      <c r="E3543">
        <v>5</v>
      </c>
      <c r="F3543">
        <v>1201</v>
      </c>
      <c r="G3543" t="s">
        <v>8954</v>
      </c>
      <c r="H3543" t="s">
        <v>903</v>
      </c>
      <c r="I3543" t="s">
        <v>269</v>
      </c>
      <c r="L3543" t="s">
        <v>15454</v>
      </c>
      <c r="N3543" t="s">
        <v>821</v>
      </c>
    </row>
    <row r="3544" spans="2:14">
      <c r="B3544" s="41">
        <v>43627.62023148148</v>
      </c>
      <c r="C3544" s="41">
        <v>43627.62023148148</v>
      </c>
      <c r="D3544" t="s">
        <v>5845</v>
      </c>
      <c r="E3544">
        <v>5</v>
      </c>
      <c r="F3544">
        <v>1101</v>
      </c>
      <c r="G3544" t="s">
        <v>8954</v>
      </c>
      <c r="H3544" t="s">
        <v>2305</v>
      </c>
      <c r="I3544" t="s">
        <v>63</v>
      </c>
      <c r="L3544" t="s">
        <v>15794</v>
      </c>
      <c r="N3544" t="s">
        <v>821</v>
      </c>
    </row>
    <row r="3545" spans="2:14">
      <c r="B3545" s="41">
        <v>43627.620682870373</v>
      </c>
      <c r="C3545" s="41">
        <v>43627.620682870373</v>
      </c>
      <c r="D3545" t="s">
        <v>906</v>
      </c>
      <c r="E3545">
        <v>5</v>
      </c>
      <c r="F3545">
        <v>1201</v>
      </c>
      <c r="G3545" t="s">
        <v>8954</v>
      </c>
      <c r="H3545" t="s">
        <v>905</v>
      </c>
      <c r="I3545" t="s">
        <v>8</v>
      </c>
      <c r="L3545" t="s">
        <v>14244</v>
      </c>
      <c r="N3545" t="s">
        <v>821</v>
      </c>
    </row>
    <row r="3546" spans="2:14">
      <c r="B3546" s="41">
        <v>43627.62127314815</v>
      </c>
      <c r="C3546" s="41">
        <v>43627.62127314815</v>
      </c>
      <c r="D3546" t="s">
        <v>906</v>
      </c>
      <c r="E3546">
        <v>5</v>
      </c>
      <c r="F3546">
        <v>1201</v>
      </c>
      <c r="G3546" t="s">
        <v>8954</v>
      </c>
      <c r="H3546" t="s">
        <v>905</v>
      </c>
      <c r="I3546" t="s">
        <v>8</v>
      </c>
      <c r="L3546" t="s">
        <v>14244</v>
      </c>
      <c r="N3546" t="s">
        <v>821</v>
      </c>
    </row>
    <row r="3547" spans="2:14">
      <c r="B3547" s="41">
        <v>43627.621851851851</v>
      </c>
      <c r="C3547" s="41">
        <v>43627.621851851851</v>
      </c>
      <c r="D3547" t="s">
        <v>906</v>
      </c>
      <c r="E3547">
        <v>5</v>
      </c>
      <c r="F3547">
        <v>1201</v>
      </c>
      <c r="G3547" t="s">
        <v>8954</v>
      </c>
      <c r="H3547" t="s">
        <v>905</v>
      </c>
      <c r="I3547" t="s">
        <v>8</v>
      </c>
      <c r="L3547" t="s">
        <v>14244</v>
      </c>
      <c r="N3547" t="s">
        <v>821</v>
      </c>
    </row>
    <row r="3548" spans="2:14">
      <c r="B3548" s="41">
        <v>43627.62232638889</v>
      </c>
      <c r="C3548" s="41">
        <v>43627.62232638889</v>
      </c>
      <c r="D3548" t="s">
        <v>12944</v>
      </c>
      <c r="E3548">
        <v>5</v>
      </c>
      <c r="F3548">
        <v>1101</v>
      </c>
      <c r="G3548" t="s">
        <v>8954</v>
      </c>
      <c r="H3548" t="s">
        <v>2245</v>
      </c>
      <c r="I3548" t="s">
        <v>41</v>
      </c>
      <c r="L3548" t="s">
        <v>15489</v>
      </c>
      <c r="N3548" t="s">
        <v>821</v>
      </c>
    </row>
    <row r="3549" spans="2:14">
      <c r="B3549" s="41">
        <v>43627.622384259259</v>
      </c>
      <c r="C3549" s="41">
        <v>43627.622384259259</v>
      </c>
      <c r="D3549" t="s">
        <v>15795</v>
      </c>
      <c r="E3549">
        <v>5</v>
      </c>
      <c r="F3549">
        <v>1101</v>
      </c>
      <c r="G3549" t="s">
        <v>8954</v>
      </c>
      <c r="H3549" t="s">
        <v>12586</v>
      </c>
      <c r="I3549" t="s">
        <v>46</v>
      </c>
      <c r="L3549" t="s">
        <v>15473</v>
      </c>
      <c r="N3549" t="s">
        <v>821</v>
      </c>
    </row>
    <row r="3550" spans="2:14">
      <c r="B3550" s="41">
        <v>43627.622418981482</v>
      </c>
      <c r="C3550" s="41">
        <v>43627.622418981482</v>
      </c>
      <c r="D3550" t="s">
        <v>12606</v>
      </c>
      <c r="E3550">
        <v>5</v>
      </c>
      <c r="F3550">
        <v>1101</v>
      </c>
      <c r="G3550" t="s">
        <v>8954</v>
      </c>
      <c r="H3550" t="s">
        <v>225</v>
      </c>
      <c r="I3550" t="s">
        <v>39</v>
      </c>
      <c r="L3550" t="s">
        <v>15278</v>
      </c>
      <c r="N3550" t="s">
        <v>821</v>
      </c>
    </row>
    <row r="3551" spans="2:14">
      <c r="B3551" s="41">
        <v>43627.622430555559</v>
      </c>
      <c r="C3551" s="41">
        <v>43627.622430555559</v>
      </c>
      <c r="D3551" t="s">
        <v>15796</v>
      </c>
      <c r="E3551">
        <v>5</v>
      </c>
      <c r="F3551">
        <v>1101</v>
      </c>
      <c r="G3551" t="s">
        <v>8954</v>
      </c>
      <c r="H3551" t="s">
        <v>2248</v>
      </c>
      <c r="I3551" t="s">
        <v>956</v>
      </c>
      <c r="L3551" t="s">
        <v>15267</v>
      </c>
      <c r="N3551" t="s">
        <v>821</v>
      </c>
    </row>
    <row r="3552" spans="2:14">
      <c r="B3552" s="41">
        <v>43627.622442129628</v>
      </c>
      <c r="C3552" s="41">
        <v>43627.622442129628</v>
      </c>
      <c r="D3552" t="s">
        <v>906</v>
      </c>
      <c r="E3552">
        <v>5</v>
      </c>
      <c r="F3552">
        <v>1201</v>
      </c>
      <c r="G3552" t="s">
        <v>8954</v>
      </c>
      <c r="H3552" t="s">
        <v>905</v>
      </c>
      <c r="I3552" t="s">
        <v>8</v>
      </c>
      <c r="L3552" t="s">
        <v>14244</v>
      </c>
      <c r="N3552" t="s">
        <v>821</v>
      </c>
    </row>
    <row r="3553" spans="2:14">
      <c r="B3553" s="41">
        <v>43627.622453703705</v>
      </c>
      <c r="C3553" s="41">
        <v>43627.622453703705</v>
      </c>
      <c r="D3553" t="s">
        <v>15797</v>
      </c>
      <c r="E3553">
        <v>5</v>
      </c>
      <c r="F3553">
        <v>1101</v>
      </c>
      <c r="G3553" t="s">
        <v>8954</v>
      </c>
      <c r="H3553" t="s">
        <v>2247</v>
      </c>
      <c r="I3553" t="s">
        <v>44</v>
      </c>
      <c r="L3553" t="s">
        <v>15430</v>
      </c>
      <c r="N3553" t="s">
        <v>821</v>
      </c>
    </row>
    <row r="3554" spans="2:14">
      <c r="B3554" s="41">
        <v>43627.622534722221</v>
      </c>
      <c r="C3554" s="41">
        <v>43627.622534722221</v>
      </c>
      <c r="D3554" t="s">
        <v>15798</v>
      </c>
      <c r="E3554">
        <v>5</v>
      </c>
      <c r="F3554">
        <v>1101</v>
      </c>
      <c r="G3554" t="s">
        <v>8954</v>
      </c>
      <c r="H3554" t="s">
        <v>1444</v>
      </c>
      <c r="I3554" t="s">
        <v>50</v>
      </c>
      <c r="L3554" t="s">
        <v>15250</v>
      </c>
      <c r="N3554" t="s">
        <v>821</v>
      </c>
    </row>
    <row r="3555" spans="2:14">
      <c r="B3555" s="41">
        <v>43627.622534722221</v>
      </c>
      <c r="C3555" s="41">
        <v>43627.622534722221</v>
      </c>
      <c r="D3555" t="s">
        <v>15799</v>
      </c>
      <c r="E3555">
        <v>5</v>
      </c>
      <c r="F3555">
        <v>1101</v>
      </c>
      <c r="G3555" t="s">
        <v>8954</v>
      </c>
      <c r="H3555" t="s">
        <v>2246</v>
      </c>
      <c r="I3555" t="s">
        <v>52</v>
      </c>
      <c r="L3555" t="s">
        <v>15260</v>
      </c>
      <c r="N3555" t="s">
        <v>821</v>
      </c>
    </row>
    <row r="3556" spans="2:14">
      <c r="B3556" s="41">
        <v>43627.622534722221</v>
      </c>
      <c r="C3556" s="41">
        <v>43627.622534722221</v>
      </c>
      <c r="D3556" t="s">
        <v>15800</v>
      </c>
      <c r="E3556">
        <v>5</v>
      </c>
      <c r="F3556">
        <v>1101</v>
      </c>
      <c r="G3556" t="s">
        <v>8954</v>
      </c>
      <c r="H3556" t="s">
        <v>2249</v>
      </c>
      <c r="I3556" t="s">
        <v>61</v>
      </c>
      <c r="L3556" t="s">
        <v>15271</v>
      </c>
      <c r="N3556" t="s">
        <v>821</v>
      </c>
    </row>
    <row r="3557" spans="2:14">
      <c r="B3557" s="41">
        <v>43627.622534722221</v>
      </c>
      <c r="C3557" s="41">
        <v>43627.622534722221</v>
      </c>
      <c r="D3557" t="s">
        <v>5954</v>
      </c>
      <c r="E3557">
        <v>5</v>
      </c>
      <c r="F3557">
        <v>1101</v>
      </c>
      <c r="G3557" t="s">
        <v>8954</v>
      </c>
      <c r="H3557" t="s">
        <v>64</v>
      </c>
      <c r="I3557" t="s">
        <v>63</v>
      </c>
      <c r="L3557" t="s">
        <v>15801</v>
      </c>
      <c r="N3557" t="s">
        <v>821</v>
      </c>
    </row>
    <row r="3558" spans="2:14">
      <c r="B3558" s="41">
        <v>43627.622557870367</v>
      </c>
      <c r="C3558" s="41">
        <v>43627.622557870367</v>
      </c>
      <c r="D3558" t="s">
        <v>15802</v>
      </c>
      <c r="E3558">
        <v>5</v>
      </c>
      <c r="F3558">
        <v>1101</v>
      </c>
      <c r="G3558" t="s">
        <v>8954</v>
      </c>
      <c r="H3558" t="s">
        <v>2481</v>
      </c>
      <c r="I3558" t="s">
        <v>48</v>
      </c>
      <c r="L3558" t="s">
        <v>15233</v>
      </c>
      <c r="N3558" t="s">
        <v>821</v>
      </c>
    </row>
    <row r="3559" spans="2:14">
      <c r="B3559" s="41">
        <v>43627.622870370367</v>
      </c>
      <c r="C3559" s="41">
        <v>43627.622870370367</v>
      </c>
      <c r="D3559" t="s">
        <v>1455</v>
      </c>
      <c r="E3559">
        <v>5</v>
      </c>
      <c r="F3559">
        <v>1201</v>
      </c>
      <c r="G3559" t="s">
        <v>8954</v>
      </c>
      <c r="H3559" t="s">
        <v>1454</v>
      </c>
      <c r="I3559" t="s">
        <v>28</v>
      </c>
      <c r="L3559" t="s">
        <v>14915</v>
      </c>
      <c r="N3559" t="s">
        <v>821</v>
      </c>
    </row>
    <row r="3560" spans="2:14">
      <c r="B3560" s="41">
        <v>43627.623020833336</v>
      </c>
      <c r="C3560" s="41">
        <v>43627.623020833336</v>
      </c>
      <c r="D3560" t="s">
        <v>15265</v>
      </c>
      <c r="E3560">
        <v>5</v>
      </c>
      <c r="F3560">
        <v>1101</v>
      </c>
      <c r="G3560" t="s">
        <v>8954</v>
      </c>
      <c r="H3560" t="s">
        <v>137</v>
      </c>
      <c r="I3560" t="s">
        <v>23</v>
      </c>
      <c r="L3560" t="s">
        <v>13028</v>
      </c>
      <c r="N3560" t="s">
        <v>821</v>
      </c>
    </row>
    <row r="3561" spans="2:14">
      <c r="B3561" s="41">
        <v>43627.623020833336</v>
      </c>
      <c r="C3561" s="41">
        <v>43627.623043981483</v>
      </c>
      <c r="D3561" t="s">
        <v>906</v>
      </c>
      <c r="E3561">
        <v>5</v>
      </c>
      <c r="F3561">
        <v>1201</v>
      </c>
      <c r="G3561" t="s">
        <v>8954</v>
      </c>
      <c r="H3561" t="s">
        <v>905</v>
      </c>
      <c r="I3561" t="s">
        <v>8</v>
      </c>
      <c r="L3561" t="s">
        <v>14244</v>
      </c>
      <c r="N3561" t="s">
        <v>821</v>
      </c>
    </row>
    <row r="3562" spans="2:14">
      <c r="B3562" s="41">
        <v>43627.623379629629</v>
      </c>
      <c r="C3562" s="41">
        <v>43627.623379629629</v>
      </c>
      <c r="D3562" t="s">
        <v>14896</v>
      </c>
      <c r="E3562">
        <v>5</v>
      </c>
      <c r="F3562">
        <v>1101</v>
      </c>
      <c r="G3562" t="s">
        <v>8954</v>
      </c>
      <c r="H3562" t="s">
        <v>137</v>
      </c>
      <c r="I3562" t="s">
        <v>23</v>
      </c>
      <c r="L3562" t="s">
        <v>13028</v>
      </c>
      <c r="N3562" t="s">
        <v>821</v>
      </c>
    </row>
    <row r="3563" spans="2:14">
      <c r="B3563" s="41">
        <v>43627.623599537037</v>
      </c>
      <c r="C3563" s="41">
        <v>43627.623599537037</v>
      </c>
      <c r="D3563" t="s">
        <v>906</v>
      </c>
      <c r="E3563">
        <v>5</v>
      </c>
      <c r="F3563">
        <v>1201</v>
      </c>
      <c r="G3563" t="s">
        <v>8954</v>
      </c>
      <c r="H3563" t="s">
        <v>905</v>
      </c>
      <c r="I3563" t="s">
        <v>8</v>
      </c>
      <c r="L3563" t="s">
        <v>14244</v>
      </c>
      <c r="N3563" t="s">
        <v>821</v>
      </c>
    </row>
    <row r="3564" spans="2:14">
      <c r="B3564" s="41">
        <v>43627.624189814815</v>
      </c>
      <c r="C3564" s="41">
        <v>43627.624189814815</v>
      </c>
      <c r="D3564" t="s">
        <v>906</v>
      </c>
      <c r="E3564">
        <v>5</v>
      </c>
      <c r="F3564">
        <v>1201</v>
      </c>
      <c r="G3564" t="s">
        <v>8954</v>
      </c>
      <c r="H3564" t="s">
        <v>905</v>
      </c>
      <c r="I3564" t="s">
        <v>8</v>
      </c>
      <c r="L3564" t="s">
        <v>14244</v>
      </c>
      <c r="N3564" t="s">
        <v>821</v>
      </c>
    </row>
    <row r="3565" spans="2:14">
      <c r="B3565" s="41">
        <v>43627.624780092592</v>
      </c>
      <c r="C3565" s="41">
        <v>43627.624780092592</v>
      </c>
      <c r="D3565" t="s">
        <v>906</v>
      </c>
      <c r="E3565">
        <v>5</v>
      </c>
      <c r="F3565">
        <v>1201</v>
      </c>
      <c r="G3565" t="s">
        <v>8954</v>
      </c>
      <c r="H3565" t="s">
        <v>905</v>
      </c>
      <c r="I3565" t="s">
        <v>8</v>
      </c>
      <c r="L3565" t="s">
        <v>14244</v>
      </c>
      <c r="N3565" t="s">
        <v>821</v>
      </c>
    </row>
    <row r="3566" spans="2:14">
      <c r="B3566" s="41">
        <v>43627.62537037037</v>
      </c>
      <c r="C3566" s="41">
        <v>43627.625358796293</v>
      </c>
      <c r="D3566" t="s">
        <v>906</v>
      </c>
      <c r="E3566">
        <v>5</v>
      </c>
      <c r="F3566">
        <v>1201</v>
      </c>
      <c r="G3566" t="s">
        <v>8954</v>
      </c>
      <c r="H3566" t="s">
        <v>905</v>
      </c>
      <c r="I3566" t="s">
        <v>8</v>
      </c>
      <c r="L3566" t="s">
        <v>14244</v>
      </c>
      <c r="N3566" t="s">
        <v>821</v>
      </c>
    </row>
    <row r="3567" spans="2:14">
      <c r="B3567" s="41">
        <v>43627.625648148147</v>
      </c>
      <c r="C3567" s="41">
        <v>43627.625636574077</v>
      </c>
      <c r="D3567" t="s">
        <v>1455</v>
      </c>
      <c r="E3567">
        <v>5</v>
      </c>
      <c r="F3567">
        <v>1201</v>
      </c>
      <c r="G3567" t="s">
        <v>8954</v>
      </c>
      <c r="H3567" t="s">
        <v>1454</v>
      </c>
      <c r="I3567" t="s">
        <v>28</v>
      </c>
      <c r="L3567" t="s">
        <v>14915</v>
      </c>
      <c r="N3567" t="s">
        <v>821</v>
      </c>
    </row>
    <row r="3568" spans="2:14">
      <c r="B3568" s="41">
        <v>43627.625787037039</v>
      </c>
      <c r="C3568" s="41">
        <v>43627.625787037039</v>
      </c>
      <c r="D3568" t="s">
        <v>2308</v>
      </c>
      <c r="E3568">
        <v>5</v>
      </c>
      <c r="F3568">
        <v>1101</v>
      </c>
      <c r="G3568" t="s">
        <v>8954</v>
      </c>
      <c r="H3568" t="s">
        <v>2307</v>
      </c>
      <c r="I3568" t="s">
        <v>63</v>
      </c>
      <c r="L3568" t="s">
        <v>15803</v>
      </c>
      <c r="N3568" t="s">
        <v>821</v>
      </c>
    </row>
    <row r="3569" spans="2:14">
      <c r="B3569" s="41">
        <v>43627.625960648147</v>
      </c>
      <c r="C3569" s="41">
        <v>43627.625949074078</v>
      </c>
      <c r="D3569" t="s">
        <v>906</v>
      </c>
      <c r="E3569">
        <v>5</v>
      </c>
      <c r="F3569">
        <v>1201</v>
      </c>
      <c r="G3569" t="s">
        <v>8954</v>
      </c>
      <c r="H3569" t="s">
        <v>905</v>
      </c>
      <c r="I3569" t="s">
        <v>8</v>
      </c>
      <c r="L3569" t="s">
        <v>14244</v>
      </c>
      <c r="N3569" t="s">
        <v>821</v>
      </c>
    </row>
    <row r="3570" spans="2:14">
      <c r="B3570" s="41">
        <v>43627.626354166663</v>
      </c>
      <c r="C3570" s="41">
        <v>43627.626354166663</v>
      </c>
      <c r="D3570" t="s">
        <v>2300</v>
      </c>
      <c r="E3570">
        <v>5</v>
      </c>
      <c r="F3570">
        <v>1101</v>
      </c>
      <c r="G3570" t="s">
        <v>8954</v>
      </c>
      <c r="H3570" t="s">
        <v>2299</v>
      </c>
      <c r="I3570" t="s">
        <v>23</v>
      </c>
      <c r="L3570" t="s">
        <v>14804</v>
      </c>
      <c r="N3570" t="s">
        <v>821</v>
      </c>
    </row>
    <row r="3571" spans="2:14">
      <c r="B3571" s="41">
        <v>43627.626550925925</v>
      </c>
      <c r="C3571" s="41">
        <v>43627.626539351855</v>
      </c>
      <c r="D3571" t="s">
        <v>906</v>
      </c>
      <c r="E3571">
        <v>5</v>
      </c>
      <c r="F3571">
        <v>1201</v>
      </c>
      <c r="G3571" t="s">
        <v>8954</v>
      </c>
      <c r="H3571" t="s">
        <v>905</v>
      </c>
      <c r="I3571" t="s">
        <v>8</v>
      </c>
      <c r="L3571" t="s">
        <v>14244</v>
      </c>
      <c r="N3571" t="s">
        <v>821</v>
      </c>
    </row>
    <row r="3572" spans="2:14">
      <c r="B3572" s="41">
        <v>43627.626793981479</v>
      </c>
      <c r="C3572" s="41">
        <v>43627.626793981479</v>
      </c>
      <c r="D3572" t="s">
        <v>15804</v>
      </c>
      <c r="E3572">
        <v>4</v>
      </c>
      <c r="F3572">
        <v>1101</v>
      </c>
      <c r="G3572" t="s">
        <v>8954</v>
      </c>
      <c r="H3572" t="s">
        <v>2221</v>
      </c>
      <c r="I3572" t="s">
        <v>186</v>
      </c>
      <c r="L3572" t="s">
        <v>15544</v>
      </c>
      <c r="N3572" t="s">
        <v>825</v>
      </c>
    </row>
    <row r="3573" spans="2:14">
      <c r="B3573" s="41">
        <v>43627.627141203702</v>
      </c>
      <c r="C3573" s="41">
        <v>43627.627129629633</v>
      </c>
      <c r="D3573" t="s">
        <v>906</v>
      </c>
      <c r="E3573">
        <v>5</v>
      </c>
      <c r="F3573">
        <v>1201</v>
      </c>
      <c r="G3573" t="s">
        <v>8954</v>
      </c>
      <c r="H3573" t="s">
        <v>905</v>
      </c>
      <c r="I3573" t="s">
        <v>8</v>
      </c>
      <c r="L3573" t="s">
        <v>14244</v>
      </c>
      <c r="N3573" t="s">
        <v>821</v>
      </c>
    </row>
    <row r="3574" spans="2:14">
      <c r="B3574" s="41">
        <v>43627.62767361111</v>
      </c>
      <c r="C3574" s="41">
        <v>43627.627685185187</v>
      </c>
      <c r="D3574" t="s">
        <v>15805</v>
      </c>
      <c r="E3574">
        <v>4</v>
      </c>
      <c r="F3574">
        <v>1101</v>
      </c>
      <c r="G3574" t="s">
        <v>8954</v>
      </c>
      <c r="H3574" t="s">
        <v>15806</v>
      </c>
      <c r="I3574" t="s">
        <v>23</v>
      </c>
      <c r="L3574" t="s">
        <v>15661</v>
      </c>
      <c r="N3574" t="s">
        <v>819</v>
      </c>
    </row>
    <row r="3575" spans="2:14">
      <c r="B3575" s="41">
        <v>43627.62773148148</v>
      </c>
      <c r="C3575" s="41">
        <v>43627.62771990741</v>
      </c>
      <c r="D3575" t="s">
        <v>1455</v>
      </c>
      <c r="E3575">
        <v>5</v>
      </c>
      <c r="F3575">
        <v>1201</v>
      </c>
      <c r="G3575" t="s">
        <v>8954</v>
      </c>
      <c r="H3575" t="s">
        <v>1454</v>
      </c>
      <c r="I3575" t="s">
        <v>28</v>
      </c>
      <c r="L3575" t="s">
        <v>14915</v>
      </c>
      <c r="N3575" t="s">
        <v>821</v>
      </c>
    </row>
    <row r="3576" spans="2:14">
      <c r="B3576" s="41">
        <v>43627.62773148148</v>
      </c>
      <c r="C3576" s="41">
        <v>43627.62771990741</v>
      </c>
      <c r="D3576" t="s">
        <v>906</v>
      </c>
      <c r="E3576">
        <v>5</v>
      </c>
      <c r="F3576">
        <v>1201</v>
      </c>
      <c r="G3576" t="s">
        <v>8954</v>
      </c>
      <c r="H3576" t="s">
        <v>905</v>
      </c>
      <c r="I3576" t="s">
        <v>8</v>
      </c>
      <c r="L3576" t="s">
        <v>14244</v>
      </c>
      <c r="N3576" t="s">
        <v>821</v>
      </c>
    </row>
    <row r="3577" spans="2:14">
      <c r="B3577" s="41">
        <v>43627.628321759257</v>
      </c>
      <c r="C3577" s="41">
        <v>43627.628310185188</v>
      </c>
      <c r="D3577" t="s">
        <v>906</v>
      </c>
      <c r="E3577">
        <v>5</v>
      </c>
      <c r="F3577">
        <v>1201</v>
      </c>
      <c r="G3577" t="s">
        <v>8954</v>
      </c>
      <c r="H3577" t="s">
        <v>905</v>
      </c>
      <c r="I3577" t="s">
        <v>8</v>
      </c>
      <c r="L3577" t="s">
        <v>14244</v>
      </c>
      <c r="N3577" t="s">
        <v>821</v>
      </c>
    </row>
    <row r="3578" spans="2:14">
      <c r="B3578" s="41">
        <v>43627.628645833334</v>
      </c>
      <c r="C3578" s="41">
        <v>43627.628657407404</v>
      </c>
      <c r="D3578" t="s">
        <v>15807</v>
      </c>
      <c r="E3578">
        <v>4</v>
      </c>
      <c r="F3578">
        <v>1101</v>
      </c>
      <c r="G3578" t="s">
        <v>8954</v>
      </c>
      <c r="H3578" t="s">
        <v>15808</v>
      </c>
      <c r="I3578" t="s">
        <v>23</v>
      </c>
      <c r="L3578" t="s">
        <v>15809</v>
      </c>
      <c r="N3578" t="s">
        <v>819</v>
      </c>
    </row>
    <row r="3579" spans="2:14">
      <c r="B3579" s="41">
        <v>43627.628645833334</v>
      </c>
      <c r="C3579" s="41">
        <v>43627.628657407404</v>
      </c>
      <c r="D3579" t="s">
        <v>15810</v>
      </c>
      <c r="E3579">
        <v>5</v>
      </c>
      <c r="F3579">
        <v>1221</v>
      </c>
      <c r="G3579" t="s">
        <v>8954</v>
      </c>
      <c r="H3579" t="s">
        <v>15811</v>
      </c>
      <c r="I3579" t="s">
        <v>23</v>
      </c>
      <c r="L3579" t="s">
        <v>15812</v>
      </c>
      <c r="N3579" t="s">
        <v>821</v>
      </c>
    </row>
    <row r="3580" spans="2:14">
      <c r="B3580" s="41">
        <v>43627.628645833334</v>
      </c>
      <c r="C3580" s="41">
        <v>43627.628657407404</v>
      </c>
      <c r="D3580" t="s">
        <v>15813</v>
      </c>
      <c r="E3580">
        <v>5</v>
      </c>
      <c r="F3580">
        <v>1221</v>
      </c>
      <c r="G3580" t="s">
        <v>8954</v>
      </c>
      <c r="H3580" t="s">
        <v>15814</v>
      </c>
      <c r="I3580" t="s">
        <v>23</v>
      </c>
      <c r="L3580" t="s">
        <v>15815</v>
      </c>
      <c r="N3580" t="s">
        <v>821</v>
      </c>
    </row>
    <row r="3581" spans="2:14">
      <c r="B3581" s="41">
        <v>43627.628645833334</v>
      </c>
      <c r="C3581" s="41">
        <v>43627.628657407404</v>
      </c>
      <c r="D3581" t="s">
        <v>15816</v>
      </c>
      <c r="E3581">
        <v>5</v>
      </c>
      <c r="F3581">
        <v>1221</v>
      </c>
      <c r="G3581" t="s">
        <v>8954</v>
      </c>
      <c r="H3581" t="s">
        <v>15817</v>
      </c>
      <c r="I3581" t="s">
        <v>23</v>
      </c>
      <c r="L3581" t="s">
        <v>15818</v>
      </c>
      <c r="N3581" t="s">
        <v>821</v>
      </c>
    </row>
    <row r="3582" spans="2:14">
      <c r="B3582" s="41">
        <v>43627.628645833334</v>
      </c>
      <c r="C3582" s="41">
        <v>43627.628657407404</v>
      </c>
      <c r="D3582" t="s">
        <v>12938</v>
      </c>
      <c r="E3582">
        <v>5</v>
      </c>
      <c r="F3582">
        <v>1221</v>
      </c>
      <c r="G3582" t="s">
        <v>8954</v>
      </c>
      <c r="H3582" t="s">
        <v>12939</v>
      </c>
      <c r="I3582" t="s">
        <v>23</v>
      </c>
      <c r="L3582" t="s">
        <v>15746</v>
      </c>
      <c r="N3582" t="s">
        <v>821</v>
      </c>
    </row>
    <row r="3583" spans="2:14">
      <c r="B3583" s="41">
        <v>43627.628645833334</v>
      </c>
      <c r="C3583" s="41">
        <v>43627.628657407404</v>
      </c>
      <c r="D3583" t="s">
        <v>4220</v>
      </c>
      <c r="E3583">
        <v>5</v>
      </c>
      <c r="F3583">
        <v>1221</v>
      </c>
      <c r="G3583" t="s">
        <v>8954</v>
      </c>
      <c r="H3583" t="s">
        <v>4219</v>
      </c>
      <c r="I3583" t="s">
        <v>23</v>
      </c>
      <c r="L3583" t="s">
        <v>14725</v>
      </c>
      <c r="N3583" t="s">
        <v>821</v>
      </c>
    </row>
    <row r="3584" spans="2:14">
      <c r="B3584" s="41">
        <v>43627.628645833334</v>
      </c>
      <c r="C3584" s="41">
        <v>43627.628657407404</v>
      </c>
      <c r="D3584" t="s">
        <v>773</v>
      </c>
      <c r="E3584">
        <v>5</v>
      </c>
      <c r="F3584">
        <v>1221</v>
      </c>
      <c r="G3584" t="s">
        <v>8954</v>
      </c>
      <c r="H3584" t="s">
        <v>141</v>
      </c>
      <c r="I3584" t="s">
        <v>23</v>
      </c>
      <c r="L3584" t="s">
        <v>14726</v>
      </c>
      <c r="N3584" t="s">
        <v>821</v>
      </c>
    </row>
    <row r="3585" spans="2:20">
      <c r="B3585" s="41">
        <v>43627.628645833334</v>
      </c>
      <c r="C3585" s="41">
        <v>43627.628657407404</v>
      </c>
      <c r="D3585" t="s">
        <v>4216</v>
      </c>
      <c r="E3585">
        <v>5</v>
      </c>
      <c r="F3585">
        <v>1221</v>
      </c>
      <c r="G3585" t="s">
        <v>8954</v>
      </c>
      <c r="H3585" t="s">
        <v>4215</v>
      </c>
      <c r="I3585" t="s">
        <v>23</v>
      </c>
      <c r="L3585" t="s">
        <v>14728</v>
      </c>
      <c r="N3585" t="s">
        <v>821</v>
      </c>
    </row>
    <row r="3586" spans="2:20">
      <c r="B3586" s="41">
        <v>43627.628645833334</v>
      </c>
      <c r="C3586" s="41">
        <v>43627.628657407404</v>
      </c>
      <c r="D3586" t="s">
        <v>4214</v>
      </c>
      <c r="E3586">
        <v>5</v>
      </c>
      <c r="F3586">
        <v>1221</v>
      </c>
      <c r="G3586" t="s">
        <v>8954</v>
      </c>
      <c r="H3586" t="s">
        <v>4213</v>
      </c>
      <c r="I3586" t="s">
        <v>23</v>
      </c>
      <c r="L3586" t="s">
        <v>14729</v>
      </c>
      <c r="N3586" t="s">
        <v>821</v>
      </c>
    </row>
    <row r="3587" spans="2:20">
      <c r="B3587" s="41">
        <v>43627.628645833334</v>
      </c>
      <c r="C3587" s="41">
        <v>43627.628657407404</v>
      </c>
      <c r="D3587" t="s">
        <v>4411</v>
      </c>
      <c r="E3587">
        <v>5</v>
      </c>
      <c r="F3587">
        <v>1221</v>
      </c>
      <c r="G3587" t="s">
        <v>8954</v>
      </c>
      <c r="H3587" t="s">
        <v>4410</v>
      </c>
      <c r="I3587" t="s">
        <v>269</v>
      </c>
      <c r="L3587" t="s">
        <v>15753</v>
      </c>
      <c r="N3587" t="s">
        <v>821</v>
      </c>
    </row>
    <row r="3588" spans="2:20">
      <c r="B3588" s="41">
        <v>43627.628645833334</v>
      </c>
      <c r="C3588" s="41">
        <v>43627.628657407404</v>
      </c>
      <c r="D3588" t="s">
        <v>15819</v>
      </c>
      <c r="E3588">
        <v>5</v>
      </c>
      <c r="F3588">
        <v>1221</v>
      </c>
      <c r="G3588" t="s">
        <v>8954</v>
      </c>
      <c r="H3588" t="s">
        <v>15820</v>
      </c>
      <c r="I3588" t="s">
        <v>23</v>
      </c>
      <c r="L3588" t="s">
        <v>15821</v>
      </c>
      <c r="N3588" t="s">
        <v>821</v>
      </c>
    </row>
    <row r="3589" spans="2:20">
      <c r="B3589" s="41">
        <v>43627.628645833334</v>
      </c>
      <c r="C3589" s="41">
        <v>43627.628657407404</v>
      </c>
      <c r="D3589" t="s">
        <v>8840</v>
      </c>
      <c r="E3589">
        <v>5</v>
      </c>
      <c r="F3589">
        <v>1221</v>
      </c>
      <c r="G3589" t="s">
        <v>8954</v>
      </c>
      <c r="H3589" t="s">
        <v>8841</v>
      </c>
      <c r="I3589" t="s">
        <v>263</v>
      </c>
      <c r="L3589" t="s">
        <v>15755</v>
      </c>
      <c r="N3589" t="s">
        <v>821</v>
      </c>
    </row>
    <row r="3590" spans="2:20">
      <c r="B3590" s="41">
        <v>43627.628657407404</v>
      </c>
      <c r="C3590" s="41">
        <v>43627.628657407404</v>
      </c>
      <c r="D3590" t="s">
        <v>772</v>
      </c>
      <c r="E3590">
        <v>5</v>
      </c>
      <c r="F3590">
        <v>1221</v>
      </c>
      <c r="G3590" t="s">
        <v>8954</v>
      </c>
      <c r="H3590" t="s">
        <v>140</v>
      </c>
      <c r="I3590" t="s">
        <v>63</v>
      </c>
      <c r="L3590" t="s">
        <v>14797</v>
      </c>
      <c r="N3590" t="s">
        <v>821</v>
      </c>
    </row>
    <row r="3591" spans="2:20">
      <c r="B3591" s="41">
        <v>43627.628657407404</v>
      </c>
      <c r="C3591" s="41">
        <v>43627.628657407404</v>
      </c>
      <c r="D3591" t="s">
        <v>4415</v>
      </c>
      <c r="E3591">
        <v>5</v>
      </c>
      <c r="F3591">
        <v>1221</v>
      </c>
      <c r="G3591" t="s">
        <v>8954</v>
      </c>
      <c r="H3591" t="s">
        <v>4414</v>
      </c>
      <c r="I3591" t="s">
        <v>230</v>
      </c>
      <c r="L3591" t="s">
        <v>15760</v>
      </c>
      <c r="N3591" t="s">
        <v>821</v>
      </c>
    </row>
    <row r="3592" spans="2:20">
      <c r="B3592" s="41">
        <v>43627.628657407404</v>
      </c>
      <c r="C3592" s="41">
        <v>43627.628657407404</v>
      </c>
      <c r="D3592" t="s">
        <v>4413</v>
      </c>
      <c r="E3592">
        <v>5</v>
      </c>
      <c r="F3592">
        <v>1221</v>
      </c>
      <c r="G3592" t="s">
        <v>8954</v>
      </c>
      <c r="H3592" t="s">
        <v>4412</v>
      </c>
      <c r="I3592" t="s">
        <v>216</v>
      </c>
      <c r="L3592" t="s">
        <v>15761</v>
      </c>
      <c r="N3592" t="s">
        <v>821</v>
      </c>
    </row>
    <row r="3593" spans="2:20">
      <c r="B3593" s="41">
        <v>43627.628657407404</v>
      </c>
      <c r="C3593" s="41">
        <v>43627.628668981481</v>
      </c>
      <c r="D3593" t="s">
        <v>771</v>
      </c>
      <c r="E3593">
        <v>5</v>
      </c>
      <c r="F3593">
        <v>1221</v>
      </c>
      <c r="G3593" t="s">
        <v>8954</v>
      </c>
      <c r="H3593" t="s">
        <v>139</v>
      </c>
      <c r="I3593" t="s">
        <v>23</v>
      </c>
      <c r="L3593" t="s">
        <v>14798</v>
      </c>
      <c r="N3593" t="s">
        <v>821</v>
      </c>
    </row>
    <row r="3594" spans="2:20">
      <c r="B3594" s="41">
        <v>43627.628784722219</v>
      </c>
      <c r="C3594" s="41">
        <v>43627.628784722219</v>
      </c>
      <c r="D3594" t="s">
        <v>15762</v>
      </c>
      <c r="E3594">
        <v>5</v>
      </c>
      <c r="F3594">
        <v>1101</v>
      </c>
      <c r="G3594" t="s">
        <v>8954</v>
      </c>
      <c r="H3594" t="s">
        <v>2086</v>
      </c>
      <c r="I3594" t="s">
        <v>23</v>
      </c>
      <c r="L3594" t="s">
        <v>14804</v>
      </c>
      <c r="N3594" t="s">
        <v>821</v>
      </c>
    </row>
    <row r="3595" spans="2:20">
      <c r="B3595" s="41">
        <v>43627.628935185188</v>
      </c>
      <c r="C3595" s="41">
        <v>43627.628923611112</v>
      </c>
      <c r="D3595" t="s">
        <v>906</v>
      </c>
      <c r="E3595">
        <v>5</v>
      </c>
      <c r="F3595">
        <v>1201</v>
      </c>
      <c r="G3595" t="s">
        <v>8954</v>
      </c>
      <c r="H3595" t="s">
        <v>905</v>
      </c>
      <c r="I3595" t="s">
        <v>8</v>
      </c>
      <c r="L3595" t="s">
        <v>14244</v>
      </c>
      <c r="N3595" t="s">
        <v>821</v>
      </c>
    </row>
    <row r="3596" spans="2:20">
      <c r="B3596" s="41">
        <v>43627.629525462966</v>
      </c>
      <c r="C3596" s="41">
        <v>43627.629513888889</v>
      </c>
      <c r="D3596" t="s">
        <v>906</v>
      </c>
      <c r="E3596">
        <v>5</v>
      </c>
      <c r="F3596">
        <v>1201</v>
      </c>
      <c r="G3596" t="s">
        <v>8954</v>
      </c>
      <c r="H3596" t="s">
        <v>905</v>
      </c>
      <c r="I3596" t="s">
        <v>8</v>
      </c>
      <c r="L3596" t="s">
        <v>14244</v>
      </c>
      <c r="N3596" t="s">
        <v>821</v>
      </c>
    </row>
    <row r="3597" spans="2:20">
      <c r="B3597" s="41">
        <v>43627.629513888889</v>
      </c>
      <c r="C3597" s="41">
        <v>43627.629525462966</v>
      </c>
      <c r="D3597" t="s">
        <v>15822</v>
      </c>
      <c r="E3597">
        <v>5</v>
      </c>
      <c r="F3597">
        <v>1101</v>
      </c>
      <c r="G3597" t="s">
        <v>8954</v>
      </c>
      <c r="H3597" t="s">
        <v>244</v>
      </c>
      <c r="I3597" t="s">
        <v>23</v>
      </c>
      <c r="L3597" t="s">
        <v>14895</v>
      </c>
      <c r="N3597" t="s">
        <v>821</v>
      </c>
    </row>
    <row r="3598" spans="2:20">
      <c r="B3598" s="41">
        <v>43627.629537037035</v>
      </c>
      <c r="C3598" s="41">
        <v>43627.629537037035</v>
      </c>
      <c r="D3598" t="s">
        <v>614</v>
      </c>
      <c r="E3598">
        <v>5</v>
      </c>
      <c r="F3598">
        <v>1201</v>
      </c>
      <c r="G3598" t="s">
        <v>8954</v>
      </c>
      <c r="H3598" t="s">
        <v>347</v>
      </c>
      <c r="I3598" t="s">
        <v>13</v>
      </c>
      <c r="L3598" t="s">
        <v>14840</v>
      </c>
      <c r="N3598" t="s">
        <v>821</v>
      </c>
    </row>
    <row r="3599" spans="2:20">
      <c r="B3599" s="41">
        <v>43627.629525462966</v>
      </c>
      <c r="C3599" s="41">
        <v>43627.629537037035</v>
      </c>
      <c r="D3599" t="s">
        <v>15823</v>
      </c>
      <c r="E3599">
        <v>5</v>
      </c>
      <c r="F3599">
        <v>1101</v>
      </c>
      <c r="G3599" t="s">
        <v>8954</v>
      </c>
      <c r="H3599" t="s">
        <v>870</v>
      </c>
      <c r="I3599" t="s">
        <v>837</v>
      </c>
      <c r="L3599" t="s">
        <v>14864</v>
      </c>
      <c r="N3599" t="s">
        <v>821</v>
      </c>
      <c r="T3599" t="s">
        <v>14865</v>
      </c>
    </row>
    <row r="3600" spans="2:20">
      <c r="B3600" s="41">
        <v>43627.629525462966</v>
      </c>
      <c r="C3600" s="41">
        <v>43627.629537037035</v>
      </c>
      <c r="D3600" t="s">
        <v>13352</v>
      </c>
      <c r="E3600">
        <v>4</v>
      </c>
      <c r="F3600">
        <v>1101</v>
      </c>
      <c r="G3600" t="s">
        <v>8954</v>
      </c>
      <c r="H3600" t="s">
        <v>871</v>
      </c>
      <c r="I3600" t="s">
        <v>837</v>
      </c>
      <c r="L3600" t="s">
        <v>14864</v>
      </c>
      <c r="N3600" t="s">
        <v>819</v>
      </c>
      <c r="T3600" t="s">
        <v>14865</v>
      </c>
    </row>
    <row r="3601" spans="2:20">
      <c r="B3601" s="41">
        <v>43627.629525462966</v>
      </c>
      <c r="C3601" s="41">
        <v>43627.629537037035</v>
      </c>
      <c r="D3601" t="s">
        <v>873</v>
      </c>
      <c r="E3601">
        <v>5</v>
      </c>
      <c r="F3601">
        <v>1221</v>
      </c>
      <c r="G3601" t="s">
        <v>8954</v>
      </c>
      <c r="H3601" t="s">
        <v>872</v>
      </c>
      <c r="I3601" t="s">
        <v>837</v>
      </c>
      <c r="L3601" t="s">
        <v>14868</v>
      </c>
      <c r="N3601" t="s">
        <v>821</v>
      </c>
    </row>
    <row r="3602" spans="2:20">
      <c r="B3602" s="41">
        <v>43627.629594907405</v>
      </c>
      <c r="C3602" s="41">
        <v>43627.629594907405</v>
      </c>
      <c r="D3602" t="s">
        <v>15824</v>
      </c>
      <c r="E3602">
        <v>4</v>
      </c>
      <c r="F3602">
        <v>1101</v>
      </c>
      <c r="G3602" t="s">
        <v>8954</v>
      </c>
      <c r="H3602" t="s">
        <v>875</v>
      </c>
      <c r="I3602" t="s">
        <v>837</v>
      </c>
      <c r="L3602" t="s">
        <v>14881</v>
      </c>
      <c r="N3602" t="s">
        <v>819</v>
      </c>
      <c r="T3602" t="s">
        <v>14877</v>
      </c>
    </row>
    <row r="3603" spans="2:20">
      <c r="B3603" s="41">
        <v>43627.629594907405</v>
      </c>
      <c r="C3603" s="41">
        <v>43627.629594907405</v>
      </c>
      <c r="D3603" t="s">
        <v>13322</v>
      </c>
      <c r="E3603">
        <v>5</v>
      </c>
      <c r="F3603">
        <v>1101</v>
      </c>
      <c r="G3603" t="s">
        <v>8954</v>
      </c>
      <c r="H3603" t="s">
        <v>959</v>
      </c>
      <c r="I3603" t="s">
        <v>46</v>
      </c>
      <c r="L3603" t="s">
        <v>14945</v>
      </c>
      <c r="N3603" t="s">
        <v>821</v>
      </c>
    </row>
    <row r="3604" spans="2:20">
      <c r="B3604" s="41">
        <v>43627.629594907405</v>
      </c>
      <c r="C3604" s="41">
        <v>43627.629594907405</v>
      </c>
      <c r="D3604" t="s">
        <v>13244</v>
      </c>
      <c r="E3604">
        <v>5</v>
      </c>
      <c r="F3604">
        <v>1101</v>
      </c>
      <c r="G3604" t="s">
        <v>8954</v>
      </c>
      <c r="H3604" t="s">
        <v>962</v>
      </c>
      <c r="I3604" t="s">
        <v>44</v>
      </c>
      <c r="L3604" t="s">
        <v>15427</v>
      </c>
      <c r="N3604" t="s">
        <v>821</v>
      </c>
    </row>
    <row r="3605" spans="2:20">
      <c r="B3605" s="41">
        <v>43627.629594907405</v>
      </c>
      <c r="C3605" s="41">
        <v>43627.629594907405</v>
      </c>
      <c r="D3605" t="s">
        <v>15825</v>
      </c>
      <c r="E3605">
        <v>5</v>
      </c>
      <c r="F3605">
        <v>1101</v>
      </c>
      <c r="G3605" t="s">
        <v>8954</v>
      </c>
      <c r="H3605" t="s">
        <v>963</v>
      </c>
      <c r="I3605" t="s">
        <v>41</v>
      </c>
      <c r="L3605" t="s">
        <v>14952</v>
      </c>
      <c r="N3605" t="s">
        <v>821</v>
      </c>
    </row>
    <row r="3606" spans="2:20">
      <c r="B3606" s="41">
        <v>43627.629583333335</v>
      </c>
      <c r="C3606" s="41">
        <v>43627.629594907405</v>
      </c>
      <c r="D3606" t="s">
        <v>8508</v>
      </c>
      <c r="E3606">
        <v>5</v>
      </c>
      <c r="F3606">
        <v>1101</v>
      </c>
      <c r="G3606" t="s">
        <v>8954</v>
      </c>
      <c r="H3606" t="s">
        <v>960</v>
      </c>
      <c r="I3606" t="s">
        <v>50</v>
      </c>
      <c r="L3606" t="s">
        <v>15247</v>
      </c>
      <c r="N3606" t="s">
        <v>821</v>
      </c>
    </row>
    <row r="3607" spans="2:20">
      <c r="B3607" s="41">
        <v>43627.629583333335</v>
      </c>
      <c r="C3607" s="41">
        <v>43627.629594907405</v>
      </c>
      <c r="D3607" t="s">
        <v>9146</v>
      </c>
      <c r="E3607">
        <v>5</v>
      </c>
      <c r="F3607">
        <v>1101</v>
      </c>
      <c r="G3607" t="s">
        <v>8954</v>
      </c>
      <c r="H3607" t="s">
        <v>955</v>
      </c>
      <c r="I3607" t="s">
        <v>956</v>
      </c>
      <c r="L3607" t="s">
        <v>15261</v>
      </c>
      <c r="N3607" t="s">
        <v>821</v>
      </c>
    </row>
    <row r="3608" spans="2:20">
      <c r="B3608" s="41">
        <v>43627.629583333335</v>
      </c>
      <c r="C3608" s="41">
        <v>43627.629594907405</v>
      </c>
      <c r="D3608" t="s">
        <v>9214</v>
      </c>
      <c r="E3608">
        <v>5</v>
      </c>
      <c r="F3608">
        <v>1101</v>
      </c>
      <c r="G3608" t="s">
        <v>8954</v>
      </c>
      <c r="H3608" t="s">
        <v>958</v>
      </c>
      <c r="I3608" t="s">
        <v>61</v>
      </c>
      <c r="L3608" t="s">
        <v>15268</v>
      </c>
      <c r="N3608" t="s">
        <v>821</v>
      </c>
    </row>
    <row r="3609" spans="2:20">
      <c r="B3609" s="41">
        <v>43627.629594907405</v>
      </c>
      <c r="C3609" s="41">
        <v>43627.629606481481</v>
      </c>
      <c r="D3609" t="s">
        <v>13323</v>
      </c>
      <c r="E3609">
        <v>5</v>
      </c>
      <c r="F3609">
        <v>1101</v>
      </c>
      <c r="G3609" t="s">
        <v>8954</v>
      </c>
      <c r="H3609" t="s">
        <v>961</v>
      </c>
      <c r="I3609" t="s">
        <v>48</v>
      </c>
      <c r="L3609" t="s">
        <v>14918</v>
      </c>
      <c r="N3609" t="s">
        <v>821</v>
      </c>
    </row>
    <row r="3610" spans="2:20">
      <c r="B3610" s="41">
        <v>43627.629606481481</v>
      </c>
      <c r="C3610" s="41">
        <v>43627.629606481481</v>
      </c>
      <c r="D3610" t="s">
        <v>8977</v>
      </c>
      <c r="E3610">
        <v>5</v>
      </c>
      <c r="F3610">
        <v>1101</v>
      </c>
      <c r="G3610" t="s">
        <v>8954</v>
      </c>
      <c r="H3610" t="s">
        <v>964</v>
      </c>
      <c r="I3610" t="s">
        <v>52</v>
      </c>
      <c r="L3610" t="s">
        <v>15257</v>
      </c>
      <c r="N3610" t="s">
        <v>821</v>
      </c>
    </row>
    <row r="3611" spans="2:20">
      <c r="B3611" s="41">
        <v>43627.629594907405</v>
      </c>
      <c r="C3611" s="41">
        <v>43627.629606481481</v>
      </c>
      <c r="D3611" t="s">
        <v>13324</v>
      </c>
      <c r="E3611">
        <v>5</v>
      </c>
      <c r="F3611">
        <v>1101</v>
      </c>
      <c r="G3611" t="s">
        <v>8954</v>
      </c>
      <c r="H3611" t="s">
        <v>965</v>
      </c>
      <c r="I3611" t="s">
        <v>39</v>
      </c>
      <c r="L3611" t="s">
        <v>15274</v>
      </c>
      <c r="N3611" t="s">
        <v>821</v>
      </c>
    </row>
    <row r="3612" spans="2:20">
      <c r="B3612" s="41">
        <v>43627.629594907405</v>
      </c>
      <c r="C3612" s="41">
        <v>43627.629606481481</v>
      </c>
      <c r="D3612" t="s">
        <v>9185</v>
      </c>
      <c r="E3612">
        <v>5</v>
      </c>
      <c r="F3612">
        <v>1101</v>
      </c>
      <c r="G3612" t="s">
        <v>8954</v>
      </c>
      <c r="H3612" t="s">
        <v>966</v>
      </c>
      <c r="I3612" t="s">
        <v>135</v>
      </c>
      <c r="L3612" t="s">
        <v>14954</v>
      </c>
      <c r="N3612" t="s">
        <v>821</v>
      </c>
    </row>
    <row r="3613" spans="2:20">
      <c r="B3613" s="41">
        <v>43627.629641203705</v>
      </c>
      <c r="C3613" s="41">
        <v>43627.629641203705</v>
      </c>
      <c r="D3613" t="s">
        <v>15826</v>
      </c>
      <c r="E3613">
        <v>5</v>
      </c>
      <c r="F3613">
        <v>1101</v>
      </c>
      <c r="G3613" t="s">
        <v>8954</v>
      </c>
      <c r="H3613" t="s">
        <v>874</v>
      </c>
      <c r="I3613" t="s">
        <v>837</v>
      </c>
      <c r="L3613" t="s">
        <v>14876</v>
      </c>
      <c r="N3613" t="s">
        <v>821</v>
      </c>
      <c r="T3613" t="s">
        <v>14877</v>
      </c>
    </row>
    <row r="3614" spans="2:20">
      <c r="B3614" s="41">
        <v>43627.629664351851</v>
      </c>
      <c r="C3614" s="41">
        <v>43627.629664351851</v>
      </c>
      <c r="D3614" t="s">
        <v>2097</v>
      </c>
      <c r="E3614">
        <v>5</v>
      </c>
      <c r="F3614">
        <v>1201</v>
      </c>
      <c r="G3614" t="s">
        <v>8954</v>
      </c>
      <c r="H3614" t="s">
        <v>2096</v>
      </c>
      <c r="I3614" t="s">
        <v>23</v>
      </c>
      <c r="L3614" t="s">
        <v>14442</v>
      </c>
      <c r="N3614" t="s">
        <v>821</v>
      </c>
    </row>
    <row r="3615" spans="2:20">
      <c r="B3615" s="41">
        <v>43627.629861111112</v>
      </c>
      <c r="C3615" s="41">
        <v>43627.629861111112</v>
      </c>
      <c r="D3615" t="s">
        <v>15827</v>
      </c>
      <c r="E3615">
        <v>4</v>
      </c>
      <c r="F3615">
        <v>1101</v>
      </c>
      <c r="G3615" t="s">
        <v>8954</v>
      </c>
      <c r="H3615" t="s">
        <v>2221</v>
      </c>
      <c r="I3615" t="s">
        <v>186</v>
      </c>
      <c r="L3615" t="s">
        <v>15544</v>
      </c>
      <c r="N3615" t="s">
        <v>825</v>
      </c>
    </row>
    <row r="3616" spans="2:20">
      <c r="B3616" s="41">
        <v>43627.629884259259</v>
      </c>
      <c r="C3616" s="41">
        <v>43627.629884259259</v>
      </c>
      <c r="D3616" t="s">
        <v>9147</v>
      </c>
      <c r="E3616">
        <v>4</v>
      </c>
      <c r="F3616">
        <v>1101</v>
      </c>
      <c r="G3616" t="s">
        <v>8954</v>
      </c>
      <c r="H3616" t="s">
        <v>975</v>
      </c>
      <c r="I3616" t="s">
        <v>956</v>
      </c>
      <c r="L3616" t="s">
        <v>15262</v>
      </c>
      <c r="N3616" t="s">
        <v>819</v>
      </c>
    </row>
    <row r="3617" spans="2:14">
      <c r="B3617" s="41">
        <v>43627.629895833335</v>
      </c>
      <c r="C3617" s="41">
        <v>43627.629895833335</v>
      </c>
      <c r="D3617" t="s">
        <v>14948</v>
      </c>
      <c r="E3617">
        <v>4</v>
      </c>
      <c r="F3617">
        <v>1101</v>
      </c>
      <c r="G3617" t="s">
        <v>8954</v>
      </c>
      <c r="H3617" t="s">
        <v>979</v>
      </c>
      <c r="I3617" t="s">
        <v>46</v>
      </c>
      <c r="L3617" t="s">
        <v>14949</v>
      </c>
      <c r="N3617" t="s">
        <v>819</v>
      </c>
    </row>
    <row r="3618" spans="2:14">
      <c r="B3618" s="41">
        <v>43627.629895833335</v>
      </c>
      <c r="C3618" s="41">
        <v>43627.629895833335</v>
      </c>
      <c r="D3618" t="s">
        <v>15546</v>
      </c>
      <c r="E3618">
        <v>4</v>
      </c>
      <c r="F3618">
        <v>1101</v>
      </c>
      <c r="G3618" t="s">
        <v>8954</v>
      </c>
      <c r="H3618" t="s">
        <v>976</v>
      </c>
      <c r="I3618" t="s">
        <v>44</v>
      </c>
      <c r="L3618" t="s">
        <v>15428</v>
      </c>
      <c r="N3618" t="s">
        <v>819</v>
      </c>
    </row>
    <row r="3619" spans="2:14">
      <c r="B3619" s="41">
        <v>43627.629884259259</v>
      </c>
      <c r="C3619" s="41">
        <v>43627.629895833335</v>
      </c>
      <c r="D3619" t="s">
        <v>12547</v>
      </c>
      <c r="E3619">
        <v>4</v>
      </c>
      <c r="F3619">
        <v>1101</v>
      </c>
      <c r="G3619" t="s">
        <v>8954</v>
      </c>
      <c r="H3619" t="s">
        <v>977</v>
      </c>
      <c r="I3619" t="s">
        <v>41</v>
      </c>
      <c r="L3619" t="s">
        <v>14955</v>
      </c>
      <c r="N3619" t="s">
        <v>819</v>
      </c>
    </row>
    <row r="3620" spans="2:14">
      <c r="B3620" s="41">
        <v>43627.629884259259</v>
      </c>
      <c r="C3620" s="41">
        <v>43627.629895833335</v>
      </c>
      <c r="D3620" t="s">
        <v>13326</v>
      </c>
      <c r="E3620">
        <v>4</v>
      </c>
      <c r="F3620">
        <v>1101</v>
      </c>
      <c r="G3620" t="s">
        <v>8954</v>
      </c>
      <c r="H3620" t="s">
        <v>974</v>
      </c>
      <c r="I3620" t="s">
        <v>50</v>
      </c>
      <c r="L3620" t="s">
        <v>15248</v>
      </c>
      <c r="N3620" t="s">
        <v>819</v>
      </c>
    </row>
    <row r="3621" spans="2:14">
      <c r="B3621" s="41">
        <v>43627.629895833335</v>
      </c>
      <c r="C3621" s="41">
        <v>43627.629895833335</v>
      </c>
      <c r="D3621" t="s">
        <v>8509</v>
      </c>
      <c r="E3621">
        <v>4</v>
      </c>
      <c r="F3621">
        <v>1101</v>
      </c>
      <c r="G3621" t="s">
        <v>8954</v>
      </c>
      <c r="H3621" t="s">
        <v>982</v>
      </c>
      <c r="I3621" t="s">
        <v>61</v>
      </c>
      <c r="L3621" t="s">
        <v>15269</v>
      </c>
      <c r="N3621" t="s">
        <v>819</v>
      </c>
    </row>
    <row r="3622" spans="2:14">
      <c r="B3622" s="41">
        <v>43627.629895833335</v>
      </c>
      <c r="C3622" s="41">
        <v>43627.629895833335</v>
      </c>
      <c r="D3622" t="s">
        <v>8560</v>
      </c>
      <c r="E3622">
        <v>4</v>
      </c>
      <c r="F3622">
        <v>1101</v>
      </c>
      <c r="G3622" t="s">
        <v>8954</v>
      </c>
      <c r="H3622" t="s">
        <v>978</v>
      </c>
      <c r="I3622" t="s">
        <v>135</v>
      </c>
      <c r="L3622" t="s">
        <v>14959</v>
      </c>
      <c r="N3622" t="s">
        <v>819</v>
      </c>
    </row>
    <row r="3623" spans="2:14">
      <c r="B3623" s="41">
        <v>43627.629907407405</v>
      </c>
      <c r="C3623" s="41">
        <v>43627.629907407405</v>
      </c>
      <c r="D3623" t="s">
        <v>15828</v>
      </c>
      <c r="E3623">
        <v>5</v>
      </c>
      <c r="F3623">
        <v>1101</v>
      </c>
      <c r="G3623" t="s">
        <v>8954</v>
      </c>
      <c r="H3623" t="s">
        <v>138</v>
      </c>
      <c r="I3623" t="s">
        <v>63</v>
      </c>
      <c r="L3623" t="s">
        <v>14961</v>
      </c>
      <c r="N3623" t="s">
        <v>821</v>
      </c>
    </row>
    <row r="3624" spans="2:14">
      <c r="B3624" s="41">
        <v>43627.629895833335</v>
      </c>
      <c r="C3624" s="41">
        <v>43627.629907407405</v>
      </c>
      <c r="D3624" t="s">
        <v>12550</v>
      </c>
      <c r="E3624">
        <v>4</v>
      </c>
      <c r="F3624">
        <v>1101</v>
      </c>
      <c r="G3624" t="s">
        <v>8954</v>
      </c>
      <c r="H3624" t="s">
        <v>984</v>
      </c>
      <c r="I3624" t="s">
        <v>48</v>
      </c>
      <c r="L3624" t="s">
        <v>14929</v>
      </c>
      <c r="N3624" t="s">
        <v>819</v>
      </c>
    </row>
    <row r="3625" spans="2:14">
      <c r="B3625" s="41">
        <v>43627.629895833335</v>
      </c>
      <c r="C3625" s="41">
        <v>43627.629907407405</v>
      </c>
      <c r="D3625" t="s">
        <v>8978</v>
      </c>
      <c r="E3625">
        <v>4</v>
      </c>
      <c r="F3625">
        <v>1101</v>
      </c>
      <c r="G3625" t="s">
        <v>8954</v>
      </c>
      <c r="H3625" t="s">
        <v>981</v>
      </c>
      <c r="I3625" t="s">
        <v>52</v>
      </c>
      <c r="L3625" t="s">
        <v>15258</v>
      </c>
      <c r="N3625" t="s">
        <v>819</v>
      </c>
    </row>
    <row r="3626" spans="2:14">
      <c r="B3626" s="41">
        <v>43627.629895833335</v>
      </c>
      <c r="C3626" s="41">
        <v>43627.629907407405</v>
      </c>
      <c r="D3626" t="s">
        <v>8507</v>
      </c>
      <c r="E3626">
        <v>4</v>
      </c>
      <c r="F3626">
        <v>1101</v>
      </c>
      <c r="G3626" t="s">
        <v>8954</v>
      </c>
      <c r="H3626" t="s">
        <v>983</v>
      </c>
      <c r="I3626" t="s">
        <v>39</v>
      </c>
      <c r="L3626" t="s">
        <v>15275</v>
      </c>
      <c r="N3626" t="s">
        <v>819</v>
      </c>
    </row>
    <row r="3627" spans="2:14">
      <c r="B3627" s="41">
        <v>43627.629918981482</v>
      </c>
      <c r="C3627" s="41">
        <v>43627.629907407405</v>
      </c>
      <c r="D3627" t="s">
        <v>891</v>
      </c>
      <c r="E3627">
        <v>5</v>
      </c>
      <c r="F3627">
        <v>1201</v>
      </c>
      <c r="G3627" t="s">
        <v>8954</v>
      </c>
      <c r="H3627" t="s">
        <v>890</v>
      </c>
      <c r="I3627" t="s">
        <v>8</v>
      </c>
      <c r="L3627" t="s">
        <v>14241</v>
      </c>
      <c r="N3627" t="s">
        <v>821</v>
      </c>
    </row>
    <row r="3628" spans="2:14">
      <c r="B3628" s="41">
        <v>43627.630127314813</v>
      </c>
      <c r="C3628" s="41">
        <v>43627.630115740743</v>
      </c>
      <c r="D3628" t="s">
        <v>906</v>
      </c>
      <c r="E3628">
        <v>5</v>
      </c>
      <c r="F3628">
        <v>1201</v>
      </c>
      <c r="G3628" t="s">
        <v>8954</v>
      </c>
      <c r="H3628" t="s">
        <v>905</v>
      </c>
      <c r="I3628" t="s">
        <v>8</v>
      </c>
      <c r="L3628" t="s">
        <v>14244</v>
      </c>
      <c r="N3628" t="s">
        <v>821</v>
      </c>
    </row>
    <row r="3629" spans="2:14">
      <c r="B3629" s="41">
        <v>43627.630509259259</v>
      </c>
      <c r="C3629" s="41">
        <v>43627.630509259259</v>
      </c>
      <c r="D3629" t="s">
        <v>1455</v>
      </c>
      <c r="E3629">
        <v>5</v>
      </c>
      <c r="F3629">
        <v>1201</v>
      </c>
      <c r="G3629" t="s">
        <v>8954</v>
      </c>
      <c r="H3629" t="s">
        <v>1454</v>
      </c>
      <c r="I3629" t="s">
        <v>28</v>
      </c>
      <c r="L3629" t="s">
        <v>14915</v>
      </c>
      <c r="N3629" t="s">
        <v>821</v>
      </c>
    </row>
    <row r="3630" spans="2:14">
      <c r="B3630" s="41">
        <v>43627.63071759259</v>
      </c>
      <c r="C3630" s="41">
        <v>43627.63071759259</v>
      </c>
      <c r="D3630" t="s">
        <v>906</v>
      </c>
      <c r="E3630">
        <v>5</v>
      </c>
      <c r="F3630">
        <v>1201</v>
      </c>
      <c r="G3630" t="s">
        <v>8954</v>
      </c>
      <c r="H3630" t="s">
        <v>905</v>
      </c>
      <c r="I3630" t="s">
        <v>8</v>
      </c>
      <c r="L3630" t="s">
        <v>14244</v>
      </c>
      <c r="N3630" t="s">
        <v>821</v>
      </c>
    </row>
    <row r="3631" spans="2:14">
      <c r="B3631" s="41">
        <v>43627.631307870368</v>
      </c>
      <c r="C3631" s="41">
        <v>43627.631307870368</v>
      </c>
      <c r="D3631" t="s">
        <v>906</v>
      </c>
      <c r="E3631">
        <v>5</v>
      </c>
      <c r="F3631">
        <v>1201</v>
      </c>
      <c r="G3631" t="s">
        <v>8954</v>
      </c>
      <c r="H3631" t="s">
        <v>905</v>
      </c>
      <c r="I3631" t="s">
        <v>8</v>
      </c>
      <c r="L3631" t="s">
        <v>14244</v>
      </c>
      <c r="N3631" t="s">
        <v>821</v>
      </c>
    </row>
    <row r="3632" spans="2:14">
      <c r="B3632" s="41">
        <v>43627.631527777776</v>
      </c>
      <c r="C3632" s="41">
        <v>43627.631527777776</v>
      </c>
      <c r="D3632" t="s">
        <v>2097</v>
      </c>
      <c r="E3632">
        <v>5</v>
      </c>
      <c r="F3632">
        <v>1201</v>
      </c>
      <c r="G3632" t="s">
        <v>8954</v>
      </c>
      <c r="H3632" t="s">
        <v>2096</v>
      </c>
      <c r="I3632" t="s">
        <v>23</v>
      </c>
      <c r="L3632" t="s">
        <v>14442</v>
      </c>
      <c r="N3632" t="s">
        <v>821</v>
      </c>
    </row>
    <row r="3633" spans="2:14">
      <c r="B3633" s="41">
        <v>43627.631898148145</v>
      </c>
      <c r="C3633" s="41">
        <v>43627.631898148145</v>
      </c>
      <c r="D3633" t="s">
        <v>906</v>
      </c>
      <c r="E3633">
        <v>5</v>
      </c>
      <c r="F3633">
        <v>1201</v>
      </c>
      <c r="G3633" t="s">
        <v>8954</v>
      </c>
      <c r="H3633" t="s">
        <v>905</v>
      </c>
      <c r="I3633" t="s">
        <v>8</v>
      </c>
      <c r="L3633" t="s">
        <v>14244</v>
      </c>
      <c r="N3633" t="s">
        <v>821</v>
      </c>
    </row>
    <row r="3634" spans="2:14">
      <c r="B3634" s="41">
        <v>43627.632152777776</v>
      </c>
      <c r="C3634" s="41">
        <v>43627.632152777776</v>
      </c>
      <c r="D3634" t="s">
        <v>4009</v>
      </c>
      <c r="E3634">
        <v>5</v>
      </c>
      <c r="F3634">
        <v>1221</v>
      </c>
      <c r="G3634" t="s">
        <v>8954</v>
      </c>
      <c r="H3634" t="s">
        <v>4008</v>
      </c>
      <c r="I3634" t="s">
        <v>13</v>
      </c>
      <c r="L3634" t="s">
        <v>15829</v>
      </c>
      <c r="N3634" t="s">
        <v>821</v>
      </c>
    </row>
    <row r="3635" spans="2:14">
      <c r="B3635" s="41">
        <v>43627.632152777776</v>
      </c>
      <c r="C3635" s="41">
        <v>43627.632152777776</v>
      </c>
      <c r="D3635" t="s">
        <v>15830</v>
      </c>
      <c r="E3635">
        <v>5</v>
      </c>
      <c r="F3635">
        <v>1221</v>
      </c>
      <c r="G3635" t="s">
        <v>8954</v>
      </c>
      <c r="H3635" t="s">
        <v>15831</v>
      </c>
      <c r="I3635" t="s">
        <v>23</v>
      </c>
      <c r="L3635" t="s">
        <v>15832</v>
      </c>
      <c r="N3635" t="s">
        <v>821</v>
      </c>
    </row>
    <row r="3636" spans="2:14">
      <c r="B3636" s="41">
        <v>43627.632152777776</v>
      </c>
      <c r="C3636" s="41">
        <v>43627.632175925923</v>
      </c>
      <c r="D3636" t="s">
        <v>5349</v>
      </c>
      <c r="E3636">
        <v>5</v>
      </c>
      <c r="F3636">
        <v>1221</v>
      </c>
      <c r="G3636" t="s">
        <v>8954</v>
      </c>
      <c r="H3636" t="s">
        <v>5348</v>
      </c>
      <c r="I3636" t="s">
        <v>3</v>
      </c>
      <c r="L3636" t="s">
        <v>15833</v>
      </c>
      <c r="N3636" t="s">
        <v>821</v>
      </c>
    </row>
    <row r="3637" spans="2:14">
      <c r="B3637" s="41">
        <v>43627.632152777776</v>
      </c>
      <c r="C3637" s="41">
        <v>43627.632175925923</v>
      </c>
      <c r="D3637" t="s">
        <v>4381</v>
      </c>
      <c r="E3637">
        <v>5</v>
      </c>
      <c r="F3637">
        <v>1221</v>
      </c>
      <c r="G3637" t="s">
        <v>8954</v>
      </c>
      <c r="H3637" t="s">
        <v>4380</v>
      </c>
      <c r="I3637" t="s">
        <v>66</v>
      </c>
      <c r="L3637" t="s">
        <v>15834</v>
      </c>
      <c r="N3637" t="s">
        <v>821</v>
      </c>
    </row>
    <row r="3638" spans="2:14">
      <c r="B3638" s="41">
        <v>43627.632476851853</v>
      </c>
      <c r="C3638" s="41">
        <v>43627.632476851853</v>
      </c>
      <c r="D3638" t="s">
        <v>906</v>
      </c>
      <c r="E3638">
        <v>5</v>
      </c>
      <c r="F3638">
        <v>1201</v>
      </c>
      <c r="G3638" t="s">
        <v>8954</v>
      </c>
      <c r="H3638" t="s">
        <v>905</v>
      </c>
      <c r="I3638" t="s">
        <v>8</v>
      </c>
      <c r="L3638" t="s">
        <v>14244</v>
      </c>
      <c r="N3638" t="s">
        <v>821</v>
      </c>
    </row>
    <row r="3639" spans="2:14">
      <c r="B3639" s="41">
        <v>43627.632893518516</v>
      </c>
      <c r="C3639" s="41">
        <v>43627.632905092592</v>
      </c>
      <c r="D3639" t="s">
        <v>5953</v>
      </c>
      <c r="E3639">
        <v>5</v>
      </c>
      <c r="F3639">
        <v>1101</v>
      </c>
      <c r="G3639" t="s">
        <v>8954</v>
      </c>
      <c r="H3639" t="s">
        <v>62</v>
      </c>
      <c r="I3639" t="s">
        <v>63</v>
      </c>
      <c r="L3639" t="s">
        <v>15835</v>
      </c>
      <c r="N3639" t="s">
        <v>821</v>
      </c>
    </row>
    <row r="3640" spans="2:14">
      <c r="B3640" s="41">
        <v>43627.633067129631</v>
      </c>
      <c r="C3640" s="41">
        <v>43627.633067129631</v>
      </c>
      <c r="D3640" t="s">
        <v>906</v>
      </c>
      <c r="E3640">
        <v>5</v>
      </c>
      <c r="F3640">
        <v>1201</v>
      </c>
      <c r="G3640" t="s">
        <v>8954</v>
      </c>
      <c r="H3640" t="s">
        <v>905</v>
      </c>
      <c r="I3640" t="s">
        <v>8</v>
      </c>
      <c r="L3640" t="s">
        <v>14244</v>
      </c>
      <c r="N3640" t="s">
        <v>821</v>
      </c>
    </row>
    <row r="3641" spans="2:14">
      <c r="B3641" s="41">
        <v>43627.633668981478</v>
      </c>
      <c r="C3641" s="41">
        <v>43627.633668981478</v>
      </c>
      <c r="D3641" t="s">
        <v>906</v>
      </c>
      <c r="E3641">
        <v>5</v>
      </c>
      <c r="F3641">
        <v>1201</v>
      </c>
      <c r="G3641" t="s">
        <v>8954</v>
      </c>
      <c r="H3641" t="s">
        <v>905</v>
      </c>
      <c r="I3641" t="s">
        <v>8</v>
      </c>
      <c r="L3641" t="s">
        <v>14244</v>
      </c>
      <c r="N3641" t="s">
        <v>821</v>
      </c>
    </row>
    <row r="3642" spans="2:14">
      <c r="B3642" s="41">
        <v>43627.634305555555</v>
      </c>
      <c r="C3642" s="41">
        <v>43627.634305555555</v>
      </c>
      <c r="D3642" t="s">
        <v>906</v>
      </c>
      <c r="E3642">
        <v>5</v>
      </c>
      <c r="F3642">
        <v>1201</v>
      </c>
      <c r="G3642" t="s">
        <v>8954</v>
      </c>
      <c r="H3642" t="s">
        <v>905</v>
      </c>
      <c r="I3642" t="s">
        <v>8</v>
      </c>
      <c r="L3642" t="s">
        <v>14244</v>
      </c>
      <c r="N3642" t="s">
        <v>821</v>
      </c>
    </row>
    <row r="3643" spans="2:14">
      <c r="B3643" s="41">
        <v>43627.634895833333</v>
      </c>
      <c r="C3643" s="41">
        <v>43627.634895833333</v>
      </c>
      <c r="D3643" t="s">
        <v>906</v>
      </c>
      <c r="E3643">
        <v>5</v>
      </c>
      <c r="F3643">
        <v>1201</v>
      </c>
      <c r="G3643" t="s">
        <v>8954</v>
      </c>
      <c r="H3643" t="s">
        <v>905</v>
      </c>
      <c r="I3643" t="s">
        <v>8</v>
      </c>
      <c r="L3643" t="s">
        <v>14244</v>
      </c>
      <c r="N3643" t="s">
        <v>821</v>
      </c>
    </row>
    <row r="3644" spans="2:14">
      <c r="B3644" s="41">
        <v>43627.635474537034</v>
      </c>
      <c r="C3644" s="41">
        <v>43627.635474537034</v>
      </c>
      <c r="D3644" t="s">
        <v>906</v>
      </c>
      <c r="E3644">
        <v>5</v>
      </c>
      <c r="F3644">
        <v>1201</v>
      </c>
      <c r="G3644" t="s">
        <v>8954</v>
      </c>
      <c r="H3644" t="s">
        <v>905</v>
      </c>
      <c r="I3644" t="s">
        <v>8</v>
      </c>
      <c r="L3644" t="s">
        <v>14244</v>
      </c>
      <c r="N3644" t="s">
        <v>821</v>
      </c>
    </row>
    <row r="3645" spans="2:14">
      <c r="B3645" s="41">
        <v>43627.636064814818</v>
      </c>
      <c r="C3645" s="41">
        <v>43627.636064814818</v>
      </c>
      <c r="D3645" t="s">
        <v>906</v>
      </c>
      <c r="E3645">
        <v>5</v>
      </c>
      <c r="F3645">
        <v>1201</v>
      </c>
      <c r="G3645" t="s">
        <v>8954</v>
      </c>
      <c r="H3645" t="s">
        <v>905</v>
      </c>
      <c r="I3645" t="s">
        <v>8</v>
      </c>
      <c r="L3645" t="s">
        <v>14244</v>
      </c>
      <c r="N3645" t="s">
        <v>821</v>
      </c>
    </row>
    <row r="3646" spans="2:14">
      <c r="B3646" s="41">
        <v>43627.636250000003</v>
      </c>
      <c r="C3646" s="41">
        <v>43627.636250000003</v>
      </c>
      <c r="D3646" t="s">
        <v>2300</v>
      </c>
      <c r="E3646">
        <v>5</v>
      </c>
      <c r="F3646">
        <v>1101</v>
      </c>
      <c r="G3646" t="s">
        <v>8954</v>
      </c>
      <c r="H3646" t="s">
        <v>2299</v>
      </c>
      <c r="I3646" t="s">
        <v>23</v>
      </c>
      <c r="L3646" t="s">
        <v>14804</v>
      </c>
      <c r="N3646" t="s">
        <v>821</v>
      </c>
    </row>
    <row r="3647" spans="2:14">
      <c r="B3647" s="41">
        <v>43627.636655092596</v>
      </c>
      <c r="C3647" s="41">
        <v>43627.636655092596</v>
      </c>
      <c r="D3647" t="s">
        <v>906</v>
      </c>
      <c r="E3647">
        <v>5</v>
      </c>
      <c r="F3647">
        <v>1201</v>
      </c>
      <c r="G3647" t="s">
        <v>8954</v>
      </c>
      <c r="H3647" t="s">
        <v>905</v>
      </c>
      <c r="I3647" t="s">
        <v>8</v>
      </c>
      <c r="L3647" t="s">
        <v>14244</v>
      </c>
      <c r="N3647" t="s">
        <v>821</v>
      </c>
    </row>
    <row r="3648" spans="2:14">
      <c r="B3648" s="41">
        <v>43627.637245370373</v>
      </c>
      <c r="C3648" s="41">
        <v>43627.637245370373</v>
      </c>
      <c r="D3648" t="s">
        <v>906</v>
      </c>
      <c r="E3648">
        <v>5</v>
      </c>
      <c r="F3648">
        <v>1201</v>
      </c>
      <c r="G3648" t="s">
        <v>8954</v>
      </c>
      <c r="H3648" t="s">
        <v>905</v>
      </c>
      <c r="I3648" t="s">
        <v>8</v>
      </c>
      <c r="L3648" t="s">
        <v>14244</v>
      </c>
      <c r="N3648" t="s">
        <v>821</v>
      </c>
    </row>
    <row r="3649" spans="2:20">
      <c r="B3649" s="41">
        <v>43627.637453703705</v>
      </c>
      <c r="C3649" s="41">
        <v>43627.637453703705</v>
      </c>
      <c r="D3649" t="s">
        <v>1455</v>
      </c>
      <c r="E3649">
        <v>5</v>
      </c>
      <c r="F3649">
        <v>1201</v>
      </c>
      <c r="G3649" t="s">
        <v>8954</v>
      </c>
      <c r="H3649" t="s">
        <v>1454</v>
      </c>
      <c r="I3649" t="s">
        <v>28</v>
      </c>
      <c r="L3649" t="s">
        <v>14915</v>
      </c>
      <c r="N3649" t="s">
        <v>821</v>
      </c>
    </row>
    <row r="3650" spans="2:20">
      <c r="B3650" s="41">
        <v>43627.637835648151</v>
      </c>
      <c r="C3650" s="41">
        <v>43627.637835648151</v>
      </c>
      <c r="D3650" t="s">
        <v>906</v>
      </c>
      <c r="E3650">
        <v>5</v>
      </c>
      <c r="F3650">
        <v>1201</v>
      </c>
      <c r="G3650" t="s">
        <v>8954</v>
      </c>
      <c r="H3650" t="s">
        <v>905</v>
      </c>
      <c r="I3650" t="s">
        <v>8</v>
      </c>
      <c r="L3650" t="s">
        <v>14244</v>
      </c>
      <c r="N3650" t="s">
        <v>821</v>
      </c>
    </row>
    <row r="3651" spans="2:20">
      <c r="B3651" s="41">
        <v>43627.638425925928</v>
      </c>
      <c r="C3651" s="41">
        <v>43627.638425925928</v>
      </c>
      <c r="D3651" t="s">
        <v>906</v>
      </c>
      <c r="E3651">
        <v>5</v>
      </c>
      <c r="F3651">
        <v>1201</v>
      </c>
      <c r="G3651" t="s">
        <v>8954</v>
      </c>
      <c r="H3651" t="s">
        <v>905</v>
      </c>
      <c r="I3651" t="s">
        <v>8</v>
      </c>
      <c r="L3651" t="s">
        <v>14244</v>
      </c>
      <c r="N3651" t="s">
        <v>821</v>
      </c>
    </row>
    <row r="3652" spans="2:20">
      <c r="B3652" s="41">
        <v>43627.638842592591</v>
      </c>
      <c r="C3652" s="41">
        <v>43627.638842592591</v>
      </c>
      <c r="D3652" t="s">
        <v>1455</v>
      </c>
      <c r="E3652">
        <v>5</v>
      </c>
      <c r="F3652">
        <v>1201</v>
      </c>
      <c r="G3652" t="s">
        <v>8954</v>
      </c>
      <c r="H3652" t="s">
        <v>1454</v>
      </c>
      <c r="I3652" t="s">
        <v>28</v>
      </c>
      <c r="L3652" t="s">
        <v>14915</v>
      </c>
      <c r="N3652" t="s">
        <v>821</v>
      </c>
    </row>
    <row r="3653" spans="2:20">
      <c r="B3653" s="41">
        <v>43627.639004629629</v>
      </c>
      <c r="C3653" s="41">
        <v>43627.639016203706</v>
      </c>
      <c r="D3653" t="s">
        <v>906</v>
      </c>
      <c r="E3653">
        <v>5</v>
      </c>
      <c r="F3653">
        <v>1201</v>
      </c>
      <c r="G3653" t="s">
        <v>8954</v>
      </c>
      <c r="H3653" t="s">
        <v>905</v>
      </c>
      <c r="I3653" t="s">
        <v>8</v>
      </c>
      <c r="L3653" t="s">
        <v>14244</v>
      </c>
      <c r="N3653" t="s">
        <v>821</v>
      </c>
    </row>
    <row r="3654" spans="2:20">
      <c r="B3654" s="41">
        <v>43627.639143518521</v>
      </c>
      <c r="C3654" s="41">
        <v>43627.639143518521</v>
      </c>
      <c r="D3654" t="s">
        <v>2097</v>
      </c>
      <c r="E3654">
        <v>5</v>
      </c>
      <c r="F3654">
        <v>1201</v>
      </c>
      <c r="G3654" t="s">
        <v>8954</v>
      </c>
      <c r="H3654" t="s">
        <v>2096</v>
      </c>
      <c r="I3654" t="s">
        <v>23</v>
      </c>
      <c r="L3654" t="s">
        <v>14442</v>
      </c>
      <c r="N3654" t="s">
        <v>821</v>
      </c>
    </row>
    <row r="3655" spans="2:20">
      <c r="B3655" s="41">
        <v>43627.639166666668</v>
      </c>
      <c r="C3655" s="41">
        <v>43627.639166666668</v>
      </c>
      <c r="D3655" t="s">
        <v>2097</v>
      </c>
      <c r="E3655">
        <v>5</v>
      </c>
      <c r="F3655">
        <v>1201</v>
      </c>
      <c r="G3655" t="s">
        <v>8954</v>
      </c>
      <c r="H3655" t="s">
        <v>2096</v>
      </c>
      <c r="I3655" t="s">
        <v>23</v>
      </c>
      <c r="L3655" t="s">
        <v>14442</v>
      </c>
      <c r="N3655" t="s">
        <v>821</v>
      </c>
    </row>
    <row r="3656" spans="2:20">
      <c r="B3656" s="41">
        <v>43627.639513888891</v>
      </c>
      <c r="C3656" s="41">
        <v>43627.639525462961</v>
      </c>
      <c r="D3656" t="s">
        <v>15836</v>
      </c>
      <c r="E3656">
        <v>4</v>
      </c>
      <c r="F3656">
        <v>1101</v>
      </c>
      <c r="G3656" t="s">
        <v>8954</v>
      </c>
      <c r="H3656" t="s">
        <v>1098</v>
      </c>
      <c r="I3656" t="s">
        <v>188</v>
      </c>
      <c r="L3656" t="s">
        <v>15674</v>
      </c>
      <c r="N3656" t="s">
        <v>819</v>
      </c>
    </row>
    <row r="3657" spans="2:20">
      <c r="B3657" s="41">
        <v>43627.639513888891</v>
      </c>
      <c r="C3657" s="41">
        <v>43627.639525462961</v>
      </c>
      <c r="D3657" t="s">
        <v>785</v>
      </c>
      <c r="E3657">
        <v>5</v>
      </c>
      <c r="F3657">
        <v>1221</v>
      </c>
      <c r="G3657" t="s">
        <v>8954</v>
      </c>
      <c r="H3657" t="s">
        <v>549</v>
      </c>
      <c r="I3657" t="s">
        <v>135</v>
      </c>
      <c r="L3657" t="s">
        <v>15654</v>
      </c>
      <c r="N3657" t="s">
        <v>821</v>
      </c>
    </row>
    <row r="3658" spans="2:20">
      <c r="B3658" s="41">
        <v>43627.639594907407</v>
      </c>
      <c r="C3658" s="41">
        <v>43627.639594907407</v>
      </c>
      <c r="D3658" t="s">
        <v>906</v>
      </c>
      <c r="E3658">
        <v>5</v>
      </c>
      <c r="F3658">
        <v>1201</v>
      </c>
      <c r="G3658" t="s">
        <v>8954</v>
      </c>
      <c r="H3658" t="s">
        <v>905</v>
      </c>
      <c r="I3658" t="s">
        <v>8</v>
      </c>
      <c r="L3658" t="s">
        <v>14244</v>
      </c>
      <c r="N3658" t="s">
        <v>821</v>
      </c>
    </row>
    <row r="3659" spans="2:20">
      <c r="B3659" s="41">
        <v>43627.639687499999</v>
      </c>
      <c r="C3659" s="41">
        <v>43627.639687499999</v>
      </c>
      <c r="D3659" t="s">
        <v>1749</v>
      </c>
      <c r="E3659">
        <v>5</v>
      </c>
      <c r="F3659">
        <v>1221</v>
      </c>
      <c r="G3659" t="s">
        <v>8954</v>
      </c>
      <c r="H3659" t="s">
        <v>1748</v>
      </c>
      <c r="I3659" t="s">
        <v>956</v>
      </c>
      <c r="L3659" t="s">
        <v>14652</v>
      </c>
      <c r="N3659" t="s">
        <v>821</v>
      </c>
    </row>
    <row r="3660" spans="2:20">
      <c r="B3660" s="41">
        <v>43627.639675925922</v>
      </c>
      <c r="C3660" s="41">
        <v>43627.639687499999</v>
      </c>
      <c r="D3660" t="s">
        <v>15837</v>
      </c>
      <c r="E3660">
        <v>4</v>
      </c>
      <c r="F3660">
        <v>1101</v>
      </c>
      <c r="G3660" t="s">
        <v>8954</v>
      </c>
      <c r="H3660" t="s">
        <v>1747</v>
      </c>
      <c r="I3660" t="s">
        <v>54</v>
      </c>
      <c r="L3660" t="s">
        <v>14999</v>
      </c>
      <c r="N3660" t="s">
        <v>819</v>
      </c>
    </row>
    <row r="3661" spans="2:20">
      <c r="B3661" s="41">
        <v>43627.640185185184</v>
      </c>
      <c r="C3661" s="41">
        <v>43627.640185185184</v>
      </c>
      <c r="D3661" t="s">
        <v>906</v>
      </c>
      <c r="E3661">
        <v>5</v>
      </c>
      <c r="F3661">
        <v>1201</v>
      </c>
      <c r="G3661" t="s">
        <v>8954</v>
      </c>
      <c r="H3661" t="s">
        <v>905</v>
      </c>
      <c r="I3661" t="s">
        <v>8</v>
      </c>
      <c r="L3661" t="s">
        <v>14244</v>
      </c>
      <c r="N3661" t="s">
        <v>821</v>
      </c>
    </row>
    <row r="3662" spans="2:20">
      <c r="B3662" s="41">
        <v>43627.640717592592</v>
      </c>
      <c r="C3662" s="41">
        <v>43627.640729166669</v>
      </c>
      <c r="D3662" t="s">
        <v>15838</v>
      </c>
      <c r="E3662">
        <v>4</v>
      </c>
      <c r="F3662">
        <v>1101</v>
      </c>
      <c r="G3662" t="s">
        <v>8954</v>
      </c>
      <c r="H3662" t="s">
        <v>1595</v>
      </c>
      <c r="I3662" t="s">
        <v>923</v>
      </c>
      <c r="L3662" t="s">
        <v>15416</v>
      </c>
      <c r="N3662" t="s">
        <v>819</v>
      </c>
      <c r="T3662" t="s">
        <v>15567</v>
      </c>
    </row>
    <row r="3663" spans="2:20">
      <c r="B3663" s="41">
        <v>43627.640717592592</v>
      </c>
      <c r="C3663" s="41">
        <v>43627.640729166669</v>
      </c>
      <c r="D3663" t="s">
        <v>1597</v>
      </c>
      <c r="E3663">
        <v>5</v>
      </c>
      <c r="F3663">
        <v>1221</v>
      </c>
      <c r="G3663" t="s">
        <v>8954</v>
      </c>
      <c r="H3663" t="s">
        <v>1596</v>
      </c>
      <c r="I3663" t="s">
        <v>923</v>
      </c>
      <c r="L3663" t="s">
        <v>15569</v>
      </c>
      <c r="N3663" t="s">
        <v>821</v>
      </c>
    </row>
    <row r="3664" spans="2:20">
      <c r="B3664" s="41">
        <v>43627.640763888892</v>
      </c>
      <c r="C3664" s="41">
        <v>43627.640763888892</v>
      </c>
      <c r="D3664" t="s">
        <v>906</v>
      </c>
      <c r="E3664">
        <v>5</v>
      </c>
      <c r="F3664">
        <v>1201</v>
      </c>
      <c r="G3664" t="s">
        <v>8954</v>
      </c>
      <c r="H3664" t="s">
        <v>905</v>
      </c>
      <c r="I3664" t="s">
        <v>8</v>
      </c>
      <c r="L3664" t="s">
        <v>14244</v>
      </c>
      <c r="N3664" t="s">
        <v>821</v>
      </c>
    </row>
    <row r="3665" spans="2:20">
      <c r="B3665" s="41">
        <v>43627.640810185185</v>
      </c>
      <c r="C3665" s="41">
        <v>43627.640810185185</v>
      </c>
      <c r="D3665" t="s">
        <v>15839</v>
      </c>
      <c r="E3665">
        <v>5</v>
      </c>
      <c r="F3665">
        <v>1101</v>
      </c>
      <c r="G3665" t="s">
        <v>8954</v>
      </c>
      <c r="H3665" t="s">
        <v>1598</v>
      </c>
      <c r="I3665" t="s">
        <v>923</v>
      </c>
      <c r="L3665" t="s">
        <v>15418</v>
      </c>
      <c r="N3665" t="s">
        <v>821</v>
      </c>
      <c r="T3665" t="s">
        <v>15567</v>
      </c>
    </row>
    <row r="3666" spans="2:20">
      <c r="B3666" s="41">
        <v>43627.640810185185</v>
      </c>
      <c r="C3666" s="41">
        <v>43627.640810185185</v>
      </c>
      <c r="D3666" t="s">
        <v>1600</v>
      </c>
      <c r="E3666">
        <v>5</v>
      </c>
      <c r="F3666">
        <v>1201</v>
      </c>
      <c r="G3666" t="s">
        <v>8954</v>
      </c>
      <c r="H3666" t="s">
        <v>1599</v>
      </c>
      <c r="I3666" t="s">
        <v>923</v>
      </c>
      <c r="L3666" t="s">
        <v>15596</v>
      </c>
      <c r="N3666" t="s">
        <v>821</v>
      </c>
    </row>
    <row r="3667" spans="2:20">
      <c r="B3667" s="41">
        <v>43627.64135416667</v>
      </c>
      <c r="C3667" s="41">
        <v>43627.64135416667</v>
      </c>
      <c r="D3667" t="s">
        <v>906</v>
      </c>
      <c r="E3667">
        <v>5</v>
      </c>
      <c r="F3667">
        <v>1201</v>
      </c>
      <c r="G3667" t="s">
        <v>8954</v>
      </c>
      <c r="H3667" t="s">
        <v>905</v>
      </c>
      <c r="I3667" t="s">
        <v>8</v>
      </c>
      <c r="L3667" t="s">
        <v>14244</v>
      </c>
      <c r="N3667" t="s">
        <v>821</v>
      </c>
    </row>
    <row r="3668" spans="2:20">
      <c r="B3668" s="41">
        <v>43627.64162037037</v>
      </c>
      <c r="C3668" s="41">
        <v>43627.64162037037</v>
      </c>
      <c r="D3668" t="s">
        <v>1455</v>
      </c>
      <c r="E3668">
        <v>5</v>
      </c>
      <c r="F3668">
        <v>1201</v>
      </c>
      <c r="G3668" t="s">
        <v>8954</v>
      </c>
      <c r="H3668" t="s">
        <v>1454</v>
      </c>
      <c r="I3668" t="s">
        <v>28</v>
      </c>
      <c r="L3668" t="s">
        <v>14915</v>
      </c>
      <c r="N3668" t="s">
        <v>821</v>
      </c>
    </row>
    <row r="3669" spans="2:20">
      <c r="B3669" s="41">
        <v>43627.641932870371</v>
      </c>
      <c r="C3669" s="41">
        <v>43627.641932870371</v>
      </c>
      <c r="D3669" t="s">
        <v>906</v>
      </c>
      <c r="E3669">
        <v>5</v>
      </c>
      <c r="F3669">
        <v>1201</v>
      </c>
      <c r="G3669" t="s">
        <v>8954</v>
      </c>
      <c r="H3669" t="s">
        <v>905</v>
      </c>
      <c r="I3669" t="s">
        <v>8</v>
      </c>
      <c r="L3669" t="s">
        <v>14244</v>
      </c>
      <c r="N3669" t="s">
        <v>821</v>
      </c>
    </row>
    <row r="3670" spans="2:20">
      <c r="B3670" s="41">
        <v>43627.642523148148</v>
      </c>
      <c r="C3670" s="41">
        <v>43627.642523148148</v>
      </c>
      <c r="D3670" t="s">
        <v>906</v>
      </c>
      <c r="E3670">
        <v>5</v>
      </c>
      <c r="F3670">
        <v>1201</v>
      </c>
      <c r="G3670" t="s">
        <v>8954</v>
      </c>
      <c r="H3670" t="s">
        <v>905</v>
      </c>
      <c r="I3670" t="s">
        <v>8</v>
      </c>
      <c r="L3670" t="s">
        <v>14244</v>
      </c>
      <c r="N3670" t="s">
        <v>821</v>
      </c>
    </row>
    <row r="3671" spans="2:20">
      <c r="B3671" s="41">
        <v>43627.643113425926</v>
      </c>
      <c r="C3671" s="41">
        <v>43627.643113425926</v>
      </c>
      <c r="D3671" t="s">
        <v>906</v>
      </c>
      <c r="E3671">
        <v>5</v>
      </c>
      <c r="F3671">
        <v>1201</v>
      </c>
      <c r="G3671" t="s">
        <v>8954</v>
      </c>
      <c r="H3671" t="s">
        <v>905</v>
      </c>
      <c r="I3671" t="s">
        <v>8</v>
      </c>
      <c r="L3671" t="s">
        <v>14244</v>
      </c>
      <c r="N3671" t="s">
        <v>821</v>
      </c>
    </row>
    <row r="3672" spans="2:20">
      <c r="B3672" s="41">
        <v>43627.643703703703</v>
      </c>
      <c r="C3672" s="41">
        <v>43627.643703703703</v>
      </c>
      <c r="D3672" t="s">
        <v>1455</v>
      </c>
      <c r="E3672">
        <v>5</v>
      </c>
      <c r="F3672">
        <v>1201</v>
      </c>
      <c r="G3672" t="s">
        <v>8954</v>
      </c>
      <c r="H3672" t="s">
        <v>1454</v>
      </c>
      <c r="I3672" t="s">
        <v>28</v>
      </c>
      <c r="L3672" t="s">
        <v>14915</v>
      </c>
      <c r="N3672" t="s">
        <v>821</v>
      </c>
    </row>
    <row r="3673" spans="2:20">
      <c r="B3673" s="41">
        <v>43627.643703703703</v>
      </c>
      <c r="C3673" s="41">
        <v>43627.643703703703</v>
      </c>
      <c r="D3673" t="s">
        <v>906</v>
      </c>
      <c r="E3673">
        <v>5</v>
      </c>
      <c r="F3673">
        <v>1201</v>
      </c>
      <c r="G3673" t="s">
        <v>8954</v>
      </c>
      <c r="H3673" t="s">
        <v>905</v>
      </c>
      <c r="I3673" t="s">
        <v>8</v>
      </c>
      <c r="L3673" t="s">
        <v>14244</v>
      </c>
      <c r="N3673" t="s">
        <v>821</v>
      </c>
    </row>
    <row r="3674" spans="2:20">
      <c r="B3674" s="41">
        <v>43627.644293981481</v>
      </c>
      <c r="C3674" s="41">
        <v>43627.644293981481</v>
      </c>
      <c r="D3674" t="s">
        <v>906</v>
      </c>
      <c r="E3674">
        <v>5</v>
      </c>
      <c r="F3674">
        <v>1201</v>
      </c>
      <c r="G3674" t="s">
        <v>8954</v>
      </c>
      <c r="H3674" t="s">
        <v>905</v>
      </c>
      <c r="I3674" t="s">
        <v>8</v>
      </c>
      <c r="L3674" t="s">
        <v>14244</v>
      </c>
      <c r="N3674" t="s">
        <v>821</v>
      </c>
    </row>
    <row r="3675" spans="2:20">
      <c r="B3675" s="41">
        <v>43627.644884259258</v>
      </c>
      <c r="C3675" s="41">
        <v>43627.644884259258</v>
      </c>
      <c r="D3675" t="s">
        <v>906</v>
      </c>
      <c r="E3675">
        <v>5</v>
      </c>
      <c r="F3675">
        <v>1201</v>
      </c>
      <c r="G3675" t="s">
        <v>8954</v>
      </c>
      <c r="H3675" t="s">
        <v>905</v>
      </c>
      <c r="I3675" t="s">
        <v>8</v>
      </c>
      <c r="L3675" t="s">
        <v>14244</v>
      </c>
      <c r="N3675" t="s">
        <v>821</v>
      </c>
    </row>
    <row r="3676" spans="2:20">
      <c r="B3676" s="41">
        <v>43627.645474537036</v>
      </c>
      <c r="C3676" s="41">
        <v>43627.645462962966</v>
      </c>
      <c r="D3676" t="s">
        <v>906</v>
      </c>
      <c r="E3676">
        <v>5</v>
      </c>
      <c r="F3676">
        <v>1201</v>
      </c>
      <c r="G3676" t="s">
        <v>8954</v>
      </c>
      <c r="H3676" t="s">
        <v>905</v>
      </c>
      <c r="I3676" t="s">
        <v>8</v>
      </c>
      <c r="L3676" t="s">
        <v>14244</v>
      </c>
      <c r="N3676" t="s">
        <v>821</v>
      </c>
    </row>
    <row r="3677" spans="2:20">
      <c r="B3677" s="41">
        <v>43627.64607638889</v>
      </c>
      <c r="C3677" s="41">
        <v>43627.646064814813</v>
      </c>
      <c r="D3677" t="s">
        <v>906</v>
      </c>
      <c r="E3677">
        <v>5</v>
      </c>
      <c r="F3677">
        <v>1201</v>
      </c>
      <c r="G3677" t="s">
        <v>8954</v>
      </c>
      <c r="H3677" t="s">
        <v>905</v>
      </c>
      <c r="I3677" t="s">
        <v>8</v>
      </c>
      <c r="L3677" t="s">
        <v>14244</v>
      </c>
      <c r="N3677" t="s">
        <v>821</v>
      </c>
    </row>
    <row r="3678" spans="2:20">
      <c r="B3678" s="41">
        <v>43627.646689814814</v>
      </c>
      <c r="C3678" s="41">
        <v>43627.646678240744</v>
      </c>
      <c r="D3678" t="s">
        <v>906</v>
      </c>
      <c r="E3678">
        <v>5</v>
      </c>
      <c r="F3678">
        <v>1201</v>
      </c>
      <c r="G3678" t="s">
        <v>8954</v>
      </c>
      <c r="H3678" t="s">
        <v>905</v>
      </c>
      <c r="I3678" t="s">
        <v>8</v>
      </c>
      <c r="L3678" t="s">
        <v>14244</v>
      </c>
      <c r="N3678" t="s">
        <v>821</v>
      </c>
    </row>
    <row r="3679" spans="2:20">
      <c r="B3679" s="41">
        <v>43627.647175925929</v>
      </c>
      <c r="C3679" s="41">
        <v>43627.647164351853</v>
      </c>
      <c r="D3679" t="s">
        <v>1455</v>
      </c>
      <c r="E3679">
        <v>5</v>
      </c>
      <c r="F3679">
        <v>1201</v>
      </c>
      <c r="G3679" t="s">
        <v>8954</v>
      </c>
      <c r="H3679" t="s">
        <v>1454</v>
      </c>
      <c r="I3679" t="s">
        <v>28</v>
      </c>
      <c r="L3679" t="s">
        <v>14915</v>
      </c>
      <c r="N3679" t="s">
        <v>821</v>
      </c>
    </row>
    <row r="3680" spans="2:20">
      <c r="B3680" s="41">
        <v>43627.647280092591</v>
      </c>
      <c r="C3680" s="41">
        <v>43627.647268518522</v>
      </c>
      <c r="D3680" t="s">
        <v>906</v>
      </c>
      <c r="E3680">
        <v>5</v>
      </c>
      <c r="F3680">
        <v>1201</v>
      </c>
      <c r="G3680" t="s">
        <v>8954</v>
      </c>
      <c r="H3680" t="s">
        <v>905</v>
      </c>
      <c r="I3680" t="s">
        <v>8</v>
      </c>
      <c r="L3680" t="s">
        <v>14244</v>
      </c>
      <c r="N3680" t="s">
        <v>821</v>
      </c>
    </row>
    <row r="3681" spans="2:14">
      <c r="B3681" s="41">
        <v>43627.647870370369</v>
      </c>
      <c r="C3681" s="41">
        <v>43627.647858796299</v>
      </c>
      <c r="D3681" t="s">
        <v>906</v>
      </c>
      <c r="E3681">
        <v>5</v>
      </c>
      <c r="F3681">
        <v>1201</v>
      </c>
      <c r="G3681" t="s">
        <v>8954</v>
      </c>
      <c r="H3681" t="s">
        <v>905</v>
      </c>
      <c r="I3681" t="s">
        <v>8</v>
      </c>
      <c r="L3681" t="s">
        <v>14244</v>
      </c>
      <c r="N3681" t="s">
        <v>821</v>
      </c>
    </row>
    <row r="3682" spans="2:14">
      <c r="B3682" s="41">
        <v>43627.648379629631</v>
      </c>
      <c r="C3682" s="41">
        <v>43627.648379629631</v>
      </c>
      <c r="D3682" t="s">
        <v>15840</v>
      </c>
      <c r="E3682">
        <v>0</v>
      </c>
      <c r="F3682">
        <v>1101</v>
      </c>
      <c r="G3682" t="s">
        <v>8954</v>
      </c>
      <c r="H3682" t="s">
        <v>195</v>
      </c>
      <c r="I3682" t="s">
        <v>13</v>
      </c>
      <c r="L3682" t="s">
        <v>11272</v>
      </c>
      <c r="N3682" t="s">
        <v>821</v>
      </c>
    </row>
    <row r="3683" spans="2:14">
      <c r="B3683" s="41">
        <v>43627.648472222223</v>
      </c>
      <c r="C3683" s="41">
        <v>43627.648460648146</v>
      </c>
      <c r="D3683" t="s">
        <v>906</v>
      </c>
      <c r="E3683">
        <v>5</v>
      </c>
      <c r="F3683">
        <v>1201</v>
      </c>
      <c r="G3683" t="s">
        <v>8954</v>
      </c>
      <c r="H3683" t="s">
        <v>905</v>
      </c>
      <c r="I3683" t="s">
        <v>8</v>
      </c>
      <c r="L3683" t="s">
        <v>14244</v>
      </c>
      <c r="N3683" t="s">
        <v>821</v>
      </c>
    </row>
    <row r="3684" spans="2:14">
      <c r="B3684" s="41">
        <v>43627.648564814815</v>
      </c>
      <c r="C3684" s="41">
        <v>43627.648553240739</v>
      </c>
      <c r="D3684" t="s">
        <v>1455</v>
      </c>
      <c r="E3684">
        <v>5</v>
      </c>
      <c r="F3684">
        <v>1201</v>
      </c>
      <c r="G3684" t="s">
        <v>8954</v>
      </c>
      <c r="H3684" t="s">
        <v>1454</v>
      </c>
      <c r="I3684" t="s">
        <v>28</v>
      </c>
      <c r="L3684" t="s">
        <v>14915</v>
      </c>
      <c r="N3684" t="s">
        <v>821</v>
      </c>
    </row>
    <row r="3685" spans="2:14">
      <c r="B3685" s="41">
        <v>43627.648912037039</v>
      </c>
      <c r="C3685" s="41">
        <v>43627.648900462962</v>
      </c>
      <c r="D3685" t="s">
        <v>891</v>
      </c>
      <c r="E3685">
        <v>5</v>
      </c>
      <c r="F3685">
        <v>1201</v>
      </c>
      <c r="G3685" t="s">
        <v>8954</v>
      </c>
      <c r="H3685" t="s">
        <v>890</v>
      </c>
      <c r="I3685" t="s">
        <v>8</v>
      </c>
      <c r="L3685" t="s">
        <v>14241</v>
      </c>
      <c r="N3685" t="s">
        <v>821</v>
      </c>
    </row>
    <row r="3686" spans="2:14">
      <c r="B3686" s="41">
        <v>43627.649108796293</v>
      </c>
      <c r="C3686" s="41">
        <v>43627.649097222224</v>
      </c>
      <c r="D3686" t="s">
        <v>906</v>
      </c>
      <c r="E3686">
        <v>5</v>
      </c>
      <c r="F3686">
        <v>1201</v>
      </c>
      <c r="G3686" t="s">
        <v>8954</v>
      </c>
      <c r="H3686" t="s">
        <v>905</v>
      </c>
      <c r="I3686" t="s">
        <v>8</v>
      </c>
      <c r="L3686" t="s">
        <v>14244</v>
      </c>
      <c r="N3686" t="s">
        <v>821</v>
      </c>
    </row>
    <row r="3687" spans="2:14">
      <c r="B3687" s="41">
        <v>43627.649699074071</v>
      </c>
      <c r="C3687" s="41">
        <v>43627.649687500001</v>
      </c>
      <c r="D3687" t="s">
        <v>906</v>
      </c>
      <c r="E3687">
        <v>5</v>
      </c>
      <c r="F3687">
        <v>1201</v>
      </c>
      <c r="G3687" t="s">
        <v>8954</v>
      </c>
      <c r="H3687" t="s">
        <v>905</v>
      </c>
      <c r="I3687" t="s">
        <v>8</v>
      </c>
      <c r="L3687" t="s">
        <v>14244</v>
      </c>
      <c r="N3687" t="s">
        <v>821</v>
      </c>
    </row>
    <row r="3688" spans="2:14">
      <c r="B3688" s="41">
        <v>43627.650289351855</v>
      </c>
      <c r="C3688" s="41">
        <v>43627.650289351855</v>
      </c>
      <c r="D3688" t="s">
        <v>906</v>
      </c>
      <c r="E3688">
        <v>5</v>
      </c>
      <c r="F3688">
        <v>1201</v>
      </c>
      <c r="G3688" t="s">
        <v>8954</v>
      </c>
      <c r="H3688" t="s">
        <v>905</v>
      </c>
      <c r="I3688" t="s">
        <v>8</v>
      </c>
      <c r="L3688" t="s">
        <v>14244</v>
      </c>
      <c r="N3688" t="s">
        <v>821</v>
      </c>
    </row>
    <row r="3689" spans="2:14">
      <c r="B3689" s="41">
        <v>43627.650891203702</v>
      </c>
      <c r="C3689" s="41">
        <v>43627.650891203702</v>
      </c>
      <c r="D3689" t="s">
        <v>906</v>
      </c>
      <c r="E3689">
        <v>5</v>
      </c>
      <c r="F3689">
        <v>1201</v>
      </c>
      <c r="G3689" t="s">
        <v>8954</v>
      </c>
      <c r="H3689" t="s">
        <v>905</v>
      </c>
      <c r="I3689" t="s">
        <v>8</v>
      </c>
      <c r="L3689" t="s">
        <v>14244</v>
      </c>
      <c r="N3689" t="s">
        <v>821</v>
      </c>
    </row>
    <row r="3690" spans="2:14">
      <c r="B3690" s="41">
        <v>43627.65148148148</v>
      </c>
      <c r="C3690" s="41">
        <v>43627.651516203703</v>
      </c>
      <c r="D3690" t="s">
        <v>906</v>
      </c>
      <c r="E3690">
        <v>5</v>
      </c>
      <c r="F3690">
        <v>1201</v>
      </c>
      <c r="G3690" t="s">
        <v>8954</v>
      </c>
      <c r="H3690" t="s">
        <v>905</v>
      </c>
      <c r="I3690" t="s">
        <v>8</v>
      </c>
      <c r="L3690" t="s">
        <v>14244</v>
      </c>
      <c r="N3690" t="s">
        <v>821</v>
      </c>
    </row>
    <row r="3691" spans="2:14">
      <c r="B3691" s="41">
        <v>43627.652071759258</v>
      </c>
      <c r="C3691" s="41">
        <v>43627.652071759258</v>
      </c>
      <c r="D3691" t="s">
        <v>906</v>
      </c>
      <c r="E3691">
        <v>5</v>
      </c>
      <c r="F3691">
        <v>1201</v>
      </c>
      <c r="G3691" t="s">
        <v>8954</v>
      </c>
      <c r="H3691" t="s">
        <v>905</v>
      </c>
      <c r="I3691" t="s">
        <v>8</v>
      </c>
      <c r="L3691" t="s">
        <v>14244</v>
      </c>
      <c r="N3691" t="s">
        <v>821</v>
      </c>
    </row>
    <row r="3692" spans="2:14">
      <c r="B3692" s="41">
        <v>43627.652662037035</v>
      </c>
      <c r="C3692" s="41">
        <v>43627.652662037035</v>
      </c>
      <c r="D3692" t="s">
        <v>906</v>
      </c>
      <c r="E3692">
        <v>5</v>
      </c>
      <c r="F3692">
        <v>1201</v>
      </c>
      <c r="G3692" t="s">
        <v>8954</v>
      </c>
      <c r="H3692" t="s">
        <v>905</v>
      </c>
      <c r="I3692" t="s">
        <v>8</v>
      </c>
      <c r="L3692" t="s">
        <v>14244</v>
      </c>
      <c r="N3692" t="s">
        <v>821</v>
      </c>
    </row>
    <row r="3693" spans="2:14">
      <c r="B3693" s="41">
        <v>43627.653252314813</v>
      </c>
      <c r="C3693" s="41">
        <v>43627.653252314813</v>
      </c>
      <c r="D3693" t="s">
        <v>906</v>
      </c>
      <c r="E3693">
        <v>5</v>
      </c>
      <c r="F3693">
        <v>1201</v>
      </c>
      <c r="G3693" t="s">
        <v>8954</v>
      </c>
      <c r="H3693" t="s">
        <v>905</v>
      </c>
      <c r="I3693" t="s">
        <v>8</v>
      </c>
      <c r="L3693" t="s">
        <v>14244</v>
      </c>
      <c r="N3693" t="s">
        <v>821</v>
      </c>
    </row>
    <row r="3694" spans="2:14">
      <c r="B3694" s="41">
        <v>43627.653425925928</v>
      </c>
      <c r="C3694" s="41">
        <v>43627.653425925928</v>
      </c>
      <c r="D3694" t="s">
        <v>1455</v>
      </c>
      <c r="E3694">
        <v>5</v>
      </c>
      <c r="F3694">
        <v>1201</v>
      </c>
      <c r="G3694" t="s">
        <v>8954</v>
      </c>
      <c r="H3694" t="s">
        <v>1454</v>
      </c>
      <c r="I3694" t="s">
        <v>28</v>
      </c>
      <c r="L3694" t="s">
        <v>14915</v>
      </c>
      <c r="N3694" t="s">
        <v>821</v>
      </c>
    </row>
    <row r="3695" spans="2:14">
      <c r="B3695" s="41">
        <v>43627.653854166667</v>
      </c>
      <c r="C3695" s="41">
        <v>43627.653854166667</v>
      </c>
      <c r="D3695" t="s">
        <v>906</v>
      </c>
      <c r="E3695">
        <v>5</v>
      </c>
      <c r="F3695">
        <v>1201</v>
      </c>
      <c r="G3695" t="s">
        <v>8954</v>
      </c>
      <c r="H3695" t="s">
        <v>905</v>
      </c>
      <c r="I3695" t="s">
        <v>8</v>
      </c>
      <c r="L3695" t="s">
        <v>14244</v>
      </c>
      <c r="N3695" t="s">
        <v>821</v>
      </c>
    </row>
    <row r="3696" spans="2:14">
      <c r="B3696" s="41">
        <v>43627.654432870368</v>
      </c>
      <c r="C3696" s="41">
        <v>43627.654432870368</v>
      </c>
      <c r="D3696" t="s">
        <v>906</v>
      </c>
      <c r="E3696">
        <v>5</v>
      </c>
      <c r="F3696">
        <v>1201</v>
      </c>
      <c r="G3696" t="s">
        <v>8954</v>
      </c>
      <c r="H3696" t="s">
        <v>905</v>
      </c>
      <c r="I3696" t="s">
        <v>8</v>
      </c>
      <c r="L3696" t="s">
        <v>14244</v>
      </c>
      <c r="N3696" t="s">
        <v>821</v>
      </c>
    </row>
    <row r="3697" spans="2:14">
      <c r="B3697" s="41">
        <v>43627.655023148145</v>
      </c>
      <c r="C3697" s="41">
        <v>43627.655023148145</v>
      </c>
      <c r="D3697" t="s">
        <v>906</v>
      </c>
      <c r="E3697">
        <v>5</v>
      </c>
      <c r="F3697">
        <v>1201</v>
      </c>
      <c r="G3697" t="s">
        <v>8954</v>
      </c>
      <c r="H3697" t="s">
        <v>905</v>
      </c>
      <c r="I3697" t="s">
        <v>8</v>
      </c>
      <c r="L3697" t="s">
        <v>14244</v>
      </c>
      <c r="N3697" t="s">
        <v>821</v>
      </c>
    </row>
    <row r="3698" spans="2:14">
      <c r="B3698" s="41">
        <v>43627.655601851853</v>
      </c>
      <c r="C3698" s="41">
        <v>43627.655601851853</v>
      </c>
      <c r="D3698" t="s">
        <v>906</v>
      </c>
      <c r="E3698">
        <v>5</v>
      </c>
      <c r="F3698">
        <v>1201</v>
      </c>
      <c r="G3698" t="s">
        <v>8954</v>
      </c>
      <c r="H3698" t="s">
        <v>905</v>
      </c>
      <c r="I3698" t="s">
        <v>8</v>
      </c>
      <c r="L3698" t="s">
        <v>14244</v>
      </c>
      <c r="N3698" t="s">
        <v>821</v>
      </c>
    </row>
    <row r="3699" spans="2:14">
      <c r="B3699" s="41">
        <v>43627.656192129631</v>
      </c>
      <c r="C3699" s="41">
        <v>43627.656192129631</v>
      </c>
      <c r="D3699" t="s">
        <v>906</v>
      </c>
      <c r="E3699">
        <v>5</v>
      </c>
      <c r="F3699">
        <v>1201</v>
      </c>
      <c r="G3699" t="s">
        <v>8954</v>
      </c>
      <c r="H3699" t="s">
        <v>905</v>
      </c>
      <c r="I3699" t="s">
        <v>8</v>
      </c>
      <c r="L3699" t="s">
        <v>14244</v>
      </c>
      <c r="N3699" t="s">
        <v>821</v>
      </c>
    </row>
    <row r="3700" spans="2:14">
      <c r="B3700" s="41">
        <v>43627.656782407408</v>
      </c>
      <c r="C3700" s="41">
        <v>43627.656782407408</v>
      </c>
      <c r="D3700" t="s">
        <v>906</v>
      </c>
      <c r="E3700">
        <v>5</v>
      </c>
      <c r="F3700">
        <v>1201</v>
      </c>
      <c r="G3700" t="s">
        <v>8954</v>
      </c>
      <c r="H3700" t="s">
        <v>905</v>
      </c>
      <c r="I3700" t="s">
        <v>8</v>
      </c>
      <c r="L3700" t="s">
        <v>14244</v>
      </c>
      <c r="N3700" t="s">
        <v>821</v>
      </c>
    </row>
    <row r="3701" spans="2:14">
      <c r="B3701" s="41">
        <v>43627.656840277778</v>
      </c>
      <c r="C3701" s="41">
        <v>43627.656840277778</v>
      </c>
      <c r="D3701" t="s">
        <v>10742</v>
      </c>
      <c r="E3701">
        <v>5</v>
      </c>
      <c r="F3701">
        <v>1101</v>
      </c>
      <c r="G3701" t="s">
        <v>8954</v>
      </c>
      <c r="H3701" t="s">
        <v>1754</v>
      </c>
      <c r="I3701" t="s">
        <v>23</v>
      </c>
      <c r="L3701" t="s">
        <v>15841</v>
      </c>
      <c r="N3701" t="s">
        <v>821</v>
      </c>
    </row>
    <row r="3702" spans="2:14">
      <c r="B3702" s="41">
        <v>43627.657094907408</v>
      </c>
      <c r="C3702" s="41">
        <v>43627.657094907408</v>
      </c>
      <c r="D3702" t="s">
        <v>11674</v>
      </c>
      <c r="E3702">
        <v>0</v>
      </c>
      <c r="F3702">
        <v>1221</v>
      </c>
      <c r="G3702" t="s">
        <v>8954</v>
      </c>
      <c r="H3702" t="s">
        <v>11275</v>
      </c>
      <c r="I3702" t="s">
        <v>208</v>
      </c>
      <c r="L3702" t="s">
        <v>13205</v>
      </c>
      <c r="N3702" t="s">
        <v>821</v>
      </c>
    </row>
    <row r="3703" spans="2:14">
      <c r="B3703" s="41">
        <v>43627.657372685186</v>
      </c>
      <c r="C3703" s="41">
        <v>43627.657372685186</v>
      </c>
      <c r="D3703" t="s">
        <v>906</v>
      </c>
      <c r="E3703">
        <v>5</v>
      </c>
      <c r="F3703">
        <v>1201</v>
      </c>
      <c r="G3703" t="s">
        <v>8954</v>
      </c>
      <c r="H3703" t="s">
        <v>905</v>
      </c>
      <c r="I3703" t="s">
        <v>8</v>
      </c>
      <c r="L3703" t="s">
        <v>14244</v>
      </c>
      <c r="N3703" t="s">
        <v>821</v>
      </c>
    </row>
    <row r="3704" spans="2:14">
      <c r="B3704" s="41">
        <v>43627.657488425924</v>
      </c>
      <c r="C3704" s="41">
        <v>43627.657500000001</v>
      </c>
      <c r="D3704" t="s">
        <v>13050</v>
      </c>
      <c r="E3704">
        <v>0</v>
      </c>
      <c r="F3704">
        <v>1101</v>
      </c>
      <c r="G3704" t="s">
        <v>8954</v>
      </c>
      <c r="H3704" t="s">
        <v>195</v>
      </c>
      <c r="I3704" t="s">
        <v>13</v>
      </c>
      <c r="L3704" t="s">
        <v>11272</v>
      </c>
      <c r="N3704" t="s">
        <v>821</v>
      </c>
    </row>
    <row r="3705" spans="2:14">
      <c r="B3705" s="41">
        <v>43627.657962962963</v>
      </c>
      <c r="C3705" s="41">
        <v>43627.657962962963</v>
      </c>
      <c r="D3705" t="s">
        <v>906</v>
      </c>
      <c r="E3705">
        <v>5</v>
      </c>
      <c r="F3705">
        <v>1201</v>
      </c>
      <c r="G3705" t="s">
        <v>8954</v>
      </c>
      <c r="H3705" t="s">
        <v>905</v>
      </c>
      <c r="I3705" t="s">
        <v>8</v>
      </c>
      <c r="L3705" t="s">
        <v>14244</v>
      </c>
      <c r="N3705" t="s">
        <v>821</v>
      </c>
    </row>
    <row r="3706" spans="2:14">
      <c r="B3706" s="41">
        <v>43627.658194444448</v>
      </c>
      <c r="C3706" s="41">
        <v>43627.658206018517</v>
      </c>
      <c r="D3706" t="s">
        <v>11674</v>
      </c>
      <c r="E3706">
        <v>0</v>
      </c>
      <c r="F3706">
        <v>1221</v>
      </c>
      <c r="G3706" t="s">
        <v>8954</v>
      </c>
      <c r="H3706" t="s">
        <v>11275</v>
      </c>
      <c r="I3706" t="s">
        <v>208</v>
      </c>
      <c r="L3706" t="s">
        <v>13205</v>
      </c>
      <c r="N3706" t="s">
        <v>821</v>
      </c>
    </row>
    <row r="3707" spans="2:14">
      <c r="B3707" s="41">
        <v>43627.658356481479</v>
      </c>
      <c r="C3707" s="41">
        <v>43627.658356481479</v>
      </c>
      <c r="D3707" t="s">
        <v>891</v>
      </c>
      <c r="E3707">
        <v>5</v>
      </c>
      <c r="F3707">
        <v>1201</v>
      </c>
      <c r="G3707" t="s">
        <v>8954</v>
      </c>
      <c r="H3707" t="s">
        <v>890</v>
      </c>
      <c r="I3707" t="s">
        <v>8</v>
      </c>
      <c r="L3707" t="s">
        <v>14241</v>
      </c>
      <c r="N3707" t="s">
        <v>821</v>
      </c>
    </row>
    <row r="3708" spans="2:14">
      <c r="B3708" s="41">
        <v>43627.658553240741</v>
      </c>
      <c r="C3708" s="41">
        <v>43627.658553240741</v>
      </c>
      <c r="D3708" t="s">
        <v>906</v>
      </c>
      <c r="E3708">
        <v>5</v>
      </c>
      <c r="F3708">
        <v>1201</v>
      </c>
      <c r="G3708" t="s">
        <v>8954</v>
      </c>
      <c r="H3708" t="s">
        <v>905</v>
      </c>
      <c r="I3708" t="s">
        <v>8</v>
      </c>
      <c r="L3708" t="s">
        <v>14244</v>
      </c>
      <c r="N3708" t="s">
        <v>821</v>
      </c>
    </row>
    <row r="3709" spans="2:14">
      <c r="B3709" s="41">
        <v>43627.65898148148</v>
      </c>
      <c r="C3709" s="41">
        <v>43627.65898148148</v>
      </c>
      <c r="D3709" t="s">
        <v>1455</v>
      </c>
      <c r="E3709">
        <v>5</v>
      </c>
      <c r="F3709">
        <v>1201</v>
      </c>
      <c r="G3709" t="s">
        <v>8954</v>
      </c>
      <c r="H3709" t="s">
        <v>1454</v>
      </c>
      <c r="I3709" t="s">
        <v>28</v>
      </c>
      <c r="L3709" t="s">
        <v>14915</v>
      </c>
      <c r="N3709" t="s">
        <v>821</v>
      </c>
    </row>
    <row r="3710" spans="2:14">
      <c r="B3710" s="41">
        <v>43627.659155092595</v>
      </c>
      <c r="C3710" s="41">
        <v>43627.659155092595</v>
      </c>
      <c r="D3710" t="s">
        <v>906</v>
      </c>
      <c r="E3710">
        <v>5</v>
      </c>
      <c r="F3710">
        <v>1201</v>
      </c>
      <c r="G3710" t="s">
        <v>8954</v>
      </c>
      <c r="H3710" t="s">
        <v>905</v>
      </c>
      <c r="I3710" t="s">
        <v>8</v>
      </c>
      <c r="L3710" t="s">
        <v>14244</v>
      </c>
      <c r="N3710" t="s">
        <v>821</v>
      </c>
    </row>
    <row r="3711" spans="2:14">
      <c r="B3711" s="41">
        <v>43627.659479166665</v>
      </c>
      <c r="C3711" s="41">
        <v>43627.659490740742</v>
      </c>
      <c r="D3711" t="s">
        <v>11674</v>
      </c>
      <c r="E3711">
        <v>0</v>
      </c>
      <c r="F3711">
        <v>1221</v>
      </c>
      <c r="G3711" t="s">
        <v>8954</v>
      </c>
      <c r="H3711" t="s">
        <v>11275</v>
      </c>
      <c r="I3711" t="s">
        <v>208</v>
      </c>
      <c r="L3711" t="s">
        <v>13205</v>
      </c>
      <c r="N3711" t="s">
        <v>821</v>
      </c>
    </row>
    <row r="3712" spans="2:14">
      <c r="B3712" s="41">
        <v>43627.659745370373</v>
      </c>
      <c r="C3712" s="41">
        <v>43627.659745370373</v>
      </c>
      <c r="D3712" t="s">
        <v>906</v>
      </c>
      <c r="E3712">
        <v>5</v>
      </c>
      <c r="F3712">
        <v>1201</v>
      </c>
      <c r="G3712" t="s">
        <v>8954</v>
      </c>
      <c r="H3712" t="s">
        <v>905</v>
      </c>
      <c r="I3712" t="s">
        <v>8</v>
      </c>
      <c r="L3712" t="s">
        <v>14244</v>
      </c>
      <c r="N3712" t="s">
        <v>821</v>
      </c>
    </row>
    <row r="3713" spans="2:14">
      <c r="B3713" s="41">
        <v>43627.66033564815</v>
      </c>
      <c r="C3713" s="41">
        <v>43627.66033564815</v>
      </c>
      <c r="D3713" t="s">
        <v>906</v>
      </c>
      <c r="E3713">
        <v>5</v>
      </c>
      <c r="F3713">
        <v>1201</v>
      </c>
      <c r="G3713" t="s">
        <v>8954</v>
      </c>
      <c r="H3713" t="s">
        <v>905</v>
      </c>
      <c r="I3713" t="s">
        <v>8</v>
      </c>
      <c r="L3713" t="s">
        <v>14244</v>
      </c>
      <c r="N3713" t="s">
        <v>821</v>
      </c>
    </row>
    <row r="3714" spans="2:14">
      <c r="B3714" s="41">
        <v>43627.660578703704</v>
      </c>
      <c r="C3714" s="41">
        <v>43627.660590277781</v>
      </c>
      <c r="D3714" t="s">
        <v>11674</v>
      </c>
      <c r="E3714">
        <v>0</v>
      </c>
      <c r="F3714">
        <v>1221</v>
      </c>
      <c r="G3714" t="s">
        <v>8954</v>
      </c>
      <c r="H3714" t="s">
        <v>11275</v>
      </c>
      <c r="I3714" t="s">
        <v>208</v>
      </c>
      <c r="L3714" t="s">
        <v>13205</v>
      </c>
      <c r="N3714" t="s">
        <v>821</v>
      </c>
    </row>
    <row r="3715" spans="2:14">
      <c r="B3715" s="41">
        <v>43627.660601851851</v>
      </c>
      <c r="C3715" s="41">
        <v>43627.660601851851</v>
      </c>
      <c r="D3715" t="s">
        <v>5497</v>
      </c>
      <c r="E3715">
        <v>4</v>
      </c>
      <c r="F3715">
        <v>1101</v>
      </c>
      <c r="G3715" t="s">
        <v>8954</v>
      </c>
      <c r="H3715" t="s">
        <v>5496</v>
      </c>
      <c r="I3715" t="s">
        <v>193</v>
      </c>
      <c r="L3715" t="s">
        <v>15043</v>
      </c>
      <c r="N3715" t="s">
        <v>825</v>
      </c>
    </row>
    <row r="3716" spans="2:14">
      <c r="B3716" s="41">
        <v>43627.660914351851</v>
      </c>
      <c r="C3716" s="41">
        <v>43627.660914351851</v>
      </c>
      <c r="D3716" t="s">
        <v>906</v>
      </c>
      <c r="E3716">
        <v>5</v>
      </c>
      <c r="F3716">
        <v>1201</v>
      </c>
      <c r="G3716" t="s">
        <v>8954</v>
      </c>
      <c r="H3716" t="s">
        <v>905</v>
      </c>
      <c r="I3716" t="s">
        <v>8</v>
      </c>
      <c r="L3716" t="s">
        <v>14244</v>
      </c>
      <c r="N3716" t="s">
        <v>821</v>
      </c>
    </row>
    <row r="3717" spans="2:14">
      <c r="B3717" s="41">
        <v>43627.661226851851</v>
      </c>
      <c r="C3717" s="41">
        <v>43627.661238425928</v>
      </c>
      <c r="D3717" t="s">
        <v>11674</v>
      </c>
      <c r="E3717">
        <v>0</v>
      </c>
      <c r="F3717">
        <v>1221</v>
      </c>
      <c r="G3717" t="s">
        <v>8954</v>
      </c>
      <c r="H3717" t="s">
        <v>11275</v>
      </c>
      <c r="I3717" t="s">
        <v>208</v>
      </c>
      <c r="L3717" t="s">
        <v>13205</v>
      </c>
      <c r="N3717" t="s">
        <v>821</v>
      </c>
    </row>
    <row r="3718" spans="2:14">
      <c r="B3718" s="41">
        <v>43627.661504629628</v>
      </c>
      <c r="C3718" s="41">
        <v>43627.661504629628</v>
      </c>
      <c r="D3718" t="s">
        <v>906</v>
      </c>
      <c r="E3718">
        <v>5</v>
      </c>
      <c r="F3718">
        <v>1201</v>
      </c>
      <c r="G3718" t="s">
        <v>8954</v>
      </c>
      <c r="H3718" t="s">
        <v>905</v>
      </c>
      <c r="I3718" t="s">
        <v>8</v>
      </c>
      <c r="L3718" t="s">
        <v>14244</v>
      </c>
      <c r="N3718" t="s">
        <v>821</v>
      </c>
    </row>
    <row r="3719" spans="2:14">
      <c r="B3719" s="41">
        <v>43627.66165509259</v>
      </c>
      <c r="C3719" s="41">
        <v>43627.66165509259</v>
      </c>
      <c r="D3719" t="s">
        <v>15842</v>
      </c>
      <c r="E3719">
        <v>0</v>
      </c>
      <c r="F3719">
        <v>1101</v>
      </c>
      <c r="G3719" t="s">
        <v>8954</v>
      </c>
      <c r="H3719" t="s">
        <v>195</v>
      </c>
      <c r="I3719" t="s">
        <v>13</v>
      </c>
      <c r="L3719" t="s">
        <v>11272</v>
      </c>
      <c r="N3719" t="s">
        <v>821</v>
      </c>
    </row>
    <row r="3720" spans="2:14">
      <c r="B3720" s="41">
        <v>43627.662094907406</v>
      </c>
      <c r="C3720" s="41">
        <v>43627.662094907406</v>
      </c>
      <c r="D3720" t="s">
        <v>906</v>
      </c>
      <c r="E3720">
        <v>5</v>
      </c>
      <c r="F3720">
        <v>1201</v>
      </c>
      <c r="G3720" t="s">
        <v>8954</v>
      </c>
      <c r="H3720" t="s">
        <v>905</v>
      </c>
      <c r="I3720" t="s">
        <v>8</v>
      </c>
      <c r="L3720" t="s">
        <v>14244</v>
      </c>
      <c r="N3720" t="s">
        <v>821</v>
      </c>
    </row>
    <row r="3721" spans="2:14">
      <c r="B3721" s="41">
        <v>43627.662685185183</v>
      </c>
      <c r="C3721" s="41">
        <v>43627.662685185183</v>
      </c>
      <c r="D3721" t="s">
        <v>906</v>
      </c>
      <c r="E3721">
        <v>5</v>
      </c>
      <c r="F3721">
        <v>1201</v>
      </c>
      <c r="G3721" t="s">
        <v>8954</v>
      </c>
      <c r="H3721" t="s">
        <v>905</v>
      </c>
      <c r="I3721" t="s">
        <v>8</v>
      </c>
      <c r="L3721" t="s">
        <v>14244</v>
      </c>
      <c r="N3721" t="s">
        <v>821</v>
      </c>
    </row>
    <row r="3722" spans="2:14">
      <c r="B3722" s="41">
        <v>43627.663206018522</v>
      </c>
      <c r="C3722" s="41">
        <v>43627.663217592592</v>
      </c>
      <c r="D3722" t="s">
        <v>11674</v>
      </c>
      <c r="E3722">
        <v>0</v>
      </c>
      <c r="F3722">
        <v>1221</v>
      </c>
      <c r="G3722" t="s">
        <v>8954</v>
      </c>
      <c r="H3722" t="s">
        <v>11275</v>
      </c>
      <c r="I3722" t="s">
        <v>208</v>
      </c>
      <c r="L3722" t="s">
        <v>13205</v>
      </c>
      <c r="N3722" t="s">
        <v>821</v>
      </c>
    </row>
    <row r="3723" spans="2:14">
      <c r="B3723" s="41">
        <v>43627.663287037038</v>
      </c>
      <c r="C3723" s="41">
        <v>43627.663321759261</v>
      </c>
      <c r="D3723" t="s">
        <v>906</v>
      </c>
      <c r="E3723">
        <v>5</v>
      </c>
      <c r="F3723">
        <v>1201</v>
      </c>
      <c r="G3723" t="s">
        <v>8954</v>
      </c>
      <c r="H3723" t="s">
        <v>905</v>
      </c>
      <c r="I3723" t="s">
        <v>8</v>
      </c>
      <c r="L3723" t="s">
        <v>14244</v>
      </c>
      <c r="N3723" t="s">
        <v>821</v>
      </c>
    </row>
    <row r="3724" spans="2:14">
      <c r="B3724" s="41">
        <v>43627.663425925923</v>
      </c>
      <c r="C3724" s="41">
        <v>43627.663437499999</v>
      </c>
      <c r="D3724" t="s">
        <v>11674</v>
      </c>
      <c r="E3724">
        <v>0</v>
      </c>
      <c r="F3724">
        <v>1221</v>
      </c>
      <c r="G3724" t="s">
        <v>8954</v>
      </c>
      <c r="H3724" t="s">
        <v>11275</v>
      </c>
      <c r="I3724" t="s">
        <v>208</v>
      </c>
      <c r="L3724" t="s">
        <v>13205</v>
      </c>
      <c r="N3724" t="s">
        <v>821</v>
      </c>
    </row>
    <row r="3725" spans="2:14">
      <c r="B3725" s="41">
        <v>43627.663888888892</v>
      </c>
      <c r="C3725" s="41">
        <v>43627.663888888892</v>
      </c>
      <c r="D3725" t="s">
        <v>906</v>
      </c>
      <c r="E3725">
        <v>5</v>
      </c>
      <c r="F3725">
        <v>1201</v>
      </c>
      <c r="G3725" t="s">
        <v>8954</v>
      </c>
      <c r="H3725" t="s">
        <v>905</v>
      </c>
      <c r="I3725" t="s">
        <v>8</v>
      </c>
      <c r="L3725" t="s">
        <v>14244</v>
      </c>
      <c r="N3725" t="s">
        <v>821</v>
      </c>
    </row>
    <row r="3726" spans="2:14">
      <c r="B3726" s="41">
        <v>43627.664479166669</v>
      </c>
      <c r="C3726" s="41">
        <v>43627.664479166669</v>
      </c>
      <c r="D3726" t="s">
        <v>906</v>
      </c>
      <c r="E3726">
        <v>5</v>
      </c>
      <c r="F3726">
        <v>1201</v>
      </c>
      <c r="G3726" t="s">
        <v>8954</v>
      </c>
      <c r="H3726" t="s">
        <v>905</v>
      </c>
      <c r="I3726" t="s">
        <v>8</v>
      </c>
      <c r="L3726" t="s">
        <v>14244</v>
      </c>
      <c r="N3726" t="s">
        <v>821</v>
      </c>
    </row>
    <row r="3727" spans="2:14">
      <c r="B3727" s="41">
        <v>43627.664826388886</v>
      </c>
      <c r="C3727" s="41">
        <v>43627.664826388886</v>
      </c>
      <c r="D3727" t="s">
        <v>15685</v>
      </c>
      <c r="E3727">
        <v>5</v>
      </c>
      <c r="F3727">
        <v>1101</v>
      </c>
      <c r="G3727" t="s">
        <v>8954</v>
      </c>
      <c r="H3727" t="s">
        <v>15686</v>
      </c>
      <c r="I3727" t="s">
        <v>385</v>
      </c>
      <c r="L3727" t="s">
        <v>15687</v>
      </c>
      <c r="N3727" t="s">
        <v>821</v>
      </c>
    </row>
    <row r="3728" spans="2:14">
      <c r="B3728" s="41">
        <v>43627.665069444447</v>
      </c>
      <c r="C3728" s="41">
        <v>43627.665069444447</v>
      </c>
      <c r="D3728" t="s">
        <v>906</v>
      </c>
      <c r="E3728">
        <v>5</v>
      </c>
      <c r="F3728">
        <v>1201</v>
      </c>
      <c r="G3728" t="s">
        <v>8954</v>
      </c>
      <c r="H3728" t="s">
        <v>905</v>
      </c>
      <c r="I3728" t="s">
        <v>8</v>
      </c>
      <c r="L3728" t="s">
        <v>14244</v>
      </c>
      <c r="N3728" t="s">
        <v>821</v>
      </c>
    </row>
    <row r="3729" spans="2:14">
      <c r="B3729" s="41">
        <v>43627.665659722225</v>
      </c>
      <c r="C3729" s="41">
        <v>43627.665648148148</v>
      </c>
      <c r="D3729" t="s">
        <v>906</v>
      </c>
      <c r="E3729">
        <v>5</v>
      </c>
      <c r="F3729">
        <v>1201</v>
      </c>
      <c r="G3729" t="s">
        <v>8954</v>
      </c>
      <c r="H3729" t="s">
        <v>905</v>
      </c>
      <c r="I3729" t="s">
        <v>8</v>
      </c>
      <c r="L3729" t="s">
        <v>14244</v>
      </c>
      <c r="N3729" t="s">
        <v>821</v>
      </c>
    </row>
    <row r="3730" spans="2:14">
      <c r="B3730" s="41">
        <v>43627.665879629632</v>
      </c>
      <c r="C3730" s="41">
        <v>43627.665879629632</v>
      </c>
      <c r="D3730" t="s">
        <v>11674</v>
      </c>
      <c r="E3730">
        <v>0</v>
      </c>
      <c r="F3730">
        <v>1221</v>
      </c>
      <c r="G3730" t="s">
        <v>8954</v>
      </c>
      <c r="H3730" t="s">
        <v>11275</v>
      </c>
      <c r="I3730" t="s">
        <v>208</v>
      </c>
      <c r="L3730" t="s">
        <v>13205</v>
      </c>
      <c r="N3730" t="s">
        <v>821</v>
      </c>
    </row>
    <row r="3731" spans="2:14">
      <c r="B3731" s="41">
        <v>43627.666250000002</v>
      </c>
      <c r="C3731" s="41">
        <v>43627.666238425925</v>
      </c>
      <c r="D3731" t="s">
        <v>906</v>
      </c>
      <c r="E3731">
        <v>5</v>
      </c>
      <c r="F3731">
        <v>1201</v>
      </c>
      <c r="G3731" t="s">
        <v>8954</v>
      </c>
      <c r="H3731" t="s">
        <v>905</v>
      </c>
      <c r="I3731" t="s">
        <v>8</v>
      </c>
      <c r="L3731" t="s">
        <v>14244</v>
      </c>
      <c r="N3731" t="s">
        <v>821</v>
      </c>
    </row>
    <row r="3732" spans="2:14">
      <c r="B3732" s="41">
        <v>43627.666365740741</v>
      </c>
      <c r="C3732" s="41">
        <v>43627.666365740741</v>
      </c>
      <c r="D3732" t="s">
        <v>11674</v>
      </c>
      <c r="E3732">
        <v>0</v>
      </c>
      <c r="F3732">
        <v>1221</v>
      </c>
      <c r="G3732" t="s">
        <v>8954</v>
      </c>
      <c r="H3732" t="s">
        <v>11275</v>
      </c>
      <c r="I3732" t="s">
        <v>208</v>
      </c>
      <c r="L3732" t="s">
        <v>13205</v>
      </c>
      <c r="N3732" t="s">
        <v>821</v>
      </c>
    </row>
    <row r="3733" spans="2:14">
      <c r="B3733" s="41">
        <v>43627.66646990741</v>
      </c>
      <c r="C3733" s="41">
        <v>43627.666458333333</v>
      </c>
      <c r="D3733" t="s">
        <v>7605</v>
      </c>
      <c r="E3733">
        <v>5</v>
      </c>
      <c r="F3733">
        <v>1201</v>
      </c>
      <c r="G3733" t="s">
        <v>8954</v>
      </c>
      <c r="H3733" t="s">
        <v>1781</v>
      </c>
      <c r="I3733" t="s">
        <v>8</v>
      </c>
      <c r="L3733" t="s">
        <v>15662</v>
      </c>
      <c r="N3733" t="s">
        <v>821</v>
      </c>
    </row>
    <row r="3734" spans="2:14">
      <c r="B3734" s="41">
        <v>43627.66646990741</v>
      </c>
      <c r="C3734" s="41">
        <v>43627.666458333333</v>
      </c>
      <c r="D3734" t="s">
        <v>10007</v>
      </c>
      <c r="E3734">
        <v>5</v>
      </c>
      <c r="F3734">
        <v>1201</v>
      </c>
      <c r="G3734" t="s">
        <v>8954</v>
      </c>
      <c r="H3734" t="s">
        <v>10008</v>
      </c>
      <c r="I3734" t="s">
        <v>8</v>
      </c>
      <c r="L3734" t="s">
        <v>15663</v>
      </c>
      <c r="N3734" t="s">
        <v>821</v>
      </c>
    </row>
    <row r="3735" spans="2:14">
      <c r="B3735" s="41">
        <v>43627.66684027778</v>
      </c>
      <c r="C3735" s="41">
        <v>43627.666828703703</v>
      </c>
      <c r="D3735" t="s">
        <v>906</v>
      </c>
      <c r="E3735">
        <v>5</v>
      </c>
      <c r="F3735">
        <v>1201</v>
      </c>
      <c r="G3735" t="s">
        <v>8954</v>
      </c>
      <c r="H3735" t="s">
        <v>905</v>
      </c>
      <c r="I3735" t="s">
        <v>8</v>
      </c>
      <c r="L3735" t="s">
        <v>14244</v>
      </c>
      <c r="N3735" t="s">
        <v>821</v>
      </c>
    </row>
    <row r="3736" spans="2:14">
      <c r="B3736" s="41">
        <v>43627.667430555557</v>
      </c>
      <c r="C3736" s="41">
        <v>43627.66741898148</v>
      </c>
      <c r="D3736" t="s">
        <v>906</v>
      </c>
      <c r="E3736">
        <v>5</v>
      </c>
      <c r="F3736">
        <v>1201</v>
      </c>
      <c r="G3736" t="s">
        <v>8954</v>
      </c>
      <c r="H3736" t="s">
        <v>905</v>
      </c>
      <c r="I3736" t="s">
        <v>8</v>
      </c>
      <c r="L3736" t="s">
        <v>14244</v>
      </c>
      <c r="N3736" t="s">
        <v>821</v>
      </c>
    </row>
    <row r="3737" spans="2:14">
      <c r="B3737" s="41">
        <v>43627.668020833335</v>
      </c>
      <c r="C3737" s="41">
        <v>43627.668009259258</v>
      </c>
      <c r="D3737" t="s">
        <v>906</v>
      </c>
      <c r="E3737">
        <v>5</v>
      </c>
      <c r="F3737">
        <v>1201</v>
      </c>
      <c r="G3737" t="s">
        <v>8954</v>
      </c>
      <c r="H3737" t="s">
        <v>905</v>
      </c>
      <c r="I3737" t="s">
        <v>8</v>
      </c>
      <c r="L3737" t="s">
        <v>14244</v>
      </c>
      <c r="N3737" t="s">
        <v>821</v>
      </c>
    </row>
    <row r="3738" spans="2:14">
      <c r="B3738" s="41">
        <v>43627.668611111112</v>
      </c>
      <c r="C3738" s="41">
        <v>43627.668599537035</v>
      </c>
      <c r="D3738" t="s">
        <v>906</v>
      </c>
      <c r="E3738">
        <v>5</v>
      </c>
      <c r="F3738">
        <v>1201</v>
      </c>
      <c r="G3738" t="s">
        <v>8954</v>
      </c>
      <c r="H3738" t="s">
        <v>905</v>
      </c>
      <c r="I3738" t="s">
        <v>8</v>
      </c>
      <c r="L3738" t="s">
        <v>14244</v>
      </c>
      <c r="N3738" t="s">
        <v>821</v>
      </c>
    </row>
    <row r="3739" spans="2:14">
      <c r="B3739" s="41">
        <v>43627.668738425928</v>
      </c>
      <c r="C3739" s="41">
        <v>43627.668749999997</v>
      </c>
      <c r="D3739" t="s">
        <v>14447</v>
      </c>
      <c r="E3739">
        <v>0</v>
      </c>
      <c r="F3739">
        <v>1101</v>
      </c>
      <c r="G3739" t="s">
        <v>8954</v>
      </c>
      <c r="H3739" t="s">
        <v>869</v>
      </c>
      <c r="I3739" t="s">
        <v>867</v>
      </c>
      <c r="L3739" t="s">
        <v>14334</v>
      </c>
      <c r="N3739" t="s">
        <v>819</v>
      </c>
    </row>
    <row r="3740" spans="2:14">
      <c r="B3740" s="41">
        <v>43627.668773148151</v>
      </c>
      <c r="C3740" s="41">
        <v>43627.668761574074</v>
      </c>
      <c r="D3740" t="s">
        <v>910</v>
      </c>
      <c r="E3740">
        <v>5</v>
      </c>
      <c r="F3740">
        <v>1201</v>
      </c>
      <c r="G3740" t="s">
        <v>8954</v>
      </c>
      <c r="H3740" t="s">
        <v>909</v>
      </c>
      <c r="I3740" t="s">
        <v>8</v>
      </c>
      <c r="L3740" t="s">
        <v>14243</v>
      </c>
      <c r="N3740" t="s">
        <v>821</v>
      </c>
    </row>
    <row r="3741" spans="2:14">
      <c r="B3741" s="41">
        <v>43627.66920138889</v>
      </c>
      <c r="C3741" s="41">
        <v>43627.669189814813</v>
      </c>
      <c r="D3741" t="s">
        <v>906</v>
      </c>
      <c r="E3741">
        <v>5</v>
      </c>
      <c r="F3741">
        <v>1201</v>
      </c>
      <c r="G3741" t="s">
        <v>8954</v>
      </c>
      <c r="H3741" t="s">
        <v>905</v>
      </c>
      <c r="I3741" t="s">
        <v>8</v>
      </c>
      <c r="L3741" t="s">
        <v>14244</v>
      </c>
      <c r="N3741" t="s">
        <v>821</v>
      </c>
    </row>
    <row r="3742" spans="2:14">
      <c r="B3742" s="41">
        <v>43627.669791666667</v>
      </c>
      <c r="C3742" s="41">
        <v>43627.669791666667</v>
      </c>
      <c r="D3742" t="s">
        <v>906</v>
      </c>
      <c r="E3742">
        <v>5</v>
      </c>
      <c r="F3742">
        <v>1201</v>
      </c>
      <c r="G3742" t="s">
        <v>8954</v>
      </c>
      <c r="H3742" t="s">
        <v>905</v>
      </c>
      <c r="I3742" t="s">
        <v>8</v>
      </c>
      <c r="L3742" t="s">
        <v>14244</v>
      </c>
      <c r="N3742" t="s">
        <v>821</v>
      </c>
    </row>
    <row r="3743" spans="2:14">
      <c r="B3743" s="41">
        <v>43627.67</v>
      </c>
      <c r="C3743" s="41">
        <v>43627.67</v>
      </c>
      <c r="D3743" t="s">
        <v>1657</v>
      </c>
      <c r="E3743">
        <v>5</v>
      </c>
      <c r="F3743">
        <v>1201</v>
      </c>
      <c r="G3743" t="s">
        <v>8954</v>
      </c>
      <c r="H3743" t="s">
        <v>1656</v>
      </c>
      <c r="I3743" t="s">
        <v>8</v>
      </c>
      <c r="L3743" t="s">
        <v>14225</v>
      </c>
      <c r="N3743" t="s">
        <v>821</v>
      </c>
    </row>
    <row r="3744" spans="2:14">
      <c r="B3744" s="41">
        <v>43627.670381944445</v>
      </c>
      <c r="C3744" s="41">
        <v>43627.670381944445</v>
      </c>
      <c r="D3744" t="s">
        <v>906</v>
      </c>
      <c r="E3744">
        <v>5</v>
      </c>
      <c r="F3744">
        <v>1201</v>
      </c>
      <c r="G3744" t="s">
        <v>8954</v>
      </c>
      <c r="H3744" t="s">
        <v>905</v>
      </c>
      <c r="I3744" t="s">
        <v>8</v>
      </c>
      <c r="L3744" t="s">
        <v>14244</v>
      </c>
      <c r="N3744" t="s">
        <v>821</v>
      </c>
    </row>
    <row r="3745" spans="2:14">
      <c r="B3745" s="41">
        <v>43627.670624999999</v>
      </c>
      <c r="C3745" s="41">
        <v>43627.670636574076</v>
      </c>
      <c r="D3745" t="s">
        <v>11674</v>
      </c>
      <c r="E3745">
        <v>0</v>
      </c>
      <c r="F3745">
        <v>1221</v>
      </c>
      <c r="G3745" t="s">
        <v>8954</v>
      </c>
      <c r="H3745" t="s">
        <v>11275</v>
      </c>
      <c r="I3745" t="s">
        <v>208</v>
      </c>
      <c r="L3745" t="s">
        <v>13205</v>
      </c>
      <c r="N3745" t="s">
        <v>821</v>
      </c>
    </row>
    <row r="3746" spans="2:14">
      <c r="B3746" s="41">
        <v>43627.670960648145</v>
      </c>
      <c r="C3746" s="41">
        <v>43627.670960648145</v>
      </c>
      <c r="D3746" t="s">
        <v>906</v>
      </c>
      <c r="E3746">
        <v>5</v>
      </c>
      <c r="F3746">
        <v>1201</v>
      </c>
      <c r="G3746" t="s">
        <v>8954</v>
      </c>
      <c r="H3746" t="s">
        <v>905</v>
      </c>
      <c r="I3746" t="s">
        <v>8</v>
      </c>
      <c r="L3746" t="s">
        <v>14244</v>
      </c>
      <c r="N3746" t="s">
        <v>821</v>
      </c>
    </row>
    <row r="3747" spans="2:14">
      <c r="B3747" s="41">
        <v>43627.671342592592</v>
      </c>
      <c r="C3747" s="41">
        <v>43627.671354166669</v>
      </c>
      <c r="D3747" t="s">
        <v>11674</v>
      </c>
      <c r="E3747">
        <v>0</v>
      </c>
      <c r="F3747">
        <v>1221</v>
      </c>
      <c r="G3747" t="s">
        <v>8954</v>
      </c>
      <c r="H3747" t="s">
        <v>11275</v>
      </c>
      <c r="I3747" t="s">
        <v>208</v>
      </c>
      <c r="L3747" t="s">
        <v>13205</v>
      </c>
      <c r="N3747" t="s">
        <v>821</v>
      </c>
    </row>
    <row r="3748" spans="2:14">
      <c r="B3748" s="41">
        <v>43627.671377314815</v>
      </c>
      <c r="C3748" s="41">
        <v>43627.671388888892</v>
      </c>
      <c r="D3748" t="s">
        <v>1681</v>
      </c>
      <c r="E3748">
        <v>5</v>
      </c>
      <c r="F3748">
        <v>1101</v>
      </c>
      <c r="G3748" t="s">
        <v>8954</v>
      </c>
      <c r="H3748" t="s">
        <v>1680</v>
      </c>
      <c r="I3748" t="s">
        <v>199</v>
      </c>
      <c r="L3748" t="s">
        <v>14414</v>
      </c>
      <c r="N3748" t="s">
        <v>821</v>
      </c>
    </row>
    <row r="3749" spans="2:14">
      <c r="B3749" s="41">
        <v>43627.671435185184</v>
      </c>
      <c r="C3749" s="41">
        <v>43627.671435185184</v>
      </c>
      <c r="D3749" t="s">
        <v>15763</v>
      </c>
      <c r="E3749">
        <v>5</v>
      </c>
      <c r="F3749">
        <v>1101</v>
      </c>
      <c r="G3749" t="s">
        <v>8954</v>
      </c>
      <c r="H3749" t="s">
        <v>138</v>
      </c>
      <c r="I3749" t="s">
        <v>63</v>
      </c>
      <c r="L3749" t="s">
        <v>14961</v>
      </c>
      <c r="N3749" t="s">
        <v>821</v>
      </c>
    </row>
    <row r="3750" spans="2:14">
      <c r="B3750" s="41">
        <v>43627.671469907407</v>
      </c>
      <c r="C3750" s="41">
        <v>43627.671469907407</v>
      </c>
      <c r="D3750" t="s">
        <v>15235</v>
      </c>
      <c r="E3750">
        <v>5</v>
      </c>
      <c r="F3750">
        <v>1101</v>
      </c>
      <c r="G3750" t="s">
        <v>8954</v>
      </c>
      <c r="H3750" t="s">
        <v>137</v>
      </c>
      <c r="I3750" t="s">
        <v>23</v>
      </c>
      <c r="L3750" t="s">
        <v>13028</v>
      </c>
      <c r="N3750" t="s">
        <v>821</v>
      </c>
    </row>
    <row r="3751" spans="2:14">
      <c r="B3751" s="41">
        <v>43627.671550925923</v>
      </c>
      <c r="C3751" s="41">
        <v>43627.671550925923</v>
      </c>
      <c r="D3751" t="s">
        <v>906</v>
      </c>
      <c r="E3751">
        <v>5</v>
      </c>
      <c r="F3751">
        <v>1201</v>
      </c>
      <c r="G3751" t="s">
        <v>8954</v>
      </c>
      <c r="H3751" t="s">
        <v>905</v>
      </c>
      <c r="I3751" t="s">
        <v>8</v>
      </c>
      <c r="L3751" t="s">
        <v>14244</v>
      </c>
      <c r="N3751" t="s">
        <v>821</v>
      </c>
    </row>
    <row r="3752" spans="2:14">
      <c r="B3752" s="41">
        <v>43627.672083333331</v>
      </c>
      <c r="C3752" s="41">
        <v>43627.672083333331</v>
      </c>
      <c r="D3752" t="s">
        <v>5497</v>
      </c>
      <c r="E3752">
        <v>4</v>
      </c>
      <c r="F3752">
        <v>1101</v>
      </c>
      <c r="G3752" t="s">
        <v>8954</v>
      </c>
      <c r="H3752" t="s">
        <v>5496</v>
      </c>
      <c r="I3752" t="s">
        <v>193</v>
      </c>
      <c r="L3752" t="s">
        <v>15043</v>
      </c>
      <c r="N3752" t="s">
        <v>825</v>
      </c>
    </row>
    <row r="3753" spans="2:14">
      <c r="B3753" s="41">
        <v>43627.6721412037</v>
      </c>
      <c r="C3753" s="41">
        <v>43627.6721412037</v>
      </c>
      <c r="D3753" t="s">
        <v>906</v>
      </c>
      <c r="E3753">
        <v>5</v>
      </c>
      <c r="F3753">
        <v>1201</v>
      </c>
      <c r="G3753" t="s">
        <v>8954</v>
      </c>
      <c r="H3753" t="s">
        <v>905</v>
      </c>
      <c r="I3753" t="s">
        <v>8</v>
      </c>
      <c r="L3753" t="s">
        <v>14244</v>
      </c>
      <c r="N3753" t="s">
        <v>821</v>
      </c>
    </row>
    <row r="3754" spans="2:14">
      <c r="B3754" s="41">
        <v>43627.6721875</v>
      </c>
      <c r="C3754" s="41">
        <v>43627.6721875</v>
      </c>
      <c r="D3754" t="s">
        <v>2308</v>
      </c>
      <c r="E3754">
        <v>5</v>
      </c>
      <c r="F3754">
        <v>1101</v>
      </c>
      <c r="G3754" t="s">
        <v>8954</v>
      </c>
      <c r="H3754" t="s">
        <v>2307</v>
      </c>
      <c r="I3754" t="s">
        <v>63</v>
      </c>
      <c r="L3754" t="s">
        <v>15803</v>
      </c>
      <c r="N3754" t="s">
        <v>821</v>
      </c>
    </row>
    <row r="3755" spans="2:14">
      <c r="B3755" s="41">
        <v>43627.672719907408</v>
      </c>
      <c r="C3755" s="41">
        <v>43627.672731481478</v>
      </c>
      <c r="D3755" t="s">
        <v>11674</v>
      </c>
      <c r="E3755">
        <v>0</v>
      </c>
      <c r="F3755">
        <v>1221</v>
      </c>
      <c r="G3755" t="s">
        <v>8954</v>
      </c>
      <c r="H3755" t="s">
        <v>11275</v>
      </c>
      <c r="I3755" t="s">
        <v>208</v>
      </c>
      <c r="L3755" t="s">
        <v>13205</v>
      </c>
      <c r="N3755" t="s">
        <v>821</v>
      </c>
    </row>
    <row r="3756" spans="2:14">
      <c r="B3756" s="41">
        <v>43627.672743055555</v>
      </c>
      <c r="C3756" s="41">
        <v>43627.672743055555</v>
      </c>
      <c r="D3756" t="s">
        <v>906</v>
      </c>
      <c r="E3756">
        <v>5</v>
      </c>
      <c r="F3756">
        <v>1201</v>
      </c>
      <c r="G3756" t="s">
        <v>8954</v>
      </c>
      <c r="H3756" t="s">
        <v>905</v>
      </c>
      <c r="I3756" t="s">
        <v>8</v>
      </c>
      <c r="L3756" t="s">
        <v>14244</v>
      </c>
      <c r="N3756" t="s">
        <v>821</v>
      </c>
    </row>
    <row r="3757" spans="2:14">
      <c r="B3757" s="41">
        <v>43627.672951388886</v>
      </c>
      <c r="C3757" s="41">
        <v>43627.672951388886</v>
      </c>
      <c r="D3757" t="s">
        <v>11700</v>
      </c>
      <c r="E3757">
        <v>0</v>
      </c>
      <c r="F3757">
        <v>1101</v>
      </c>
      <c r="G3757" t="s">
        <v>8954</v>
      </c>
      <c r="H3757" t="s">
        <v>195</v>
      </c>
      <c r="I3757" t="s">
        <v>13</v>
      </c>
      <c r="L3757" t="s">
        <v>11272</v>
      </c>
      <c r="N3757" t="s">
        <v>821</v>
      </c>
    </row>
    <row r="3758" spans="2:14">
      <c r="B3758" s="41">
        <v>43627.673333333332</v>
      </c>
      <c r="C3758" s="41">
        <v>43627.673333333332</v>
      </c>
      <c r="D3758" t="s">
        <v>906</v>
      </c>
      <c r="E3758">
        <v>5</v>
      </c>
      <c r="F3758">
        <v>1201</v>
      </c>
      <c r="G3758" t="s">
        <v>8954</v>
      </c>
      <c r="H3758" t="s">
        <v>905</v>
      </c>
      <c r="I3758" t="s">
        <v>8</v>
      </c>
      <c r="L3758" t="s">
        <v>14244</v>
      </c>
      <c r="N3758" t="s">
        <v>821</v>
      </c>
    </row>
    <row r="3759" spans="2:14">
      <c r="B3759" s="41">
        <v>43627.673726851855</v>
      </c>
      <c r="C3759" s="41">
        <v>43627.673738425925</v>
      </c>
      <c r="D3759" t="s">
        <v>11674</v>
      </c>
      <c r="E3759">
        <v>0</v>
      </c>
      <c r="F3759">
        <v>1221</v>
      </c>
      <c r="G3759" t="s">
        <v>8954</v>
      </c>
      <c r="H3759" t="s">
        <v>11275</v>
      </c>
      <c r="I3759" t="s">
        <v>208</v>
      </c>
      <c r="L3759" t="s">
        <v>13205</v>
      </c>
      <c r="N3759" t="s">
        <v>821</v>
      </c>
    </row>
    <row r="3760" spans="2:14">
      <c r="B3760" s="41">
        <v>43627.67392361111</v>
      </c>
      <c r="C3760" s="41">
        <v>43627.67392361111</v>
      </c>
      <c r="D3760" t="s">
        <v>4188</v>
      </c>
      <c r="E3760">
        <v>5</v>
      </c>
      <c r="F3760">
        <v>1201</v>
      </c>
      <c r="G3760" t="s">
        <v>8954</v>
      </c>
      <c r="H3760" t="s">
        <v>4187</v>
      </c>
      <c r="I3760" t="s">
        <v>8</v>
      </c>
      <c r="L3760" t="s">
        <v>14193</v>
      </c>
      <c r="N3760" t="s">
        <v>821</v>
      </c>
    </row>
    <row r="3761" spans="2:20">
      <c r="B3761" s="41">
        <v>43627.67392361111</v>
      </c>
      <c r="C3761" s="41">
        <v>43627.67392361111</v>
      </c>
      <c r="D3761" t="s">
        <v>906</v>
      </c>
      <c r="E3761">
        <v>5</v>
      </c>
      <c r="F3761">
        <v>1201</v>
      </c>
      <c r="G3761" t="s">
        <v>8954</v>
      </c>
      <c r="H3761" t="s">
        <v>905</v>
      </c>
      <c r="I3761" t="s">
        <v>8</v>
      </c>
      <c r="L3761" t="s">
        <v>14244</v>
      </c>
      <c r="N3761" t="s">
        <v>821</v>
      </c>
    </row>
    <row r="3762" spans="2:20">
      <c r="B3762" s="41">
        <v>43627.673993055556</v>
      </c>
      <c r="C3762" s="41">
        <v>43627.673993055556</v>
      </c>
      <c r="D3762" t="s">
        <v>9454</v>
      </c>
      <c r="E3762">
        <v>5</v>
      </c>
      <c r="F3762">
        <v>1101</v>
      </c>
      <c r="G3762" t="s">
        <v>8954</v>
      </c>
      <c r="H3762" t="s">
        <v>9455</v>
      </c>
      <c r="I3762" t="s">
        <v>8363</v>
      </c>
      <c r="L3762" t="s">
        <v>14156</v>
      </c>
      <c r="N3762" t="s">
        <v>821</v>
      </c>
    </row>
    <row r="3763" spans="2:20">
      <c r="B3763" s="41">
        <v>43627.674108796295</v>
      </c>
      <c r="C3763" s="41">
        <v>43627.674108796295</v>
      </c>
      <c r="D3763" t="s">
        <v>5497</v>
      </c>
      <c r="E3763">
        <v>4</v>
      </c>
      <c r="F3763">
        <v>1101</v>
      </c>
      <c r="G3763" t="s">
        <v>8954</v>
      </c>
      <c r="H3763" t="s">
        <v>5496</v>
      </c>
      <c r="I3763" t="s">
        <v>193</v>
      </c>
      <c r="L3763" t="s">
        <v>15043</v>
      </c>
      <c r="N3763" t="s">
        <v>825</v>
      </c>
    </row>
    <row r="3764" spans="2:20">
      <c r="B3764" s="41">
        <v>43627.674421296295</v>
      </c>
      <c r="C3764" s="41">
        <v>43627.674421296295</v>
      </c>
      <c r="D3764" t="s">
        <v>15843</v>
      </c>
      <c r="E3764">
        <v>5</v>
      </c>
      <c r="F3764">
        <v>1101</v>
      </c>
      <c r="G3764" t="s">
        <v>8954</v>
      </c>
      <c r="H3764" t="s">
        <v>138</v>
      </c>
      <c r="I3764" t="s">
        <v>63</v>
      </c>
      <c r="L3764" t="s">
        <v>14961</v>
      </c>
      <c r="N3764" t="s">
        <v>821</v>
      </c>
    </row>
    <row r="3765" spans="2:20">
      <c r="B3765" s="41">
        <v>43627.674537037034</v>
      </c>
      <c r="C3765" s="41">
        <v>43627.674537037034</v>
      </c>
      <c r="D3765" t="s">
        <v>906</v>
      </c>
      <c r="E3765">
        <v>5</v>
      </c>
      <c r="F3765">
        <v>1201</v>
      </c>
      <c r="G3765" t="s">
        <v>8954</v>
      </c>
      <c r="H3765" t="s">
        <v>905</v>
      </c>
      <c r="I3765" t="s">
        <v>8</v>
      </c>
      <c r="L3765" t="s">
        <v>14244</v>
      </c>
      <c r="N3765" t="s">
        <v>821</v>
      </c>
    </row>
    <row r="3766" spans="2:20">
      <c r="B3766" s="41">
        <v>43627.67459490741</v>
      </c>
      <c r="C3766" s="41">
        <v>43627.67459490741</v>
      </c>
      <c r="D3766" t="s">
        <v>5497</v>
      </c>
      <c r="E3766">
        <v>4</v>
      </c>
      <c r="F3766">
        <v>1101</v>
      </c>
      <c r="G3766" t="s">
        <v>8954</v>
      </c>
      <c r="H3766" t="s">
        <v>5496</v>
      </c>
      <c r="I3766" t="s">
        <v>193</v>
      </c>
      <c r="L3766" t="s">
        <v>15043</v>
      </c>
      <c r="N3766" t="s">
        <v>825</v>
      </c>
    </row>
    <row r="3767" spans="2:20">
      <c r="B3767" s="41">
        <v>43627.674780092595</v>
      </c>
      <c r="C3767" s="41">
        <v>43627.674780092595</v>
      </c>
      <c r="D3767" t="s">
        <v>15235</v>
      </c>
      <c r="E3767">
        <v>5</v>
      </c>
      <c r="F3767">
        <v>1101</v>
      </c>
      <c r="G3767" t="s">
        <v>8954</v>
      </c>
      <c r="H3767" t="s">
        <v>137</v>
      </c>
      <c r="I3767" t="s">
        <v>23</v>
      </c>
      <c r="L3767" t="s">
        <v>13028</v>
      </c>
      <c r="N3767" t="s">
        <v>821</v>
      </c>
    </row>
    <row r="3768" spans="2:20">
      <c r="B3768" s="41">
        <v>43627.674803240741</v>
      </c>
      <c r="C3768" s="41">
        <v>43627.674803240741</v>
      </c>
      <c r="D3768" t="s">
        <v>15503</v>
      </c>
      <c r="E3768">
        <v>5</v>
      </c>
      <c r="F3768">
        <v>1101</v>
      </c>
      <c r="G3768" t="s">
        <v>8954</v>
      </c>
      <c r="H3768" t="s">
        <v>138</v>
      </c>
      <c r="I3768" t="s">
        <v>63</v>
      </c>
      <c r="L3768" t="s">
        <v>14961</v>
      </c>
      <c r="N3768" t="s">
        <v>821</v>
      </c>
    </row>
    <row r="3769" spans="2:20">
      <c r="B3769" s="41">
        <v>43627.674942129626</v>
      </c>
      <c r="C3769" s="41">
        <v>43627.674953703703</v>
      </c>
      <c r="D3769" t="s">
        <v>11674</v>
      </c>
      <c r="E3769">
        <v>0</v>
      </c>
      <c r="F3769">
        <v>1221</v>
      </c>
      <c r="G3769" t="s">
        <v>8954</v>
      </c>
      <c r="H3769" t="s">
        <v>11275</v>
      </c>
      <c r="I3769" t="s">
        <v>208</v>
      </c>
      <c r="L3769" t="s">
        <v>13205</v>
      </c>
      <c r="N3769" t="s">
        <v>821</v>
      </c>
    </row>
    <row r="3770" spans="2:20">
      <c r="B3770" s="41">
        <v>43627.675162037034</v>
      </c>
      <c r="C3770" s="41">
        <v>43627.675162037034</v>
      </c>
      <c r="D3770" t="s">
        <v>906</v>
      </c>
      <c r="E3770">
        <v>5</v>
      </c>
      <c r="F3770">
        <v>1201</v>
      </c>
      <c r="G3770" t="s">
        <v>8954</v>
      </c>
      <c r="H3770" t="s">
        <v>905</v>
      </c>
      <c r="I3770" t="s">
        <v>8</v>
      </c>
      <c r="L3770" t="s">
        <v>14244</v>
      </c>
      <c r="N3770" t="s">
        <v>821</v>
      </c>
    </row>
    <row r="3771" spans="2:20">
      <c r="B3771" s="41">
        <v>43627.675462962965</v>
      </c>
      <c r="C3771" s="41">
        <v>43627.675462962965</v>
      </c>
      <c r="D3771" t="s">
        <v>14896</v>
      </c>
      <c r="E3771">
        <v>5</v>
      </c>
      <c r="F3771">
        <v>1101</v>
      </c>
      <c r="G3771" t="s">
        <v>8954</v>
      </c>
      <c r="H3771" t="s">
        <v>137</v>
      </c>
      <c r="I3771" t="s">
        <v>23</v>
      </c>
      <c r="L3771" t="s">
        <v>13028</v>
      </c>
      <c r="N3771" t="s">
        <v>821</v>
      </c>
    </row>
    <row r="3772" spans="2:20">
      <c r="B3772" s="41">
        <v>43627.675636574073</v>
      </c>
      <c r="C3772" s="41">
        <v>43627.67564814815</v>
      </c>
      <c r="D3772" t="s">
        <v>15844</v>
      </c>
      <c r="E3772">
        <v>0</v>
      </c>
      <c r="F3772">
        <v>1101</v>
      </c>
      <c r="G3772" t="s">
        <v>8954</v>
      </c>
      <c r="H3772" t="s">
        <v>839</v>
      </c>
      <c r="I3772" t="s">
        <v>837</v>
      </c>
      <c r="L3772" t="s">
        <v>14864</v>
      </c>
      <c r="N3772" t="s">
        <v>819</v>
      </c>
    </row>
    <row r="3773" spans="2:20">
      <c r="B3773" s="41">
        <v>43627.675636574073</v>
      </c>
      <c r="C3773" s="41">
        <v>43627.67564814815</v>
      </c>
      <c r="D3773" t="s">
        <v>15845</v>
      </c>
      <c r="E3773">
        <v>0</v>
      </c>
      <c r="F3773">
        <v>1101</v>
      </c>
      <c r="G3773" t="s">
        <v>8954</v>
      </c>
      <c r="H3773" t="s">
        <v>836</v>
      </c>
      <c r="I3773" t="s">
        <v>837</v>
      </c>
      <c r="L3773" t="s">
        <v>14864</v>
      </c>
      <c r="N3773" t="s">
        <v>821</v>
      </c>
      <c r="T3773" t="s">
        <v>14865</v>
      </c>
    </row>
    <row r="3774" spans="2:20">
      <c r="B3774" s="41">
        <v>43627.675671296296</v>
      </c>
      <c r="C3774" s="41">
        <v>43627.675671296296</v>
      </c>
      <c r="D3774" t="s">
        <v>14972</v>
      </c>
      <c r="E3774">
        <v>5</v>
      </c>
      <c r="F3774">
        <v>1101</v>
      </c>
      <c r="G3774" t="s">
        <v>8954</v>
      </c>
      <c r="H3774" t="s">
        <v>138</v>
      </c>
      <c r="I3774" t="s">
        <v>63</v>
      </c>
      <c r="L3774" t="s">
        <v>14961</v>
      </c>
      <c r="N3774" t="s">
        <v>821</v>
      </c>
    </row>
    <row r="3775" spans="2:20">
      <c r="B3775" s="41">
        <v>43627.675752314812</v>
      </c>
      <c r="C3775" s="41">
        <v>43627.675752314812</v>
      </c>
      <c r="D3775" t="s">
        <v>15846</v>
      </c>
      <c r="E3775">
        <v>5</v>
      </c>
      <c r="F3775">
        <v>1101</v>
      </c>
      <c r="G3775" t="s">
        <v>8954</v>
      </c>
      <c r="H3775" t="s">
        <v>874</v>
      </c>
      <c r="I3775" t="s">
        <v>837</v>
      </c>
      <c r="L3775" t="s">
        <v>14876</v>
      </c>
      <c r="N3775" t="s">
        <v>821</v>
      </c>
      <c r="T3775" t="s">
        <v>14877</v>
      </c>
    </row>
    <row r="3776" spans="2:20">
      <c r="B3776" s="41">
        <v>43627.675833333335</v>
      </c>
      <c r="C3776" s="41">
        <v>43627.675833333335</v>
      </c>
      <c r="D3776" t="s">
        <v>906</v>
      </c>
      <c r="E3776">
        <v>5</v>
      </c>
      <c r="F3776">
        <v>1201</v>
      </c>
      <c r="G3776" t="s">
        <v>8954</v>
      </c>
      <c r="H3776" t="s">
        <v>905</v>
      </c>
      <c r="I3776" t="s">
        <v>8</v>
      </c>
      <c r="L3776" t="s">
        <v>14244</v>
      </c>
      <c r="N3776" t="s">
        <v>821</v>
      </c>
    </row>
    <row r="3777" spans="2:14">
      <c r="B3777" s="41">
        <v>43627.67597222222</v>
      </c>
      <c r="C3777" s="41">
        <v>43627.675983796296</v>
      </c>
      <c r="D3777" t="s">
        <v>14894</v>
      </c>
      <c r="E3777">
        <v>5</v>
      </c>
      <c r="F3777">
        <v>1101</v>
      </c>
      <c r="G3777" t="s">
        <v>8954</v>
      </c>
      <c r="H3777" t="s">
        <v>244</v>
      </c>
      <c r="I3777" t="s">
        <v>23</v>
      </c>
      <c r="L3777" t="s">
        <v>14895</v>
      </c>
      <c r="N3777" t="s">
        <v>821</v>
      </c>
    </row>
    <row r="3778" spans="2:14">
      <c r="B3778" s="41">
        <v>43627.676099537035</v>
      </c>
      <c r="C3778" s="41">
        <v>43627.676099537035</v>
      </c>
      <c r="D3778" t="s">
        <v>1681</v>
      </c>
      <c r="E3778">
        <v>5</v>
      </c>
      <c r="F3778">
        <v>1101</v>
      </c>
      <c r="G3778" t="s">
        <v>8954</v>
      </c>
      <c r="H3778" t="s">
        <v>1680</v>
      </c>
      <c r="I3778" t="s">
        <v>199</v>
      </c>
      <c r="L3778" t="s">
        <v>14414</v>
      </c>
      <c r="N3778" t="s">
        <v>821</v>
      </c>
    </row>
    <row r="3779" spans="2:14">
      <c r="B3779" s="41">
        <v>43627.676122685189</v>
      </c>
      <c r="C3779" s="41">
        <v>43627.676122685189</v>
      </c>
      <c r="D3779" t="s">
        <v>15683</v>
      </c>
      <c r="E3779">
        <v>5</v>
      </c>
      <c r="F3779">
        <v>1101</v>
      </c>
      <c r="G3779" t="s">
        <v>8954</v>
      </c>
      <c r="H3779" t="s">
        <v>138</v>
      </c>
      <c r="I3779" t="s">
        <v>63</v>
      </c>
      <c r="L3779" t="s">
        <v>14961</v>
      </c>
      <c r="N3779" t="s">
        <v>821</v>
      </c>
    </row>
    <row r="3780" spans="2:14">
      <c r="B3780" s="41">
        <v>43627.676215277781</v>
      </c>
      <c r="C3780" s="41">
        <v>43627.676249999997</v>
      </c>
      <c r="D3780" t="s">
        <v>1681</v>
      </c>
      <c r="E3780">
        <v>5</v>
      </c>
      <c r="F3780">
        <v>1101</v>
      </c>
      <c r="G3780" t="s">
        <v>8954</v>
      </c>
      <c r="H3780" t="s">
        <v>1680</v>
      </c>
      <c r="I3780" t="s">
        <v>199</v>
      </c>
      <c r="L3780" t="s">
        <v>14414</v>
      </c>
      <c r="N3780" t="s">
        <v>821</v>
      </c>
    </row>
    <row r="3781" spans="2:14">
      <c r="B3781" s="41">
        <v>43627.676423611112</v>
      </c>
      <c r="C3781" s="41">
        <v>43627.676423611112</v>
      </c>
      <c r="D3781" t="s">
        <v>906</v>
      </c>
      <c r="E3781">
        <v>5</v>
      </c>
      <c r="F3781">
        <v>1201</v>
      </c>
      <c r="G3781" t="s">
        <v>8954</v>
      </c>
      <c r="H3781" t="s">
        <v>905</v>
      </c>
      <c r="I3781" t="s">
        <v>8</v>
      </c>
      <c r="L3781" t="s">
        <v>14244</v>
      </c>
      <c r="N3781" t="s">
        <v>821</v>
      </c>
    </row>
    <row r="3782" spans="2:14">
      <c r="B3782" s="41">
        <v>43627.676631944443</v>
      </c>
      <c r="C3782" s="41">
        <v>43627.67664351852</v>
      </c>
      <c r="D3782" t="s">
        <v>14965</v>
      </c>
      <c r="E3782">
        <v>5</v>
      </c>
      <c r="F3782">
        <v>1101</v>
      </c>
      <c r="G3782" t="s">
        <v>8954</v>
      </c>
      <c r="H3782" t="s">
        <v>138</v>
      </c>
      <c r="I3782" t="s">
        <v>63</v>
      </c>
      <c r="L3782" t="s">
        <v>14961</v>
      </c>
      <c r="N3782" t="s">
        <v>821</v>
      </c>
    </row>
    <row r="3783" spans="2:14">
      <c r="B3783" s="41">
        <v>43627.67701388889</v>
      </c>
      <c r="C3783" s="41">
        <v>43627.67701388889</v>
      </c>
      <c r="D3783" t="s">
        <v>906</v>
      </c>
      <c r="E3783">
        <v>5</v>
      </c>
      <c r="F3783">
        <v>1201</v>
      </c>
      <c r="G3783" t="s">
        <v>8954</v>
      </c>
      <c r="H3783" t="s">
        <v>905</v>
      </c>
      <c r="I3783" t="s">
        <v>8</v>
      </c>
      <c r="L3783" t="s">
        <v>14244</v>
      </c>
      <c r="N3783" t="s">
        <v>821</v>
      </c>
    </row>
    <row r="3784" spans="2:14">
      <c r="B3784" s="41">
        <v>43627.67732638889</v>
      </c>
      <c r="C3784" s="41">
        <v>43627.677337962959</v>
      </c>
      <c r="D3784" t="s">
        <v>15847</v>
      </c>
      <c r="E3784">
        <v>5</v>
      </c>
      <c r="F3784">
        <v>1101</v>
      </c>
      <c r="G3784" t="s">
        <v>8954</v>
      </c>
      <c r="H3784" t="s">
        <v>138</v>
      </c>
      <c r="I3784" t="s">
        <v>63</v>
      </c>
      <c r="L3784" t="s">
        <v>14961</v>
      </c>
      <c r="N3784" t="s">
        <v>821</v>
      </c>
    </row>
    <row r="3785" spans="2:14">
      <c r="B3785" s="41">
        <v>43627.677476851852</v>
      </c>
      <c r="C3785" s="41">
        <v>43627.677476851852</v>
      </c>
      <c r="D3785" t="s">
        <v>1681</v>
      </c>
      <c r="E3785">
        <v>5</v>
      </c>
      <c r="F3785">
        <v>1101</v>
      </c>
      <c r="G3785" t="s">
        <v>8954</v>
      </c>
      <c r="H3785" t="s">
        <v>1680</v>
      </c>
      <c r="I3785" t="s">
        <v>199</v>
      </c>
      <c r="L3785" t="s">
        <v>14414</v>
      </c>
      <c r="N3785" t="s">
        <v>821</v>
      </c>
    </row>
    <row r="3786" spans="2:14">
      <c r="B3786" s="41">
        <v>43627.677523148152</v>
      </c>
      <c r="C3786" s="41">
        <v>43627.677523148152</v>
      </c>
      <c r="D3786" t="s">
        <v>11700</v>
      </c>
      <c r="E3786">
        <v>0</v>
      </c>
      <c r="F3786">
        <v>1101</v>
      </c>
      <c r="G3786" t="s">
        <v>8954</v>
      </c>
      <c r="H3786" t="s">
        <v>195</v>
      </c>
      <c r="I3786" t="s">
        <v>13</v>
      </c>
      <c r="L3786" t="s">
        <v>11272</v>
      </c>
      <c r="N3786" t="s">
        <v>821</v>
      </c>
    </row>
    <row r="3787" spans="2:14">
      <c r="B3787" s="41">
        <v>43627.677546296298</v>
      </c>
      <c r="C3787" s="41">
        <v>43627.677546296298</v>
      </c>
      <c r="D3787" t="s">
        <v>1681</v>
      </c>
      <c r="E3787">
        <v>5</v>
      </c>
      <c r="F3787">
        <v>1101</v>
      </c>
      <c r="G3787" t="s">
        <v>8954</v>
      </c>
      <c r="H3787" t="s">
        <v>1680</v>
      </c>
      <c r="I3787" t="s">
        <v>199</v>
      </c>
      <c r="L3787" t="s">
        <v>14414</v>
      </c>
      <c r="N3787" t="s">
        <v>821</v>
      </c>
    </row>
    <row r="3788" spans="2:14">
      <c r="B3788" s="41">
        <v>43627.677569444444</v>
      </c>
      <c r="C3788" s="41">
        <v>43627.677569444444</v>
      </c>
      <c r="D3788" t="s">
        <v>2097</v>
      </c>
      <c r="E3788">
        <v>5</v>
      </c>
      <c r="F3788">
        <v>1201</v>
      </c>
      <c r="G3788" t="s">
        <v>8954</v>
      </c>
      <c r="H3788" t="s">
        <v>2096</v>
      </c>
      <c r="I3788" t="s">
        <v>23</v>
      </c>
      <c r="L3788" t="s">
        <v>14442</v>
      </c>
      <c r="N3788" t="s">
        <v>821</v>
      </c>
    </row>
    <row r="3789" spans="2:14">
      <c r="B3789" s="41">
        <v>43627.677581018521</v>
      </c>
      <c r="C3789" s="41">
        <v>43627.677581018521</v>
      </c>
      <c r="D3789" t="s">
        <v>15848</v>
      </c>
      <c r="E3789">
        <v>5</v>
      </c>
      <c r="F3789">
        <v>1101</v>
      </c>
      <c r="G3789" t="s">
        <v>8954</v>
      </c>
      <c r="H3789" t="s">
        <v>134</v>
      </c>
      <c r="I3789" t="s">
        <v>135</v>
      </c>
      <c r="L3789" t="s">
        <v>13643</v>
      </c>
      <c r="N3789" t="s">
        <v>821</v>
      </c>
    </row>
    <row r="3790" spans="2:14">
      <c r="B3790" s="41">
        <v>43627.67759259259</v>
      </c>
      <c r="C3790" s="41">
        <v>43627.67759259259</v>
      </c>
      <c r="D3790" t="s">
        <v>906</v>
      </c>
      <c r="E3790">
        <v>5</v>
      </c>
      <c r="F3790">
        <v>1201</v>
      </c>
      <c r="G3790" t="s">
        <v>8954</v>
      </c>
      <c r="H3790" t="s">
        <v>905</v>
      </c>
      <c r="I3790" t="s">
        <v>8</v>
      </c>
      <c r="L3790" t="s">
        <v>14244</v>
      </c>
      <c r="N3790" t="s">
        <v>821</v>
      </c>
    </row>
    <row r="3791" spans="2:14">
      <c r="B3791" s="41">
        <v>43627.67759259259</v>
      </c>
      <c r="C3791" s="41">
        <v>43627.67759259259</v>
      </c>
      <c r="D3791" t="s">
        <v>1681</v>
      </c>
      <c r="E3791">
        <v>5</v>
      </c>
      <c r="F3791">
        <v>1101</v>
      </c>
      <c r="G3791" t="s">
        <v>8954</v>
      </c>
      <c r="H3791" t="s">
        <v>1680</v>
      </c>
      <c r="I3791" t="s">
        <v>199</v>
      </c>
      <c r="L3791" t="s">
        <v>14414</v>
      </c>
      <c r="N3791" t="s">
        <v>821</v>
      </c>
    </row>
    <row r="3792" spans="2:14">
      <c r="B3792" s="41">
        <v>43627.677673611113</v>
      </c>
      <c r="C3792" s="41">
        <v>43627.677673611113</v>
      </c>
      <c r="D3792" t="s">
        <v>1681</v>
      </c>
      <c r="E3792">
        <v>5</v>
      </c>
      <c r="F3792">
        <v>1101</v>
      </c>
      <c r="G3792" t="s">
        <v>8954</v>
      </c>
      <c r="H3792" t="s">
        <v>1680</v>
      </c>
      <c r="I3792" t="s">
        <v>199</v>
      </c>
      <c r="L3792" t="s">
        <v>14414</v>
      </c>
      <c r="N3792" t="s">
        <v>821</v>
      </c>
    </row>
    <row r="3793" spans="2:20">
      <c r="B3793" s="41">
        <v>43627.67769675926</v>
      </c>
      <c r="C3793" s="41">
        <v>43627.67769675926</v>
      </c>
      <c r="D3793" t="s">
        <v>11674</v>
      </c>
      <c r="E3793">
        <v>0</v>
      </c>
      <c r="F3793">
        <v>1221</v>
      </c>
      <c r="G3793" t="s">
        <v>8954</v>
      </c>
      <c r="H3793" t="s">
        <v>11275</v>
      </c>
      <c r="I3793" t="s">
        <v>208</v>
      </c>
      <c r="L3793" t="s">
        <v>13205</v>
      </c>
      <c r="N3793" t="s">
        <v>821</v>
      </c>
    </row>
    <row r="3794" spans="2:20">
      <c r="B3794" s="41">
        <v>43627.677719907406</v>
      </c>
      <c r="C3794" s="41">
        <v>43627.677719907406</v>
      </c>
      <c r="D3794" t="s">
        <v>1681</v>
      </c>
      <c r="E3794">
        <v>5</v>
      </c>
      <c r="F3794">
        <v>1101</v>
      </c>
      <c r="G3794" t="s">
        <v>8954</v>
      </c>
      <c r="H3794" t="s">
        <v>1680</v>
      </c>
      <c r="I3794" t="s">
        <v>199</v>
      </c>
      <c r="L3794" t="s">
        <v>14414</v>
      </c>
      <c r="N3794" t="s">
        <v>821</v>
      </c>
    </row>
    <row r="3795" spans="2:20">
      <c r="B3795" s="41">
        <v>43627.677743055552</v>
      </c>
      <c r="C3795" s="41">
        <v>43627.677743055552</v>
      </c>
      <c r="D3795" t="s">
        <v>1681</v>
      </c>
      <c r="E3795">
        <v>5</v>
      </c>
      <c r="F3795">
        <v>1101</v>
      </c>
      <c r="G3795" t="s">
        <v>8954</v>
      </c>
      <c r="H3795" t="s">
        <v>1680</v>
      </c>
      <c r="I3795" t="s">
        <v>199</v>
      </c>
      <c r="L3795" t="s">
        <v>14414</v>
      </c>
      <c r="N3795" t="s">
        <v>821</v>
      </c>
    </row>
    <row r="3796" spans="2:20">
      <c r="B3796" s="41">
        <v>43627.677743055552</v>
      </c>
      <c r="C3796" s="41">
        <v>43627.677743055552</v>
      </c>
      <c r="D3796" t="s">
        <v>12906</v>
      </c>
      <c r="E3796">
        <v>5</v>
      </c>
      <c r="F3796">
        <v>1101</v>
      </c>
      <c r="G3796" t="s">
        <v>8954</v>
      </c>
      <c r="H3796" t="s">
        <v>12907</v>
      </c>
      <c r="I3796" t="s">
        <v>23</v>
      </c>
      <c r="L3796" t="s">
        <v>15849</v>
      </c>
      <c r="N3796" t="s">
        <v>821</v>
      </c>
    </row>
    <row r="3797" spans="2:20">
      <c r="B3797" s="41">
        <v>43627.677777777775</v>
      </c>
      <c r="C3797" s="41">
        <v>43627.677777777775</v>
      </c>
      <c r="D3797" t="s">
        <v>1681</v>
      </c>
      <c r="E3797">
        <v>5</v>
      </c>
      <c r="F3797">
        <v>1101</v>
      </c>
      <c r="G3797" t="s">
        <v>8954</v>
      </c>
      <c r="H3797" t="s">
        <v>1680</v>
      </c>
      <c r="I3797" t="s">
        <v>199</v>
      </c>
      <c r="L3797" t="s">
        <v>14414</v>
      </c>
      <c r="N3797" t="s">
        <v>821</v>
      </c>
    </row>
    <row r="3798" spans="2:20">
      <c r="B3798" s="41">
        <v>43627.677858796298</v>
      </c>
      <c r="C3798" s="41">
        <v>43627.677858796298</v>
      </c>
      <c r="D3798" t="s">
        <v>15850</v>
      </c>
      <c r="E3798">
        <v>5</v>
      </c>
      <c r="F3798">
        <v>1101</v>
      </c>
      <c r="G3798" t="s">
        <v>8954</v>
      </c>
      <c r="H3798" t="s">
        <v>22</v>
      </c>
      <c r="I3798" t="s">
        <v>23</v>
      </c>
      <c r="L3798" t="s">
        <v>14890</v>
      </c>
      <c r="N3798" t="s">
        <v>821</v>
      </c>
    </row>
    <row r="3799" spans="2:20">
      <c r="B3799" s="41">
        <v>43627.677997685183</v>
      </c>
      <c r="C3799" s="41">
        <v>43627.677997685183</v>
      </c>
      <c r="D3799" t="s">
        <v>1681</v>
      </c>
      <c r="E3799">
        <v>5</v>
      </c>
      <c r="F3799">
        <v>1101</v>
      </c>
      <c r="G3799" t="s">
        <v>8954</v>
      </c>
      <c r="H3799" t="s">
        <v>1680</v>
      </c>
      <c r="I3799" t="s">
        <v>199</v>
      </c>
      <c r="L3799" t="s">
        <v>14414</v>
      </c>
      <c r="N3799" t="s">
        <v>821</v>
      </c>
    </row>
    <row r="3800" spans="2:20">
      <c r="B3800" s="41">
        <v>43627.677997685183</v>
      </c>
      <c r="C3800" s="41">
        <v>43627.677997685183</v>
      </c>
      <c r="D3800" t="s">
        <v>2097</v>
      </c>
      <c r="E3800">
        <v>5</v>
      </c>
      <c r="F3800">
        <v>1201</v>
      </c>
      <c r="G3800" t="s">
        <v>8954</v>
      </c>
      <c r="H3800" t="s">
        <v>2096</v>
      </c>
      <c r="I3800" t="s">
        <v>23</v>
      </c>
      <c r="L3800" t="s">
        <v>14442</v>
      </c>
      <c r="N3800" t="s">
        <v>821</v>
      </c>
    </row>
    <row r="3801" spans="2:20">
      <c r="B3801" s="41">
        <v>43627.678020833337</v>
      </c>
      <c r="C3801" s="41">
        <v>43627.678020833337</v>
      </c>
      <c r="D3801" t="s">
        <v>1681</v>
      </c>
      <c r="E3801">
        <v>5</v>
      </c>
      <c r="F3801">
        <v>1101</v>
      </c>
      <c r="G3801" t="s">
        <v>8954</v>
      </c>
      <c r="H3801" t="s">
        <v>1680</v>
      </c>
      <c r="I3801" t="s">
        <v>199</v>
      </c>
      <c r="L3801" t="s">
        <v>14414</v>
      </c>
      <c r="N3801" t="s">
        <v>821</v>
      </c>
    </row>
    <row r="3802" spans="2:20">
      <c r="B3802" s="41">
        <v>43627.678067129629</v>
      </c>
      <c r="C3802" s="41">
        <v>43627.678067129629</v>
      </c>
      <c r="D3802" t="s">
        <v>1681</v>
      </c>
      <c r="E3802">
        <v>5</v>
      </c>
      <c r="F3802">
        <v>1101</v>
      </c>
      <c r="G3802" t="s">
        <v>8954</v>
      </c>
      <c r="H3802" t="s">
        <v>1680</v>
      </c>
      <c r="I3802" t="s">
        <v>199</v>
      </c>
      <c r="L3802" t="s">
        <v>14414</v>
      </c>
      <c r="N3802" t="s">
        <v>821</v>
      </c>
    </row>
    <row r="3803" spans="2:20">
      <c r="B3803" s="41">
        <v>43627.678182870368</v>
      </c>
      <c r="C3803" s="41">
        <v>43627.678182870368</v>
      </c>
      <c r="D3803" t="s">
        <v>906</v>
      </c>
      <c r="E3803">
        <v>5</v>
      </c>
      <c r="F3803">
        <v>1201</v>
      </c>
      <c r="G3803" t="s">
        <v>8954</v>
      </c>
      <c r="H3803" t="s">
        <v>905</v>
      </c>
      <c r="I3803" t="s">
        <v>8</v>
      </c>
      <c r="L3803" t="s">
        <v>14244</v>
      </c>
      <c r="N3803" t="s">
        <v>821</v>
      </c>
    </row>
    <row r="3804" spans="2:20">
      <c r="B3804" s="41">
        <v>43627.678229166668</v>
      </c>
      <c r="C3804" s="41">
        <v>43627.678229166668</v>
      </c>
      <c r="D3804" t="s">
        <v>15851</v>
      </c>
      <c r="E3804">
        <v>5</v>
      </c>
      <c r="F3804">
        <v>1101</v>
      </c>
      <c r="G3804" t="s">
        <v>8954</v>
      </c>
      <c r="H3804" t="s">
        <v>546</v>
      </c>
      <c r="I3804" t="s">
        <v>135</v>
      </c>
      <c r="L3804" t="s">
        <v>15465</v>
      </c>
      <c r="N3804" t="s">
        <v>821</v>
      </c>
      <c r="T3804" t="s">
        <v>15466</v>
      </c>
    </row>
    <row r="3805" spans="2:20">
      <c r="B3805" s="41">
        <v>43627.678506944445</v>
      </c>
      <c r="C3805" s="41">
        <v>43627.678506944445</v>
      </c>
      <c r="D3805" t="s">
        <v>15852</v>
      </c>
      <c r="E3805">
        <v>5</v>
      </c>
      <c r="F3805">
        <v>1101</v>
      </c>
      <c r="G3805" t="s">
        <v>8954</v>
      </c>
      <c r="H3805" t="s">
        <v>138</v>
      </c>
      <c r="I3805" t="s">
        <v>63</v>
      </c>
      <c r="L3805" t="s">
        <v>14961</v>
      </c>
      <c r="N3805" t="s">
        <v>821</v>
      </c>
    </row>
    <row r="3806" spans="2:20">
      <c r="B3806" s="41">
        <v>43627.678773148145</v>
      </c>
      <c r="C3806" s="41">
        <v>43627.678773148145</v>
      </c>
      <c r="D3806" t="s">
        <v>906</v>
      </c>
      <c r="E3806">
        <v>5</v>
      </c>
      <c r="F3806">
        <v>1201</v>
      </c>
      <c r="G3806" t="s">
        <v>8954</v>
      </c>
      <c r="H3806" t="s">
        <v>905</v>
      </c>
      <c r="I3806" t="s">
        <v>8</v>
      </c>
      <c r="L3806" t="s">
        <v>14244</v>
      </c>
      <c r="N3806" t="s">
        <v>821</v>
      </c>
    </row>
    <row r="3807" spans="2:20">
      <c r="B3807" s="41">
        <v>43627.678981481484</v>
      </c>
      <c r="C3807" s="41">
        <v>43627.678981481484</v>
      </c>
      <c r="D3807" t="s">
        <v>908</v>
      </c>
      <c r="E3807">
        <v>5</v>
      </c>
      <c r="F3807">
        <v>1201</v>
      </c>
      <c r="G3807" t="s">
        <v>8954</v>
      </c>
      <c r="H3807" t="s">
        <v>907</v>
      </c>
      <c r="I3807" t="s">
        <v>8</v>
      </c>
      <c r="L3807" t="s">
        <v>14242</v>
      </c>
      <c r="N3807" t="s">
        <v>821</v>
      </c>
    </row>
    <row r="3808" spans="2:20">
      <c r="B3808" s="41">
        <v>43627.679155092592</v>
      </c>
      <c r="C3808" s="41">
        <v>43627.679155092592</v>
      </c>
      <c r="D3808" t="s">
        <v>15853</v>
      </c>
      <c r="E3808">
        <v>4</v>
      </c>
      <c r="F3808">
        <v>1101</v>
      </c>
      <c r="G3808" t="s">
        <v>8954</v>
      </c>
      <c r="H3808" t="s">
        <v>2221</v>
      </c>
      <c r="I3808" t="s">
        <v>186</v>
      </c>
      <c r="L3808" t="s">
        <v>15544</v>
      </c>
      <c r="N3808" t="s">
        <v>825</v>
      </c>
    </row>
    <row r="3809" spans="2:20">
      <c r="B3809" s="41">
        <v>43627.679328703707</v>
      </c>
      <c r="C3809" s="41">
        <v>43627.679328703707</v>
      </c>
      <c r="D3809" t="s">
        <v>15610</v>
      </c>
      <c r="E3809">
        <v>5</v>
      </c>
      <c r="F3809">
        <v>1101</v>
      </c>
      <c r="G3809" t="s">
        <v>8954</v>
      </c>
      <c r="H3809" t="s">
        <v>138</v>
      </c>
      <c r="I3809" t="s">
        <v>63</v>
      </c>
      <c r="L3809" t="s">
        <v>14961</v>
      </c>
      <c r="N3809" t="s">
        <v>821</v>
      </c>
    </row>
    <row r="3810" spans="2:20">
      <c r="B3810" s="41">
        <v>43627.679444444446</v>
      </c>
      <c r="C3810" s="41">
        <v>43627.679444444446</v>
      </c>
      <c r="D3810" t="s">
        <v>15854</v>
      </c>
      <c r="E3810">
        <v>5</v>
      </c>
      <c r="F3810">
        <v>1101</v>
      </c>
      <c r="G3810" t="s">
        <v>8954</v>
      </c>
      <c r="H3810" t="s">
        <v>971</v>
      </c>
      <c r="I3810" t="s">
        <v>867</v>
      </c>
      <c r="L3810" t="s">
        <v>14873</v>
      </c>
      <c r="N3810" t="s">
        <v>821</v>
      </c>
      <c r="T3810" t="s">
        <v>14874</v>
      </c>
    </row>
    <row r="3811" spans="2:20">
      <c r="B3811" s="41">
        <v>43627.679444444446</v>
      </c>
      <c r="C3811" s="41">
        <v>43627.679444444446</v>
      </c>
      <c r="D3811" t="s">
        <v>15855</v>
      </c>
      <c r="E3811">
        <v>4</v>
      </c>
      <c r="F3811">
        <v>1101</v>
      </c>
      <c r="G3811" t="s">
        <v>8954</v>
      </c>
      <c r="H3811" t="s">
        <v>972</v>
      </c>
      <c r="I3811" t="s">
        <v>867</v>
      </c>
      <c r="L3811" t="s">
        <v>14879</v>
      </c>
      <c r="N3811" t="s">
        <v>819</v>
      </c>
      <c r="T3811" t="s">
        <v>14874</v>
      </c>
    </row>
    <row r="3812" spans="2:20">
      <c r="B3812" s="41">
        <v>43627.679456018515</v>
      </c>
      <c r="C3812" s="41">
        <v>43627.679456018515</v>
      </c>
      <c r="D3812" t="s">
        <v>15856</v>
      </c>
      <c r="E3812">
        <v>5</v>
      </c>
      <c r="F3812">
        <v>1101</v>
      </c>
      <c r="G3812" t="s">
        <v>8954</v>
      </c>
      <c r="H3812" t="s">
        <v>967</v>
      </c>
      <c r="I3812" t="s">
        <v>867</v>
      </c>
      <c r="L3812" t="s">
        <v>14334</v>
      </c>
      <c r="N3812" t="s">
        <v>821</v>
      </c>
      <c r="T3812" t="s">
        <v>14861</v>
      </c>
    </row>
    <row r="3813" spans="2:20">
      <c r="B3813" s="41">
        <v>43627.679456018515</v>
      </c>
      <c r="C3813" s="41">
        <v>43627.679456018515</v>
      </c>
      <c r="D3813" t="s">
        <v>15784</v>
      </c>
      <c r="E3813">
        <v>4</v>
      </c>
      <c r="F3813">
        <v>1101</v>
      </c>
      <c r="G3813" t="s">
        <v>8954</v>
      </c>
      <c r="H3813" t="s">
        <v>968</v>
      </c>
      <c r="I3813" t="s">
        <v>867</v>
      </c>
      <c r="L3813" t="s">
        <v>14334</v>
      </c>
      <c r="N3813" t="s">
        <v>819</v>
      </c>
      <c r="T3813" t="s">
        <v>14861</v>
      </c>
    </row>
    <row r="3814" spans="2:20">
      <c r="B3814" s="41">
        <v>43627.679444444446</v>
      </c>
      <c r="C3814" s="41">
        <v>43627.679456018515</v>
      </c>
      <c r="D3814" t="s">
        <v>970</v>
      </c>
      <c r="E3814">
        <v>5</v>
      </c>
      <c r="F3814">
        <v>1221</v>
      </c>
      <c r="G3814" t="s">
        <v>8954</v>
      </c>
      <c r="H3814" t="s">
        <v>969</v>
      </c>
      <c r="I3814" t="s">
        <v>867</v>
      </c>
      <c r="L3814" t="s">
        <v>14867</v>
      </c>
      <c r="N3814" t="s">
        <v>821</v>
      </c>
    </row>
    <row r="3815" spans="2:20">
      <c r="B3815" s="41">
        <v>43627.6796412037</v>
      </c>
      <c r="C3815" s="41">
        <v>43627.6796412037</v>
      </c>
      <c r="D3815" t="s">
        <v>14896</v>
      </c>
      <c r="E3815">
        <v>5</v>
      </c>
      <c r="F3815">
        <v>1101</v>
      </c>
      <c r="G3815" t="s">
        <v>8954</v>
      </c>
      <c r="H3815" t="s">
        <v>137</v>
      </c>
      <c r="I3815" t="s">
        <v>23</v>
      </c>
      <c r="L3815" t="s">
        <v>13028</v>
      </c>
      <c r="N3815" t="s">
        <v>821</v>
      </c>
    </row>
    <row r="3816" spans="2:20">
      <c r="B3816" s="41">
        <v>43627.679803240739</v>
      </c>
      <c r="C3816" s="41">
        <v>43627.679814814815</v>
      </c>
      <c r="D3816" t="s">
        <v>11674</v>
      </c>
      <c r="E3816">
        <v>0</v>
      </c>
      <c r="F3816">
        <v>1221</v>
      </c>
      <c r="G3816" t="s">
        <v>8954</v>
      </c>
      <c r="H3816" t="s">
        <v>11275</v>
      </c>
      <c r="I3816" t="s">
        <v>208</v>
      </c>
      <c r="L3816" t="s">
        <v>13205</v>
      </c>
      <c r="N3816" t="s">
        <v>821</v>
      </c>
    </row>
    <row r="3817" spans="2:20">
      <c r="B3817" s="41">
        <v>43627.679849537039</v>
      </c>
      <c r="C3817" s="41">
        <v>43627.679849537039</v>
      </c>
      <c r="D3817" t="s">
        <v>891</v>
      </c>
      <c r="E3817">
        <v>5</v>
      </c>
      <c r="F3817">
        <v>1201</v>
      </c>
      <c r="G3817" t="s">
        <v>8954</v>
      </c>
      <c r="H3817" t="s">
        <v>890</v>
      </c>
      <c r="I3817" t="s">
        <v>8</v>
      </c>
      <c r="L3817" t="s">
        <v>14241</v>
      </c>
      <c r="N3817" t="s">
        <v>821</v>
      </c>
    </row>
    <row r="3818" spans="2:20">
      <c r="B3818" s="41">
        <v>43627.680208333331</v>
      </c>
      <c r="C3818" s="41">
        <v>43627.680219907408</v>
      </c>
      <c r="D3818" t="s">
        <v>15857</v>
      </c>
      <c r="E3818">
        <v>0</v>
      </c>
      <c r="F3818">
        <v>1101</v>
      </c>
      <c r="G3818" t="s">
        <v>8954</v>
      </c>
      <c r="H3818" t="s">
        <v>869</v>
      </c>
      <c r="I3818" t="s">
        <v>867</v>
      </c>
      <c r="L3818" t="s">
        <v>14334</v>
      </c>
      <c r="N3818" t="s">
        <v>819</v>
      </c>
    </row>
    <row r="3819" spans="2:20">
      <c r="B3819" s="41">
        <v>43627.681180555555</v>
      </c>
      <c r="C3819" s="41">
        <v>43627.681192129632</v>
      </c>
      <c r="D3819" t="s">
        <v>11674</v>
      </c>
      <c r="E3819">
        <v>0</v>
      </c>
      <c r="F3819">
        <v>1221</v>
      </c>
      <c r="G3819" t="s">
        <v>8954</v>
      </c>
      <c r="H3819" t="s">
        <v>11275</v>
      </c>
      <c r="I3819" t="s">
        <v>208</v>
      </c>
      <c r="L3819" t="s">
        <v>13205</v>
      </c>
      <c r="N3819" t="s">
        <v>821</v>
      </c>
    </row>
    <row r="3820" spans="2:20">
      <c r="B3820" s="41">
        <v>43627.681388888886</v>
      </c>
      <c r="C3820" s="41">
        <v>43627.681388888886</v>
      </c>
      <c r="D3820" t="s">
        <v>906</v>
      </c>
      <c r="E3820">
        <v>5</v>
      </c>
      <c r="F3820">
        <v>1201</v>
      </c>
      <c r="G3820" t="s">
        <v>8954</v>
      </c>
      <c r="H3820" t="s">
        <v>905</v>
      </c>
      <c r="I3820" t="s">
        <v>8</v>
      </c>
      <c r="L3820" t="s">
        <v>14244</v>
      </c>
      <c r="N3820" t="s">
        <v>821</v>
      </c>
    </row>
    <row r="3821" spans="2:20">
      <c r="B3821" s="41">
        <v>43627.681550925925</v>
      </c>
      <c r="C3821" s="41">
        <v>43627.681550925925</v>
      </c>
      <c r="D3821" t="s">
        <v>910</v>
      </c>
      <c r="E3821">
        <v>5</v>
      </c>
      <c r="F3821">
        <v>1201</v>
      </c>
      <c r="G3821" t="s">
        <v>8954</v>
      </c>
      <c r="H3821" t="s">
        <v>909</v>
      </c>
      <c r="I3821" t="s">
        <v>8</v>
      </c>
      <c r="L3821" t="s">
        <v>14243</v>
      </c>
      <c r="N3821" t="s">
        <v>821</v>
      </c>
    </row>
    <row r="3822" spans="2:20">
      <c r="B3822" s="41">
        <v>43627.682326388887</v>
      </c>
      <c r="C3822" s="41">
        <v>43627.682326388887</v>
      </c>
      <c r="D3822" t="s">
        <v>15858</v>
      </c>
      <c r="E3822">
        <v>5</v>
      </c>
      <c r="F3822">
        <v>1101</v>
      </c>
      <c r="G3822" t="s">
        <v>8954</v>
      </c>
      <c r="H3822" t="s">
        <v>2431</v>
      </c>
      <c r="I3822" t="s">
        <v>50</v>
      </c>
      <c r="L3822" t="s">
        <v>15468</v>
      </c>
      <c r="N3822" t="s">
        <v>821</v>
      </c>
      <c r="T3822" t="s">
        <v>15469</v>
      </c>
    </row>
    <row r="3823" spans="2:20">
      <c r="B3823" s="41">
        <v>43627.682326388887</v>
      </c>
      <c r="C3823" s="41">
        <v>43627.682326388887</v>
      </c>
      <c r="D3823" t="s">
        <v>15859</v>
      </c>
      <c r="E3823">
        <v>5</v>
      </c>
      <c r="F3823">
        <v>1101</v>
      </c>
      <c r="G3823" t="s">
        <v>8954</v>
      </c>
      <c r="H3823" t="s">
        <v>2429</v>
      </c>
      <c r="I3823" t="s">
        <v>50</v>
      </c>
      <c r="L3823" t="s">
        <v>15471</v>
      </c>
      <c r="N3823" t="s">
        <v>821</v>
      </c>
      <c r="T3823" t="s">
        <v>15469</v>
      </c>
    </row>
    <row r="3824" spans="2:20">
      <c r="B3824" s="41">
        <v>43627.682372685187</v>
      </c>
      <c r="C3824" s="41">
        <v>43627.682384259257</v>
      </c>
      <c r="D3824" t="s">
        <v>11674</v>
      </c>
      <c r="E3824">
        <v>0</v>
      </c>
      <c r="F3824">
        <v>1221</v>
      </c>
      <c r="G3824" t="s">
        <v>8954</v>
      </c>
      <c r="H3824" t="s">
        <v>11275</v>
      </c>
      <c r="I3824" t="s">
        <v>208</v>
      </c>
      <c r="L3824" t="s">
        <v>13205</v>
      </c>
      <c r="N3824" t="s">
        <v>821</v>
      </c>
    </row>
    <row r="3825" spans="2:20">
      <c r="B3825" s="41">
        <v>43627.68240740741</v>
      </c>
      <c r="C3825" s="41">
        <v>43627.68241898148</v>
      </c>
      <c r="D3825" t="s">
        <v>13566</v>
      </c>
      <c r="E3825">
        <v>5</v>
      </c>
      <c r="F3825">
        <v>1101</v>
      </c>
      <c r="G3825" t="s">
        <v>8954</v>
      </c>
      <c r="H3825" t="s">
        <v>2427</v>
      </c>
      <c r="I3825" t="s">
        <v>50</v>
      </c>
      <c r="L3825" t="s">
        <v>15475</v>
      </c>
      <c r="N3825" t="s">
        <v>821</v>
      </c>
      <c r="T3825" t="s">
        <v>15469</v>
      </c>
    </row>
    <row r="3826" spans="2:20">
      <c r="B3826" s="41">
        <v>43627.68240740741</v>
      </c>
      <c r="C3826" s="41">
        <v>43627.68241898148</v>
      </c>
      <c r="D3826" t="s">
        <v>15860</v>
      </c>
      <c r="E3826">
        <v>4</v>
      </c>
      <c r="F3826">
        <v>1101</v>
      </c>
      <c r="G3826" t="s">
        <v>8954</v>
      </c>
      <c r="H3826" t="s">
        <v>2428</v>
      </c>
      <c r="I3826" t="s">
        <v>50</v>
      </c>
      <c r="L3826" t="s">
        <v>15475</v>
      </c>
      <c r="N3826" t="s">
        <v>819</v>
      </c>
      <c r="T3826" t="s">
        <v>15469</v>
      </c>
    </row>
    <row r="3827" spans="2:20">
      <c r="B3827" s="41">
        <v>43627.68246527778</v>
      </c>
      <c r="C3827" s="41">
        <v>43627.68246527778</v>
      </c>
      <c r="D3827" t="s">
        <v>906</v>
      </c>
      <c r="E3827">
        <v>5</v>
      </c>
      <c r="F3827">
        <v>1201</v>
      </c>
      <c r="G3827" t="s">
        <v>8954</v>
      </c>
      <c r="H3827" t="s">
        <v>905</v>
      </c>
      <c r="I3827" t="s">
        <v>8</v>
      </c>
      <c r="L3827" t="s">
        <v>14244</v>
      </c>
      <c r="N3827" t="s">
        <v>821</v>
      </c>
    </row>
    <row r="3828" spans="2:20">
      <c r="B3828" s="41">
        <v>43627.682615740741</v>
      </c>
      <c r="C3828" s="41">
        <v>43627.682615740741</v>
      </c>
      <c r="D3828" t="s">
        <v>10007</v>
      </c>
      <c r="E3828">
        <v>5</v>
      </c>
      <c r="F3828">
        <v>1201</v>
      </c>
      <c r="G3828" t="s">
        <v>8954</v>
      </c>
      <c r="H3828" t="s">
        <v>10008</v>
      </c>
      <c r="I3828" t="s">
        <v>8</v>
      </c>
      <c r="L3828" t="s">
        <v>15663</v>
      </c>
      <c r="N3828" t="s">
        <v>821</v>
      </c>
    </row>
    <row r="3829" spans="2:20">
      <c r="B3829" s="41">
        <v>43627.683067129627</v>
      </c>
      <c r="C3829" s="41">
        <v>43627.683067129627</v>
      </c>
      <c r="D3829" t="s">
        <v>906</v>
      </c>
      <c r="E3829">
        <v>5</v>
      </c>
      <c r="F3829">
        <v>1201</v>
      </c>
      <c r="G3829" t="s">
        <v>8954</v>
      </c>
      <c r="H3829" t="s">
        <v>905</v>
      </c>
      <c r="I3829" t="s">
        <v>8</v>
      </c>
      <c r="L3829" t="s">
        <v>14244</v>
      </c>
      <c r="N3829" t="s">
        <v>821</v>
      </c>
    </row>
    <row r="3830" spans="2:20">
      <c r="B3830" s="41">
        <v>43627.683148148149</v>
      </c>
      <c r="C3830" s="41">
        <v>43627.683159722219</v>
      </c>
      <c r="D3830" t="s">
        <v>11674</v>
      </c>
      <c r="E3830">
        <v>0</v>
      </c>
      <c r="F3830">
        <v>1221</v>
      </c>
      <c r="G3830" t="s">
        <v>8954</v>
      </c>
      <c r="H3830" t="s">
        <v>11275</v>
      </c>
      <c r="I3830" t="s">
        <v>208</v>
      </c>
      <c r="L3830" t="s">
        <v>13205</v>
      </c>
      <c r="N3830" t="s">
        <v>821</v>
      </c>
    </row>
    <row r="3831" spans="2:20">
      <c r="B3831" s="41">
        <v>43627.683182870373</v>
      </c>
      <c r="C3831" s="41">
        <v>43627.683182870373</v>
      </c>
      <c r="D3831" t="s">
        <v>2443</v>
      </c>
      <c r="E3831">
        <v>5</v>
      </c>
      <c r="F3831">
        <v>1201</v>
      </c>
      <c r="G3831" t="s">
        <v>8954</v>
      </c>
      <c r="H3831" t="s">
        <v>2442</v>
      </c>
      <c r="I3831" t="s">
        <v>50</v>
      </c>
      <c r="L3831" t="s">
        <v>15498</v>
      </c>
      <c r="N3831" t="s">
        <v>821</v>
      </c>
    </row>
    <row r="3832" spans="2:20">
      <c r="B3832" s="41">
        <v>43627.683217592596</v>
      </c>
      <c r="C3832" s="41">
        <v>43627.683217592596</v>
      </c>
      <c r="D3832" t="s">
        <v>10742</v>
      </c>
      <c r="E3832">
        <v>5</v>
      </c>
      <c r="F3832">
        <v>1101</v>
      </c>
      <c r="G3832" t="s">
        <v>8954</v>
      </c>
      <c r="H3832" t="s">
        <v>1754</v>
      </c>
      <c r="I3832" t="s">
        <v>23</v>
      </c>
      <c r="L3832" t="s">
        <v>15841</v>
      </c>
      <c r="N3832" t="s">
        <v>821</v>
      </c>
    </row>
    <row r="3833" spans="2:20">
      <c r="B3833" s="41">
        <v>43627.683275462965</v>
      </c>
      <c r="C3833" s="41">
        <v>43627.683275462965</v>
      </c>
      <c r="D3833" t="s">
        <v>15796</v>
      </c>
      <c r="E3833">
        <v>5</v>
      </c>
      <c r="F3833">
        <v>1101</v>
      </c>
      <c r="G3833" t="s">
        <v>8954</v>
      </c>
      <c r="H3833" t="s">
        <v>2248</v>
      </c>
      <c r="I3833" t="s">
        <v>956</v>
      </c>
      <c r="L3833" t="s">
        <v>15267</v>
      </c>
      <c r="N3833" t="s">
        <v>821</v>
      </c>
    </row>
    <row r="3834" spans="2:20">
      <c r="B3834" s="41">
        <v>43627.683703703704</v>
      </c>
      <c r="C3834" s="41">
        <v>43627.683703703704</v>
      </c>
      <c r="D3834" t="s">
        <v>906</v>
      </c>
      <c r="E3834">
        <v>5</v>
      </c>
      <c r="F3834">
        <v>1201</v>
      </c>
      <c r="G3834" t="s">
        <v>8954</v>
      </c>
      <c r="H3834" t="s">
        <v>905</v>
      </c>
      <c r="I3834" t="s">
        <v>8</v>
      </c>
      <c r="L3834" t="s">
        <v>14244</v>
      </c>
      <c r="N3834" t="s">
        <v>821</v>
      </c>
    </row>
    <row r="3835" spans="2:20">
      <c r="B3835" s="41">
        <v>43627.683912037035</v>
      </c>
      <c r="C3835" s="41">
        <v>43627.683912037035</v>
      </c>
      <c r="D3835" t="s">
        <v>908</v>
      </c>
      <c r="E3835">
        <v>5</v>
      </c>
      <c r="F3835">
        <v>1201</v>
      </c>
      <c r="G3835" t="s">
        <v>8954</v>
      </c>
      <c r="H3835" t="s">
        <v>907</v>
      </c>
      <c r="I3835" t="s">
        <v>8</v>
      </c>
      <c r="L3835" t="s">
        <v>14242</v>
      </c>
      <c r="N3835" t="s">
        <v>821</v>
      </c>
    </row>
    <row r="3836" spans="2:20">
      <c r="B3836" s="41">
        <v>43627.683923611112</v>
      </c>
      <c r="C3836" s="41">
        <v>43627.683935185189</v>
      </c>
      <c r="D3836" t="s">
        <v>11674</v>
      </c>
      <c r="E3836">
        <v>0</v>
      </c>
      <c r="F3836">
        <v>1221</v>
      </c>
      <c r="G3836" t="s">
        <v>8954</v>
      </c>
      <c r="H3836" t="s">
        <v>11275</v>
      </c>
      <c r="I3836" t="s">
        <v>208</v>
      </c>
      <c r="L3836" t="s">
        <v>13205</v>
      </c>
      <c r="N3836" t="s">
        <v>821</v>
      </c>
    </row>
    <row r="3837" spans="2:20">
      <c r="B3837" s="41">
        <v>43627.684432870374</v>
      </c>
      <c r="C3837" s="41">
        <v>43627.684432870374</v>
      </c>
      <c r="D3837" t="s">
        <v>906</v>
      </c>
      <c r="E3837">
        <v>5</v>
      </c>
      <c r="F3837">
        <v>1201</v>
      </c>
      <c r="G3837" t="s">
        <v>8954</v>
      </c>
      <c r="H3837" t="s">
        <v>905</v>
      </c>
      <c r="I3837" t="s">
        <v>8</v>
      </c>
      <c r="L3837" t="s">
        <v>14244</v>
      </c>
      <c r="N3837" t="s">
        <v>821</v>
      </c>
    </row>
    <row r="3838" spans="2:20">
      <c r="B3838" s="41">
        <v>43627.684641203705</v>
      </c>
      <c r="C3838" s="41">
        <v>43627.684641203705</v>
      </c>
      <c r="D3838" t="s">
        <v>908</v>
      </c>
      <c r="E3838">
        <v>5</v>
      </c>
      <c r="F3838">
        <v>1201</v>
      </c>
      <c r="G3838" t="s">
        <v>8954</v>
      </c>
      <c r="H3838" t="s">
        <v>907</v>
      </c>
      <c r="I3838" t="s">
        <v>8</v>
      </c>
      <c r="L3838" t="s">
        <v>14242</v>
      </c>
      <c r="N3838" t="s">
        <v>821</v>
      </c>
    </row>
    <row r="3839" spans="2:20">
      <c r="B3839" s="41">
        <v>43627.684884259259</v>
      </c>
      <c r="C3839" s="41">
        <v>43627.684895833336</v>
      </c>
      <c r="D3839" t="s">
        <v>15861</v>
      </c>
      <c r="E3839">
        <v>0</v>
      </c>
      <c r="F3839">
        <v>1101</v>
      </c>
      <c r="G3839" t="s">
        <v>8954</v>
      </c>
      <c r="H3839" t="s">
        <v>2150</v>
      </c>
      <c r="I3839" t="s">
        <v>52</v>
      </c>
      <c r="L3839" t="s">
        <v>14354</v>
      </c>
      <c r="N3839" t="s">
        <v>819</v>
      </c>
    </row>
    <row r="3840" spans="2:20">
      <c r="B3840" s="41">
        <v>43627.684895833336</v>
      </c>
      <c r="C3840" s="41">
        <v>43627.684895833336</v>
      </c>
      <c r="D3840" t="s">
        <v>15862</v>
      </c>
      <c r="E3840">
        <v>0</v>
      </c>
      <c r="F3840">
        <v>1101</v>
      </c>
      <c r="G3840" t="s">
        <v>8954</v>
      </c>
      <c r="H3840" t="s">
        <v>2148</v>
      </c>
      <c r="I3840" t="s">
        <v>52</v>
      </c>
      <c r="L3840" t="s">
        <v>14354</v>
      </c>
      <c r="N3840" t="s">
        <v>821</v>
      </c>
      <c r="T3840" t="s">
        <v>14351</v>
      </c>
    </row>
    <row r="3841" spans="2:20">
      <c r="B3841" s="41">
        <v>43627.684895833336</v>
      </c>
      <c r="C3841" s="41">
        <v>43627.684895833336</v>
      </c>
      <c r="D3841" t="s">
        <v>15863</v>
      </c>
      <c r="E3841">
        <v>0</v>
      </c>
      <c r="F3841">
        <v>1101</v>
      </c>
      <c r="G3841" t="s">
        <v>8954</v>
      </c>
      <c r="H3841" t="s">
        <v>2149</v>
      </c>
      <c r="I3841" t="s">
        <v>52</v>
      </c>
      <c r="L3841" t="s">
        <v>14354</v>
      </c>
      <c r="N3841" t="s">
        <v>819</v>
      </c>
      <c r="T3841" t="s">
        <v>14351</v>
      </c>
    </row>
    <row r="3842" spans="2:20">
      <c r="B3842" s="41">
        <v>43627.685162037036</v>
      </c>
      <c r="C3842" s="41">
        <v>43627.685162037036</v>
      </c>
      <c r="D3842" t="s">
        <v>906</v>
      </c>
      <c r="E3842">
        <v>5</v>
      </c>
      <c r="F3842">
        <v>1201</v>
      </c>
      <c r="G3842" t="s">
        <v>8954</v>
      </c>
      <c r="H3842" t="s">
        <v>905</v>
      </c>
      <c r="I3842" t="s">
        <v>8</v>
      </c>
      <c r="L3842" t="s">
        <v>14244</v>
      </c>
      <c r="N3842" t="s">
        <v>821</v>
      </c>
    </row>
    <row r="3843" spans="2:20">
      <c r="B3843" s="41">
        <v>43627.685231481482</v>
      </c>
      <c r="C3843" s="41">
        <v>43627.685231481482</v>
      </c>
      <c r="D3843" t="s">
        <v>2443</v>
      </c>
      <c r="E3843">
        <v>5</v>
      </c>
      <c r="F3843">
        <v>1201</v>
      </c>
      <c r="G3843" t="s">
        <v>8954</v>
      </c>
      <c r="H3843" t="s">
        <v>2442</v>
      </c>
      <c r="I3843" t="s">
        <v>50</v>
      </c>
      <c r="L3843" t="s">
        <v>15498</v>
      </c>
      <c r="N3843" t="s">
        <v>821</v>
      </c>
    </row>
    <row r="3844" spans="2:20">
      <c r="B3844" s="41">
        <v>43627.685324074075</v>
      </c>
      <c r="C3844" s="41">
        <v>43627.685324074075</v>
      </c>
      <c r="D3844" t="s">
        <v>2443</v>
      </c>
      <c r="E3844">
        <v>5</v>
      </c>
      <c r="F3844">
        <v>1201</v>
      </c>
      <c r="G3844" t="s">
        <v>8954</v>
      </c>
      <c r="H3844" t="s">
        <v>2442</v>
      </c>
      <c r="I3844" t="s">
        <v>50</v>
      </c>
      <c r="L3844" t="s">
        <v>15498</v>
      </c>
      <c r="N3844" t="s">
        <v>821</v>
      </c>
    </row>
    <row r="3845" spans="2:20">
      <c r="B3845" s="41">
        <v>43627.685497685183</v>
      </c>
      <c r="C3845" s="41">
        <v>43627.685497685183</v>
      </c>
      <c r="D3845" t="s">
        <v>15864</v>
      </c>
      <c r="E3845">
        <v>5</v>
      </c>
      <c r="F3845">
        <v>1101</v>
      </c>
      <c r="G3845" t="s">
        <v>8954</v>
      </c>
      <c r="H3845" t="s">
        <v>2154</v>
      </c>
      <c r="I3845" t="s">
        <v>52</v>
      </c>
      <c r="L3845" t="s">
        <v>14352</v>
      </c>
      <c r="N3845" t="s">
        <v>821</v>
      </c>
      <c r="T3845" t="s">
        <v>14351</v>
      </c>
    </row>
    <row r="3846" spans="2:20">
      <c r="B3846" s="41">
        <v>43627.685659722221</v>
      </c>
      <c r="C3846" s="41">
        <v>43627.685671296298</v>
      </c>
      <c r="D3846" t="s">
        <v>2443</v>
      </c>
      <c r="E3846">
        <v>5</v>
      </c>
      <c r="F3846">
        <v>1201</v>
      </c>
      <c r="G3846" t="s">
        <v>8954</v>
      </c>
      <c r="H3846" t="s">
        <v>2442</v>
      </c>
      <c r="I3846" t="s">
        <v>50</v>
      </c>
      <c r="L3846" t="s">
        <v>15498</v>
      </c>
      <c r="N3846" t="s">
        <v>821</v>
      </c>
    </row>
    <row r="3847" spans="2:20">
      <c r="B3847" s="41">
        <v>43627.685740740744</v>
      </c>
      <c r="C3847" s="41">
        <v>43627.685740740744</v>
      </c>
      <c r="D3847" t="s">
        <v>906</v>
      </c>
      <c r="E3847">
        <v>5</v>
      </c>
      <c r="F3847">
        <v>1201</v>
      </c>
      <c r="G3847" t="s">
        <v>8954</v>
      </c>
      <c r="H3847" t="s">
        <v>905</v>
      </c>
      <c r="I3847" t="s">
        <v>8</v>
      </c>
      <c r="L3847" t="s">
        <v>14244</v>
      </c>
      <c r="N3847" t="s">
        <v>821</v>
      </c>
    </row>
    <row r="3848" spans="2:20">
      <c r="B3848" s="41">
        <v>43627.68577546296</v>
      </c>
      <c r="C3848" s="41">
        <v>43627.685798611114</v>
      </c>
      <c r="D3848" t="s">
        <v>15865</v>
      </c>
      <c r="E3848">
        <v>5</v>
      </c>
      <c r="F3848">
        <v>1101</v>
      </c>
      <c r="G3848" t="s">
        <v>8954</v>
      </c>
      <c r="H3848" t="s">
        <v>2154</v>
      </c>
      <c r="I3848" t="s">
        <v>52</v>
      </c>
      <c r="L3848" t="s">
        <v>14352</v>
      </c>
      <c r="N3848" t="s">
        <v>821</v>
      </c>
      <c r="T3848" t="s">
        <v>14351</v>
      </c>
    </row>
    <row r="3849" spans="2:20">
      <c r="B3849" s="41">
        <v>43627.685810185183</v>
      </c>
      <c r="C3849" s="41">
        <v>43627.685810185183</v>
      </c>
      <c r="D3849" t="s">
        <v>4862</v>
      </c>
      <c r="E3849">
        <v>5</v>
      </c>
      <c r="F3849">
        <v>1221</v>
      </c>
      <c r="G3849" t="s">
        <v>8954</v>
      </c>
      <c r="H3849" t="s">
        <v>4861</v>
      </c>
      <c r="I3849" t="s">
        <v>50</v>
      </c>
      <c r="L3849" t="s">
        <v>15516</v>
      </c>
      <c r="N3849" t="s">
        <v>821</v>
      </c>
    </row>
    <row r="3850" spans="2:20">
      <c r="B3850" s="41">
        <v>43627.68582175926</v>
      </c>
      <c r="C3850" s="41">
        <v>43627.68582175926</v>
      </c>
      <c r="D3850" t="s">
        <v>2625</v>
      </c>
      <c r="E3850">
        <v>5</v>
      </c>
      <c r="F3850">
        <v>1201</v>
      </c>
      <c r="G3850" t="s">
        <v>8954</v>
      </c>
      <c r="H3850" t="s">
        <v>2624</v>
      </c>
      <c r="I3850" t="s">
        <v>50</v>
      </c>
      <c r="L3850" t="s">
        <v>15517</v>
      </c>
      <c r="N3850" t="s">
        <v>821</v>
      </c>
    </row>
    <row r="3851" spans="2:20">
      <c r="B3851" s="41">
        <v>43627.686388888891</v>
      </c>
      <c r="C3851" s="41">
        <v>43627.686377314814</v>
      </c>
      <c r="D3851" t="s">
        <v>906</v>
      </c>
      <c r="E3851">
        <v>5</v>
      </c>
      <c r="F3851">
        <v>1201</v>
      </c>
      <c r="G3851" t="s">
        <v>8954</v>
      </c>
      <c r="H3851" t="s">
        <v>905</v>
      </c>
      <c r="I3851" t="s">
        <v>8</v>
      </c>
      <c r="L3851" t="s">
        <v>14244</v>
      </c>
      <c r="N3851" t="s">
        <v>821</v>
      </c>
    </row>
    <row r="3852" spans="2:20">
      <c r="B3852" s="41">
        <v>43627.686956018515</v>
      </c>
      <c r="C3852" s="41">
        <v>43627.686956018515</v>
      </c>
      <c r="D3852" t="s">
        <v>2443</v>
      </c>
      <c r="E3852">
        <v>5</v>
      </c>
      <c r="F3852">
        <v>1201</v>
      </c>
      <c r="G3852" t="s">
        <v>8954</v>
      </c>
      <c r="H3852" t="s">
        <v>2442</v>
      </c>
      <c r="I3852" t="s">
        <v>50</v>
      </c>
      <c r="L3852" t="s">
        <v>15498</v>
      </c>
      <c r="N3852" t="s">
        <v>821</v>
      </c>
    </row>
    <row r="3853" spans="2:20">
      <c r="B3853" s="41">
        <v>43627.686979166669</v>
      </c>
      <c r="C3853" s="41">
        <v>43627.686967592592</v>
      </c>
      <c r="D3853" t="s">
        <v>906</v>
      </c>
      <c r="E3853">
        <v>5</v>
      </c>
      <c r="F3853">
        <v>1201</v>
      </c>
      <c r="G3853" t="s">
        <v>8954</v>
      </c>
      <c r="H3853" t="s">
        <v>905</v>
      </c>
      <c r="I3853" t="s">
        <v>8</v>
      </c>
      <c r="L3853" t="s">
        <v>14244</v>
      </c>
      <c r="N3853" t="s">
        <v>821</v>
      </c>
    </row>
    <row r="3854" spans="2:20">
      <c r="B3854" s="41">
        <v>43627.687557870369</v>
      </c>
      <c r="C3854" s="41">
        <v>43627.6875462963</v>
      </c>
      <c r="D3854" t="s">
        <v>906</v>
      </c>
      <c r="E3854">
        <v>5</v>
      </c>
      <c r="F3854">
        <v>1201</v>
      </c>
      <c r="G3854" t="s">
        <v>8954</v>
      </c>
      <c r="H3854" t="s">
        <v>905</v>
      </c>
      <c r="I3854" t="s">
        <v>8</v>
      </c>
      <c r="L3854" t="s">
        <v>14244</v>
      </c>
      <c r="N3854" t="s">
        <v>821</v>
      </c>
    </row>
    <row r="3855" spans="2:20">
      <c r="B3855" s="41">
        <v>43627.687858796293</v>
      </c>
      <c r="C3855" s="41">
        <v>43627.687858796293</v>
      </c>
      <c r="D3855" t="s">
        <v>11674</v>
      </c>
      <c r="E3855">
        <v>0</v>
      </c>
      <c r="F3855">
        <v>1221</v>
      </c>
      <c r="G3855" t="s">
        <v>8954</v>
      </c>
      <c r="H3855" t="s">
        <v>11275</v>
      </c>
      <c r="I3855" t="s">
        <v>208</v>
      </c>
      <c r="L3855" t="s">
        <v>13205</v>
      </c>
      <c r="N3855" t="s">
        <v>821</v>
      </c>
    </row>
    <row r="3856" spans="2:20">
      <c r="B3856" s="41">
        <v>43627.688148148147</v>
      </c>
      <c r="C3856" s="41">
        <v>43627.688136574077</v>
      </c>
      <c r="D3856" t="s">
        <v>906</v>
      </c>
      <c r="E3856">
        <v>5</v>
      </c>
      <c r="F3856">
        <v>1201</v>
      </c>
      <c r="G3856" t="s">
        <v>8954</v>
      </c>
      <c r="H3856" t="s">
        <v>905</v>
      </c>
      <c r="I3856" t="s">
        <v>8</v>
      </c>
      <c r="L3856" t="s">
        <v>14244</v>
      </c>
      <c r="N3856" t="s">
        <v>821</v>
      </c>
    </row>
    <row r="3857" spans="2:20">
      <c r="B3857" s="41">
        <v>43627.688310185185</v>
      </c>
      <c r="C3857" s="41">
        <v>43627.688310185185</v>
      </c>
      <c r="D3857" t="s">
        <v>15866</v>
      </c>
      <c r="E3857">
        <v>0</v>
      </c>
      <c r="F3857">
        <v>1101</v>
      </c>
      <c r="G3857" t="s">
        <v>8954</v>
      </c>
      <c r="H3857" t="s">
        <v>195</v>
      </c>
      <c r="I3857" t="s">
        <v>13</v>
      </c>
      <c r="L3857" t="s">
        <v>11272</v>
      </c>
      <c r="N3857" t="s">
        <v>821</v>
      </c>
    </row>
    <row r="3858" spans="2:20">
      <c r="B3858" s="41">
        <v>43627.688576388886</v>
      </c>
      <c r="C3858" s="41">
        <v>43627.688576388886</v>
      </c>
      <c r="D3858" t="s">
        <v>11674</v>
      </c>
      <c r="E3858">
        <v>0</v>
      </c>
      <c r="F3858">
        <v>1221</v>
      </c>
      <c r="G3858" t="s">
        <v>8954</v>
      </c>
      <c r="H3858" t="s">
        <v>11275</v>
      </c>
      <c r="I3858" t="s">
        <v>208</v>
      </c>
      <c r="L3858" t="s">
        <v>13205</v>
      </c>
      <c r="N3858" t="s">
        <v>821</v>
      </c>
    </row>
    <row r="3859" spans="2:20">
      <c r="B3859" s="41">
        <v>43627.688587962963</v>
      </c>
      <c r="C3859" s="41">
        <v>43627.688576388886</v>
      </c>
      <c r="D3859" t="s">
        <v>891</v>
      </c>
      <c r="E3859">
        <v>5</v>
      </c>
      <c r="F3859">
        <v>1201</v>
      </c>
      <c r="G3859" t="s">
        <v>8954</v>
      </c>
      <c r="H3859" t="s">
        <v>890</v>
      </c>
      <c r="I3859" t="s">
        <v>8</v>
      </c>
      <c r="L3859" t="s">
        <v>14241</v>
      </c>
      <c r="N3859" t="s">
        <v>821</v>
      </c>
    </row>
    <row r="3860" spans="2:20">
      <c r="B3860" s="41">
        <v>43627.688784722224</v>
      </c>
      <c r="C3860" s="41">
        <v>43627.688773148147</v>
      </c>
      <c r="D3860" t="s">
        <v>906</v>
      </c>
      <c r="E3860">
        <v>5</v>
      </c>
      <c r="F3860">
        <v>1201</v>
      </c>
      <c r="G3860" t="s">
        <v>8954</v>
      </c>
      <c r="H3860" t="s">
        <v>905</v>
      </c>
      <c r="I3860" t="s">
        <v>8</v>
      </c>
      <c r="L3860" t="s">
        <v>14244</v>
      </c>
      <c r="N3860" t="s">
        <v>821</v>
      </c>
    </row>
    <row r="3861" spans="2:20">
      <c r="B3861" s="41">
        <v>43627.689074074071</v>
      </c>
      <c r="C3861" s="41">
        <v>43627.689074074071</v>
      </c>
      <c r="D3861" t="s">
        <v>15867</v>
      </c>
      <c r="E3861">
        <v>5</v>
      </c>
      <c r="F3861">
        <v>1101</v>
      </c>
      <c r="G3861" t="s">
        <v>8954</v>
      </c>
      <c r="H3861" t="s">
        <v>225</v>
      </c>
      <c r="I3861" t="s">
        <v>39</v>
      </c>
      <c r="L3861" t="s">
        <v>15278</v>
      </c>
      <c r="N3861" t="s">
        <v>821</v>
      </c>
    </row>
    <row r="3862" spans="2:20">
      <c r="B3862" s="41">
        <v>43627.689166666663</v>
      </c>
      <c r="C3862" s="41">
        <v>43627.689166666663</v>
      </c>
      <c r="D3862" t="s">
        <v>11700</v>
      </c>
      <c r="E3862">
        <v>0</v>
      </c>
      <c r="F3862">
        <v>1101</v>
      </c>
      <c r="G3862" t="s">
        <v>8954</v>
      </c>
      <c r="H3862" t="s">
        <v>195</v>
      </c>
      <c r="I3862" t="s">
        <v>13</v>
      </c>
      <c r="L3862" t="s">
        <v>11272</v>
      </c>
      <c r="N3862" t="s">
        <v>821</v>
      </c>
    </row>
    <row r="3863" spans="2:20">
      <c r="B3863" s="41">
        <v>43627.689479166664</v>
      </c>
      <c r="C3863" s="41">
        <v>43627.689467592594</v>
      </c>
      <c r="D3863" t="s">
        <v>906</v>
      </c>
      <c r="E3863">
        <v>5</v>
      </c>
      <c r="F3863">
        <v>1201</v>
      </c>
      <c r="G3863" t="s">
        <v>8954</v>
      </c>
      <c r="H3863" t="s">
        <v>905</v>
      </c>
      <c r="I3863" t="s">
        <v>8</v>
      </c>
      <c r="L3863" t="s">
        <v>14244</v>
      </c>
      <c r="N3863" t="s">
        <v>821</v>
      </c>
    </row>
    <row r="3864" spans="2:20">
      <c r="B3864" s="41">
        <v>43627.689687500002</v>
      </c>
      <c r="C3864" s="41">
        <v>43627.689699074072</v>
      </c>
      <c r="D3864" t="s">
        <v>908</v>
      </c>
      <c r="E3864">
        <v>5</v>
      </c>
      <c r="F3864">
        <v>1201</v>
      </c>
      <c r="G3864" t="s">
        <v>8954</v>
      </c>
      <c r="H3864" t="s">
        <v>907</v>
      </c>
      <c r="I3864" t="s">
        <v>8</v>
      </c>
      <c r="L3864" t="s">
        <v>14242</v>
      </c>
      <c r="N3864" t="s">
        <v>821</v>
      </c>
    </row>
    <row r="3865" spans="2:20">
      <c r="B3865" s="41">
        <v>43627.690208333333</v>
      </c>
      <c r="C3865" s="41">
        <v>43627.690196759257</v>
      </c>
      <c r="D3865" t="s">
        <v>906</v>
      </c>
      <c r="E3865">
        <v>5</v>
      </c>
      <c r="F3865">
        <v>1201</v>
      </c>
      <c r="G3865" t="s">
        <v>8954</v>
      </c>
      <c r="H3865" t="s">
        <v>905</v>
      </c>
      <c r="I3865" t="s">
        <v>8</v>
      </c>
      <c r="L3865" t="s">
        <v>14244</v>
      </c>
      <c r="N3865" t="s">
        <v>821</v>
      </c>
    </row>
    <row r="3866" spans="2:20">
      <c r="B3866" s="41">
        <v>43627.690300925926</v>
      </c>
      <c r="C3866" s="41">
        <v>43627.690312500003</v>
      </c>
      <c r="D3866" t="s">
        <v>11674</v>
      </c>
      <c r="E3866">
        <v>0</v>
      </c>
      <c r="F3866">
        <v>1221</v>
      </c>
      <c r="G3866" t="s">
        <v>8954</v>
      </c>
      <c r="H3866" t="s">
        <v>11275</v>
      </c>
      <c r="I3866" t="s">
        <v>208</v>
      </c>
      <c r="L3866" t="s">
        <v>13205</v>
      </c>
      <c r="N3866" t="s">
        <v>821</v>
      </c>
    </row>
    <row r="3867" spans="2:20">
      <c r="B3867" s="41">
        <v>43627.690335648149</v>
      </c>
      <c r="C3867" s="41">
        <v>43627.690358796295</v>
      </c>
      <c r="D3867" t="s">
        <v>15868</v>
      </c>
      <c r="E3867">
        <v>5</v>
      </c>
      <c r="F3867">
        <v>1101</v>
      </c>
      <c r="G3867" t="s">
        <v>8954</v>
      </c>
      <c r="H3867" t="s">
        <v>2327</v>
      </c>
      <c r="I3867" t="s">
        <v>44</v>
      </c>
      <c r="L3867" t="s">
        <v>14322</v>
      </c>
      <c r="N3867" t="s">
        <v>821</v>
      </c>
      <c r="T3867" t="s">
        <v>14236</v>
      </c>
    </row>
    <row r="3868" spans="2:20">
      <c r="B3868" s="41">
        <v>43627.690335648149</v>
      </c>
      <c r="C3868" s="41">
        <v>43627.690358796295</v>
      </c>
      <c r="D3868" t="s">
        <v>15869</v>
      </c>
      <c r="E3868">
        <v>5</v>
      </c>
      <c r="F3868">
        <v>1101</v>
      </c>
      <c r="G3868" t="s">
        <v>8954</v>
      </c>
      <c r="H3868" t="s">
        <v>2313</v>
      </c>
      <c r="I3868" t="s">
        <v>44</v>
      </c>
      <c r="L3868" t="s">
        <v>14317</v>
      </c>
      <c r="N3868" t="s">
        <v>821</v>
      </c>
      <c r="T3868" t="s">
        <v>14236</v>
      </c>
    </row>
    <row r="3869" spans="2:20">
      <c r="B3869" s="41">
        <v>43627.690358796295</v>
      </c>
      <c r="C3869" s="41">
        <v>43627.690370370372</v>
      </c>
      <c r="D3869" t="s">
        <v>11674</v>
      </c>
      <c r="E3869">
        <v>0</v>
      </c>
      <c r="F3869">
        <v>1221</v>
      </c>
      <c r="G3869" t="s">
        <v>8954</v>
      </c>
      <c r="H3869" t="s">
        <v>11275</v>
      </c>
      <c r="I3869" t="s">
        <v>208</v>
      </c>
      <c r="L3869" t="s">
        <v>13205</v>
      </c>
      <c r="N3869" t="s">
        <v>821</v>
      </c>
    </row>
    <row r="3870" spans="2:20">
      <c r="B3870" s="41">
        <v>43627.690416666665</v>
      </c>
      <c r="C3870" s="41">
        <v>43627.690428240741</v>
      </c>
      <c r="D3870" t="s">
        <v>15870</v>
      </c>
      <c r="E3870">
        <v>5</v>
      </c>
      <c r="F3870">
        <v>1101</v>
      </c>
      <c r="G3870" t="s">
        <v>8954</v>
      </c>
      <c r="H3870" t="s">
        <v>2310</v>
      </c>
      <c r="I3870" t="s">
        <v>44</v>
      </c>
      <c r="L3870" t="s">
        <v>14321</v>
      </c>
      <c r="N3870" t="s">
        <v>821</v>
      </c>
      <c r="T3870" t="s">
        <v>14236</v>
      </c>
    </row>
    <row r="3871" spans="2:20">
      <c r="B3871" s="41">
        <v>43627.690416666665</v>
      </c>
      <c r="C3871" s="41">
        <v>43627.690428240741</v>
      </c>
      <c r="D3871" t="s">
        <v>15871</v>
      </c>
      <c r="E3871">
        <v>4</v>
      </c>
      <c r="F3871">
        <v>1101</v>
      </c>
      <c r="G3871" t="s">
        <v>8954</v>
      </c>
      <c r="H3871" t="s">
        <v>2311</v>
      </c>
      <c r="I3871" t="s">
        <v>44</v>
      </c>
      <c r="L3871" t="s">
        <v>14321</v>
      </c>
      <c r="N3871" t="s">
        <v>819</v>
      </c>
      <c r="T3871" t="s">
        <v>14236</v>
      </c>
    </row>
    <row r="3872" spans="2:20">
      <c r="B3872" s="41">
        <v>43627.690787037034</v>
      </c>
      <c r="C3872" s="41">
        <v>43627.690787037034</v>
      </c>
      <c r="D3872" t="s">
        <v>15872</v>
      </c>
      <c r="E3872">
        <v>5</v>
      </c>
      <c r="F3872">
        <v>1101</v>
      </c>
      <c r="G3872" t="s">
        <v>8954</v>
      </c>
      <c r="H3872" t="s">
        <v>2313</v>
      </c>
      <c r="I3872" t="s">
        <v>44</v>
      </c>
      <c r="L3872" t="s">
        <v>14317</v>
      </c>
      <c r="N3872" t="s">
        <v>821</v>
      </c>
      <c r="T3872" t="s">
        <v>14236</v>
      </c>
    </row>
    <row r="3873" spans="2:14">
      <c r="B3873" s="41">
        <v>43627.690798611111</v>
      </c>
      <c r="C3873" s="41">
        <v>43627.690798611111</v>
      </c>
      <c r="D3873" t="s">
        <v>906</v>
      </c>
      <c r="E3873">
        <v>5</v>
      </c>
      <c r="F3873">
        <v>1201</v>
      </c>
      <c r="G3873" t="s">
        <v>8954</v>
      </c>
      <c r="H3873" t="s">
        <v>905</v>
      </c>
      <c r="I3873" t="s">
        <v>8</v>
      </c>
      <c r="L3873" t="s">
        <v>14244</v>
      </c>
      <c r="N3873" t="s">
        <v>821</v>
      </c>
    </row>
    <row r="3874" spans="2:14">
      <c r="B3874" s="41">
        <v>43627.691365740742</v>
      </c>
      <c r="C3874" s="41">
        <v>43627.691377314812</v>
      </c>
      <c r="D3874" t="s">
        <v>11674</v>
      </c>
      <c r="E3874">
        <v>0</v>
      </c>
      <c r="F3874">
        <v>1221</v>
      </c>
      <c r="G3874" t="s">
        <v>8954</v>
      </c>
      <c r="H3874" t="s">
        <v>11275</v>
      </c>
      <c r="I3874" t="s">
        <v>208</v>
      </c>
      <c r="L3874" t="s">
        <v>13205</v>
      </c>
      <c r="N3874" t="s">
        <v>821</v>
      </c>
    </row>
    <row r="3875" spans="2:14">
      <c r="B3875" s="41">
        <v>43627.691388888888</v>
      </c>
      <c r="C3875" s="41">
        <v>43627.691388888888</v>
      </c>
      <c r="D3875" t="s">
        <v>906</v>
      </c>
      <c r="E3875">
        <v>5</v>
      </c>
      <c r="F3875">
        <v>1201</v>
      </c>
      <c r="G3875" t="s">
        <v>8954</v>
      </c>
      <c r="H3875" t="s">
        <v>905</v>
      </c>
      <c r="I3875" t="s">
        <v>8</v>
      </c>
      <c r="L3875" t="s">
        <v>14244</v>
      </c>
      <c r="N3875" t="s">
        <v>821</v>
      </c>
    </row>
    <row r="3876" spans="2:14">
      <c r="B3876" s="41">
        <v>43627.691481481481</v>
      </c>
      <c r="C3876" s="41">
        <v>43627.691481481481</v>
      </c>
      <c r="D3876" t="s">
        <v>10742</v>
      </c>
      <c r="E3876">
        <v>5</v>
      </c>
      <c r="F3876">
        <v>1101</v>
      </c>
      <c r="G3876" t="s">
        <v>8954</v>
      </c>
      <c r="H3876" t="s">
        <v>1754</v>
      </c>
      <c r="I3876" t="s">
        <v>23</v>
      </c>
      <c r="L3876" t="s">
        <v>15841</v>
      </c>
      <c r="N3876" t="s">
        <v>821</v>
      </c>
    </row>
    <row r="3877" spans="2:14">
      <c r="B3877" s="41">
        <v>43627.691631944443</v>
      </c>
      <c r="C3877" s="41">
        <v>43627.691631944443</v>
      </c>
      <c r="D3877" t="s">
        <v>15495</v>
      </c>
      <c r="E3877">
        <v>5</v>
      </c>
      <c r="F3877">
        <v>1101</v>
      </c>
      <c r="G3877" t="s">
        <v>8954</v>
      </c>
      <c r="H3877" t="s">
        <v>1444</v>
      </c>
      <c r="I3877" t="s">
        <v>50</v>
      </c>
      <c r="L3877" t="s">
        <v>15250</v>
      </c>
      <c r="N3877" t="s">
        <v>821</v>
      </c>
    </row>
    <row r="3878" spans="2:14">
      <c r="B3878" s="41">
        <v>43627.691747685189</v>
      </c>
      <c r="C3878" s="41">
        <v>43627.691759259258</v>
      </c>
      <c r="D3878" t="s">
        <v>15873</v>
      </c>
      <c r="E3878">
        <v>5</v>
      </c>
      <c r="F3878">
        <v>1101</v>
      </c>
      <c r="G3878" t="s">
        <v>8954</v>
      </c>
      <c r="H3878" t="s">
        <v>2245</v>
      </c>
      <c r="I3878" t="s">
        <v>41</v>
      </c>
      <c r="L3878" t="s">
        <v>15489</v>
      </c>
      <c r="N3878" t="s">
        <v>821</v>
      </c>
    </row>
    <row r="3879" spans="2:14">
      <c r="B3879" s="41">
        <v>43627.691840277781</v>
      </c>
      <c r="C3879" s="41">
        <v>43627.691840277781</v>
      </c>
      <c r="D3879" t="s">
        <v>15874</v>
      </c>
      <c r="E3879">
        <v>0</v>
      </c>
      <c r="F3879">
        <v>1101</v>
      </c>
      <c r="G3879" t="s">
        <v>8954</v>
      </c>
      <c r="H3879" t="s">
        <v>195</v>
      </c>
      <c r="I3879" t="s">
        <v>13</v>
      </c>
      <c r="L3879" t="s">
        <v>11272</v>
      </c>
      <c r="N3879" t="s">
        <v>821</v>
      </c>
    </row>
    <row r="3880" spans="2:14">
      <c r="B3880" s="41">
        <v>43627.692013888889</v>
      </c>
      <c r="C3880" s="41">
        <v>43627.692013888889</v>
      </c>
      <c r="D3880" t="s">
        <v>906</v>
      </c>
      <c r="E3880">
        <v>5</v>
      </c>
      <c r="F3880">
        <v>1201</v>
      </c>
      <c r="G3880" t="s">
        <v>8954</v>
      </c>
      <c r="H3880" t="s">
        <v>905</v>
      </c>
      <c r="I3880" t="s">
        <v>8</v>
      </c>
      <c r="L3880" t="s">
        <v>14244</v>
      </c>
      <c r="N3880" t="s">
        <v>821</v>
      </c>
    </row>
    <row r="3881" spans="2:14">
      <c r="B3881" s="41">
        <v>43627.69253472222</v>
      </c>
      <c r="C3881" s="41">
        <v>43627.69253472222</v>
      </c>
      <c r="D3881" t="s">
        <v>7843</v>
      </c>
      <c r="E3881">
        <v>5</v>
      </c>
      <c r="F3881">
        <v>1201</v>
      </c>
      <c r="G3881" t="s">
        <v>8954</v>
      </c>
      <c r="H3881" t="s">
        <v>7665</v>
      </c>
      <c r="I3881" t="s">
        <v>26</v>
      </c>
      <c r="L3881" t="s">
        <v>12252</v>
      </c>
      <c r="N3881" t="s">
        <v>821</v>
      </c>
    </row>
    <row r="3882" spans="2:14">
      <c r="B3882" s="41">
        <v>43627.692604166667</v>
      </c>
      <c r="C3882" s="41">
        <v>43627.692604166667</v>
      </c>
      <c r="D3882" t="s">
        <v>906</v>
      </c>
      <c r="E3882">
        <v>5</v>
      </c>
      <c r="F3882">
        <v>1201</v>
      </c>
      <c r="G3882" t="s">
        <v>8954</v>
      </c>
      <c r="H3882" t="s">
        <v>905</v>
      </c>
      <c r="I3882" t="s">
        <v>8</v>
      </c>
      <c r="L3882" t="s">
        <v>14244</v>
      </c>
      <c r="N3882" t="s">
        <v>821</v>
      </c>
    </row>
    <row r="3883" spans="2:14">
      <c r="B3883" s="41">
        <v>43627.693194444444</v>
      </c>
      <c r="C3883" s="41">
        <v>43627.693194444444</v>
      </c>
      <c r="D3883" t="s">
        <v>906</v>
      </c>
      <c r="E3883">
        <v>5</v>
      </c>
      <c r="F3883">
        <v>1201</v>
      </c>
      <c r="G3883" t="s">
        <v>8954</v>
      </c>
      <c r="H3883" t="s">
        <v>905</v>
      </c>
      <c r="I3883" t="s">
        <v>8</v>
      </c>
      <c r="L3883" t="s">
        <v>14244</v>
      </c>
      <c r="N3883" t="s">
        <v>821</v>
      </c>
    </row>
    <row r="3884" spans="2:14">
      <c r="B3884" s="41">
        <v>43627.693819444445</v>
      </c>
      <c r="C3884" s="41">
        <v>43627.693819444445</v>
      </c>
      <c r="D3884" t="s">
        <v>906</v>
      </c>
      <c r="E3884">
        <v>5</v>
      </c>
      <c r="F3884">
        <v>1201</v>
      </c>
      <c r="G3884" t="s">
        <v>8954</v>
      </c>
      <c r="H3884" t="s">
        <v>905</v>
      </c>
      <c r="I3884" t="s">
        <v>8</v>
      </c>
      <c r="L3884" t="s">
        <v>14244</v>
      </c>
      <c r="N3884" t="s">
        <v>821</v>
      </c>
    </row>
    <row r="3885" spans="2:14">
      <c r="B3885" s="41">
        <v>43627.694479166668</v>
      </c>
      <c r="C3885" s="41">
        <v>43627.694479166668</v>
      </c>
      <c r="D3885" t="s">
        <v>906</v>
      </c>
      <c r="E3885">
        <v>5</v>
      </c>
      <c r="F3885">
        <v>1201</v>
      </c>
      <c r="G3885" t="s">
        <v>8954</v>
      </c>
      <c r="H3885" t="s">
        <v>905</v>
      </c>
      <c r="I3885" t="s">
        <v>8</v>
      </c>
      <c r="L3885" t="s">
        <v>14244</v>
      </c>
      <c r="N3885" t="s">
        <v>821</v>
      </c>
    </row>
    <row r="3886" spans="2:14">
      <c r="B3886" s="41">
        <v>43627.695069444446</v>
      </c>
      <c r="C3886" s="41">
        <v>43627.695069444446</v>
      </c>
      <c r="D3886" t="s">
        <v>906</v>
      </c>
      <c r="E3886">
        <v>5</v>
      </c>
      <c r="F3886">
        <v>1201</v>
      </c>
      <c r="G3886" t="s">
        <v>8954</v>
      </c>
      <c r="H3886" t="s">
        <v>905</v>
      </c>
      <c r="I3886" t="s">
        <v>8</v>
      </c>
      <c r="L3886" t="s">
        <v>14244</v>
      </c>
      <c r="N3886" t="s">
        <v>821</v>
      </c>
    </row>
    <row r="3887" spans="2:14">
      <c r="B3887" s="41">
        <v>43627.695428240739</v>
      </c>
      <c r="C3887" s="41">
        <v>43627.695439814815</v>
      </c>
      <c r="D3887" t="s">
        <v>8912</v>
      </c>
      <c r="E3887">
        <v>5</v>
      </c>
      <c r="F3887">
        <v>1221</v>
      </c>
      <c r="G3887" t="s">
        <v>8954</v>
      </c>
      <c r="H3887" t="s">
        <v>8850</v>
      </c>
      <c r="I3887" t="s">
        <v>263</v>
      </c>
      <c r="L3887" t="s">
        <v>14160</v>
      </c>
      <c r="N3887" t="s">
        <v>821</v>
      </c>
    </row>
    <row r="3888" spans="2:14">
      <c r="B3888" s="41">
        <v>43627.69568287037</v>
      </c>
      <c r="C3888" s="41">
        <v>43627.69568287037</v>
      </c>
      <c r="D3888" t="s">
        <v>906</v>
      </c>
      <c r="E3888">
        <v>5</v>
      </c>
      <c r="F3888">
        <v>1201</v>
      </c>
      <c r="G3888" t="s">
        <v>8954</v>
      </c>
      <c r="H3888" t="s">
        <v>905</v>
      </c>
      <c r="I3888" t="s">
        <v>8</v>
      </c>
      <c r="L3888" t="s">
        <v>14244</v>
      </c>
      <c r="N3888" t="s">
        <v>821</v>
      </c>
    </row>
    <row r="3889" spans="2:14">
      <c r="B3889" s="41">
        <v>43627.696342592593</v>
      </c>
      <c r="C3889" s="41">
        <v>43627.696342592593</v>
      </c>
      <c r="D3889" t="s">
        <v>906</v>
      </c>
      <c r="E3889">
        <v>5</v>
      </c>
      <c r="F3889">
        <v>1201</v>
      </c>
      <c r="G3889" t="s">
        <v>8954</v>
      </c>
      <c r="H3889" t="s">
        <v>905</v>
      </c>
      <c r="I3889" t="s">
        <v>8</v>
      </c>
      <c r="L3889" t="s">
        <v>14244</v>
      </c>
      <c r="N3889" t="s">
        <v>821</v>
      </c>
    </row>
    <row r="3890" spans="2:14">
      <c r="B3890" s="41">
        <v>43627.696516203701</v>
      </c>
      <c r="C3890" s="41">
        <v>43627.696516203701</v>
      </c>
      <c r="D3890" t="s">
        <v>15875</v>
      </c>
      <c r="E3890">
        <v>5</v>
      </c>
      <c r="F3890">
        <v>1101</v>
      </c>
      <c r="G3890" t="s">
        <v>8954</v>
      </c>
      <c r="H3890" t="s">
        <v>1664</v>
      </c>
      <c r="I3890" t="s">
        <v>263</v>
      </c>
      <c r="L3890" t="s">
        <v>13606</v>
      </c>
      <c r="N3890" t="s">
        <v>821</v>
      </c>
    </row>
    <row r="3891" spans="2:14">
      <c r="B3891" s="41">
        <v>43627.696550925924</v>
      </c>
      <c r="C3891" s="41">
        <v>43627.696550925924</v>
      </c>
      <c r="D3891" t="s">
        <v>908</v>
      </c>
      <c r="E3891">
        <v>5</v>
      </c>
      <c r="F3891">
        <v>1201</v>
      </c>
      <c r="G3891" t="s">
        <v>8954</v>
      </c>
      <c r="H3891" t="s">
        <v>907</v>
      </c>
      <c r="I3891" t="s">
        <v>8</v>
      </c>
      <c r="L3891" t="s">
        <v>14242</v>
      </c>
      <c r="N3891" t="s">
        <v>821</v>
      </c>
    </row>
    <row r="3892" spans="2:14">
      <c r="B3892" s="41">
        <v>43627.696898148148</v>
      </c>
      <c r="C3892" s="41">
        <v>43627.696909722225</v>
      </c>
      <c r="D3892" t="s">
        <v>578</v>
      </c>
      <c r="E3892">
        <v>5</v>
      </c>
      <c r="F3892">
        <v>1201</v>
      </c>
      <c r="G3892" t="s">
        <v>8954</v>
      </c>
      <c r="H3892" t="s">
        <v>267</v>
      </c>
      <c r="I3892" t="s">
        <v>224</v>
      </c>
      <c r="L3892" t="s">
        <v>15876</v>
      </c>
      <c r="N3892" t="s">
        <v>821</v>
      </c>
    </row>
    <row r="3893" spans="2:14">
      <c r="B3893" s="41">
        <v>43627.696932870371</v>
      </c>
      <c r="C3893" s="41">
        <v>43627.696932870371</v>
      </c>
      <c r="D3893" t="s">
        <v>5648</v>
      </c>
      <c r="E3893">
        <v>5</v>
      </c>
      <c r="F3893">
        <v>1101</v>
      </c>
      <c r="G3893" t="s">
        <v>8954</v>
      </c>
      <c r="H3893" t="s">
        <v>5647</v>
      </c>
      <c r="I3893" t="s">
        <v>263</v>
      </c>
      <c r="L3893" t="s">
        <v>15877</v>
      </c>
      <c r="N3893" t="s">
        <v>821</v>
      </c>
    </row>
    <row r="3894" spans="2:14">
      <c r="B3894" s="41">
        <v>43627.697071759256</v>
      </c>
      <c r="C3894" s="41">
        <v>43627.697071759256</v>
      </c>
      <c r="D3894" t="s">
        <v>906</v>
      </c>
      <c r="E3894">
        <v>5</v>
      </c>
      <c r="F3894">
        <v>1201</v>
      </c>
      <c r="G3894" t="s">
        <v>8954</v>
      </c>
      <c r="H3894" t="s">
        <v>905</v>
      </c>
      <c r="I3894" t="s">
        <v>8</v>
      </c>
      <c r="L3894" t="s">
        <v>14244</v>
      </c>
      <c r="N3894" t="s">
        <v>821</v>
      </c>
    </row>
    <row r="3895" spans="2:14">
      <c r="B3895" s="41">
        <v>43627.697164351855</v>
      </c>
      <c r="C3895" s="41">
        <v>43627.697175925925</v>
      </c>
      <c r="D3895" t="s">
        <v>11674</v>
      </c>
      <c r="E3895">
        <v>0</v>
      </c>
      <c r="F3895">
        <v>1221</v>
      </c>
      <c r="G3895" t="s">
        <v>8954</v>
      </c>
      <c r="H3895" t="s">
        <v>11275</v>
      </c>
      <c r="I3895" t="s">
        <v>208</v>
      </c>
      <c r="L3895" t="s">
        <v>13205</v>
      </c>
      <c r="N3895" t="s">
        <v>821</v>
      </c>
    </row>
    <row r="3896" spans="2:14">
      <c r="B3896" s="41">
        <v>43627.697280092594</v>
      </c>
      <c r="C3896" s="41">
        <v>43627.697280092594</v>
      </c>
      <c r="D3896" t="s">
        <v>908</v>
      </c>
      <c r="E3896">
        <v>5</v>
      </c>
      <c r="F3896">
        <v>1201</v>
      </c>
      <c r="G3896" t="s">
        <v>8954</v>
      </c>
      <c r="H3896" t="s">
        <v>907</v>
      </c>
      <c r="I3896" t="s">
        <v>8</v>
      </c>
      <c r="L3896" t="s">
        <v>14242</v>
      </c>
      <c r="N3896" t="s">
        <v>821</v>
      </c>
    </row>
    <row r="3897" spans="2:14">
      <c r="B3897" s="41">
        <v>43627.697372685187</v>
      </c>
      <c r="C3897" s="41">
        <v>43627.697372685187</v>
      </c>
      <c r="D3897" t="s">
        <v>910</v>
      </c>
      <c r="E3897">
        <v>5</v>
      </c>
      <c r="F3897">
        <v>1201</v>
      </c>
      <c r="G3897" t="s">
        <v>8954</v>
      </c>
      <c r="H3897" t="s">
        <v>909</v>
      </c>
      <c r="I3897" t="s">
        <v>8</v>
      </c>
      <c r="L3897" t="s">
        <v>14243</v>
      </c>
      <c r="N3897" t="s">
        <v>821</v>
      </c>
    </row>
    <row r="3898" spans="2:14">
      <c r="B3898" s="41">
        <v>43627.697511574072</v>
      </c>
      <c r="C3898" s="41">
        <v>43627.697511574072</v>
      </c>
      <c r="D3898" t="s">
        <v>7843</v>
      </c>
      <c r="E3898">
        <v>5</v>
      </c>
      <c r="F3898">
        <v>1201</v>
      </c>
      <c r="G3898" t="s">
        <v>8954</v>
      </c>
      <c r="H3898" t="s">
        <v>7665</v>
      </c>
      <c r="I3898" t="s">
        <v>26</v>
      </c>
      <c r="L3898" t="s">
        <v>12252</v>
      </c>
      <c r="N3898" t="s">
        <v>821</v>
      </c>
    </row>
    <row r="3899" spans="2:14">
      <c r="B3899" s="41">
        <v>43627.697812500002</v>
      </c>
      <c r="C3899" s="41">
        <v>43627.697812500002</v>
      </c>
      <c r="D3899" t="s">
        <v>906</v>
      </c>
      <c r="E3899">
        <v>5</v>
      </c>
      <c r="F3899">
        <v>1201</v>
      </c>
      <c r="G3899" t="s">
        <v>8954</v>
      </c>
      <c r="H3899" t="s">
        <v>905</v>
      </c>
      <c r="I3899" t="s">
        <v>8</v>
      </c>
      <c r="L3899" t="s">
        <v>14244</v>
      </c>
      <c r="N3899" t="s">
        <v>821</v>
      </c>
    </row>
    <row r="3900" spans="2:14">
      <c r="B3900" s="41">
        <v>43627.69809027778</v>
      </c>
      <c r="C3900" s="41">
        <v>43627.69809027778</v>
      </c>
      <c r="D3900" t="s">
        <v>15878</v>
      </c>
      <c r="E3900">
        <v>0</v>
      </c>
      <c r="F3900">
        <v>1101</v>
      </c>
      <c r="G3900" t="s">
        <v>8954</v>
      </c>
      <c r="H3900" t="s">
        <v>195</v>
      </c>
      <c r="I3900" t="s">
        <v>13</v>
      </c>
      <c r="L3900" t="s">
        <v>11272</v>
      </c>
      <c r="N3900" t="s">
        <v>821</v>
      </c>
    </row>
    <row r="3901" spans="2:14">
      <c r="B3901" s="41">
        <v>43627.698310185187</v>
      </c>
      <c r="C3901" s="41">
        <v>43627.698310185187</v>
      </c>
      <c r="D3901" t="s">
        <v>13340</v>
      </c>
      <c r="E3901">
        <v>5</v>
      </c>
      <c r="F3901">
        <v>1201</v>
      </c>
      <c r="G3901" t="s">
        <v>8954</v>
      </c>
      <c r="H3901" t="s">
        <v>13341</v>
      </c>
      <c r="I3901" t="s">
        <v>15</v>
      </c>
      <c r="L3901" t="s">
        <v>15879</v>
      </c>
      <c r="N3901" t="s">
        <v>821</v>
      </c>
    </row>
    <row r="3902" spans="2:14">
      <c r="B3902" s="41">
        <v>43627.69835648148</v>
      </c>
      <c r="C3902" s="41">
        <v>43627.69835648148</v>
      </c>
      <c r="D3902" t="s">
        <v>5949</v>
      </c>
      <c r="E3902">
        <v>5</v>
      </c>
      <c r="F3902">
        <v>1201</v>
      </c>
      <c r="G3902" t="s">
        <v>8954</v>
      </c>
      <c r="H3902" t="s">
        <v>14</v>
      </c>
      <c r="I3902" t="s">
        <v>15</v>
      </c>
      <c r="L3902" t="s">
        <v>15171</v>
      </c>
      <c r="N3902" t="s">
        <v>821</v>
      </c>
    </row>
    <row r="3903" spans="2:14">
      <c r="B3903" s="41">
        <v>43627.69840277778</v>
      </c>
      <c r="C3903" s="41">
        <v>43627.69840277778</v>
      </c>
      <c r="D3903" t="s">
        <v>906</v>
      </c>
      <c r="E3903">
        <v>5</v>
      </c>
      <c r="F3903">
        <v>1201</v>
      </c>
      <c r="G3903" t="s">
        <v>8954</v>
      </c>
      <c r="H3903" t="s">
        <v>905</v>
      </c>
      <c r="I3903" t="s">
        <v>8</v>
      </c>
      <c r="L3903" t="s">
        <v>14244</v>
      </c>
      <c r="N3903" t="s">
        <v>821</v>
      </c>
    </row>
    <row r="3904" spans="2:14">
      <c r="B3904" s="41">
        <v>43627.698750000003</v>
      </c>
      <c r="C3904" s="41">
        <v>43627.698750000003</v>
      </c>
      <c r="D3904" t="s">
        <v>15880</v>
      </c>
      <c r="E3904">
        <v>5</v>
      </c>
      <c r="F3904">
        <v>1101</v>
      </c>
      <c r="G3904" t="s">
        <v>8954</v>
      </c>
      <c r="H3904" t="s">
        <v>1754</v>
      </c>
      <c r="I3904" t="s">
        <v>23</v>
      </c>
      <c r="L3904" t="s">
        <v>15841</v>
      </c>
      <c r="N3904" t="s">
        <v>821</v>
      </c>
    </row>
    <row r="3905" spans="2:14">
      <c r="B3905" s="41">
        <v>43627.698958333334</v>
      </c>
      <c r="C3905" s="41">
        <v>43627.698958333334</v>
      </c>
      <c r="D3905" t="s">
        <v>15873</v>
      </c>
      <c r="E3905">
        <v>5</v>
      </c>
      <c r="F3905">
        <v>1101</v>
      </c>
      <c r="G3905" t="s">
        <v>8954</v>
      </c>
      <c r="H3905" t="s">
        <v>2245</v>
      </c>
      <c r="I3905" t="s">
        <v>41</v>
      </c>
      <c r="L3905" t="s">
        <v>15489</v>
      </c>
      <c r="N3905" t="s">
        <v>821</v>
      </c>
    </row>
    <row r="3906" spans="2:14">
      <c r="B3906" s="41">
        <v>43627.699004629627</v>
      </c>
      <c r="C3906" s="41">
        <v>43627.699004629627</v>
      </c>
      <c r="D3906" t="s">
        <v>906</v>
      </c>
      <c r="E3906">
        <v>5</v>
      </c>
      <c r="F3906">
        <v>1201</v>
      </c>
      <c r="G3906" t="s">
        <v>8954</v>
      </c>
      <c r="H3906" t="s">
        <v>905</v>
      </c>
      <c r="I3906" t="s">
        <v>8</v>
      </c>
      <c r="L3906" t="s">
        <v>14244</v>
      </c>
      <c r="N3906" t="s">
        <v>821</v>
      </c>
    </row>
    <row r="3907" spans="2:14">
      <c r="B3907" s="41">
        <v>43627.699421296296</v>
      </c>
      <c r="C3907" s="41">
        <v>43627.699421296296</v>
      </c>
      <c r="D3907" t="s">
        <v>12585</v>
      </c>
      <c r="E3907">
        <v>5</v>
      </c>
      <c r="F3907">
        <v>1101</v>
      </c>
      <c r="G3907" t="s">
        <v>8954</v>
      </c>
      <c r="H3907" t="s">
        <v>12586</v>
      </c>
      <c r="I3907" t="s">
        <v>46</v>
      </c>
      <c r="L3907" t="s">
        <v>15473</v>
      </c>
      <c r="N3907" t="s">
        <v>821</v>
      </c>
    </row>
    <row r="3908" spans="2:14">
      <c r="B3908" s="41">
        <v>43627.699432870373</v>
      </c>
      <c r="C3908" s="41">
        <v>43627.699432870373</v>
      </c>
      <c r="D3908" t="s">
        <v>2616</v>
      </c>
      <c r="E3908">
        <v>5</v>
      </c>
      <c r="F3908">
        <v>1201</v>
      </c>
      <c r="G3908" t="s">
        <v>8954</v>
      </c>
      <c r="H3908" t="s">
        <v>2615</v>
      </c>
      <c r="I3908" t="s">
        <v>15</v>
      </c>
      <c r="L3908" t="s">
        <v>15881</v>
      </c>
      <c r="N3908" t="s">
        <v>821</v>
      </c>
    </row>
    <row r="3909" spans="2:14">
      <c r="B3909" s="41">
        <v>43627.699444444443</v>
      </c>
      <c r="C3909" s="41">
        <v>43627.699444444443</v>
      </c>
      <c r="D3909" t="s">
        <v>11674</v>
      </c>
      <c r="E3909">
        <v>0</v>
      </c>
      <c r="F3909">
        <v>1221</v>
      </c>
      <c r="G3909" t="s">
        <v>8954</v>
      </c>
      <c r="H3909" t="s">
        <v>11275</v>
      </c>
      <c r="I3909" t="s">
        <v>208</v>
      </c>
      <c r="L3909" t="s">
        <v>13205</v>
      </c>
      <c r="N3909" t="s">
        <v>821</v>
      </c>
    </row>
    <row r="3910" spans="2:14">
      <c r="B3910" s="41">
        <v>43627.699618055558</v>
      </c>
      <c r="C3910" s="41">
        <v>43627.699618055558</v>
      </c>
      <c r="D3910" t="s">
        <v>906</v>
      </c>
      <c r="E3910">
        <v>5</v>
      </c>
      <c r="F3910">
        <v>1201</v>
      </c>
      <c r="G3910" t="s">
        <v>8954</v>
      </c>
      <c r="H3910" t="s">
        <v>905</v>
      </c>
      <c r="I3910" t="s">
        <v>8</v>
      </c>
      <c r="L3910" t="s">
        <v>14244</v>
      </c>
      <c r="N3910" t="s">
        <v>821</v>
      </c>
    </row>
    <row r="3911" spans="2:14">
      <c r="B3911" s="41">
        <v>43627.70008101852</v>
      </c>
      <c r="C3911" s="41">
        <v>43627.70008101852</v>
      </c>
      <c r="D3911" t="s">
        <v>13050</v>
      </c>
      <c r="E3911">
        <v>0</v>
      </c>
      <c r="F3911">
        <v>1101</v>
      </c>
      <c r="G3911" t="s">
        <v>8954</v>
      </c>
      <c r="H3911" t="s">
        <v>195</v>
      </c>
      <c r="I3911" t="s">
        <v>13</v>
      </c>
      <c r="L3911" t="s">
        <v>11272</v>
      </c>
      <c r="N3911" t="s">
        <v>821</v>
      </c>
    </row>
    <row r="3912" spans="2:14">
      <c r="B3912" s="41">
        <v>43627.700185185182</v>
      </c>
      <c r="C3912" s="41">
        <v>43627.700185185182</v>
      </c>
      <c r="D3912" t="s">
        <v>906</v>
      </c>
      <c r="E3912">
        <v>5</v>
      </c>
      <c r="F3912">
        <v>1201</v>
      </c>
      <c r="G3912" t="s">
        <v>8954</v>
      </c>
      <c r="H3912" t="s">
        <v>905</v>
      </c>
      <c r="I3912" t="s">
        <v>8</v>
      </c>
      <c r="L3912" t="s">
        <v>14244</v>
      </c>
      <c r="N3912" t="s">
        <v>821</v>
      </c>
    </row>
    <row r="3913" spans="2:14">
      <c r="B3913" s="41">
        <v>43627.700648148151</v>
      </c>
      <c r="C3913" s="41">
        <v>43627.700648148151</v>
      </c>
      <c r="D3913" t="s">
        <v>5497</v>
      </c>
      <c r="E3913">
        <v>4</v>
      </c>
      <c r="F3913">
        <v>1101</v>
      </c>
      <c r="G3913" t="s">
        <v>8954</v>
      </c>
      <c r="H3913" t="s">
        <v>5496</v>
      </c>
      <c r="I3913" t="s">
        <v>193</v>
      </c>
      <c r="L3913" t="s">
        <v>15043</v>
      </c>
      <c r="N3913" t="s">
        <v>825</v>
      </c>
    </row>
    <row r="3914" spans="2:14">
      <c r="B3914" s="41">
        <v>43627.700787037036</v>
      </c>
      <c r="C3914" s="41">
        <v>43627.700821759259</v>
      </c>
      <c r="D3914" t="s">
        <v>906</v>
      </c>
      <c r="E3914">
        <v>5</v>
      </c>
      <c r="F3914">
        <v>1201</v>
      </c>
      <c r="G3914" t="s">
        <v>8954</v>
      </c>
      <c r="H3914" t="s">
        <v>905</v>
      </c>
      <c r="I3914" t="s">
        <v>8</v>
      </c>
      <c r="L3914" t="s">
        <v>14244</v>
      </c>
      <c r="N3914" t="s">
        <v>821</v>
      </c>
    </row>
    <row r="3915" spans="2:14">
      <c r="B3915" s="41">
        <v>43627.701215277775</v>
      </c>
      <c r="C3915" s="41">
        <v>43627.701215277775</v>
      </c>
      <c r="D3915" t="s">
        <v>5497</v>
      </c>
      <c r="E3915">
        <v>4</v>
      </c>
      <c r="F3915">
        <v>1101</v>
      </c>
      <c r="G3915" t="s">
        <v>8954</v>
      </c>
      <c r="H3915" t="s">
        <v>5496</v>
      </c>
      <c r="I3915" t="s">
        <v>193</v>
      </c>
      <c r="L3915" t="s">
        <v>15043</v>
      </c>
      <c r="N3915" t="s">
        <v>825</v>
      </c>
    </row>
    <row r="3916" spans="2:14">
      <c r="B3916" s="41">
        <v>43627.701331018521</v>
      </c>
      <c r="C3916" s="41">
        <v>43627.701331018521</v>
      </c>
      <c r="D3916" t="s">
        <v>5497</v>
      </c>
      <c r="E3916">
        <v>4</v>
      </c>
      <c r="F3916">
        <v>1101</v>
      </c>
      <c r="G3916" t="s">
        <v>8954</v>
      </c>
      <c r="H3916" t="s">
        <v>5496</v>
      </c>
      <c r="I3916" t="s">
        <v>193</v>
      </c>
      <c r="L3916" t="s">
        <v>15043</v>
      </c>
      <c r="N3916" t="s">
        <v>825</v>
      </c>
    </row>
    <row r="3917" spans="2:14">
      <c r="B3917" s="41">
        <v>43627.701377314814</v>
      </c>
      <c r="C3917" s="41">
        <v>43627.701377314814</v>
      </c>
      <c r="D3917" t="s">
        <v>906</v>
      </c>
      <c r="E3917">
        <v>5</v>
      </c>
      <c r="F3917">
        <v>1201</v>
      </c>
      <c r="G3917" t="s">
        <v>8954</v>
      </c>
      <c r="H3917" t="s">
        <v>905</v>
      </c>
      <c r="I3917" t="s">
        <v>8</v>
      </c>
      <c r="L3917" t="s">
        <v>14244</v>
      </c>
      <c r="N3917" t="s">
        <v>821</v>
      </c>
    </row>
    <row r="3918" spans="2:14">
      <c r="B3918" s="41">
        <v>43627.701562499999</v>
      </c>
      <c r="C3918" s="41">
        <v>43627.701562499999</v>
      </c>
      <c r="D3918" t="s">
        <v>7843</v>
      </c>
      <c r="E3918">
        <v>5</v>
      </c>
      <c r="F3918">
        <v>1201</v>
      </c>
      <c r="G3918" t="s">
        <v>8954</v>
      </c>
      <c r="H3918" t="s">
        <v>7665</v>
      </c>
      <c r="I3918" t="s">
        <v>26</v>
      </c>
      <c r="L3918" t="s">
        <v>12252</v>
      </c>
      <c r="N3918" t="s">
        <v>821</v>
      </c>
    </row>
    <row r="3919" spans="2:14">
      <c r="B3919" s="41">
        <v>43627.701979166668</v>
      </c>
      <c r="C3919" s="41">
        <v>43627.701979166668</v>
      </c>
      <c r="D3919" t="s">
        <v>906</v>
      </c>
      <c r="E3919">
        <v>5</v>
      </c>
      <c r="F3919">
        <v>1201</v>
      </c>
      <c r="G3919" t="s">
        <v>8954</v>
      </c>
      <c r="H3919" t="s">
        <v>905</v>
      </c>
      <c r="I3919" t="s">
        <v>8</v>
      </c>
      <c r="L3919" t="s">
        <v>14244</v>
      </c>
      <c r="N3919" t="s">
        <v>821</v>
      </c>
    </row>
    <row r="3920" spans="2:14">
      <c r="B3920" s="41">
        <v>43627.702013888891</v>
      </c>
      <c r="C3920" s="41">
        <v>43627.702013888891</v>
      </c>
      <c r="D3920" t="s">
        <v>1464</v>
      </c>
      <c r="E3920">
        <v>5</v>
      </c>
      <c r="F3920">
        <v>1201</v>
      </c>
      <c r="G3920" t="s">
        <v>8954</v>
      </c>
      <c r="H3920" t="s">
        <v>1463</v>
      </c>
      <c r="I3920" t="s">
        <v>15</v>
      </c>
      <c r="L3920" t="s">
        <v>15882</v>
      </c>
      <c r="N3920" t="s">
        <v>821</v>
      </c>
    </row>
    <row r="3921" spans="2:14">
      <c r="B3921" s="41">
        <v>43627.702326388891</v>
      </c>
      <c r="C3921" s="41">
        <v>43627.702326388891</v>
      </c>
      <c r="D3921" t="s">
        <v>9525</v>
      </c>
      <c r="E3921">
        <v>5</v>
      </c>
      <c r="F3921">
        <v>1101</v>
      </c>
      <c r="G3921" t="s">
        <v>8954</v>
      </c>
      <c r="H3921" t="s">
        <v>9526</v>
      </c>
      <c r="I3921" t="s">
        <v>8363</v>
      </c>
      <c r="L3921" t="s">
        <v>14156</v>
      </c>
      <c r="N3921" t="s">
        <v>821</v>
      </c>
    </row>
    <row r="3922" spans="2:14">
      <c r="B3922" s="41">
        <v>43627.702546296299</v>
      </c>
      <c r="C3922" s="41">
        <v>43627.702546296299</v>
      </c>
      <c r="D3922" t="s">
        <v>906</v>
      </c>
      <c r="E3922">
        <v>5</v>
      </c>
      <c r="F3922">
        <v>1201</v>
      </c>
      <c r="G3922" t="s">
        <v>8954</v>
      </c>
      <c r="H3922" t="s">
        <v>905</v>
      </c>
      <c r="I3922" t="s">
        <v>8</v>
      </c>
      <c r="L3922" t="s">
        <v>14244</v>
      </c>
      <c r="N3922" t="s">
        <v>821</v>
      </c>
    </row>
    <row r="3923" spans="2:14">
      <c r="B3923" s="41">
        <v>43627.70275462963</v>
      </c>
      <c r="C3923" s="41">
        <v>43627.70275462963</v>
      </c>
      <c r="D3923" t="s">
        <v>15883</v>
      </c>
      <c r="E3923">
        <v>0</v>
      </c>
      <c r="F3923">
        <v>1101</v>
      </c>
      <c r="G3923" t="s">
        <v>8954</v>
      </c>
      <c r="H3923" t="s">
        <v>195</v>
      </c>
      <c r="I3923" t="s">
        <v>13</v>
      </c>
      <c r="L3923" t="s">
        <v>11272</v>
      </c>
      <c r="N3923" t="s">
        <v>821</v>
      </c>
    </row>
    <row r="3924" spans="2:14">
      <c r="B3924" s="41">
        <v>43627.703148148146</v>
      </c>
      <c r="C3924" s="41">
        <v>43627.703148148146</v>
      </c>
      <c r="D3924" t="s">
        <v>906</v>
      </c>
      <c r="E3924">
        <v>5</v>
      </c>
      <c r="F3924">
        <v>1201</v>
      </c>
      <c r="G3924" t="s">
        <v>8954</v>
      </c>
      <c r="H3924" t="s">
        <v>905</v>
      </c>
      <c r="I3924" t="s">
        <v>8</v>
      </c>
      <c r="L3924" t="s">
        <v>14244</v>
      </c>
      <c r="N3924" t="s">
        <v>821</v>
      </c>
    </row>
    <row r="3925" spans="2:14">
      <c r="B3925" s="41">
        <v>43627.703356481485</v>
      </c>
      <c r="C3925" s="41">
        <v>43627.703356481485</v>
      </c>
      <c r="D3925" t="s">
        <v>910</v>
      </c>
      <c r="E3925">
        <v>5</v>
      </c>
      <c r="F3925">
        <v>1201</v>
      </c>
      <c r="G3925" t="s">
        <v>8954</v>
      </c>
      <c r="H3925" t="s">
        <v>909</v>
      </c>
      <c r="I3925" t="s">
        <v>8</v>
      </c>
      <c r="L3925" t="s">
        <v>14243</v>
      </c>
      <c r="N3925" t="s">
        <v>821</v>
      </c>
    </row>
    <row r="3926" spans="2:14">
      <c r="B3926" s="41">
        <v>43627.7034375</v>
      </c>
      <c r="C3926" s="41">
        <v>43627.7034375</v>
      </c>
      <c r="D3926" t="s">
        <v>5955</v>
      </c>
      <c r="E3926">
        <v>5</v>
      </c>
      <c r="F3926">
        <v>1221</v>
      </c>
      <c r="G3926" t="s">
        <v>8954</v>
      </c>
      <c r="H3926" t="s">
        <v>4091</v>
      </c>
      <c r="I3926" t="s">
        <v>15</v>
      </c>
      <c r="L3926" t="s">
        <v>15884</v>
      </c>
      <c r="N3926" t="s">
        <v>821</v>
      </c>
    </row>
    <row r="3927" spans="2:14">
      <c r="B3927" s="41">
        <v>43627.703472222223</v>
      </c>
      <c r="C3927" s="41">
        <v>43627.703472222223</v>
      </c>
      <c r="D3927" t="s">
        <v>8051</v>
      </c>
      <c r="E3927">
        <v>5</v>
      </c>
      <c r="F3927">
        <v>1201</v>
      </c>
      <c r="G3927" t="s">
        <v>8954</v>
      </c>
      <c r="H3927" t="s">
        <v>8052</v>
      </c>
      <c r="I3927" t="s">
        <v>1118</v>
      </c>
      <c r="L3927" t="s">
        <v>15885</v>
      </c>
      <c r="N3927" t="s">
        <v>821</v>
      </c>
    </row>
    <row r="3928" spans="2:14">
      <c r="B3928" s="41">
        <v>43627.703553240739</v>
      </c>
      <c r="C3928" s="41">
        <v>43627.703553240739</v>
      </c>
      <c r="D3928" t="s">
        <v>583</v>
      </c>
      <c r="E3928">
        <v>5</v>
      </c>
      <c r="F3928">
        <v>1201</v>
      </c>
      <c r="G3928" t="s">
        <v>8954</v>
      </c>
      <c r="H3928" t="s">
        <v>271</v>
      </c>
      <c r="I3928" t="s">
        <v>15</v>
      </c>
      <c r="L3928" t="s">
        <v>15886</v>
      </c>
      <c r="N3928" t="s">
        <v>821</v>
      </c>
    </row>
    <row r="3929" spans="2:14">
      <c r="B3929" s="41">
        <v>43627.703553240739</v>
      </c>
      <c r="C3929" s="41">
        <v>43627.703553240739</v>
      </c>
      <c r="D3929" t="s">
        <v>1451</v>
      </c>
      <c r="E3929">
        <v>5</v>
      </c>
      <c r="F3929">
        <v>1201</v>
      </c>
      <c r="G3929" t="s">
        <v>8954</v>
      </c>
      <c r="H3929" t="s">
        <v>1450</v>
      </c>
      <c r="I3929" t="s">
        <v>15</v>
      </c>
      <c r="L3929" t="s">
        <v>15887</v>
      </c>
      <c r="N3929" t="s">
        <v>821</v>
      </c>
    </row>
    <row r="3930" spans="2:14">
      <c r="B3930" s="41">
        <v>43627.703703703701</v>
      </c>
      <c r="C3930" s="41">
        <v>43627.703703703701</v>
      </c>
      <c r="D3930" t="s">
        <v>9909</v>
      </c>
      <c r="E3930">
        <v>5</v>
      </c>
      <c r="F3930">
        <v>1101</v>
      </c>
      <c r="G3930" t="s">
        <v>8954</v>
      </c>
      <c r="H3930" t="s">
        <v>6268</v>
      </c>
      <c r="I3930" t="s">
        <v>15</v>
      </c>
      <c r="L3930" t="s">
        <v>15888</v>
      </c>
      <c r="N3930" t="s">
        <v>821</v>
      </c>
    </row>
    <row r="3931" spans="2:14">
      <c r="B3931" s="41">
        <v>43627.703750000001</v>
      </c>
      <c r="C3931" s="41">
        <v>43627.703750000001</v>
      </c>
      <c r="D3931" t="s">
        <v>11700</v>
      </c>
      <c r="E3931">
        <v>0</v>
      </c>
      <c r="F3931">
        <v>1101</v>
      </c>
      <c r="G3931" t="s">
        <v>8954</v>
      </c>
      <c r="H3931" t="s">
        <v>195</v>
      </c>
      <c r="I3931" t="s">
        <v>13</v>
      </c>
      <c r="L3931" t="s">
        <v>11272</v>
      </c>
      <c r="N3931" t="s">
        <v>821</v>
      </c>
    </row>
    <row r="3932" spans="2:14">
      <c r="B3932" s="41">
        <v>43627.703784722224</v>
      </c>
      <c r="C3932" s="41">
        <v>43627.703784722224</v>
      </c>
      <c r="D3932" t="s">
        <v>906</v>
      </c>
      <c r="E3932">
        <v>5</v>
      </c>
      <c r="F3932">
        <v>1201</v>
      </c>
      <c r="G3932" t="s">
        <v>8954</v>
      </c>
      <c r="H3932" t="s">
        <v>905</v>
      </c>
      <c r="I3932" t="s">
        <v>8</v>
      </c>
      <c r="L3932" t="s">
        <v>14244</v>
      </c>
      <c r="N3932" t="s">
        <v>821</v>
      </c>
    </row>
    <row r="3933" spans="2:14">
      <c r="B3933" s="41">
        <v>43627.704351851855</v>
      </c>
      <c r="C3933" s="41">
        <v>43627.704351851855</v>
      </c>
      <c r="D3933" t="s">
        <v>11512</v>
      </c>
      <c r="E3933">
        <v>5</v>
      </c>
      <c r="F3933">
        <v>1101</v>
      </c>
      <c r="G3933" t="s">
        <v>8954</v>
      </c>
      <c r="H3933" t="s">
        <v>262</v>
      </c>
      <c r="I3933" t="s">
        <v>263</v>
      </c>
      <c r="L3933" t="s">
        <v>13731</v>
      </c>
      <c r="N3933" t="s">
        <v>821</v>
      </c>
    </row>
    <row r="3934" spans="2:14">
      <c r="B3934" s="41">
        <v>43627.704375000001</v>
      </c>
      <c r="C3934" s="41">
        <v>43627.704375000001</v>
      </c>
      <c r="D3934" t="s">
        <v>906</v>
      </c>
      <c r="E3934">
        <v>5</v>
      </c>
      <c r="F3934">
        <v>1201</v>
      </c>
      <c r="G3934" t="s">
        <v>8954</v>
      </c>
      <c r="H3934" t="s">
        <v>905</v>
      </c>
      <c r="I3934" t="s">
        <v>8</v>
      </c>
      <c r="L3934" t="s">
        <v>14244</v>
      </c>
      <c r="N3934" t="s">
        <v>821</v>
      </c>
    </row>
    <row r="3935" spans="2:14">
      <c r="B3935" s="41">
        <v>43627.704965277779</v>
      </c>
      <c r="C3935" s="41">
        <v>43627.704988425925</v>
      </c>
      <c r="D3935" t="s">
        <v>906</v>
      </c>
      <c r="E3935">
        <v>5</v>
      </c>
      <c r="F3935">
        <v>1201</v>
      </c>
      <c r="G3935" t="s">
        <v>8954</v>
      </c>
      <c r="H3935" t="s">
        <v>905</v>
      </c>
      <c r="I3935" t="s">
        <v>8</v>
      </c>
      <c r="L3935" t="s">
        <v>14244</v>
      </c>
      <c r="N3935" t="s">
        <v>821</v>
      </c>
    </row>
    <row r="3936" spans="2:14">
      <c r="B3936" s="41">
        <v>43627.705092592594</v>
      </c>
      <c r="C3936" s="41">
        <v>43627.705081018517</v>
      </c>
      <c r="D3936" t="s">
        <v>7843</v>
      </c>
      <c r="E3936">
        <v>5</v>
      </c>
      <c r="F3936">
        <v>1201</v>
      </c>
      <c r="G3936" t="s">
        <v>8954</v>
      </c>
      <c r="H3936" t="s">
        <v>7665</v>
      </c>
      <c r="I3936" t="s">
        <v>26</v>
      </c>
      <c r="L3936" t="s">
        <v>12252</v>
      </c>
      <c r="N3936" t="s">
        <v>821</v>
      </c>
    </row>
    <row r="3937" spans="2:14">
      <c r="B3937" s="41">
        <v>43627.705266203702</v>
      </c>
      <c r="C3937" s="41">
        <v>43627.705266203702</v>
      </c>
      <c r="D3937" t="s">
        <v>14198</v>
      </c>
      <c r="E3937">
        <v>5</v>
      </c>
      <c r="F3937">
        <v>1101</v>
      </c>
      <c r="G3937" t="s">
        <v>8954</v>
      </c>
      <c r="H3937" t="s">
        <v>9898</v>
      </c>
      <c r="I3937" t="s">
        <v>15</v>
      </c>
      <c r="L3937" t="s">
        <v>15889</v>
      </c>
      <c r="N3937" t="s">
        <v>821</v>
      </c>
    </row>
    <row r="3938" spans="2:14">
      <c r="B3938" s="41">
        <v>43627.705555555556</v>
      </c>
      <c r="C3938" s="41">
        <v>43627.705555555556</v>
      </c>
      <c r="D3938" t="s">
        <v>906</v>
      </c>
      <c r="E3938">
        <v>5</v>
      </c>
      <c r="F3938">
        <v>1201</v>
      </c>
      <c r="G3938" t="s">
        <v>8954</v>
      </c>
      <c r="H3938" t="s">
        <v>905</v>
      </c>
      <c r="I3938" t="s">
        <v>8</v>
      </c>
      <c r="L3938" t="s">
        <v>14244</v>
      </c>
      <c r="N3938" t="s">
        <v>821</v>
      </c>
    </row>
    <row r="3939" spans="2:14">
      <c r="B3939" s="41">
        <v>43627.705868055556</v>
      </c>
      <c r="C3939" s="41">
        <v>43627.705868055556</v>
      </c>
      <c r="D3939" t="s">
        <v>5497</v>
      </c>
      <c r="E3939">
        <v>4</v>
      </c>
      <c r="F3939">
        <v>1101</v>
      </c>
      <c r="G3939" t="s">
        <v>8954</v>
      </c>
      <c r="H3939" t="s">
        <v>5496</v>
      </c>
      <c r="I3939" t="s">
        <v>193</v>
      </c>
      <c r="L3939" t="s">
        <v>15043</v>
      </c>
      <c r="N3939" t="s">
        <v>825</v>
      </c>
    </row>
    <row r="3940" spans="2:14">
      <c r="B3940" s="41">
        <v>43627.705960648149</v>
      </c>
      <c r="C3940" s="41">
        <v>43627.705960648149</v>
      </c>
      <c r="D3940" t="s">
        <v>891</v>
      </c>
      <c r="E3940">
        <v>5</v>
      </c>
      <c r="F3940">
        <v>1201</v>
      </c>
      <c r="G3940" t="s">
        <v>8954</v>
      </c>
      <c r="H3940" t="s">
        <v>890</v>
      </c>
      <c r="I3940" t="s">
        <v>8</v>
      </c>
      <c r="L3940" t="s">
        <v>14241</v>
      </c>
      <c r="N3940" t="s">
        <v>821</v>
      </c>
    </row>
    <row r="3941" spans="2:14">
      <c r="B3941" s="41">
        <v>43627.706076388888</v>
      </c>
      <c r="C3941" s="41">
        <v>43627.706076388888</v>
      </c>
      <c r="D3941" t="s">
        <v>5497</v>
      </c>
      <c r="E3941">
        <v>4</v>
      </c>
      <c r="F3941">
        <v>1101</v>
      </c>
      <c r="G3941" t="s">
        <v>8954</v>
      </c>
      <c r="H3941" t="s">
        <v>5496</v>
      </c>
      <c r="I3941" t="s">
        <v>193</v>
      </c>
      <c r="L3941" t="s">
        <v>15043</v>
      </c>
      <c r="N3941" t="s">
        <v>825</v>
      </c>
    </row>
    <row r="3942" spans="2:14">
      <c r="B3942" s="41">
        <v>43627.706111111111</v>
      </c>
      <c r="C3942" s="41">
        <v>43627.706122685187</v>
      </c>
      <c r="D3942" t="s">
        <v>11674</v>
      </c>
      <c r="E3942">
        <v>0</v>
      </c>
      <c r="F3942">
        <v>1221</v>
      </c>
      <c r="G3942" t="s">
        <v>8954</v>
      </c>
      <c r="H3942" t="s">
        <v>11275</v>
      </c>
      <c r="I3942" t="s">
        <v>208</v>
      </c>
      <c r="L3942" t="s">
        <v>13205</v>
      </c>
      <c r="N3942" t="s">
        <v>821</v>
      </c>
    </row>
    <row r="3943" spans="2:14">
      <c r="B3943" s="41">
        <v>43627.706157407411</v>
      </c>
      <c r="C3943" s="41">
        <v>43627.706157407411</v>
      </c>
      <c r="D3943" t="s">
        <v>906</v>
      </c>
      <c r="E3943">
        <v>5</v>
      </c>
      <c r="F3943">
        <v>1201</v>
      </c>
      <c r="G3943" t="s">
        <v>8954</v>
      </c>
      <c r="H3943" t="s">
        <v>905</v>
      </c>
      <c r="I3943" t="s">
        <v>8</v>
      </c>
      <c r="L3943" t="s">
        <v>14244</v>
      </c>
      <c r="N3943" t="s">
        <v>821</v>
      </c>
    </row>
    <row r="3944" spans="2:14">
      <c r="B3944" s="41">
        <v>43627.706273148149</v>
      </c>
      <c r="C3944" s="41">
        <v>43627.706273148149</v>
      </c>
      <c r="D3944" t="s">
        <v>15880</v>
      </c>
      <c r="E3944">
        <v>5</v>
      </c>
      <c r="F3944">
        <v>1101</v>
      </c>
      <c r="G3944" t="s">
        <v>8954</v>
      </c>
      <c r="H3944" t="s">
        <v>1754</v>
      </c>
      <c r="I3944" t="s">
        <v>23</v>
      </c>
      <c r="L3944" t="s">
        <v>15841</v>
      </c>
      <c r="N3944" t="s">
        <v>821</v>
      </c>
    </row>
    <row r="3945" spans="2:14">
      <c r="B3945" s="41">
        <v>43627.706319444442</v>
      </c>
      <c r="C3945" s="41">
        <v>43627.706307870372</v>
      </c>
      <c r="D3945" t="s">
        <v>910</v>
      </c>
      <c r="E3945">
        <v>5</v>
      </c>
      <c r="F3945">
        <v>1201</v>
      </c>
      <c r="G3945" t="s">
        <v>8954</v>
      </c>
      <c r="H3945" t="s">
        <v>909</v>
      </c>
      <c r="I3945" t="s">
        <v>8</v>
      </c>
      <c r="L3945" t="s">
        <v>14243</v>
      </c>
      <c r="N3945" t="s">
        <v>821</v>
      </c>
    </row>
    <row r="3946" spans="2:14">
      <c r="B3946" s="41">
        <v>43627.706747685188</v>
      </c>
      <c r="C3946" s="41">
        <v>43627.706736111111</v>
      </c>
      <c r="D3946" t="s">
        <v>906</v>
      </c>
      <c r="E3946">
        <v>5</v>
      </c>
      <c r="F3946">
        <v>1201</v>
      </c>
      <c r="G3946" t="s">
        <v>8954</v>
      </c>
      <c r="H3946" t="s">
        <v>905</v>
      </c>
      <c r="I3946" t="s">
        <v>8</v>
      </c>
      <c r="L3946" t="s">
        <v>14244</v>
      </c>
      <c r="N3946" t="s">
        <v>821</v>
      </c>
    </row>
    <row r="3947" spans="2:14">
      <c r="B3947" s="41">
        <v>43627.707037037035</v>
      </c>
      <c r="C3947" s="41">
        <v>43627.707037037035</v>
      </c>
      <c r="D3947" t="s">
        <v>1581</v>
      </c>
      <c r="E3947">
        <v>5</v>
      </c>
      <c r="F3947">
        <v>1201</v>
      </c>
      <c r="G3947" t="s">
        <v>8954</v>
      </c>
      <c r="H3947" t="s">
        <v>1580</v>
      </c>
      <c r="I3947" t="s">
        <v>15</v>
      </c>
      <c r="L3947" t="s">
        <v>15890</v>
      </c>
      <c r="N3947" t="s">
        <v>821</v>
      </c>
    </row>
    <row r="3948" spans="2:14">
      <c r="B3948" s="41">
        <v>43627.707337962966</v>
      </c>
      <c r="C3948" s="41">
        <v>43627.707326388889</v>
      </c>
      <c r="D3948" t="s">
        <v>906</v>
      </c>
      <c r="E3948">
        <v>5</v>
      </c>
      <c r="F3948">
        <v>1201</v>
      </c>
      <c r="G3948" t="s">
        <v>8954</v>
      </c>
      <c r="H3948" t="s">
        <v>905</v>
      </c>
      <c r="I3948" t="s">
        <v>8</v>
      </c>
      <c r="L3948" t="s">
        <v>14244</v>
      </c>
      <c r="N3948" t="s">
        <v>821</v>
      </c>
    </row>
    <row r="3949" spans="2:14">
      <c r="B3949" s="41">
        <v>43627.707499999997</v>
      </c>
      <c r="C3949" s="41">
        <v>43627.707488425927</v>
      </c>
      <c r="D3949" t="s">
        <v>910</v>
      </c>
      <c r="E3949">
        <v>5</v>
      </c>
      <c r="F3949">
        <v>1201</v>
      </c>
      <c r="G3949" t="s">
        <v>8954</v>
      </c>
      <c r="H3949" t="s">
        <v>909</v>
      </c>
      <c r="I3949" t="s">
        <v>8</v>
      </c>
      <c r="L3949" t="s">
        <v>14243</v>
      </c>
      <c r="N3949" t="s">
        <v>821</v>
      </c>
    </row>
    <row r="3950" spans="2:14">
      <c r="B3950" s="41">
        <v>43627.707928240743</v>
      </c>
      <c r="C3950" s="41">
        <v>43627.707916666666</v>
      </c>
      <c r="D3950" t="s">
        <v>906</v>
      </c>
      <c r="E3950">
        <v>5</v>
      </c>
      <c r="F3950">
        <v>1201</v>
      </c>
      <c r="G3950" t="s">
        <v>8954</v>
      </c>
      <c r="H3950" t="s">
        <v>905</v>
      </c>
      <c r="I3950" t="s">
        <v>8</v>
      </c>
      <c r="L3950" t="s">
        <v>14244</v>
      </c>
      <c r="N3950" t="s">
        <v>821</v>
      </c>
    </row>
    <row r="3951" spans="2:14">
      <c r="B3951" s="41">
        <v>43627.708518518521</v>
      </c>
      <c r="C3951" s="41">
        <v>43627.708506944444</v>
      </c>
      <c r="D3951" t="s">
        <v>906</v>
      </c>
      <c r="E3951">
        <v>5</v>
      </c>
      <c r="F3951">
        <v>1201</v>
      </c>
      <c r="G3951" t="s">
        <v>8954</v>
      </c>
      <c r="H3951" t="s">
        <v>905</v>
      </c>
      <c r="I3951" t="s">
        <v>8</v>
      </c>
      <c r="L3951" t="s">
        <v>14244</v>
      </c>
      <c r="N3951" t="s">
        <v>821</v>
      </c>
    </row>
    <row r="3952" spans="2:14">
      <c r="B3952" s="41">
        <v>43627.708935185183</v>
      </c>
      <c r="C3952" s="41">
        <v>43627.708923611113</v>
      </c>
      <c r="D3952" t="s">
        <v>7843</v>
      </c>
      <c r="E3952">
        <v>5</v>
      </c>
      <c r="F3952">
        <v>1201</v>
      </c>
      <c r="G3952" t="s">
        <v>8954</v>
      </c>
      <c r="H3952" t="s">
        <v>7665</v>
      </c>
      <c r="I3952" t="s">
        <v>26</v>
      </c>
      <c r="L3952" t="s">
        <v>12252</v>
      </c>
      <c r="N3952" t="s">
        <v>821</v>
      </c>
    </row>
    <row r="3953" spans="2:14">
      <c r="B3953" s="41">
        <v>43627.709097222221</v>
      </c>
      <c r="C3953" s="41">
        <v>43627.709085648145</v>
      </c>
      <c r="D3953" t="s">
        <v>906</v>
      </c>
      <c r="E3953">
        <v>5</v>
      </c>
      <c r="F3953">
        <v>1201</v>
      </c>
      <c r="G3953" t="s">
        <v>8954</v>
      </c>
      <c r="H3953" t="s">
        <v>905</v>
      </c>
      <c r="I3953" t="s">
        <v>8</v>
      </c>
      <c r="L3953" t="s">
        <v>14244</v>
      </c>
      <c r="N3953" t="s">
        <v>821</v>
      </c>
    </row>
    <row r="3954" spans="2:14">
      <c r="B3954" s="41">
        <v>43627.709166666667</v>
      </c>
      <c r="C3954" s="41">
        <v>43627.709166666667</v>
      </c>
      <c r="D3954" t="s">
        <v>11674</v>
      </c>
      <c r="E3954">
        <v>0</v>
      </c>
      <c r="F3954">
        <v>1221</v>
      </c>
      <c r="G3954" t="s">
        <v>8954</v>
      </c>
      <c r="H3954" t="s">
        <v>11275</v>
      </c>
      <c r="I3954" t="s">
        <v>208</v>
      </c>
      <c r="L3954" t="s">
        <v>13205</v>
      </c>
      <c r="N3954" t="s">
        <v>821</v>
      </c>
    </row>
    <row r="3955" spans="2:14">
      <c r="B3955" s="41">
        <v>43627.709687499999</v>
      </c>
      <c r="C3955" s="41">
        <v>43627.709675925929</v>
      </c>
      <c r="D3955" t="s">
        <v>906</v>
      </c>
      <c r="E3955">
        <v>5</v>
      </c>
      <c r="F3955">
        <v>1201</v>
      </c>
      <c r="G3955" t="s">
        <v>8954</v>
      </c>
      <c r="H3955" t="s">
        <v>905</v>
      </c>
      <c r="I3955" t="s">
        <v>8</v>
      </c>
      <c r="L3955" t="s">
        <v>14244</v>
      </c>
      <c r="N3955" t="s">
        <v>821</v>
      </c>
    </row>
    <row r="3956" spans="2:14">
      <c r="B3956" s="41">
        <v>43627.709733796299</v>
      </c>
      <c r="C3956" s="41">
        <v>43627.709733796299</v>
      </c>
      <c r="D3956" t="s">
        <v>15891</v>
      </c>
      <c r="E3956">
        <v>0</v>
      </c>
      <c r="F3956">
        <v>1101</v>
      </c>
      <c r="G3956" t="s">
        <v>8954</v>
      </c>
      <c r="H3956" t="s">
        <v>195</v>
      </c>
      <c r="I3956" t="s">
        <v>13</v>
      </c>
      <c r="L3956" t="s">
        <v>11272</v>
      </c>
      <c r="N3956" t="s">
        <v>821</v>
      </c>
    </row>
    <row r="3957" spans="2:14">
      <c r="B3957" s="41">
        <v>43627.710277777776</v>
      </c>
      <c r="C3957" s="41">
        <v>43627.710266203707</v>
      </c>
      <c r="D3957" t="s">
        <v>906</v>
      </c>
      <c r="E3957">
        <v>5</v>
      </c>
      <c r="F3957">
        <v>1201</v>
      </c>
      <c r="G3957" t="s">
        <v>8954</v>
      </c>
      <c r="H3957" t="s">
        <v>905</v>
      </c>
      <c r="I3957" t="s">
        <v>8</v>
      </c>
      <c r="L3957" t="s">
        <v>14244</v>
      </c>
      <c r="N3957" t="s">
        <v>821</v>
      </c>
    </row>
    <row r="3958" spans="2:14">
      <c r="B3958" s="41">
        <v>43627.710763888892</v>
      </c>
      <c r="C3958" s="41">
        <v>43627.710775462961</v>
      </c>
      <c r="D3958" t="s">
        <v>12985</v>
      </c>
      <c r="E3958">
        <v>5</v>
      </c>
      <c r="F3958">
        <v>1221</v>
      </c>
      <c r="G3958" t="s">
        <v>8954</v>
      </c>
      <c r="H3958" t="s">
        <v>12986</v>
      </c>
      <c r="I3958" t="s">
        <v>379</v>
      </c>
      <c r="L3958" t="s">
        <v>15892</v>
      </c>
      <c r="N3958" t="s">
        <v>821</v>
      </c>
    </row>
    <row r="3959" spans="2:14">
      <c r="B3959" s="41">
        <v>43627.710868055554</v>
      </c>
      <c r="C3959" s="41">
        <v>43627.710856481484</v>
      </c>
      <c r="D3959" t="s">
        <v>906</v>
      </c>
      <c r="E3959">
        <v>5</v>
      </c>
      <c r="F3959">
        <v>1201</v>
      </c>
      <c r="G3959" t="s">
        <v>8954</v>
      </c>
      <c r="H3959" t="s">
        <v>905</v>
      </c>
      <c r="I3959" t="s">
        <v>8</v>
      </c>
      <c r="L3959" t="s">
        <v>14244</v>
      </c>
      <c r="N3959" t="s">
        <v>821</v>
      </c>
    </row>
    <row r="3960" spans="2:14">
      <c r="B3960" s="41">
        <v>43627.711458333331</v>
      </c>
      <c r="C3960" s="41">
        <v>43627.711446759262</v>
      </c>
      <c r="D3960" t="s">
        <v>906</v>
      </c>
      <c r="E3960">
        <v>5</v>
      </c>
      <c r="F3960">
        <v>1201</v>
      </c>
      <c r="G3960" t="s">
        <v>8954</v>
      </c>
      <c r="H3960" t="s">
        <v>905</v>
      </c>
      <c r="I3960" t="s">
        <v>8</v>
      </c>
      <c r="L3960" t="s">
        <v>14244</v>
      </c>
      <c r="N3960" t="s">
        <v>821</v>
      </c>
    </row>
    <row r="3961" spans="2:14">
      <c r="B3961" s="41">
        <v>43627.711898148147</v>
      </c>
      <c r="C3961" s="41">
        <v>43627.711898148147</v>
      </c>
      <c r="D3961" t="s">
        <v>1296</v>
      </c>
      <c r="E3961">
        <v>5</v>
      </c>
      <c r="F3961">
        <v>1221</v>
      </c>
      <c r="G3961" t="s">
        <v>8954</v>
      </c>
      <c r="H3961" t="s">
        <v>1295</v>
      </c>
      <c r="I3961" t="s">
        <v>201</v>
      </c>
      <c r="L3961" t="s">
        <v>13445</v>
      </c>
      <c r="N3961" t="s">
        <v>821</v>
      </c>
    </row>
    <row r="3962" spans="2:14">
      <c r="B3962" s="41">
        <v>43627.711886574078</v>
      </c>
      <c r="C3962" s="41">
        <v>43627.711898148147</v>
      </c>
      <c r="D3962" t="s">
        <v>8423</v>
      </c>
      <c r="E3962">
        <v>4</v>
      </c>
      <c r="F3962">
        <v>1101</v>
      </c>
      <c r="G3962" t="s">
        <v>8954</v>
      </c>
      <c r="H3962" t="s">
        <v>1866</v>
      </c>
      <c r="I3962" t="s">
        <v>201</v>
      </c>
      <c r="L3962" t="s">
        <v>13446</v>
      </c>
      <c r="N3962" t="s">
        <v>819</v>
      </c>
    </row>
    <row r="3963" spans="2:14">
      <c r="B3963" s="41">
        <v>43627.712048611109</v>
      </c>
      <c r="C3963" s="41">
        <v>43627.712048611109</v>
      </c>
      <c r="D3963" t="s">
        <v>906</v>
      </c>
      <c r="E3963">
        <v>5</v>
      </c>
      <c r="F3963">
        <v>1201</v>
      </c>
      <c r="G3963" t="s">
        <v>8954</v>
      </c>
      <c r="H3963" t="s">
        <v>905</v>
      </c>
      <c r="I3963" t="s">
        <v>8</v>
      </c>
      <c r="L3963" t="s">
        <v>14244</v>
      </c>
      <c r="N3963" t="s">
        <v>821</v>
      </c>
    </row>
    <row r="3964" spans="2:14">
      <c r="B3964" s="41">
        <v>43627.712650462963</v>
      </c>
      <c r="C3964" s="41">
        <v>43627.712650462963</v>
      </c>
      <c r="D3964" t="s">
        <v>906</v>
      </c>
      <c r="E3964">
        <v>5</v>
      </c>
      <c r="F3964">
        <v>1201</v>
      </c>
      <c r="G3964" t="s">
        <v>8954</v>
      </c>
      <c r="H3964" t="s">
        <v>905</v>
      </c>
      <c r="I3964" t="s">
        <v>8</v>
      </c>
      <c r="L3964" t="s">
        <v>14244</v>
      </c>
      <c r="N3964" t="s">
        <v>821</v>
      </c>
    </row>
    <row r="3965" spans="2:14">
      <c r="B3965" s="41">
        <v>43627.713043981479</v>
      </c>
      <c r="C3965" s="41">
        <v>43627.713043981479</v>
      </c>
      <c r="D3965" t="s">
        <v>891</v>
      </c>
      <c r="E3965">
        <v>5</v>
      </c>
      <c r="F3965">
        <v>1201</v>
      </c>
      <c r="G3965" t="s">
        <v>8954</v>
      </c>
      <c r="H3965" t="s">
        <v>890</v>
      </c>
      <c r="I3965" t="s">
        <v>8</v>
      </c>
      <c r="L3965" t="s">
        <v>14241</v>
      </c>
      <c r="N3965" t="s">
        <v>821</v>
      </c>
    </row>
    <row r="3966" spans="2:14">
      <c r="B3966" s="41">
        <v>43627.713055555556</v>
      </c>
      <c r="C3966" s="41">
        <v>43627.713055555556</v>
      </c>
      <c r="D3966" t="s">
        <v>7843</v>
      </c>
      <c r="E3966">
        <v>5</v>
      </c>
      <c r="F3966">
        <v>1201</v>
      </c>
      <c r="G3966" t="s">
        <v>8954</v>
      </c>
      <c r="H3966" t="s">
        <v>7665</v>
      </c>
      <c r="I3966" t="s">
        <v>26</v>
      </c>
      <c r="L3966" t="s">
        <v>12252</v>
      </c>
      <c r="N3966" t="s">
        <v>821</v>
      </c>
    </row>
    <row r="3967" spans="2:14">
      <c r="B3967" s="41">
        <v>43627.713252314818</v>
      </c>
      <c r="C3967" s="41">
        <v>43627.713252314818</v>
      </c>
      <c r="D3967" t="s">
        <v>906</v>
      </c>
      <c r="E3967">
        <v>5</v>
      </c>
      <c r="F3967">
        <v>1201</v>
      </c>
      <c r="G3967" t="s">
        <v>8954</v>
      </c>
      <c r="H3967" t="s">
        <v>905</v>
      </c>
      <c r="I3967" t="s">
        <v>8</v>
      </c>
      <c r="L3967" t="s">
        <v>14244</v>
      </c>
      <c r="N3967" t="s">
        <v>821</v>
      </c>
    </row>
    <row r="3968" spans="2:14">
      <c r="B3968" s="41">
        <v>43627.713831018518</v>
      </c>
      <c r="C3968" s="41">
        <v>43627.713831018518</v>
      </c>
      <c r="D3968" t="s">
        <v>906</v>
      </c>
      <c r="E3968">
        <v>5</v>
      </c>
      <c r="F3968">
        <v>1201</v>
      </c>
      <c r="G3968" t="s">
        <v>8954</v>
      </c>
      <c r="H3968" t="s">
        <v>905</v>
      </c>
      <c r="I3968" t="s">
        <v>8</v>
      </c>
      <c r="L3968" t="s">
        <v>14244</v>
      </c>
      <c r="N3968" t="s">
        <v>821</v>
      </c>
    </row>
    <row r="3969" spans="2:14">
      <c r="B3969" s="41">
        <v>43627.714201388888</v>
      </c>
      <c r="C3969" s="41">
        <v>43627.714201388888</v>
      </c>
      <c r="D3969" t="s">
        <v>15893</v>
      </c>
      <c r="E3969">
        <v>0</v>
      </c>
      <c r="F3969">
        <v>1101</v>
      </c>
      <c r="G3969" t="s">
        <v>8954</v>
      </c>
      <c r="H3969" t="s">
        <v>195</v>
      </c>
      <c r="I3969" t="s">
        <v>13</v>
      </c>
      <c r="L3969" t="s">
        <v>11272</v>
      </c>
      <c r="N3969" t="s">
        <v>821</v>
      </c>
    </row>
    <row r="3970" spans="2:14">
      <c r="B3970" s="41">
        <v>43627.714409722219</v>
      </c>
      <c r="C3970" s="41">
        <v>43627.714409722219</v>
      </c>
      <c r="D3970" t="s">
        <v>906</v>
      </c>
      <c r="E3970">
        <v>5</v>
      </c>
      <c r="F3970">
        <v>1201</v>
      </c>
      <c r="G3970" t="s">
        <v>8954</v>
      </c>
      <c r="H3970" t="s">
        <v>905</v>
      </c>
      <c r="I3970" t="s">
        <v>8</v>
      </c>
      <c r="L3970" t="s">
        <v>14244</v>
      </c>
      <c r="N3970" t="s">
        <v>821</v>
      </c>
    </row>
    <row r="3971" spans="2:14">
      <c r="B3971" s="41">
        <v>43627.715011574073</v>
      </c>
      <c r="C3971" s="41">
        <v>43627.715011574073</v>
      </c>
      <c r="D3971" t="s">
        <v>906</v>
      </c>
      <c r="E3971">
        <v>5</v>
      </c>
      <c r="F3971">
        <v>1201</v>
      </c>
      <c r="G3971" t="s">
        <v>8954</v>
      </c>
      <c r="H3971" t="s">
        <v>905</v>
      </c>
      <c r="I3971" t="s">
        <v>8</v>
      </c>
      <c r="L3971" t="s">
        <v>14244</v>
      </c>
      <c r="N3971" t="s">
        <v>821</v>
      </c>
    </row>
    <row r="3972" spans="2:14">
      <c r="B3972" s="41">
        <v>43627.71533564815</v>
      </c>
      <c r="C3972" s="41">
        <v>43627.71534722222</v>
      </c>
      <c r="D3972" t="s">
        <v>11674</v>
      </c>
      <c r="E3972">
        <v>0</v>
      </c>
      <c r="F3972">
        <v>1221</v>
      </c>
      <c r="G3972" t="s">
        <v>8954</v>
      </c>
      <c r="H3972" t="s">
        <v>11275</v>
      </c>
      <c r="I3972" t="s">
        <v>208</v>
      </c>
      <c r="L3972" t="s">
        <v>13205</v>
      </c>
      <c r="N3972" t="s">
        <v>821</v>
      </c>
    </row>
    <row r="3973" spans="2:14">
      <c r="B3973" s="41">
        <v>43627.715601851851</v>
      </c>
      <c r="C3973" s="41">
        <v>43627.715601851851</v>
      </c>
      <c r="D3973" t="s">
        <v>906</v>
      </c>
      <c r="E3973">
        <v>5</v>
      </c>
      <c r="F3973">
        <v>1201</v>
      </c>
      <c r="G3973" t="s">
        <v>8954</v>
      </c>
      <c r="H3973" t="s">
        <v>905</v>
      </c>
      <c r="I3973" t="s">
        <v>8</v>
      </c>
      <c r="L3973" t="s">
        <v>14244</v>
      </c>
      <c r="N3973" t="s">
        <v>821</v>
      </c>
    </row>
    <row r="3974" spans="2:14">
      <c r="B3974" s="41">
        <v>43627.716192129628</v>
      </c>
      <c r="C3974" s="41">
        <v>43627.716192129628</v>
      </c>
      <c r="D3974" t="s">
        <v>906</v>
      </c>
      <c r="E3974">
        <v>5</v>
      </c>
      <c r="F3974">
        <v>1201</v>
      </c>
      <c r="G3974" t="s">
        <v>8954</v>
      </c>
      <c r="H3974" t="s">
        <v>905</v>
      </c>
      <c r="I3974" t="s">
        <v>8</v>
      </c>
      <c r="L3974" t="s">
        <v>14244</v>
      </c>
      <c r="N3974" t="s">
        <v>821</v>
      </c>
    </row>
    <row r="3975" spans="2:14">
      <c r="B3975" s="41">
        <v>43627.716585648152</v>
      </c>
      <c r="C3975" s="41">
        <v>43627.716585648152</v>
      </c>
      <c r="D3975" t="s">
        <v>891</v>
      </c>
      <c r="E3975">
        <v>5</v>
      </c>
      <c r="F3975">
        <v>1201</v>
      </c>
      <c r="G3975" t="s">
        <v>8954</v>
      </c>
      <c r="H3975" t="s">
        <v>890</v>
      </c>
      <c r="I3975" t="s">
        <v>8</v>
      </c>
      <c r="L3975" t="s">
        <v>14241</v>
      </c>
      <c r="N3975" t="s">
        <v>821</v>
      </c>
    </row>
    <row r="3976" spans="2:14">
      <c r="B3976" s="41">
        <v>43627.716643518521</v>
      </c>
      <c r="C3976" s="41">
        <v>43627.716643518521</v>
      </c>
      <c r="D3976" t="s">
        <v>7843</v>
      </c>
      <c r="E3976">
        <v>5</v>
      </c>
      <c r="F3976">
        <v>1201</v>
      </c>
      <c r="G3976" t="s">
        <v>8954</v>
      </c>
      <c r="H3976" t="s">
        <v>7665</v>
      </c>
      <c r="I3976" t="s">
        <v>26</v>
      </c>
      <c r="L3976" t="s">
        <v>12252</v>
      </c>
      <c r="N3976" t="s">
        <v>821</v>
      </c>
    </row>
    <row r="3977" spans="2:14">
      <c r="B3977" s="41">
        <v>43627.716793981483</v>
      </c>
      <c r="C3977" s="41">
        <v>43627.716793981483</v>
      </c>
      <c r="D3977" t="s">
        <v>906</v>
      </c>
      <c r="E3977">
        <v>5</v>
      </c>
      <c r="F3977">
        <v>1201</v>
      </c>
      <c r="G3977" t="s">
        <v>8954</v>
      </c>
      <c r="H3977" t="s">
        <v>905</v>
      </c>
      <c r="I3977" t="s">
        <v>8</v>
      </c>
      <c r="L3977" t="s">
        <v>14244</v>
      </c>
      <c r="N3977" t="s">
        <v>821</v>
      </c>
    </row>
    <row r="3978" spans="2:14">
      <c r="B3978" s="41">
        <v>43627.71738425926</v>
      </c>
      <c r="C3978" s="41">
        <v>43627.71738425926</v>
      </c>
      <c r="D3978" t="s">
        <v>906</v>
      </c>
      <c r="E3978">
        <v>5</v>
      </c>
      <c r="F3978">
        <v>1201</v>
      </c>
      <c r="G3978" t="s">
        <v>8954</v>
      </c>
      <c r="H3978" t="s">
        <v>905</v>
      </c>
      <c r="I3978" t="s">
        <v>8</v>
      </c>
      <c r="L3978" t="s">
        <v>14244</v>
      </c>
      <c r="N3978" t="s">
        <v>821</v>
      </c>
    </row>
    <row r="3979" spans="2:14">
      <c r="B3979" s="41">
        <v>43627.717974537038</v>
      </c>
      <c r="C3979" s="41">
        <v>43627.717974537038</v>
      </c>
      <c r="D3979" t="s">
        <v>906</v>
      </c>
      <c r="E3979">
        <v>5</v>
      </c>
      <c r="F3979">
        <v>1201</v>
      </c>
      <c r="G3979" t="s">
        <v>8954</v>
      </c>
      <c r="H3979" t="s">
        <v>905</v>
      </c>
      <c r="I3979" t="s">
        <v>8</v>
      </c>
      <c r="L3979" t="s">
        <v>14244</v>
      </c>
      <c r="N3979" t="s">
        <v>821</v>
      </c>
    </row>
    <row r="3980" spans="2:14">
      <c r="B3980" s="41">
        <v>43627.71837962963</v>
      </c>
      <c r="C3980" s="41">
        <v>43627.71837962963</v>
      </c>
      <c r="D3980" t="s">
        <v>15894</v>
      </c>
      <c r="E3980">
        <v>0</v>
      </c>
      <c r="F3980">
        <v>1101</v>
      </c>
      <c r="G3980" t="s">
        <v>8954</v>
      </c>
      <c r="H3980" t="s">
        <v>195</v>
      </c>
      <c r="I3980" t="s">
        <v>13</v>
      </c>
      <c r="L3980" t="s">
        <v>11272</v>
      </c>
      <c r="N3980" t="s">
        <v>821</v>
      </c>
    </row>
    <row r="3981" spans="2:14">
      <c r="B3981" s="41">
        <v>43627.718564814815</v>
      </c>
      <c r="C3981" s="41">
        <v>43627.718564814815</v>
      </c>
      <c r="D3981" t="s">
        <v>906</v>
      </c>
      <c r="E3981">
        <v>5</v>
      </c>
      <c r="F3981">
        <v>1201</v>
      </c>
      <c r="G3981" t="s">
        <v>8954</v>
      </c>
      <c r="H3981" t="s">
        <v>905</v>
      </c>
      <c r="I3981" t="s">
        <v>8</v>
      </c>
      <c r="L3981" t="s">
        <v>14244</v>
      </c>
      <c r="N3981" t="s">
        <v>821</v>
      </c>
    </row>
    <row r="3982" spans="2:14">
      <c r="B3982" s="41">
        <v>43627.719155092593</v>
      </c>
      <c r="C3982" s="41">
        <v>43627.719155092593</v>
      </c>
      <c r="D3982" t="s">
        <v>906</v>
      </c>
      <c r="E3982">
        <v>5</v>
      </c>
      <c r="F3982">
        <v>1201</v>
      </c>
      <c r="G3982" t="s">
        <v>8954</v>
      </c>
      <c r="H3982" t="s">
        <v>905</v>
      </c>
      <c r="I3982" t="s">
        <v>8</v>
      </c>
      <c r="L3982" t="s">
        <v>14244</v>
      </c>
      <c r="N3982" t="s">
        <v>821</v>
      </c>
    </row>
    <row r="3983" spans="2:14">
      <c r="B3983" s="41">
        <v>43627.719710648147</v>
      </c>
      <c r="C3983" s="41">
        <v>43627.719710648147</v>
      </c>
      <c r="D3983" t="s">
        <v>10742</v>
      </c>
      <c r="E3983">
        <v>5</v>
      </c>
      <c r="F3983">
        <v>1101</v>
      </c>
      <c r="G3983" t="s">
        <v>8954</v>
      </c>
      <c r="H3983" t="s">
        <v>1754</v>
      </c>
      <c r="I3983" t="s">
        <v>23</v>
      </c>
      <c r="L3983" t="s">
        <v>15841</v>
      </c>
      <c r="N3983" t="s">
        <v>821</v>
      </c>
    </row>
    <row r="3984" spans="2:14">
      <c r="B3984" s="41">
        <v>43627.71974537037</v>
      </c>
      <c r="C3984" s="41">
        <v>43627.71974537037</v>
      </c>
      <c r="D3984" t="s">
        <v>906</v>
      </c>
      <c r="E3984">
        <v>5</v>
      </c>
      <c r="F3984">
        <v>1201</v>
      </c>
      <c r="G3984" t="s">
        <v>8954</v>
      </c>
      <c r="H3984" t="s">
        <v>905</v>
      </c>
      <c r="I3984" t="s">
        <v>8</v>
      </c>
      <c r="L3984" t="s">
        <v>14244</v>
      </c>
      <c r="N3984" t="s">
        <v>821</v>
      </c>
    </row>
    <row r="3985" spans="2:14">
      <c r="B3985" s="41">
        <v>43627.719826388886</v>
      </c>
      <c r="C3985" s="41">
        <v>43627.719826388886</v>
      </c>
      <c r="D3985" t="s">
        <v>11702</v>
      </c>
      <c r="E3985">
        <v>0</v>
      </c>
      <c r="F3985">
        <v>1101</v>
      </c>
      <c r="G3985" t="s">
        <v>8954</v>
      </c>
      <c r="H3985" t="s">
        <v>195</v>
      </c>
      <c r="I3985" t="s">
        <v>13</v>
      </c>
      <c r="L3985" t="s">
        <v>11272</v>
      </c>
      <c r="N3985" t="s">
        <v>821</v>
      </c>
    </row>
    <row r="3986" spans="2:14">
      <c r="B3986" s="41">
        <v>43627.719861111109</v>
      </c>
      <c r="C3986" s="41">
        <v>43627.719861111109</v>
      </c>
      <c r="D3986" t="s">
        <v>7843</v>
      </c>
      <c r="E3986">
        <v>5</v>
      </c>
      <c r="F3986">
        <v>1201</v>
      </c>
      <c r="G3986" t="s">
        <v>8954</v>
      </c>
      <c r="H3986" t="s">
        <v>7665</v>
      </c>
      <c r="I3986" t="s">
        <v>26</v>
      </c>
      <c r="L3986" t="s">
        <v>12252</v>
      </c>
      <c r="N3986" t="s">
        <v>821</v>
      </c>
    </row>
    <row r="3987" spans="2:14">
      <c r="B3987" s="41">
        <v>43627.720335648148</v>
      </c>
      <c r="C3987" s="41">
        <v>43627.720335648148</v>
      </c>
      <c r="D3987" t="s">
        <v>906</v>
      </c>
      <c r="E3987">
        <v>5</v>
      </c>
      <c r="F3987">
        <v>1201</v>
      </c>
      <c r="G3987" t="s">
        <v>8954</v>
      </c>
      <c r="H3987" t="s">
        <v>905</v>
      </c>
      <c r="I3987" t="s">
        <v>8</v>
      </c>
      <c r="L3987" t="s">
        <v>14244</v>
      </c>
      <c r="N3987" t="s">
        <v>821</v>
      </c>
    </row>
    <row r="3988" spans="2:14">
      <c r="B3988" s="41">
        <v>43627.720925925925</v>
      </c>
      <c r="C3988" s="41">
        <v>43627.720960648148</v>
      </c>
      <c r="D3988" t="s">
        <v>906</v>
      </c>
      <c r="E3988">
        <v>5</v>
      </c>
      <c r="F3988">
        <v>1201</v>
      </c>
      <c r="G3988" t="s">
        <v>8954</v>
      </c>
      <c r="H3988" t="s">
        <v>905</v>
      </c>
      <c r="I3988" t="s">
        <v>8</v>
      </c>
      <c r="L3988" t="s">
        <v>14244</v>
      </c>
      <c r="N3988" t="s">
        <v>821</v>
      </c>
    </row>
    <row r="3989" spans="2:14">
      <c r="B3989" s="41">
        <v>43627.721203703702</v>
      </c>
      <c r="C3989" s="41">
        <v>43627.721203703702</v>
      </c>
      <c r="D3989" t="s">
        <v>11702</v>
      </c>
      <c r="E3989">
        <v>0</v>
      </c>
      <c r="F3989">
        <v>1101</v>
      </c>
      <c r="G3989" t="s">
        <v>8954</v>
      </c>
      <c r="H3989" t="s">
        <v>195</v>
      </c>
      <c r="I3989" t="s">
        <v>13</v>
      </c>
      <c r="L3989" t="s">
        <v>11272</v>
      </c>
      <c r="N3989" t="s">
        <v>821</v>
      </c>
    </row>
    <row r="3990" spans="2:14">
      <c r="B3990" s="41">
        <v>43627.721516203703</v>
      </c>
      <c r="C3990" s="41">
        <v>43627.721516203703</v>
      </c>
      <c r="D3990" t="s">
        <v>906</v>
      </c>
      <c r="E3990">
        <v>5</v>
      </c>
      <c r="F3990">
        <v>1201</v>
      </c>
      <c r="G3990" t="s">
        <v>8954</v>
      </c>
      <c r="H3990" t="s">
        <v>905</v>
      </c>
      <c r="I3990" t="s">
        <v>8</v>
      </c>
      <c r="L3990" t="s">
        <v>14244</v>
      </c>
      <c r="N3990" t="s">
        <v>821</v>
      </c>
    </row>
    <row r="3991" spans="2:14">
      <c r="B3991" s="41">
        <v>43627.721990740742</v>
      </c>
      <c r="C3991" s="41">
        <v>43627.721990740742</v>
      </c>
      <c r="D3991" t="s">
        <v>11700</v>
      </c>
      <c r="E3991">
        <v>0</v>
      </c>
      <c r="F3991">
        <v>1101</v>
      </c>
      <c r="G3991" t="s">
        <v>8954</v>
      </c>
      <c r="H3991" t="s">
        <v>195</v>
      </c>
      <c r="I3991" t="s">
        <v>13</v>
      </c>
      <c r="L3991" t="s">
        <v>11272</v>
      </c>
      <c r="N3991" t="s">
        <v>821</v>
      </c>
    </row>
    <row r="3992" spans="2:14">
      <c r="B3992" s="41">
        <v>43627.722118055557</v>
      </c>
      <c r="C3992" s="41">
        <v>43627.722118055557</v>
      </c>
      <c r="D3992" t="s">
        <v>906</v>
      </c>
      <c r="E3992">
        <v>5</v>
      </c>
      <c r="F3992">
        <v>1201</v>
      </c>
      <c r="G3992" t="s">
        <v>8954</v>
      </c>
      <c r="H3992" t="s">
        <v>905</v>
      </c>
      <c r="I3992" t="s">
        <v>8</v>
      </c>
      <c r="L3992" t="s">
        <v>14244</v>
      </c>
      <c r="N3992" t="s">
        <v>821</v>
      </c>
    </row>
    <row r="3993" spans="2:14">
      <c r="B3993" s="41">
        <v>43627.722708333335</v>
      </c>
      <c r="C3993" s="41">
        <v>43627.722708333335</v>
      </c>
      <c r="D3993" t="s">
        <v>906</v>
      </c>
      <c r="E3993">
        <v>5</v>
      </c>
      <c r="F3993">
        <v>1201</v>
      </c>
      <c r="G3993" t="s">
        <v>8954</v>
      </c>
      <c r="H3993" t="s">
        <v>905</v>
      </c>
      <c r="I3993" t="s">
        <v>8</v>
      </c>
      <c r="L3993" t="s">
        <v>14244</v>
      </c>
      <c r="N3993" t="s">
        <v>821</v>
      </c>
    </row>
    <row r="3994" spans="2:14">
      <c r="B3994" s="41">
        <v>43627.722766203704</v>
      </c>
      <c r="C3994" s="41">
        <v>43627.722754629627</v>
      </c>
      <c r="D3994" t="s">
        <v>7843</v>
      </c>
      <c r="E3994">
        <v>5</v>
      </c>
      <c r="F3994">
        <v>1201</v>
      </c>
      <c r="G3994" t="s">
        <v>8954</v>
      </c>
      <c r="H3994" t="s">
        <v>7665</v>
      </c>
      <c r="I3994" t="s">
        <v>26</v>
      </c>
      <c r="L3994" t="s">
        <v>12252</v>
      </c>
      <c r="N3994" t="s">
        <v>821</v>
      </c>
    </row>
    <row r="3995" spans="2:14">
      <c r="B3995" s="41">
        <v>43627.723090277781</v>
      </c>
      <c r="C3995" s="41">
        <v>43627.723090277781</v>
      </c>
      <c r="D3995" t="s">
        <v>891</v>
      </c>
      <c r="E3995">
        <v>5</v>
      </c>
      <c r="F3995">
        <v>1201</v>
      </c>
      <c r="G3995" t="s">
        <v>8954</v>
      </c>
      <c r="H3995" t="s">
        <v>890</v>
      </c>
      <c r="I3995" t="s">
        <v>8</v>
      </c>
      <c r="L3995" t="s">
        <v>14241</v>
      </c>
      <c r="N3995" t="s">
        <v>821</v>
      </c>
    </row>
    <row r="3996" spans="2:14">
      <c r="B3996" s="41">
        <v>43627.723287037035</v>
      </c>
      <c r="C3996" s="41">
        <v>43627.723287037035</v>
      </c>
      <c r="D3996" t="s">
        <v>906</v>
      </c>
      <c r="E3996">
        <v>5</v>
      </c>
      <c r="F3996">
        <v>1201</v>
      </c>
      <c r="G3996" t="s">
        <v>8954</v>
      </c>
      <c r="H3996" t="s">
        <v>905</v>
      </c>
      <c r="I3996" t="s">
        <v>8</v>
      </c>
      <c r="L3996" t="s">
        <v>14244</v>
      </c>
      <c r="N3996" t="s">
        <v>821</v>
      </c>
    </row>
    <row r="3997" spans="2:14">
      <c r="B3997" s="41">
        <v>43627.723645833335</v>
      </c>
      <c r="C3997" s="41">
        <v>43627.723657407405</v>
      </c>
      <c r="D3997" t="s">
        <v>11674</v>
      </c>
      <c r="E3997">
        <v>0</v>
      </c>
      <c r="F3997">
        <v>1221</v>
      </c>
      <c r="G3997" t="s">
        <v>8954</v>
      </c>
      <c r="H3997" t="s">
        <v>11275</v>
      </c>
      <c r="I3997" t="s">
        <v>208</v>
      </c>
      <c r="L3997" t="s">
        <v>13205</v>
      </c>
      <c r="N3997" t="s">
        <v>821</v>
      </c>
    </row>
    <row r="3998" spans="2:14">
      <c r="B3998" s="41">
        <v>43627.72388888889</v>
      </c>
      <c r="C3998" s="41">
        <v>43627.72388888889</v>
      </c>
      <c r="D3998" t="s">
        <v>906</v>
      </c>
      <c r="E3998">
        <v>5</v>
      </c>
      <c r="F3998">
        <v>1201</v>
      </c>
      <c r="G3998" t="s">
        <v>8954</v>
      </c>
      <c r="H3998" t="s">
        <v>905</v>
      </c>
      <c r="I3998" t="s">
        <v>8</v>
      </c>
      <c r="L3998" t="s">
        <v>14244</v>
      </c>
      <c r="N3998" t="s">
        <v>821</v>
      </c>
    </row>
    <row r="3999" spans="2:14">
      <c r="B3999" s="41">
        <v>43627.724479166667</v>
      </c>
      <c r="C3999" s="41">
        <v>43627.724479166667</v>
      </c>
      <c r="D3999" t="s">
        <v>906</v>
      </c>
      <c r="E3999">
        <v>5</v>
      </c>
      <c r="F3999">
        <v>1201</v>
      </c>
      <c r="G3999" t="s">
        <v>8954</v>
      </c>
      <c r="H3999" t="s">
        <v>905</v>
      </c>
      <c r="I3999" t="s">
        <v>8</v>
      </c>
      <c r="L3999" t="s">
        <v>14244</v>
      </c>
      <c r="N3999" t="s">
        <v>821</v>
      </c>
    </row>
    <row r="4000" spans="2:14">
      <c r="B4000" s="41">
        <v>43627.725081018521</v>
      </c>
      <c r="C4000" s="41">
        <v>43627.725081018521</v>
      </c>
      <c r="D4000" t="s">
        <v>906</v>
      </c>
      <c r="E4000">
        <v>5</v>
      </c>
      <c r="F4000">
        <v>1201</v>
      </c>
      <c r="G4000" t="s">
        <v>8954</v>
      </c>
      <c r="H4000" t="s">
        <v>905</v>
      </c>
      <c r="I4000" t="s">
        <v>8</v>
      </c>
      <c r="L4000" t="s">
        <v>14244</v>
      </c>
      <c r="N4000" t="s">
        <v>821</v>
      </c>
    </row>
    <row r="4001" spans="2:14">
      <c r="B4001" s="41">
        <v>43627.725682870368</v>
      </c>
      <c r="C4001" s="41">
        <v>43627.725671296299</v>
      </c>
      <c r="D4001" t="s">
        <v>906</v>
      </c>
      <c r="E4001">
        <v>5</v>
      </c>
      <c r="F4001">
        <v>1201</v>
      </c>
      <c r="G4001" t="s">
        <v>8954</v>
      </c>
      <c r="H4001" t="s">
        <v>905</v>
      </c>
      <c r="I4001" t="s">
        <v>8</v>
      </c>
      <c r="L4001" t="s">
        <v>14244</v>
      </c>
      <c r="N4001" t="s">
        <v>821</v>
      </c>
    </row>
    <row r="4002" spans="2:14">
      <c r="B4002" s="41">
        <v>43627.725983796299</v>
      </c>
      <c r="C4002" s="41">
        <v>43627.725972222222</v>
      </c>
      <c r="D4002" t="s">
        <v>7843</v>
      </c>
      <c r="E4002">
        <v>5</v>
      </c>
      <c r="F4002">
        <v>1201</v>
      </c>
      <c r="G4002" t="s">
        <v>8954</v>
      </c>
      <c r="H4002" t="s">
        <v>7665</v>
      </c>
      <c r="I4002" t="s">
        <v>26</v>
      </c>
      <c r="L4002" t="s">
        <v>12252</v>
      </c>
      <c r="N4002" t="s">
        <v>821</v>
      </c>
    </row>
    <row r="4003" spans="2:14">
      <c r="B4003" s="41">
        <v>43627.726157407407</v>
      </c>
      <c r="C4003" s="41">
        <v>43627.726157407407</v>
      </c>
      <c r="D4003" t="s">
        <v>15895</v>
      </c>
      <c r="E4003">
        <v>0</v>
      </c>
      <c r="F4003">
        <v>1101</v>
      </c>
      <c r="G4003" t="s">
        <v>8954</v>
      </c>
      <c r="H4003" t="s">
        <v>195</v>
      </c>
      <c r="I4003" t="s">
        <v>13</v>
      </c>
      <c r="L4003" t="s">
        <v>11272</v>
      </c>
      <c r="N4003" t="s">
        <v>821</v>
      </c>
    </row>
    <row r="4004" spans="2:14">
      <c r="B4004" s="41">
        <v>43627.726273148146</v>
      </c>
      <c r="C4004" s="41">
        <v>43627.726261574076</v>
      </c>
      <c r="D4004" t="s">
        <v>906</v>
      </c>
      <c r="E4004">
        <v>5</v>
      </c>
      <c r="F4004">
        <v>1201</v>
      </c>
      <c r="G4004" t="s">
        <v>8954</v>
      </c>
      <c r="H4004" t="s">
        <v>905</v>
      </c>
      <c r="I4004" t="s">
        <v>8</v>
      </c>
      <c r="L4004" t="s">
        <v>14244</v>
      </c>
      <c r="N4004" t="s">
        <v>821</v>
      </c>
    </row>
    <row r="4005" spans="2:14">
      <c r="B4005" s="41">
        <v>43627.726863425924</v>
      </c>
      <c r="C4005" s="41">
        <v>43627.726851851854</v>
      </c>
      <c r="D4005" t="s">
        <v>906</v>
      </c>
      <c r="E4005">
        <v>5</v>
      </c>
      <c r="F4005">
        <v>1201</v>
      </c>
      <c r="G4005" t="s">
        <v>8954</v>
      </c>
      <c r="H4005" t="s">
        <v>905</v>
      </c>
      <c r="I4005" t="s">
        <v>8</v>
      </c>
      <c r="L4005" t="s">
        <v>14244</v>
      </c>
      <c r="N4005" t="s">
        <v>821</v>
      </c>
    </row>
    <row r="4006" spans="2:14">
      <c r="B4006" s="41">
        <v>43627.727453703701</v>
      </c>
      <c r="C4006" s="41">
        <v>43627.727442129632</v>
      </c>
      <c r="D4006" t="s">
        <v>906</v>
      </c>
      <c r="E4006">
        <v>5</v>
      </c>
      <c r="F4006">
        <v>1201</v>
      </c>
      <c r="G4006" t="s">
        <v>8954</v>
      </c>
      <c r="H4006" t="s">
        <v>905</v>
      </c>
      <c r="I4006" t="s">
        <v>8</v>
      </c>
      <c r="L4006" t="s">
        <v>14244</v>
      </c>
      <c r="N4006" t="s">
        <v>821</v>
      </c>
    </row>
    <row r="4007" spans="2:14">
      <c r="B4007" s="41">
        <v>43627.727650462963</v>
      </c>
      <c r="C4007" s="41">
        <v>43627.727650462963</v>
      </c>
      <c r="D4007" t="s">
        <v>7116</v>
      </c>
      <c r="E4007">
        <v>5</v>
      </c>
      <c r="F4007">
        <v>1201</v>
      </c>
      <c r="G4007" t="s">
        <v>8954</v>
      </c>
      <c r="H4007" t="s">
        <v>7117</v>
      </c>
      <c r="I4007" t="s">
        <v>264</v>
      </c>
      <c r="L4007" t="s">
        <v>14525</v>
      </c>
      <c r="N4007" t="s">
        <v>821</v>
      </c>
    </row>
    <row r="4008" spans="2:14">
      <c r="B4008" s="41">
        <v>43627.728032407409</v>
      </c>
      <c r="C4008" s="41">
        <v>43627.728020833332</v>
      </c>
      <c r="D4008" t="s">
        <v>906</v>
      </c>
      <c r="E4008">
        <v>5</v>
      </c>
      <c r="F4008">
        <v>1201</v>
      </c>
      <c r="G4008" t="s">
        <v>8954</v>
      </c>
      <c r="H4008" t="s">
        <v>905</v>
      </c>
      <c r="I4008" t="s">
        <v>8</v>
      </c>
      <c r="L4008" t="s">
        <v>14244</v>
      </c>
      <c r="N4008" t="s">
        <v>821</v>
      </c>
    </row>
    <row r="4009" spans="2:14">
      <c r="B4009" s="41">
        <v>43627.728622685187</v>
      </c>
      <c r="C4009" s="41">
        <v>43627.72861111111</v>
      </c>
      <c r="D4009" t="s">
        <v>906</v>
      </c>
      <c r="E4009">
        <v>5</v>
      </c>
      <c r="F4009">
        <v>1201</v>
      </c>
      <c r="G4009" t="s">
        <v>8954</v>
      </c>
      <c r="H4009" t="s">
        <v>905</v>
      </c>
      <c r="I4009" t="s">
        <v>8</v>
      </c>
      <c r="L4009" t="s">
        <v>14244</v>
      </c>
      <c r="N4009" t="s">
        <v>821</v>
      </c>
    </row>
    <row r="4010" spans="2:14">
      <c r="B4010" s="41">
        <v>43627.728750000002</v>
      </c>
      <c r="C4010" s="41">
        <v>43627.728750000002</v>
      </c>
      <c r="D4010" t="s">
        <v>11700</v>
      </c>
      <c r="E4010">
        <v>0</v>
      </c>
      <c r="F4010">
        <v>1101</v>
      </c>
      <c r="G4010" t="s">
        <v>8954</v>
      </c>
      <c r="H4010" t="s">
        <v>195</v>
      </c>
      <c r="I4010" t="s">
        <v>13</v>
      </c>
      <c r="L4010" t="s">
        <v>11272</v>
      </c>
      <c r="N4010" t="s">
        <v>821</v>
      </c>
    </row>
    <row r="4011" spans="2:14">
      <c r="B4011" s="41">
        <v>43627.729166666664</v>
      </c>
      <c r="C4011" s="41">
        <v>43627.729155092595</v>
      </c>
      <c r="D4011" t="s">
        <v>7843</v>
      </c>
      <c r="E4011">
        <v>5</v>
      </c>
      <c r="F4011">
        <v>1201</v>
      </c>
      <c r="G4011" t="s">
        <v>8954</v>
      </c>
      <c r="H4011" t="s">
        <v>7665</v>
      </c>
      <c r="I4011" t="s">
        <v>26</v>
      </c>
      <c r="L4011" t="s">
        <v>12252</v>
      </c>
      <c r="N4011" t="s">
        <v>821</v>
      </c>
    </row>
    <row r="4012" spans="2:14">
      <c r="B4012" s="41">
        <v>43627.729212962964</v>
      </c>
      <c r="C4012" s="41">
        <v>43627.729201388887</v>
      </c>
      <c r="D4012" t="s">
        <v>906</v>
      </c>
      <c r="E4012">
        <v>5</v>
      </c>
      <c r="F4012">
        <v>1201</v>
      </c>
      <c r="G4012" t="s">
        <v>8954</v>
      </c>
      <c r="H4012" t="s">
        <v>905</v>
      </c>
      <c r="I4012" t="s">
        <v>8</v>
      </c>
      <c r="L4012" t="s">
        <v>14244</v>
      </c>
      <c r="N4012" t="s">
        <v>821</v>
      </c>
    </row>
    <row r="4013" spans="2:14">
      <c r="B4013" s="41">
        <v>43627.72934027778</v>
      </c>
      <c r="C4013" s="41">
        <v>43627.72934027778</v>
      </c>
      <c r="D4013" t="s">
        <v>6803</v>
      </c>
      <c r="E4013">
        <v>5</v>
      </c>
      <c r="F4013">
        <v>1101</v>
      </c>
      <c r="G4013" t="s">
        <v>8954</v>
      </c>
      <c r="H4013" t="s">
        <v>2032</v>
      </c>
      <c r="I4013" t="s">
        <v>199</v>
      </c>
      <c r="L4013" t="s">
        <v>14315</v>
      </c>
      <c r="N4013" t="s">
        <v>821</v>
      </c>
    </row>
    <row r="4014" spans="2:14">
      <c r="B4014" s="41">
        <v>43627.72965277778</v>
      </c>
      <c r="C4014" s="41">
        <v>43627.72965277778</v>
      </c>
      <c r="D4014" t="s">
        <v>15878</v>
      </c>
      <c r="E4014">
        <v>0</v>
      </c>
      <c r="F4014">
        <v>1101</v>
      </c>
      <c r="G4014" t="s">
        <v>8954</v>
      </c>
      <c r="H4014" t="s">
        <v>195</v>
      </c>
      <c r="I4014" t="s">
        <v>13</v>
      </c>
      <c r="L4014" t="s">
        <v>11272</v>
      </c>
      <c r="N4014" t="s">
        <v>821</v>
      </c>
    </row>
    <row r="4015" spans="2:14">
      <c r="B4015" s="41">
        <v>43627.729803240742</v>
      </c>
      <c r="C4015" s="41">
        <v>43627.729791666665</v>
      </c>
      <c r="D4015" t="s">
        <v>906</v>
      </c>
      <c r="E4015">
        <v>5</v>
      </c>
      <c r="F4015">
        <v>1201</v>
      </c>
      <c r="G4015" t="s">
        <v>8954</v>
      </c>
      <c r="H4015" t="s">
        <v>905</v>
      </c>
      <c r="I4015" t="s">
        <v>8</v>
      </c>
      <c r="L4015" t="s">
        <v>14244</v>
      </c>
      <c r="N4015" t="s">
        <v>821</v>
      </c>
    </row>
    <row r="4016" spans="2:14">
      <c r="B4016" s="41">
        <v>43627.730393518519</v>
      </c>
      <c r="C4016" s="41">
        <v>43627.730393518519</v>
      </c>
      <c r="D4016" t="s">
        <v>906</v>
      </c>
      <c r="E4016">
        <v>5</v>
      </c>
      <c r="F4016">
        <v>1201</v>
      </c>
      <c r="G4016" t="s">
        <v>8954</v>
      </c>
      <c r="H4016" t="s">
        <v>905</v>
      </c>
      <c r="I4016" t="s">
        <v>8</v>
      </c>
      <c r="L4016" t="s">
        <v>14244</v>
      </c>
      <c r="N4016" t="s">
        <v>821</v>
      </c>
    </row>
    <row r="4017" spans="2:14">
      <c r="B4017" s="41">
        <v>43627.730983796297</v>
      </c>
      <c r="C4017" s="41">
        <v>43627.730983796297</v>
      </c>
      <c r="D4017" t="s">
        <v>906</v>
      </c>
      <c r="E4017">
        <v>5</v>
      </c>
      <c r="F4017">
        <v>1201</v>
      </c>
      <c r="G4017" t="s">
        <v>8954</v>
      </c>
      <c r="H4017" t="s">
        <v>905</v>
      </c>
      <c r="I4017" t="s">
        <v>8</v>
      </c>
      <c r="L4017" t="s">
        <v>14244</v>
      </c>
      <c r="N4017" t="s">
        <v>821</v>
      </c>
    </row>
    <row r="4018" spans="2:14">
      <c r="B4018" s="41">
        <v>43627.731562499997</v>
      </c>
      <c r="C4018" s="41">
        <v>43627.731562499997</v>
      </c>
      <c r="D4018" t="s">
        <v>906</v>
      </c>
      <c r="E4018">
        <v>5</v>
      </c>
      <c r="F4018">
        <v>1201</v>
      </c>
      <c r="G4018" t="s">
        <v>8954</v>
      </c>
      <c r="H4018" t="s">
        <v>905</v>
      </c>
      <c r="I4018" t="s">
        <v>8</v>
      </c>
      <c r="L4018" t="s">
        <v>14244</v>
      </c>
      <c r="N4018" t="s">
        <v>821</v>
      </c>
    </row>
    <row r="4019" spans="2:14">
      <c r="B4019" s="41">
        <v>43627.73170138889</v>
      </c>
      <c r="C4019" s="41">
        <v>43627.73170138889</v>
      </c>
      <c r="D4019" t="s">
        <v>7843</v>
      </c>
      <c r="E4019">
        <v>5</v>
      </c>
      <c r="F4019">
        <v>1201</v>
      </c>
      <c r="G4019" t="s">
        <v>8954</v>
      </c>
      <c r="H4019" t="s">
        <v>7665</v>
      </c>
      <c r="I4019" t="s">
        <v>26</v>
      </c>
      <c r="L4019" t="s">
        <v>12252</v>
      </c>
      <c r="N4019" t="s">
        <v>821</v>
      </c>
    </row>
    <row r="4020" spans="2:14">
      <c r="B4020" s="41">
        <v>43627.732164351852</v>
      </c>
      <c r="C4020" s="41">
        <v>43627.732164351852</v>
      </c>
      <c r="D4020" t="s">
        <v>906</v>
      </c>
      <c r="E4020">
        <v>5</v>
      </c>
      <c r="F4020">
        <v>1201</v>
      </c>
      <c r="G4020" t="s">
        <v>8954</v>
      </c>
      <c r="H4020" t="s">
        <v>905</v>
      </c>
      <c r="I4020" t="s">
        <v>8</v>
      </c>
      <c r="L4020" t="s">
        <v>14244</v>
      </c>
      <c r="N4020" t="s">
        <v>821</v>
      </c>
    </row>
    <row r="4021" spans="2:14">
      <c r="B4021" s="41">
        <v>43627.732754629629</v>
      </c>
      <c r="C4021" s="41">
        <v>43627.732766203706</v>
      </c>
      <c r="D4021" t="s">
        <v>906</v>
      </c>
      <c r="E4021">
        <v>5</v>
      </c>
      <c r="F4021">
        <v>1201</v>
      </c>
      <c r="G4021" t="s">
        <v>8954</v>
      </c>
      <c r="H4021" t="s">
        <v>905</v>
      </c>
      <c r="I4021" t="s">
        <v>8</v>
      </c>
      <c r="L4021" t="s">
        <v>14244</v>
      </c>
      <c r="N4021" t="s">
        <v>821</v>
      </c>
    </row>
    <row r="4022" spans="2:14">
      <c r="B4022" s="41">
        <v>43627.73333333333</v>
      </c>
      <c r="C4022" s="41">
        <v>43627.73333333333</v>
      </c>
      <c r="D4022" t="s">
        <v>906</v>
      </c>
      <c r="E4022">
        <v>5</v>
      </c>
      <c r="F4022">
        <v>1201</v>
      </c>
      <c r="G4022" t="s">
        <v>8954</v>
      </c>
      <c r="H4022" t="s">
        <v>905</v>
      </c>
      <c r="I4022" t="s">
        <v>8</v>
      </c>
      <c r="L4022" t="s">
        <v>14244</v>
      </c>
      <c r="N4022" t="s">
        <v>821</v>
      </c>
    </row>
    <row r="4023" spans="2:14">
      <c r="B4023" s="41">
        <v>43627.733923611115</v>
      </c>
      <c r="C4023" s="41">
        <v>43627.733923611115</v>
      </c>
      <c r="D4023" t="s">
        <v>906</v>
      </c>
      <c r="E4023">
        <v>5</v>
      </c>
      <c r="F4023">
        <v>1201</v>
      </c>
      <c r="G4023" t="s">
        <v>8954</v>
      </c>
      <c r="H4023" t="s">
        <v>905</v>
      </c>
      <c r="I4023" t="s">
        <v>8</v>
      </c>
      <c r="L4023" t="s">
        <v>14244</v>
      </c>
      <c r="N4023" t="s">
        <v>821</v>
      </c>
    </row>
    <row r="4024" spans="2:14">
      <c r="B4024" s="41">
        <v>43627.733969907407</v>
      </c>
      <c r="C4024" s="41">
        <v>43627.733969907407</v>
      </c>
      <c r="D4024" t="s">
        <v>7116</v>
      </c>
      <c r="E4024">
        <v>5</v>
      </c>
      <c r="F4024">
        <v>1201</v>
      </c>
      <c r="G4024" t="s">
        <v>8954</v>
      </c>
      <c r="H4024" t="s">
        <v>7117</v>
      </c>
      <c r="I4024" t="s">
        <v>264</v>
      </c>
      <c r="L4024" t="s">
        <v>14525</v>
      </c>
      <c r="N4024" t="s">
        <v>821</v>
      </c>
    </row>
    <row r="4025" spans="2:14">
      <c r="B4025" s="41">
        <v>43627.734502314815</v>
      </c>
      <c r="C4025" s="41">
        <v>43627.734502314815</v>
      </c>
      <c r="D4025" t="s">
        <v>906</v>
      </c>
      <c r="E4025">
        <v>5</v>
      </c>
      <c r="F4025">
        <v>1201</v>
      </c>
      <c r="G4025" t="s">
        <v>8954</v>
      </c>
      <c r="H4025" t="s">
        <v>905</v>
      </c>
      <c r="I4025" t="s">
        <v>8</v>
      </c>
      <c r="L4025" t="s">
        <v>14244</v>
      </c>
      <c r="N4025" t="s">
        <v>821</v>
      </c>
    </row>
    <row r="4026" spans="2:14">
      <c r="B4026" s="41">
        <v>43627.734722222223</v>
      </c>
      <c r="C4026" s="41">
        <v>43627.734722222223</v>
      </c>
      <c r="D4026" t="s">
        <v>7843</v>
      </c>
      <c r="E4026">
        <v>5</v>
      </c>
      <c r="F4026">
        <v>1201</v>
      </c>
      <c r="G4026" t="s">
        <v>8954</v>
      </c>
      <c r="H4026" t="s">
        <v>7665</v>
      </c>
      <c r="I4026" t="s">
        <v>26</v>
      </c>
      <c r="L4026" t="s">
        <v>12252</v>
      </c>
      <c r="N4026" t="s">
        <v>821</v>
      </c>
    </row>
    <row r="4027" spans="2:14">
      <c r="B4027" s="41">
        <v>43627.735092592593</v>
      </c>
      <c r="C4027" s="41">
        <v>43627.735092592593</v>
      </c>
      <c r="D4027" t="s">
        <v>906</v>
      </c>
      <c r="E4027">
        <v>5</v>
      </c>
      <c r="F4027">
        <v>1201</v>
      </c>
      <c r="G4027" t="s">
        <v>8954</v>
      </c>
      <c r="H4027" t="s">
        <v>905</v>
      </c>
      <c r="I4027" t="s">
        <v>8</v>
      </c>
      <c r="L4027" t="s">
        <v>14244</v>
      </c>
      <c r="N4027" t="s">
        <v>821</v>
      </c>
    </row>
    <row r="4028" spans="2:14">
      <c r="B4028" s="41">
        <v>43627.735486111109</v>
      </c>
      <c r="C4028" s="41">
        <v>43627.735486111109</v>
      </c>
      <c r="D4028" t="s">
        <v>891</v>
      </c>
      <c r="E4028">
        <v>5</v>
      </c>
      <c r="F4028">
        <v>1201</v>
      </c>
      <c r="G4028" t="s">
        <v>8954</v>
      </c>
      <c r="H4028" t="s">
        <v>890</v>
      </c>
      <c r="I4028" t="s">
        <v>8</v>
      </c>
      <c r="L4028" t="s">
        <v>14241</v>
      </c>
      <c r="N4028" t="s">
        <v>821</v>
      </c>
    </row>
    <row r="4029" spans="2:14">
      <c r="B4029" s="41">
        <v>43627.735682870371</v>
      </c>
      <c r="C4029" s="41">
        <v>43627.735682870371</v>
      </c>
      <c r="D4029" t="s">
        <v>906</v>
      </c>
      <c r="E4029">
        <v>5</v>
      </c>
      <c r="F4029">
        <v>1201</v>
      </c>
      <c r="G4029" t="s">
        <v>8954</v>
      </c>
      <c r="H4029" t="s">
        <v>905</v>
      </c>
      <c r="I4029" t="s">
        <v>8</v>
      </c>
      <c r="L4029" t="s">
        <v>14244</v>
      </c>
      <c r="N4029" t="s">
        <v>821</v>
      </c>
    </row>
    <row r="4030" spans="2:14">
      <c r="B4030" s="41">
        <v>43627.735960648148</v>
      </c>
      <c r="C4030" s="41">
        <v>43627.735972222225</v>
      </c>
      <c r="D4030" t="s">
        <v>11700</v>
      </c>
      <c r="E4030">
        <v>0</v>
      </c>
      <c r="F4030">
        <v>1101</v>
      </c>
      <c r="G4030" t="s">
        <v>8954</v>
      </c>
      <c r="H4030" t="s">
        <v>195</v>
      </c>
      <c r="I4030" t="s">
        <v>13</v>
      </c>
      <c r="L4030" t="s">
        <v>11272</v>
      </c>
      <c r="N4030" t="s">
        <v>821</v>
      </c>
    </row>
    <row r="4031" spans="2:14">
      <c r="B4031" s="41">
        <v>43627.736273148148</v>
      </c>
      <c r="C4031" s="41">
        <v>43627.736273148148</v>
      </c>
      <c r="D4031" t="s">
        <v>906</v>
      </c>
      <c r="E4031">
        <v>5</v>
      </c>
      <c r="F4031">
        <v>1201</v>
      </c>
      <c r="G4031" t="s">
        <v>8954</v>
      </c>
      <c r="H4031" t="s">
        <v>905</v>
      </c>
      <c r="I4031" t="s">
        <v>8</v>
      </c>
      <c r="L4031" t="s">
        <v>14244</v>
      </c>
      <c r="N4031" t="s">
        <v>821</v>
      </c>
    </row>
    <row r="4032" spans="2:14">
      <c r="B4032" s="41">
        <v>43627.736863425926</v>
      </c>
      <c r="C4032" s="41">
        <v>43627.736863425926</v>
      </c>
      <c r="D4032" t="s">
        <v>906</v>
      </c>
      <c r="E4032">
        <v>5</v>
      </c>
      <c r="F4032">
        <v>1201</v>
      </c>
      <c r="G4032" t="s">
        <v>8954</v>
      </c>
      <c r="H4032" t="s">
        <v>905</v>
      </c>
      <c r="I4032" t="s">
        <v>8</v>
      </c>
      <c r="L4032" t="s">
        <v>14244</v>
      </c>
      <c r="N4032" t="s">
        <v>821</v>
      </c>
    </row>
    <row r="4033" spans="2:14">
      <c r="B4033" s="41">
        <v>43627.73746527778</v>
      </c>
      <c r="C4033" s="41">
        <v>43627.73746527778</v>
      </c>
      <c r="D4033" t="s">
        <v>906</v>
      </c>
      <c r="E4033">
        <v>5</v>
      </c>
      <c r="F4033">
        <v>1201</v>
      </c>
      <c r="G4033" t="s">
        <v>8954</v>
      </c>
      <c r="H4033" t="s">
        <v>905</v>
      </c>
      <c r="I4033" t="s">
        <v>8</v>
      </c>
      <c r="L4033" t="s">
        <v>14244</v>
      </c>
      <c r="N4033" t="s">
        <v>821</v>
      </c>
    </row>
    <row r="4034" spans="2:14">
      <c r="B4034" s="41">
        <v>43627.737557870372</v>
      </c>
      <c r="C4034" s="41">
        <v>43627.737557870372</v>
      </c>
      <c r="D4034" t="s">
        <v>7843</v>
      </c>
      <c r="E4034">
        <v>5</v>
      </c>
      <c r="F4034">
        <v>1201</v>
      </c>
      <c r="G4034" t="s">
        <v>8954</v>
      </c>
      <c r="H4034" t="s">
        <v>7665</v>
      </c>
      <c r="I4034" t="s">
        <v>26</v>
      </c>
      <c r="L4034" t="s">
        <v>12252</v>
      </c>
      <c r="N4034" t="s">
        <v>821</v>
      </c>
    </row>
    <row r="4035" spans="2:14">
      <c r="B4035" s="41">
        <v>43627.737592592595</v>
      </c>
      <c r="C4035" s="41">
        <v>43627.737604166665</v>
      </c>
      <c r="D4035" t="s">
        <v>7843</v>
      </c>
      <c r="E4035">
        <v>5</v>
      </c>
      <c r="F4035">
        <v>1201</v>
      </c>
      <c r="G4035" t="s">
        <v>8954</v>
      </c>
      <c r="H4035" t="s">
        <v>7665</v>
      </c>
      <c r="I4035" t="s">
        <v>26</v>
      </c>
      <c r="L4035" t="s">
        <v>12252</v>
      </c>
      <c r="N4035" t="s">
        <v>821</v>
      </c>
    </row>
    <row r="4036" spans="2:14">
      <c r="B4036" s="41">
        <v>43627.737905092596</v>
      </c>
      <c r="C4036" s="41">
        <v>43627.737905092596</v>
      </c>
      <c r="D4036" t="s">
        <v>13569</v>
      </c>
      <c r="E4036">
        <v>0</v>
      </c>
      <c r="F4036">
        <v>1101</v>
      </c>
      <c r="G4036" t="s">
        <v>8954</v>
      </c>
      <c r="H4036" t="s">
        <v>195</v>
      </c>
      <c r="I4036" t="s">
        <v>13</v>
      </c>
      <c r="L4036" t="s">
        <v>11272</v>
      </c>
      <c r="N4036" t="s">
        <v>821</v>
      </c>
    </row>
    <row r="4037" spans="2:14">
      <c r="B4037" s="41">
        <v>43627.73809027778</v>
      </c>
      <c r="C4037" s="41">
        <v>43627.73809027778</v>
      </c>
      <c r="D4037" t="s">
        <v>906</v>
      </c>
      <c r="E4037">
        <v>5</v>
      </c>
      <c r="F4037">
        <v>1201</v>
      </c>
      <c r="G4037" t="s">
        <v>8954</v>
      </c>
      <c r="H4037" t="s">
        <v>905</v>
      </c>
      <c r="I4037" t="s">
        <v>8</v>
      </c>
      <c r="L4037" t="s">
        <v>14244</v>
      </c>
      <c r="N4037" t="s">
        <v>821</v>
      </c>
    </row>
    <row r="4038" spans="2:14">
      <c r="B4038" s="41">
        <v>43627.738680555558</v>
      </c>
      <c r="C4038" s="41">
        <v>43627.738680555558</v>
      </c>
      <c r="D4038" t="s">
        <v>906</v>
      </c>
      <c r="E4038">
        <v>5</v>
      </c>
      <c r="F4038">
        <v>1201</v>
      </c>
      <c r="G4038" t="s">
        <v>8954</v>
      </c>
      <c r="H4038" t="s">
        <v>905</v>
      </c>
      <c r="I4038" t="s">
        <v>8</v>
      </c>
      <c r="L4038" t="s">
        <v>14244</v>
      </c>
      <c r="N4038" t="s">
        <v>821</v>
      </c>
    </row>
    <row r="4039" spans="2:14">
      <c r="B4039" s="41">
        <v>43627.739270833335</v>
      </c>
      <c r="C4039" s="41">
        <v>43627.739270833335</v>
      </c>
      <c r="D4039" t="s">
        <v>906</v>
      </c>
      <c r="E4039">
        <v>5</v>
      </c>
      <c r="F4039">
        <v>1201</v>
      </c>
      <c r="G4039" t="s">
        <v>8954</v>
      </c>
      <c r="H4039" t="s">
        <v>905</v>
      </c>
      <c r="I4039" t="s">
        <v>8</v>
      </c>
      <c r="L4039" t="s">
        <v>14244</v>
      </c>
      <c r="N4039" t="s">
        <v>821</v>
      </c>
    </row>
    <row r="4040" spans="2:14">
      <c r="B4040" s="41">
        <v>43627.739837962959</v>
      </c>
      <c r="C4040" s="41">
        <v>43627.739837962959</v>
      </c>
      <c r="D4040" t="s">
        <v>906</v>
      </c>
      <c r="E4040">
        <v>5</v>
      </c>
      <c r="F4040">
        <v>1201</v>
      </c>
      <c r="G4040" t="s">
        <v>8954</v>
      </c>
      <c r="H4040" t="s">
        <v>905</v>
      </c>
      <c r="I4040" t="s">
        <v>8</v>
      </c>
      <c r="L4040" t="s">
        <v>14244</v>
      </c>
      <c r="N4040" t="s">
        <v>821</v>
      </c>
    </row>
    <row r="4041" spans="2:14">
      <c r="B4041" s="41">
        <v>43627.739942129629</v>
      </c>
      <c r="C4041" s="41">
        <v>43627.739942129629</v>
      </c>
      <c r="D4041" t="s">
        <v>7843</v>
      </c>
      <c r="E4041">
        <v>5</v>
      </c>
      <c r="F4041">
        <v>1201</v>
      </c>
      <c r="G4041" t="s">
        <v>8954</v>
      </c>
      <c r="H4041" t="s">
        <v>7665</v>
      </c>
      <c r="I4041" t="s">
        <v>26</v>
      </c>
      <c r="L4041" t="s">
        <v>12252</v>
      </c>
      <c r="N4041" t="s">
        <v>821</v>
      </c>
    </row>
    <row r="4042" spans="2:14">
      <c r="B4042" s="41">
        <v>43627.740428240744</v>
      </c>
      <c r="C4042" s="41">
        <v>43627.740428240744</v>
      </c>
      <c r="D4042" t="s">
        <v>906</v>
      </c>
      <c r="E4042">
        <v>5</v>
      </c>
      <c r="F4042">
        <v>1201</v>
      </c>
      <c r="G4042" t="s">
        <v>8954</v>
      </c>
      <c r="H4042" t="s">
        <v>905</v>
      </c>
      <c r="I4042" t="s">
        <v>8</v>
      </c>
      <c r="L4042" t="s">
        <v>14244</v>
      </c>
      <c r="N4042" t="s">
        <v>821</v>
      </c>
    </row>
    <row r="4043" spans="2:14">
      <c r="B4043" s="41">
        <v>43627.741030092591</v>
      </c>
      <c r="C4043" s="41">
        <v>43627.741030092591</v>
      </c>
      <c r="D4043" t="s">
        <v>906</v>
      </c>
      <c r="E4043">
        <v>5</v>
      </c>
      <c r="F4043">
        <v>1201</v>
      </c>
      <c r="G4043" t="s">
        <v>8954</v>
      </c>
      <c r="H4043" t="s">
        <v>905</v>
      </c>
      <c r="I4043" t="s">
        <v>8</v>
      </c>
      <c r="L4043" t="s">
        <v>14244</v>
      </c>
      <c r="N4043" t="s">
        <v>821</v>
      </c>
    </row>
    <row r="4044" spans="2:14">
      <c r="B4044" s="41">
        <v>43627.741249999999</v>
      </c>
      <c r="C4044" s="41">
        <v>43627.741249999999</v>
      </c>
      <c r="D4044" t="s">
        <v>7843</v>
      </c>
      <c r="E4044">
        <v>5</v>
      </c>
      <c r="F4044">
        <v>1201</v>
      </c>
      <c r="G4044" t="s">
        <v>8954</v>
      </c>
      <c r="H4044" t="s">
        <v>7665</v>
      </c>
      <c r="I4044" t="s">
        <v>26</v>
      </c>
      <c r="L4044" t="s">
        <v>12252</v>
      </c>
      <c r="N4044" t="s">
        <v>821</v>
      </c>
    </row>
    <row r="4045" spans="2:14">
      <c r="B4045" s="41">
        <v>43627.741666666669</v>
      </c>
      <c r="C4045" s="41">
        <v>43627.741666666669</v>
      </c>
      <c r="D4045" t="s">
        <v>906</v>
      </c>
      <c r="E4045">
        <v>5</v>
      </c>
      <c r="F4045">
        <v>1201</v>
      </c>
      <c r="G4045" t="s">
        <v>8954</v>
      </c>
      <c r="H4045" t="s">
        <v>905</v>
      </c>
      <c r="I4045" t="s">
        <v>8</v>
      </c>
      <c r="L4045" t="s">
        <v>14244</v>
      </c>
      <c r="N4045" t="s">
        <v>821</v>
      </c>
    </row>
    <row r="4046" spans="2:14">
      <c r="B4046" s="41">
        <v>43627.741793981484</v>
      </c>
      <c r="C4046" s="41">
        <v>43627.741793981484</v>
      </c>
      <c r="D4046" t="s">
        <v>7843</v>
      </c>
      <c r="E4046">
        <v>5</v>
      </c>
      <c r="F4046">
        <v>1201</v>
      </c>
      <c r="G4046" t="s">
        <v>8954</v>
      </c>
      <c r="H4046" t="s">
        <v>7665</v>
      </c>
      <c r="I4046" t="s">
        <v>26</v>
      </c>
      <c r="L4046" t="s">
        <v>12252</v>
      </c>
      <c r="N4046" t="s">
        <v>821</v>
      </c>
    </row>
    <row r="4047" spans="2:14">
      <c r="B4047" s="41">
        <v>43627.741944444446</v>
      </c>
      <c r="C4047" s="41">
        <v>43627.741932870369</v>
      </c>
      <c r="D4047" t="s">
        <v>7843</v>
      </c>
      <c r="E4047">
        <v>5</v>
      </c>
      <c r="F4047">
        <v>1201</v>
      </c>
      <c r="G4047" t="s">
        <v>8954</v>
      </c>
      <c r="H4047" t="s">
        <v>7665</v>
      </c>
      <c r="I4047" t="s">
        <v>26</v>
      </c>
      <c r="L4047" t="s">
        <v>12252</v>
      </c>
      <c r="N4047" t="s">
        <v>821</v>
      </c>
    </row>
    <row r="4048" spans="2:14">
      <c r="B4048" s="41">
        <v>43627.7421875</v>
      </c>
      <c r="C4048" s="41">
        <v>43627.742175925923</v>
      </c>
      <c r="D4048" t="s">
        <v>7843</v>
      </c>
      <c r="E4048">
        <v>5</v>
      </c>
      <c r="F4048">
        <v>1201</v>
      </c>
      <c r="G4048" t="s">
        <v>8954</v>
      </c>
      <c r="H4048" t="s">
        <v>7665</v>
      </c>
      <c r="I4048" t="s">
        <v>26</v>
      </c>
      <c r="L4048" t="s">
        <v>12252</v>
      </c>
      <c r="N4048" t="s">
        <v>821</v>
      </c>
    </row>
    <row r="4049" spans="2:14">
      <c r="B4049" s="41">
        <v>43627.742245370369</v>
      </c>
      <c r="C4049" s="41">
        <v>43627.742245370369</v>
      </c>
      <c r="D4049" t="s">
        <v>906</v>
      </c>
      <c r="E4049">
        <v>5</v>
      </c>
      <c r="F4049">
        <v>1201</v>
      </c>
      <c r="G4049" t="s">
        <v>8954</v>
      </c>
      <c r="H4049" t="s">
        <v>905</v>
      </c>
      <c r="I4049" t="s">
        <v>8</v>
      </c>
      <c r="L4049" t="s">
        <v>14244</v>
      </c>
      <c r="N4049" t="s">
        <v>821</v>
      </c>
    </row>
    <row r="4050" spans="2:14">
      <c r="B4050" s="41">
        <v>43627.742523148147</v>
      </c>
      <c r="C4050" s="41">
        <v>43627.742511574077</v>
      </c>
      <c r="D4050" t="s">
        <v>7843</v>
      </c>
      <c r="E4050">
        <v>5</v>
      </c>
      <c r="F4050">
        <v>1201</v>
      </c>
      <c r="G4050" t="s">
        <v>8954</v>
      </c>
      <c r="H4050" t="s">
        <v>7665</v>
      </c>
      <c r="I4050" t="s">
        <v>26</v>
      </c>
      <c r="L4050" t="s">
        <v>12252</v>
      </c>
      <c r="N4050" t="s">
        <v>821</v>
      </c>
    </row>
    <row r="4051" spans="2:14">
      <c r="B4051" s="41">
        <v>43627.742824074077</v>
      </c>
      <c r="C4051" s="41">
        <v>43627.742824074077</v>
      </c>
      <c r="D4051" t="s">
        <v>906</v>
      </c>
      <c r="E4051">
        <v>5</v>
      </c>
      <c r="F4051">
        <v>1201</v>
      </c>
      <c r="G4051" t="s">
        <v>8954</v>
      </c>
      <c r="H4051" t="s">
        <v>905</v>
      </c>
      <c r="I4051" t="s">
        <v>8</v>
      </c>
      <c r="L4051" t="s">
        <v>14244</v>
      </c>
      <c r="N4051" t="s">
        <v>821</v>
      </c>
    </row>
    <row r="4052" spans="2:14">
      <c r="B4052" s="41">
        <v>43627.742858796293</v>
      </c>
      <c r="C4052" s="41">
        <v>43627.742847222224</v>
      </c>
      <c r="D4052" t="s">
        <v>7843</v>
      </c>
      <c r="E4052">
        <v>5</v>
      </c>
      <c r="F4052">
        <v>1201</v>
      </c>
      <c r="G4052" t="s">
        <v>8954</v>
      </c>
      <c r="H4052" t="s">
        <v>7665</v>
      </c>
      <c r="I4052" t="s">
        <v>26</v>
      </c>
      <c r="L4052" t="s">
        <v>12252</v>
      </c>
      <c r="N4052" t="s">
        <v>821</v>
      </c>
    </row>
    <row r="4053" spans="2:14">
      <c r="B4053" s="41">
        <v>43627.743206018517</v>
      </c>
      <c r="C4053" s="41">
        <v>43627.743194444447</v>
      </c>
      <c r="D4053" t="s">
        <v>7843</v>
      </c>
      <c r="E4053">
        <v>5</v>
      </c>
      <c r="F4053">
        <v>1201</v>
      </c>
      <c r="G4053" t="s">
        <v>8954</v>
      </c>
      <c r="H4053" t="s">
        <v>7665</v>
      </c>
      <c r="I4053" t="s">
        <v>26</v>
      </c>
      <c r="L4053" t="s">
        <v>12252</v>
      </c>
      <c r="N4053" t="s">
        <v>821</v>
      </c>
    </row>
    <row r="4054" spans="2:14">
      <c r="B4054" s="41">
        <v>43627.743263888886</v>
      </c>
      <c r="C4054" s="41">
        <v>43627.743263888886</v>
      </c>
      <c r="D4054" t="s">
        <v>14450</v>
      </c>
      <c r="E4054">
        <v>0</v>
      </c>
      <c r="F4054">
        <v>1101</v>
      </c>
      <c r="G4054" t="s">
        <v>8954</v>
      </c>
      <c r="H4054" t="s">
        <v>195</v>
      </c>
      <c r="I4054" t="s">
        <v>13</v>
      </c>
      <c r="L4054" t="s">
        <v>11272</v>
      </c>
      <c r="N4054" t="s">
        <v>821</v>
      </c>
    </row>
    <row r="4055" spans="2:14">
      <c r="B4055" s="41">
        <v>43627.743402777778</v>
      </c>
      <c r="C4055" s="41">
        <v>43627.743402777778</v>
      </c>
      <c r="D4055" t="s">
        <v>906</v>
      </c>
      <c r="E4055">
        <v>5</v>
      </c>
      <c r="F4055">
        <v>1201</v>
      </c>
      <c r="G4055" t="s">
        <v>8954</v>
      </c>
      <c r="H4055" t="s">
        <v>905</v>
      </c>
      <c r="I4055" t="s">
        <v>8</v>
      </c>
      <c r="L4055" t="s">
        <v>14244</v>
      </c>
      <c r="N4055" t="s">
        <v>821</v>
      </c>
    </row>
    <row r="4056" spans="2:14">
      <c r="B4056" s="41">
        <v>43627.74355324074</v>
      </c>
      <c r="C4056" s="41">
        <v>43627.743541666663</v>
      </c>
      <c r="D4056" t="s">
        <v>7843</v>
      </c>
      <c r="E4056">
        <v>5</v>
      </c>
      <c r="F4056">
        <v>1201</v>
      </c>
      <c r="G4056" t="s">
        <v>8954</v>
      </c>
      <c r="H4056" t="s">
        <v>7665</v>
      </c>
      <c r="I4056" t="s">
        <v>26</v>
      </c>
      <c r="L4056" t="s">
        <v>12252</v>
      </c>
      <c r="N4056" t="s">
        <v>821</v>
      </c>
    </row>
    <row r="4057" spans="2:14">
      <c r="B4057" s="41">
        <v>43627.744004629632</v>
      </c>
      <c r="C4057" s="41">
        <v>43627.744004629632</v>
      </c>
      <c r="D4057" t="s">
        <v>906</v>
      </c>
      <c r="E4057">
        <v>5</v>
      </c>
      <c r="F4057">
        <v>1201</v>
      </c>
      <c r="G4057" t="s">
        <v>8954</v>
      </c>
      <c r="H4057" t="s">
        <v>905</v>
      </c>
      <c r="I4057" t="s">
        <v>8</v>
      </c>
      <c r="L4057" t="s">
        <v>14244</v>
      </c>
      <c r="N4057" t="s">
        <v>821</v>
      </c>
    </row>
    <row r="4058" spans="2:14">
      <c r="B4058" s="41">
        <v>43627.744270833333</v>
      </c>
      <c r="C4058" s="41">
        <v>43627.744293981479</v>
      </c>
      <c r="D4058" t="s">
        <v>11700</v>
      </c>
      <c r="E4058">
        <v>0</v>
      </c>
      <c r="F4058">
        <v>1101</v>
      </c>
      <c r="G4058" t="s">
        <v>8954</v>
      </c>
      <c r="H4058" t="s">
        <v>195</v>
      </c>
      <c r="I4058" t="s">
        <v>13</v>
      </c>
      <c r="L4058" t="s">
        <v>11272</v>
      </c>
      <c r="N4058" t="s">
        <v>821</v>
      </c>
    </row>
    <row r="4059" spans="2:14">
      <c r="B4059" s="41">
        <v>43627.744583333333</v>
      </c>
      <c r="C4059" s="41">
        <v>43627.744583333333</v>
      </c>
      <c r="D4059" t="s">
        <v>906</v>
      </c>
      <c r="E4059">
        <v>5</v>
      </c>
      <c r="F4059">
        <v>1201</v>
      </c>
      <c r="G4059" t="s">
        <v>8954</v>
      </c>
      <c r="H4059" t="s">
        <v>905</v>
      </c>
      <c r="I4059" t="s">
        <v>8</v>
      </c>
      <c r="L4059" t="s">
        <v>14244</v>
      </c>
      <c r="N4059" t="s">
        <v>821</v>
      </c>
    </row>
    <row r="4060" spans="2:14">
      <c r="B4060" s="41">
        <v>43627.744641203702</v>
      </c>
      <c r="C4060" s="41">
        <v>43627.744629629633</v>
      </c>
      <c r="D4060" t="s">
        <v>7843</v>
      </c>
      <c r="E4060">
        <v>5</v>
      </c>
      <c r="F4060">
        <v>1201</v>
      </c>
      <c r="G4060" t="s">
        <v>8954</v>
      </c>
      <c r="H4060" t="s">
        <v>7665</v>
      </c>
      <c r="I4060" t="s">
        <v>26</v>
      </c>
      <c r="L4060" t="s">
        <v>12252</v>
      </c>
      <c r="N4060" t="s">
        <v>821</v>
      </c>
    </row>
    <row r="4061" spans="2:14">
      <c r="B4061" s="41">
        <v>43627.744814814818</v>
      </c>
      <c r="C4061" s="41">
        <v>43627.744803240741</v>
      </c>
      <c r="D4061" t="s">
        <v>7843</v>
      </c>
      <c r="E4061">
        <v>5</v>
      </c>
      <c r="F4061">
        <v>1201</v>
      </c>
      <c r="G4061" t="s">
        <v>8954</v>
      </c>
      <c r="H4061" t="s">
        <v>7665</v>
      </c>
      <c r="I4061" t="s">
        <v>26</v>
      </c>
      <c r="L4061" t="s">
        <v>12252</v>
      </c>
      <c r="N4061" t="s">
        <v>821</v>
      </c>
    </row>
    <row r="4062" spans="2:14">
      <c r="B4062" s="41">
        <v>43627.745173611111</v>
      </c>
      <c r="C4062" s="41">
        <v>43627.745173611111</v>
      </c>
      <c r="D4062" t="s">
        <v>906</v>
      </c>
      <c r="E4062">
        <v>5</v>
      </c>
      <c r="F4062">
        <v>1201</v>
      </c>
      <c r="G4062" t="s">
        <v>8954</v>
      </c>
      <c r="H4062" t="s">
        <v>905</v>
      </c>
      <c r="I4062" t="s">
        <v>8</v>
      </c>
      <c r="L4062" t="s">
        <v>14244</v>
      </c>
      <c r="N4062" t="s">
        <v>821</v>
      </c>
    </row>
    <row r="4063" spans="2:14">
      <c r="B4063" s="41">
        <v>43627.745208333334</v>
      </c>
      <c r="C4063" s="41">
        <v>43627.74523148148</v>
      </c>
      <c r="D4063" t="s">
        <v>7843</v>
      </c>
      <c r="E4063">
        <v>5</v>
      </c>
      <c r="F4063">
        <v>1201</v>
      </c>
      <c r="G4063" t="s">
        <v>8954</v>
      </c>
      <c r="H4063" t="s">
        <v>7665</v>
      </c>
      <c r="I4063" t="s">
        <v>26</v>
      </c>
      <c r="L4063" t="s">
        <v>12252</v>
      </c>
      <c r="N4063" t="s">
        <v>821</v>
      </c>
    </row>
    <row r="4064" spans="2:14">
      <c r="B4064" s="41">
        <v>43627.745312500003</v>
      </c>
      <c r="C4064" s="41">
        <v>43627.745300925926</v>
      </c>
      <c r="D4064" t="s">
        <v>7843</v>
      </c>
      <c r="E4064">
        <v>5</v>
      </c>
      <c r="F4064">
        <v>1201</v>
      </c>
      <c r="G4064" t="s">
        <v>8954</v>
      </c>
      <c r="H4064" t="s">
        <v>7665</v>
      </c>
      <c r="I4064" t="s">
        <v>26</v>
      </c>
      <c r="L4064" t="s">
        <v>12252</v>
      </c>
      <c r="N4064" t="s">
        <v>821</v>
      </c>
    </row>
    <row r="4065" spans="2:14">
      <c r="B4065" s="41">
        <v>43627.74554398148</v>
      </c>
      <c r="C4065" s="41">
        <v>43627.745532407411</v>
      </c>
      <c r="D4065" t="s">
        <v>7843</v>
      </c>
      <c r="E4065">
        <v>5</v>
      </c>
      <c r="F4065">
        <v>1201</v>
      </c>
      <c r="G4065" t="s">
        <v>8954</v>
      </c>
      <c r="H4065" t="s">
        <v>7665</v>
      </c>
      <c r="I4065" t="s">
        <v>26</v>
      </c>
      <c r="L4065" t="s">
        <v>12252</v>
      </c>
      <c r="N4065" t="s">
        <v>821</v>
      </c>
    </row>
    <row r="4066" spans="2:14">
      <c r="B4066" s="41">
        <v>43627.745763888888</v>
      </c>
      <c r="C4066" s="41">
        <v>43627.745763888888</v>
      </c>
      <c r="D4066" t="s">
        <v>906</v>
      </c>
      <c r="E4066">
        <v>5</v>
      </c>
      <c r="F4066">
        <v>1201</v>
      </c>
      <c r="G4066" t="s">
        <v>8954</v>
      </c>
      <c r="H4066" t="s">
        <v>905</v>
      </c>
      <c r="I4066" t="s">
        <v>8</v>
      </c>
      <c r="L4066" t="s">
        <v>14244</v>
      </c>
      <c r="N4066" t="s">
        <v>821</v>
      </c>
    </row>
    <row r="4067" spans="2:14">
      <c r="B4067" s="41">
        <v>43627.745891203704</v>
      </c>
      <c r="C4067" s="41">
        <v>43627.745879629627</v>
      </c>
      <c r="D4067" t="s">
        <v>7843</v>
      </c>
      <c r="E4067">
        <v>5</v>
      </c>
      <c r="F4067">
        <v>1201</v>
      </c>
      <c r="G4067" t="s">
        <v>8954</v>
      </c>
      <c r="H4067" t="s">
        <v>7665</v>
      </c>
      <c r="I4067" t="s">
        <v>26</v>
      </c>
      <c r="L4067" t="s">
        <v>12252</v>
      </c>
      <c r="N4067" t="s">
        <v>821</v>
      </c>
    </row>
    <row r="4068" spans="2:14">
      <c r="B4068" s="41">
        <v>43627.74591435185</v>
      </c>
      <c r="C4068" s="41">
        <v>43627.74591435185</v>
      </c>
      <c r="D4068" t="s">
        <v>14450</v>
      </c>
      <c r="E4068">
        <v>0</v>
      </c>
      <c r="F4068">
        <v>1101</v>
      </c>
      <c r="G4068" t="s">
        <v>8954</v>
      </c>
      <c r="H4068" t="s">
        <v>195</v>
      </c>
      <c r="I4068" t="s">
        <v>13</v>
      </c>
      <c r="L4068" t="s">
        <v>11272</v>
      </c>
      <c r="N4068" t="s">
        <v>821</v>
      </c>
    </row>
    <row r="4069" spans="2:14">
      <c r="B4069" s="41">
        <v>43627.745925925927</v>
      </c>
      <c r="C4069" s="41">
        <v>43627.745949074073</v>
      </c>
      <c r="D4069" t="s">
        <v>910</v>
      </c>
      <c r="E4069">
        <v>5</v>
      </c>
      <c r="F4069">
        <v>1201</v>
      </c>
      <c r="G4069" t="s">
        <v>8954</v>
      </c>
      <c r="H4069" t="s">
        <v>909</v>
      </c>
      <c r="I4069" t="s">
        <v>8</v>
      </c>
      <c r="L4069" t="s">
        <v>14243</v>
      </c>
      <c r="N4069" t="s">
        <v>821</v>
      </c>
    </row>
    <row r="4070" spans="2:14">
      <c r="B4070" s="41">
        <v>43627.746354166666</v>
      </c>
      <c r="C4070" s="41">
        <v>43627.746342592596</v>
      </c>
      <c r="D4070" t="s">
        <v>906</v>
      </c>
      <c r="E4070">
        <v>5</v>
      </c>
      <c r="F4070">
        <v>1201</v>
      </c>
      <c r="G4070" t="s">
        <v>8954</v>
      </c>
      <c r="H4070" t="s">
        <v>905</v>
      </c>
      <c r="I4070" t="s">
        <v>8</v>
      </c>
      <c r="L4070" t="s">
        <v>14244</v>
      </c>
      <c r="N4070" t="s">
        <v>821</v>
      </c>
    </row>
    <row r="4071" spans="2:14">
      <c r="B4071" s="41">
        <v>43627.746504629627</v>
      </c>
      <c r="C4071" s="41">
        <v>43627.746493055558</v>
      </c>
      <c r="D4071" t="s">
        <v>7843</v>
      </c>
      <c r="E4071">
        <v>5</v>
      </c>
      <c r="F4071">
        <v>1201</v>
      </c>
      <c r="G4071" t="s">
        <v>8954</v>
      </c>
      <c r="H4071" t="s">
        <v>7665</v>
      </c>
      <c r="I4071" t="s">
        <v>26</v>
      </c>
      <c r="L4071" t="s">
        <v>12252</v>
      </c>
      <c r="N4071" t="s">
        <v>821</v>
      </c>
    </row>
    <row r="4072" spans="2:14">
      <c r="B4072" s="41">
        <v>43627.746655092589</v>
      </c>
      <c r="C4072" s="41">
        <v>43627.74664351852</v>
      </c>
      <c r="D4072" t="s">
        <v>7843</v>
      </c>
      <c r="E4072">
        <v>5</v>
      </c>
      <c r="F4072">
        <v>1201</v>
      </c>
      <c r="G4072" t="s">
        <v>8954</v>
      </c>
      <c r="H4072" t="s">
        <v>7665</v>
      </c>
      <c r="I4072" t="s">
        <v>26</v>
      </c>
      <c r="L4072" t="s">
        <v>12252</v>
      </c>
      <c r="N4072" t="s">
        <v>821</v>
      </c>
    </row>
    <row r="4073" spans="2:14">
      <c r="B4073" s="41">
        <v>43627.746655092589</v>
      </c>
      <c r="C4073" s="41">
        <v>43627.746666666666</v>
      </c>
      <c r="D4073" t="s">
        <v>11674</v>
      </c>
      <c r="E4073">
        <v>0</v>
      </c>
      <c r="F4073">
        <v>1221</v>
      </c>
      <c r="G4073" t="s">
        <v>8954</v>
      </c>
      <c r="H4073" t="s">
        <v>11275</v>
      </c>
      <c r="I4073" t="s">
        <v>208</v>
      </c>
      <c r="L4073" t="s">
        <v>13205</v>
      </c>
      <c r="N4073" t="s">
        <v>821</v>
      </c>
    </row>
    <row r="4074" spans="2:14">
      <c r="B4074" s="41">
        <v>43627.746898148151</v>
      </c>
      <c r="C4074" s="41">
        <v>43627.746886574074</v>
      </c>
      <c r="D4074" t="s">
        <v>7843</v>
      </c>
      <c r="E4074">
        <v>5</v>
      </c>
      <c r="F4074">
        <v>1201</v>
      </c>
      <c r="G4074" t="s">
        <v>8954</v>
      </c>
      <c r="H4074" t="s">
        <v>7665</v>
      </c>
      <c r="I4074" t="s">
        <v>26</v>
      </c>
      <c r="L4074" t="s">
        <v>12252</v>
      </c>
      <c r="N4074" t="s">
        <v>821</v>
      </c>
    </row>
    <row r="4075" spans="2:14">
      <c r="B4075" s="41">
        <v>43627.746932870374</v>
      </c>
      <c r="C4075" s="41">
        <v>43627.746921296297</v>
      </c>
      <c r="D4075" t="s">
        <v>906</v>
      </c>
      <c r="E4075">
        <v>5</v>
      </c>
      <c r="F4075">
        <v>1201</v>
      </c>
      <c r="G4075" t="s">
        <v>8954</v>
      </c>
      <c r="H4075" t="s">
        <v>905</v>
      </c>
      <c r="I4075" t="s">
        <v>8</v>
      </c>
      <c r="L4075" t="s">
        <v>14244</v>
      </c>
      <c r="N4075" t="s">
        <v>821</v>
      </c>
    </row>
    <row r="4076" spans="2:14">
      <c r="B4076" s="41">
        <v>43627.74728009259</v>
      </c>
      <c r="C4076" s="41">
        <v>43627.74726851852</v>
      </c>
      <c r="D4076" t="s">
        <v>7843</v>
      </c>
      <c r="E4076">
        <v>5</v>
      </c>
      <c r="F4076">
        <v>1201</v>
      </c>
      <c r="G4076" t="s">
        <v>8954</v>
      </c>
      <c r="H4076" t="s">
        <v>7665</v>
      </c>
      <c r="I4076" t="s">
        <v>26</v>
      </c>
      <c r="L4076" t="s">
        <v>12252</v>
      </c>
      <c r="N4076" t="s">
        <v>821</v>
      </c>
    </row>
    <row r="4077" spans="2:14">
      <c r="B4077" s="41">
        <v>43627.747407407405</v>
      </c>
      <c r="C4077" s="41">
        <v>43627.747407407405</v>
      </c>
      <c r="D4077" t="s">
        <v>5497</v>
      </c>
      <c r="E4077">
        <v>4</v>
      </c>
      <c r="F4077">
        <v>1101</v>
      </c>
      <c r="G4077" t="s">
        <v>8954</v>
      </c>
      <c r="H4077" t="s">
        <v>5496</v>
      </c>
      <c r="I4077" t="s">
        <v>193</v>
      </c>
      <c r="L4077" t="s">
        <v>15043</v>
      </c>
      <c r="N4077" t="s">
        <v>825</v>
      </c>
    </row>
    <row r="4078" spans="2:14">
      <c r="B4078" s="41">
        <v>43627.747511574074</v>
      </c>
      <c r="C4078" s="41">
        <v>43627.747499999998</v>
      </c>
      <c r="D4078" t="s">
        <v>906</v>
      </c>
      <c r="E4078">
        <v>5</v>
      </c>
      <c r="F4078">
        <v>1201</v>
      </c>
      <c r="G4078" t="s">
        <v>8954</v>
      </c>
      <c r="H4078" t="s">
        <v>905</v>
      </c>
      <c r="I4078" t="s">
        <v>8</v>
      </c>
      <c r="L4078" t="s">
        <v>14244</v>
      </c>
      <c r="N4078" t="s">
        <v>821</v>
      </c>
    </row>
    <row r="4079" spans="2:14">
      <c r="B4079" s="41">
        <v>43627.747615740744</v>
      </c>
      <c r="C4079" s="41">
        <v>43627.747604166667</v>
      </c>
      <c r="D4079" t="s">
        <v>7843</v>
      </c>
      <c r="E4079">
        <v>5</v>
      </c>
      <c r="F4079">
        <v>1201</v>
      </c>
      <c r="G4079" t="s">
        <v>8954</v>
      </c>
      <c r="H4079" t="s">
        <v>7665</v>
      </c>
      <c r="I4079" t="s">
        <v>26</v>
      </c>
      <c r="L4079" t="s">
        <v>12252</v>
      </c>
      <c r="N4079" t="s">
        <v>821</v>
      </c>
    </row>
    <row r="4080" spans="2:14">
      <c r="B4080" s="41">
        <v>43627.747881944444</v>
      </c>
      <c r="C4080" s="41">
        <v>43627.747881944444</v>
      </c>
      <c r="D4080" t="s">
        <v>11700</v>
      </c>
      <c r="E4080">
        <v>0</v>
      </c>
      <c r="F4080">
        <v>1101</v>
      </c>
      <c r="G4080" t="s">
        <v>8954</v>
      </c>
      <c r="H4080" t="s">
        <v>195</v>
      </c>
      <c r="I4080" t="s">
        <v>13</v>
      </c>
      <c r="L4080" t="s">
        <v>11272</v>
      </c>
      <c r="N4080" t="s">
        <v>821</v>
      </c>
    </row>
    <row r="4081" spans="2:14">
      <c r="B4081" s="41">
        <v>43627.748090277775</v>
      </c>
      <c r="C4081" s="41">
        <v>43627.748078703706</v>
      </c>
      <c r="D4081" t="s">
        <v>906</v>
      </c>
      <c r="E4081">
        <v>5</v>
      </c>
      <c r="F4081">
        <v>1201</v>
      </c>
      <c r="G4081" t="s">
        <v>8954</v>
      </c>
      <c r="H4081" t="s">
        <v>905</v>
      </c>
      <c r="I4081" t="s">
        <v>8</v>
      </c>
      <c r="L4081" t="s">
        <v>14244</v>
      </c>
      <c r="N4081" t="s">
        <v>821</v>
      </c>
    </row>
    <row r="4082" spans="2:14">
      <c r="B4082" s="41">
        <v>43627.748148148145</v>
      </c>
      <c r="C4082" s="41">
        <v>43627.748148148145</v>
      </c>
      <c r="D4082" t="s">
        <v>15896</v>
      </c>
      <c r="E4082">
        <v>0</v>
      </c>
      <c r="F4082">
        <v>1101</v>
      </c>
      <c r="G4082" t="s">
        <v>8954</v>
      </c>
      <c r="H4082" t="s">
        <v>195</v>
      </c>
      <c r="I4082" t="s">
        <v>13</v>
      </c>
      <c r="L4082" t="s">
        <v>11272</v>
      </c>
      <c r="N4082" t="s">
        <v>821</v>
      </c>
    </row>
    <row r="4083" spans="2:14">
      <c r="B4083" s="41">
        <v>43627.748229166667</v>
      </c>
      <c r="C4083" s="41">
        <v>43627.748217592591</v>
      </c>
      <c r="D4083" t="s">
        <v>7843</v>
      </c>
      <c r="E4083">
        <v>5</v>
      </c>
      <c r="F4083">
        <v>1201</v>
      </c>
      <c r="G4083" t="s">
        <v>8954</v>
      </c>
      <c r="H4083" t="s">
        <v>7665</v>
      </c>
      <c r="I4083" t="s">
        <v>26</v>
      </c>
      <c r="L4083" t="s">
        <v>12252</v>
      </c>
      <c r="N4083" t="s">
        <v>821</v>
      </c>
    </row>
    <row r="4084" spans="2:14">
      <c r="B4084" s="41">
        <v>43627.748356481483</v>
      </c>
      <c r="C4084" s="41">
        <v>43627.748356481483</v>
      </c>
      <c r="D4084" t="s">
        <v>7843</v>
      </c>
      <c r="E4084">
        <v>5</v>
      </c>
      <c r="F4084">
        <v>1201</v>
      </c>
      <c r="G4084" t="s">
        <v>8954</v>
      </c>
      <c r="H4084" t="s">
        <v>7665</v>
      </c>
      <c r="I4084" t="s">
        <v>26</v>
      </c>
      <c r="L4084" t="s">
        <v>12252</v>
      </c>
      <c r="N4084" t="s">
        <v>821</v>
      </c>
    </row>
    <row r="4085" spans="2:14">
      <c r="B4085" s="41">
        <v>43627.748576388891</v>
      </c>
      <c r="C4085" s="41">
        <v>43627.748564814814</v>
      </c>
      <c r="D4085" t="s">
        <v>7843</v>
      </c>
      <c r="E4085">
        <v>5</v>
      </c>
      <c r="F4085">
        <v>1201</v>
      </c>
      <c r="G4085" t="s">
        <v>8954</v>
      </c>
      <c r="H4085" t="s">
        <v>7665</v>
      </c>
      <c r="I4085" t="s">
        <v>26</v>
      </c>
      <c r="L4085" t="s">
        <v>12252</v>
      </c>
      <c r="N4085" t="s">
        <v>821</v>
      </c>
    </row>
    <row r="4086" spans="2:14">
      <c r="B4086" s="41">
        <v>43627.748680555553</v>
      </c>
      <c r="C4086" s="41">
        <v>43627.748668981483</v>
      </c>
      <c r="D4086" t="s">
        <v>906</v>
      </c>
      <c r="E4086">
        <v>5</v>
      </c>
      <c r="F4086">
        <v>1201</v>
      </c>
      <c r="G4086" t="s">
        <v>8954</v>
      </c>
      <c r="H4086" t="s">
        <v>905</v>
      </c>
      <c r="I4086" t="s">
        <v>8</v>
      </c>
      <c r="L4086" t="s">
        <v>14244</v>
      </c>
      <c r="N4086" t="s">
        <v>821</v>
      </c>
    </row>
    <row r="4087" spans="2:14">
      <c r="B4087" s="41">
        <v>43627.749259259261</v>
      </c>
      <c r="C4087" s="41">
        <v>43627.749247685184</v>
      </c>
      <c r="D4087" t="s">
        <v>906</v>
      </c>
      <c r="E4087">
        <v>5</v>
      </c>
      <c r="F4087">
        <v>1201</v>
      </c>
      <c r="G4087" t="s">
        <v>8954</v>
      </c>
      <c r="H4087" t="s">
        <v>905</v>
      </c>
      <c r="I4087" t="s">
        <v>8</v>
      </c>
      <c r="L4087" t="s">
        <v>14244</v>
      </c>
      <c r="N4087" t="s">
        <v>821</v>
      </c>
    </row>
    <row r="4088" spans="2:14">
      <c r="B4088" s="41">
        <v>43627.749398148146</v>
      </c>
      <c r="C4088" s="41">
        <v>43627.749398148146</v>
      </c>
      <c r="D4088" t="s">
        <v>7843</v>
      </c>
      <c r="E4088">
        <v>5</v>
      </c>
      <c r="F4088">
        <v>1201</v>
      </c>
      <c r="G4088" t="s">
        <v>8954</v>
      </c>
      <c r="H4088" t="s">
        <v>7665</v>
      </c>
      <c r="I4088" t="s">
        <v>26</v>
      </c>
      <c r="L4088" t="s">
        <v>12252</v>
      </c>
      <c r="N4088" t="s">
        <v>821</v>
      </c>
    </row>
    <row r="4089" spans="2:14">
      <c r="B4089" s="41">
        <v>43627.749560185184</v>
      </c>
      <c r="C4089" s="41">
        <v>43627.749548611115</v>
      </c>
      <c r="D4089" t="s">
        <v>7843</v>
      </c>
      <c r="E4089">
        <v>5</v>
      </c>
      <c r="F4089">
        <v>1201</v>
      </c>
      <c r="G4089" t="s">
        <v>8954</v>
      </c>
      <c r="H4089" t="s">
        <v>7665</v>
      </c>
      <c r="I4089" t="s">
        <v>26</v>
      </c>
      <c r="L4089" t="s">
        <v>12252</v>
      </c>
      <c r="N4089" t="s">
        <v>821</v>
      </c>
    </row>
    <row r="4090" spans="2:14">
      <c r="B4090" s="41">
        <v>43627.749814814815</v>
      </c>
      <c r="C4090" s="41">
        <v>43627.749803240738</v>
      </c>
      <c r="D4090" t="s">
        <v>7843</v>
      </c>
      <c r="E4090">
        <v>5</v>
      </c>
      <c r="F4090">
        <v>1201</v>
      </c>
      <c r="G4090" t="s">
        <v>8954</v>
      </c>
      <c r="H4090" t="s">
        <v>7665</v>
      </c>
      <c r="I4090" t="s">
        <v>26</v>
      </c>
      <c r="L4090" t="s">
        <v>12252</v>
      </c>
      <c r="N4090" t="s">
        <v>821</v>
      </c>
    </row>
    <row r="4091" spans="2:14">
      <c r="B4091" s="41">
        <v>43627.749849537038</v>
      </c>
      <c r="C4091" s="41">
        <v>43627.749837962961</v>
      </c>
      <c r="D4091" t="s">
        <v>906</v>
      </c>
      <c r="E4091">
        <v>5</v>
      </c>
      <c r="F4091">
        <v>1201</v>
      </c>
      <c r="G4091" t="s">
        <v>8954</v>
      </c>
      <c r="H4091" t="s">
        <v>905</v>
      </c>
      <c r="I4091" t="s">
        <v>8</v>
      </c>
      <c r="L4091" t="s">
        <v>14244</v>
      </c>
      <c r="N4091" t="s">
        <v>821</v>
      </c>
    </row>
    <row r="4092" spans="2:14">
      <c r="B4092" s="41">
        <v>43627.750428240739</v>
      </c>
      <c r="C4092" s="41">
        <v>43627.750416666669</v>
      </c>
      <c r="D4092" t="s">
        <v>906</v>
      </c>
      <c r="E4092">
        <v>5</v>
      </c>
      <c r="F4092">
        <v>1201</v>
      </c>
      <c r="G4092" t="s">
        <v>8954</v>
      </c>
      <c r="H4092" t="s">
        <v>905</v>
      </c>
      <c r="I4092" t="s">
        <v>8</v>
      </c>
      <c r="L4092" t="s">
        <v>14244</v>
      </c>
      <c r="N4092" t="s">
        <v>821</v>
      </c>
    </row>
    <row r="4093" spans="2:14">
      <c r="B4093" s="41">
        <v>43627.750983796293</v>
      </c>
      <c r="C4093" s="41">
        <v>43627.750972222224</v>
      </c>
      <c r="D4093" t="s">
        <v>7843</v>
      </c>
      <c r="E4093">
        <v>5</v>
      </c>
      <c r="F4093">
        <v>1201</v>
      </c>
      <c r="G4093" t="s">
        <v>8954</v>
      </c>
      <c r="H4093" t="s">
        <v>7665</v>
      </c>
      <c r="I4093" t="s">
        <v>26</v>
      </c>
      <c r="L4093" t="s">
        <v>12252</v>
      </c>
      <c r="N4093" t="s">
        <v>821</v>
      </c>
    </row>
    <row r="4094" spans="2:14">
      <c r="B4094" s="41">
        <v>43627.751006944447</v>
      </c>
      <c r="C4094" s="41">
        <v>43627.751006944447</v>
      </c>
      <c r="D4094" t="s">
        <v>906</v>
      </c>
      <c r="E4094">
        <v>5</v>
      </c>
      <c r="F4094">
        <v>1201</v>
      </c>
      <c r="G4094" t="s">
        <v>8954</v>
      </c>
      <c r="H4094" t="s">
        <v>905</v>
      </c>
      <c r="I4094" t="s">
        <v>8</v>
      </c>
      <c r="L4094" t="s">
        <v>14244</v>
      </c>
      <c r="N4094" t="s">
        <v>821</v>
      </c>
    </row>
    <row r="4095" spans="2:14">
      <c r="B4095" s="41">
        <v>43627.751157407409</v>
      </c>
      <c r="C4095" s="41">
        <v>43627.751157407409</v>
      </c>
      <c r="D4095" t="s">
        <v>7843</v>
      </c>
      <c r="E4095">
        <v>5</v>
      </c>
      <c r="F4095">
        <v>1201</v>
      </c>
      <c r="G4095" t="s">
        <v>8954</v>
      </c>
      <c r="H4095" t="s">
        <v>7665</v>
      </c>
      <c r="I4095" t="s">
        <v>26</v>
      </c>
      <c r="L4095" t="s">
        <v>12252</v>
      </c>
      <c r="N4095" t="s">
        <v>821</v>
      </c>
    </row>
    <row r="4096" spans="2:14">
      <c r="B4096" s="41">
        <v>43627.751168981478</v>
      </c>
      <c r="C4096" s="41">
        <v>43627.751168981478</v>
      </c>
      <c r="D4096" t="s">
        <v>910</v>
      </c>
      <c r="E4096">
        <v>5</v>
      </c>
      <c r="F4096">
        <v>1201</v>
      </c>
      <c r="G4096" t="s">
        <v>8954</v>
      </c>
      <c r="H4096" t="s">
        <v>909</v>
      </c>
      <c r="I4096" t="s">
        <v>8</v>
      </c>
      <c r="L4096" t="s">
        <v>14243</v>
      </c>
      <c r="N4096" t="s">
        <v>821</v>
      </c>
    </row>
    <row r="4097" spans="2:14">
      <c r="B4097" s="41">
        <v>43627.751400462963</v>
      </c>
      <c r="C4097" s="41">
        <v>43627.751400462963</v>
      </c>
      <c r="D4097" t="s">
        <v>7843</v>
      </c>
      <c r="E4097">
        <v>5</v>
      </c>
      <c r="F4097">
        <v>1201</v>
      </c>
      <c r="G4097" t="s">
        <v>8954</v>
      </c>
      <c r="H4097" t="s">
        <v>7665</v>
      </c>
      <c r="I4097" t="s">
        <v>26</v>
      </c>
      <c r="L4097" t="s">
        <v>12252</v>
      </c>
      <c r="N4097" t="s">
        <v>821</v>
      </c>
    </row>
    <row r="4098" spans="2:14">
      <c r="B4098" s="41">
        <v>43627.751585648148</v>
      </c>
      <c r="C4098" s="41">
        <v>43627.751585648148</v>
      </c>
      <c r="D4098" t="s">
        <v>906</v>
      </c>
      <c r="E4098">
        <v>5</v>
      </c>
      <c r="F4098">
        <v>1201</v>
      </c>
      <c r="G4098" t="s">
        <v>8954</v>
      </c>
      <c r="H4098" t="s">
        <v>905</v>
      </c>
      <c r="I4098" t="s">
        <v>8</v>
      </c>
      <c r="L4098" t="s">
        <v>14244</v>
      </c>
      <c r="N4098" t="s">
        <v>821</v>
      </c>
    </row>
    <row r="4099" spans="2:14">
      <c r="B4099" s="41">
        <v>43627.752210648148</v>
      </c>
      <c r="C4099" s="41">
        <v>43627.752210648148</v>
      </c>
      <c r="D4099" t="s">
        <v>7843</v>
      </c>
      <c r="E4099">
        <v>5</v>
      </c>
      <c r="F4099">
        <v>1201</v>
      </c>
      <c r="G4099" t="s">
        <v>8954</v>
      </c>
      <c r="H4099" t="s">
        <v>7665</v>
      </c>
      <c r="I4099" t="s">
        <v>26</v>
      </c>
      <c r="L4099" t="s">
        <v>12252</v>
      </c>
      <c r="N4099" t="s">
        <v>821</v>
      </c>
    </row>
    <row r="4100" spans="2:14">
      <c r="B4100" s="41">
        <v>43627.752175925925</v>
      </c>
      <c r="C4100" s="41">
        <v>43627.752210648148</v>
      </c>
      <c r="D4100" t="s">
        <v>906</v>
      </c>
      <c r="E4100">
        <v>5</v>
      </c>
      <c r="F4100">
        <v>1201</v>
      </c>
      <c r="G4100" t="s">
        <v>8954</v>
      </c>
      <c r="H4100" t="s">
        <v>905</v>
      </c>
      <c r="I4100" t="s">
        <v>8</v>
      </c>
      <c r="L4100" t="s">
        <v>14244</v>
      </c>
      <c r="N4100" t="s">
        <v>821</v>
      </c>
    </row>
    <row r="4101" spans="2:14">
      <c r="B4101" s="41">
        <v>43627.75236111111</v>
      </c>
      <c r="C4101" s="41">
        <v>43627.75236111111</v>
      </c>
      <c r="D4101" t="s">
        <v>7843</v>
      </c>
      <c r="E4101">
        <v>5</v>
      </c>
      <c r="F4101">
        <v>1201</v>
      </c>
      <c r="G4101" t="s">
        <v>8954</v>
      </c>
      <c r="H4101" t="s">
        <v>7665</v>
      </c>
      <c r="I4101" t="s">
        <v>26</v>
      </c>
      <c r="L4101" t="s">
        <v>12252</v>
      </c>
      <c r="N4101" t="s">
        <v>821</v>
      </c>
    </row>
    <row r="4102" spans="2:14">
      <c r="B4102" s="41">
        <v>43627.752615740741</v>
      </c>
      <c r="C4102" s="41">
        <v>43627.752615740741</v>
      </c>
      <c r="D4102" t="s">
        <v>7843</v>
      </c>
      <c r="E4102">
        <v>5</v>
      </c>
      <c r="F4102">
        <v>1201</v>
      </c>
      <c r="G4102" t="s">
        <v>8954</v>
      </c>
      <c r="H4102" t="s">
        <v>7665</v>
      </c>
      <c r="I4102" t="s">
        <v>26</v>
      </c>
      <c r="L4102" t="s">
        <v>12252</v>
      </c>
      <c r="N4102" t="s">
        <v>821</v>
      </c>
    </row>
    <row r="4103" spans="2:14">
      <c r="B4103" s="41">
        <v>43627.752766203703</v>
      </c>
      <c r="C4103" s="41">
        <v>43627.752766203703</v>
      </c>
      <c r="D4103" t="s">
        <v>906</v>
      </c>
      <c r="E4103">
        <v>5</v>
      </c>
      <c r="F4103">
        <v>1201</v>
      </c>
      <c r="G4103" t="s">
        <v>8954</v>
      </c>
      <c r="H4103" t="s">
        <v>905</v>
      </c>
      <c r="I4103" t="s">
        <v>8</v>
      </c>
      <c r="L4103" t="s">
        <v>14244</v>
      </c>
      <c r="N4103" t="s">
        <v>821</v>
      </c>
    </row>
    <row r="4104" spans="2:14">
      <c r="B4104" s="41">
        <v>43627.753125000003</v>
      </c>
      <c r="C4104" s="41">
        <v>43627.753136574072</v>
      </c>
      <c r="D4104" t="s">
        <v>11700</v>
      </c>
      <c r="E4104">
        <v>0</v>
      </c>
      <c r="F4104">
        <v>1101</v>
      </c>
      <c r="G4104" t="s">
        <v>8954</v>
      </c>
      <c r="H4104" t="s">
        <v>195</v>
      </c>
      <c r="I4104" t="s">
        <v>13</v>
      </c>
      <c r="L4104" t="s">
        <v>11272</v>
      </c>
      <c r="N4104" t="s">
        <v>821</v>
      </c>
    </row>
    <row r="4105" spans="2:14">
      <c r="B4105" s="41">
        <v>43627.75335648148</v>
      </c>
      <c r="C4105" s="41">
        <v>43627.75335648148</v>
      </c>
      <c r="D4105" t="s">
        <v>906</v>
      </c>
      <c r="E4105">
        <v>5</v>
      </c>
      <c r="F4105">
        <v>1201</v>
      </c>
      <c r="G4105" t="s">
        <v>8954</v>
      </c>
      <c r="H4105" t="s">
        <v>905</v>
      </c>
      <c r="I4105" t="s">
        <v>8</v>
      </c>
      <c r="L4105" t="s">
        <v>14244</v>
      </c>
      <c r="N4105" t="s">
        <v>821</v>
      </c>
    </row>
    <row r="4106" spans="2:14">
      <c r="B4106" s="41">
        <v>43627.753946759258</v>
      </c>
      <c r="C4106" s="41">
        <v>43627.753946759258</v>
      </c>
      <c r="D4106" t="s">
        <v>906</v>
      </c>
      <c r="E4106">
        <v>5</v>
      </c>
      <c r="F4106">
        <v>1201</v>
      </c>
      <c r="G4106" t="s">
        <v>8954</v>
      </c>
      <c r="H4106" t="s">
        <v>905</v>
      </c>
      <c r="I4106" t="s">
        <v>8</v>
      </c>
      <c r="L4106" t="s">
        <v>14244</v>
      </c>
      <c r="N4106" t="s">
        <v>821</v>
      </c>
    </row>
    <row r="4107" spans="2:14">
      <c r="B4107" s="41">
        <v>43627.754236111112</v>
      </c>
      <c r="C4107" s="41">
        <v>43627.754270833335</v>
      </c>
      <c r="D4107" t="s">
        <v>7843</v>
      </c>
      <c r="E4107">
        <v>5</v>
      </c>
      <c r="F4107">
        <v>1201</v>
      </c>
      <c r="G4107" t="s">
        <v>8954</v>
      </c>
      <c r="H4107" t="s">
        <v>7665</v>
      </c>
      <c r="I4107" t="s">
        <v>26</v>
      </c>
      <c r="L4107" t="s">
        <v>12252</v>
      </c>
      <c r="N4107" t="s">
        <v>821</v>
      </c>
    </row>
    <row r="4108" spans="2:14">
      <c r="B4108" s="41">
        <v>43627.754490740743</v>
      </c>
      <c r="C4108" s="41">
        <v>43627.754490740743</v>
      </c>
      <c r="D4108" t="s">
        <v>7843</v>
      </c>
      <c r="E4108">
        <v>5</v>
      </c>
      <c r="F4108">
        <v>1201</v>
      </c>
      <c r="G4108" t="s">
        <v>8954</v>
      </c>
      <c r="H4108" t="s">
        <v>7665</v>
      </c>
      <c r="I4108" t="s">
        <v>26</v>
      </c>
      <c r="L4108" t="s">
        <v>12252</v>
      </c>
      <c r="N4108" t="s">
        <v>821</v>
      </c>
    </row>
    <row r="4109" spans="2:14">
      <c r="B4109" s="41">
        <v>43627.754548611112</v>
      </c>
      <c r="C4109" s="41">
        <v>43627.754548611112</v>
      </c>
      <c r="D4109" t="s">
        <v>906</v>
      </c>
      <c r="E4109">
        <v>5</v>
      </c>
      <c r="F4109">
        <v>1201</v>
      </c>
      <c r="G4109" t="s">
        <v>8954</v>
      </c>
      <c r="H4109" t="s">
        <v>905</v>
      </c>
      <c r="I4109" t="s">
        <v>8</v>
      </c>
      <c r="L4109" t="s">
        <v>14244</v>
      </c>
      <c r="N4109" t="s">
        <v>821</v>
      </c>
    </row>
    <row r="4110" spans="2:14">
      <c r="B4110" s="41">
        <v>43627.754606481481</v>
      </c>
      <c r="C4110" s="41">
        <v>43627.754606481481</v>
      </c>
      <c r="D4110" t="s">
        <v>7843</v>
      </c>
      <c r="E4110">
        <v>5</v>
      </c>
      <c r="F4110">
        <v>1201</v>
      </c>
      <c r="G4110" t="s">
        <v>8954</v>
      </c>
      <c r="H4110" t="s">
        <v>7665</v>
      </c>
      <c r="I4110" t="s">
        <v>26</v>
      </c>
      <c r="L4110" t="s">
        <v>12252</v>
      </c>
      <c r="N4110" t="s">
        <v>821</v>
      </c>
    </row>
    <row r="4111" spans="2:14">
      <c r="B4111" s="41">
        <v>43627.754699074074</v>
      </c>
      <c r="C4111" s="41">
        <v>43627.754699074074</v>
      </c>
      <c r="D4111" t="s">
        <v>910</v>
      </c>
      <c r="E4111">
        <v>5</v>
      </c>
      <c r="F4111">
        <v>1201</v>
      </c>
      <c r="G4111" t="s">
        <v>8954</v>
      </c>
      <c r="H4111" t="s">
        <v>909</v>
      </c>
      <c r="I4111" t="s">
        <v>8</v>
      </c>
      <c r="L4111" t="s">
        <v>14243</v>
      </c>
      <c r="N4111" t="s">
        <v>821</v>
      </c>
    </row>
    <row r="4112" spans="2:14">
      <c r="B4112" s="41">
        <v>43627.755127314813</v>
      </c>
      <c r="C4112" s="41">
        <v>43627.755127314813</v>
      </c>
      <c r="D4112" t="s">
        <v>906</v>
      </c>
      <c r="E4112">
        <v>5</v>
      </c>
      <c r="F4112">
        <v>1201</v>
      </c>
      <c r="G4112" t="s">
        <v>8954</v>
      </c>
      <c r="H4112" t="s">
        <v>905</v>
      </c>
      <c r="I4112" t="s">
        <v>8</v>
      </c>
      <c r="L4112" t="s">
        <v>14244</v>
      </c>
      <c r="N4112" t="s">
        <v>821</v>
      </c>
    </row>
    <row r="4113" spans="2:14">
      <c r="B4113" s="41">
        <v>43627.75571759259</v>
      </c>
      <c r="C4113" s="41">
        <v>43627.75571759259</v>
      </c>
      <c r="D4113" t="s">
        <v>906</v>
      </c>
      <c r="E4113">
        <v>5</v>
      </c>
      <c r="F4113">
        <v>1201</v>
      </c>
      <c r="G4113" t="s">
        <v>8954</v>
      </c>
      <c r="H4113" t="s">
        <v>905</v>
      </c>
      <c r="I4113" t="s">
        <v>8</v>
      </c>
      <c r="L4113" t="s">
        <v>14244</v>
      </c>
      <c r="N4113" t="s">
        <v>821</v>
      </c>
    </row>
    <row r="4114" spans="2:14">
      <c r="B4114" s="41">
        <v>43627.756030092591</v>
      </c>
      <c r="C4114" s="41">
        <v>43627.756030092591</v>
      </c>
      <c r="D4114" t="s">
        <v>7843</v>
      </c>
      <c r="E4114">
        <v>5</v>
      </c>
      <c r="F4114">
        <v>1201</v>
      </c>
      <c r="G4114" t="s">
        <v>8954</v>
      </c>
      <c r="H4114" t="s">
        <v>7665</v>
      </c>
      <c r="I4114" t="s">
        <v>26</v>
      </c>
      <c r="L4114" t="s">
        <v>12252</v>
      </c>
      <c r="N4114" t="s">
        <v>821</v>
      </c>
    </row>
    <row r="4115" spans="2:14">
      <c r="B4115" s="41">
        <v>43627.756307870368</v>
      </c>
      <c r="C4115" s="41">
        <v>43627.756307870368</v>
      </c>
      <c r="D4115" t="s">
        <v>906</v>
      </c>
      <c r="E4115">
        <v>5</v>
      </c>
      <c r="F4115">
        <v>1201</v>
      </c>
      <c r="G4115" t="s">
        <v>8954</v>
      </c>
      <c r="H4115" t="s">
        <v>905</v>
      </c>
      <c r="I4115" t="s">
        <v>8</v>
      </c>
      <c r="L4115" t="s">
        <v>14244</v>
      </c>
      <c r="N4115" t="s">
        <v>821</v>
      </c>
    </row>
    <row r="4116" spans="2:14">
      <c r="B4116" s="41">
        <v>43627.756504629629</v>
      </c>
      <c r="C4116" s="41">
        <v>43627.756504629629</v>
      </c>
      <c r="D4116" t="s">
        <v>7843</v>
      </c>
      <c r="E4116">
        <v>5</v>
      </c>
      <c r="F4116">
        <v>1201</v>
      </c>
      <c r="G4116" t="s">
        <v>8954</v>
      </c>
      <c r="H4116" t="s">
        <v>7665</v>
      </c>
      <c r="I4116" t="s">
        <v>26</v>
      </c>
      <c r="L4116" t="s">
        <v>12252</v>
      </c>
      <c r="N4116" t="s">
        <v>821</v>
      </c>
    </row>
    <row r="4117" spans="2:14">
      <c r="B4117" s="41">
        <v>43627.756643518522</v>
      </c>
      <c r="C4117" s="41">
        <v>43627.756643518522</v>
      </c>
      <c r="D4117" t="s">
        <v>7843</v>
      </c>
      <c r="E4117">
        <v>5</v>
      </c>
      <c r="F4117">
        <v>1201</v>
      </c>
      <c r="G4117" t="s">
        <v>8954</v>
      </c>
      <c r="H4117" t="s">
        <v>7665</v>
      </c>
      <c r="I4117" t="s">
        <v>26</v>
      </c>
      <c r="L4117" t="s">
        <v>12252</v>
      </c>
      <c r="N4117" t="s">
        <v>821</v>
      </c>
    </row>
    <row r="4118" spans="2:14">
      <c r="B4118" s="41">
        <v>43627.756909722222</v>
      </c>
      <c r="C4118" s="41">
        <v>43627.756909722222</v>
      </c>
      <c r="D4118" t="s">
        <v>7843</v>
      </c>
      <c r="E4118">
        <v>5</v>
      </c>
      <c r="F4118">
        <v>1201</v>
      </c>
      <c r="G4118" t="s">
        <v>8954</v>
      </c>
      <c r="H4118" t="s">
        <v>7665</v>
      </c>
      <c r="I4118" t="s">
        <v>26</v>
      </c>
      <c r="L4118" t="s">
        <v>12252</v>
      </c>
      <c r="N4118" t="s">
        <v>821</v>
      </c>
    </row>
    <row r="4119" spans="2:14">
      <c r="B4119" s="41">
        <v>43627.756921296299</v>
      </c>
      <c r="C4119" s="41">
        <v>43627.756921296299</v>
      </c>
      <c r="D4119" t="s">
        <v>906</v>
      </c>
      <c r="E4119">
        <v>5</v>
      </c>
      <c r="F4119">
        <v>1201</v>
      </c>
      <c r="G4119" t="s">
        <v>8954</v>
      </c>
      <c r="H4119" t="s">
        <v>905</v>
      </c>
      <c r="I4119" t="s">
        <v>8</v>
      </c>
      <c r="L4119" t="s">
        <v>14244</v>
      </c>
      <c r="N4119" t="s">
        <v>821</v>
      </c>
    </row>
    <row r="4120" spans="2:14">
      <c r="B4120" s="41">
        <v>43627.757314814815</v>
      </c>
      <c r="C4120" s="41">
        <v>43627.757314814815</v>
      </c>
      <c r="D4120" t="s">
        <v>7843</v>
      </c>
      <c r="E4120">
        <v>5</v>
      </c>
      <c r="F4120">
        <v>1201</v>
      </c>
      <c r="G4120" t="s">
        <v>8954</v>
      </c>
      <c r="H4120" t="s">
        <v>7665</v>
      </c>
      <c r="I4120" t="s">
        <v>26</v>
      </c>
      <c r="L4120" t="s">
        <v>12252</v>
      </c>
      <c r="N4120" t="s">
        <v>821</v>
      </c>
    </row>
    <row r="4121" spans="2:14">
      <c r="B4121" s="41">
        <v>43627.7575</v>
      </c>
      <c r="C4121" s="41">
        <v>43627.7575</v>
      </c>
      <c r="D4121" t="s">
        <v>906</v>
      </c>
      <c r="E4121">
        <v>5</v>
      </c>
      <c r="F4121">
        <v>1201</v>
      </c>
      <c r="G4121" t="s">
        <v>8954</v>
      </c>
      <c r="H4121" t="s">
        <v>905</v>
      </c>
      <c r="I4121" t="s">
        <v>8</v>
      </c>
      <c r="L4121" t="s">
        <v>14244</v>
      </c>
      <c r="N4121" t="s">
        <v>821</v>
      </c>
    </row>
    <row r="4122" spans="2:14">
      <c r="B4122" s="41">
        <v>43627.757708333331</v>
      </c>
      <c r="C4122" s="41">
        <v>43627.757743055554</v>
      </c>
      <c r="D4122" t="s">
        <v>7843</v>
      </c>
      <c r="E4122">
        <v>5</v>
      </c>
      <c r="F4122">
        <v>1201</v>
      </c>
      <c r="G4122" t="s">
        <v>8954</v>
      </c>
      <c r="H4122" t="s">
        <v>7665</v>
      </c>
      <c r="I4122" t="s">
        <v>26</v>
      </c>
      <c r="L4122" t="s">
        <v>12252</v>
      </c>
      <c r="N4122" t="s">
        <v>821</v>
      </c>
    </row>
    <row r="4123" spans="2:14">
      <c r="B4123" s="41">
        <v>43627.758090277777</v>
      </c>
      <c r="C4123" s="41">
        <v>43627.758090277777</v>
      </c>
      <c r="D4123" t="s">
        <v>906</v>
      </c>
      <c r="E4123">
        <v>5</v>
      </c>
      <c r="F4123">
        <v>1201</v>
      </c>
      <c r="G4123" t="s">
        <v>8954</v>
      </c>
      <c r="H4123" t="s">
        <v>905</v>
      </c>
      <c r="I4123" t="s">
        <v>8</v>
      </c>
      <c r="L4123" t="s">
        <v>14244</v>
      </c>
      <c r="N4123" t="s">
        <v>821</v>
      </c>
    </row>
    <row r="4124" spans="2:14">
      <c r="B4124" s="41">
        <v>43627.758113425924</v>
      </c>
      <c r="C4124" s="41">
        <v>43627.758113425924</v>
      </c>
      <c r="D4124" t="s">
        <v>7843</v>
      </c>
      <c r="E4124">
        <v>5</v>
      </c>
      <c r="F4124">
        <v>1201</v>
      </c>
      <c r="G4124" t="s">
        <v>8954</v>
      </c>
      <c r="H4124" t="s">
        <v>7665</v>
      </c>
      <c r="I4124" t="s">
        <v>26</v>
      </c>
      <c r="L4124" t="s">
        <v>12252</v>
      </c>
      <c r="N4124" t="s">
        <v>821</v>
      </c>
    </row>
    <row r="4125" spans="2:14">
      <c r="B4125" s="41">
        <v>43627.758449074077</v>
      </c>
      <c r="C4125" s="41">
        <v>43627.758449074077</v>
      </c>
      <c r="D4125" t="s">
        <v>7843</v>
      </c>
      <c r="E4125">
        <v>5</v>
      </c>
      <c r="F4125">
        <v>1201</v>
      </c>
      <c r="G4125" t="s">
        <v>8954</v>
      </c>
      <c r="H4125" t="s">
        <v>7665</v>
      </c>
      <c r="I4125" t="s">
        <v>26</v>
      </c>
      <c r="L4125" t="s">
        <v>12252</v>
      </c>
      <c r="N4125" t="s">
        <v>821</v>
      </c>
    </row>
    <row r="4126" spans="2:14">
      <c r="B4126" s="41">
        <v>43627.758668981478</v>
      </c>
      <c r="C4126" s="41">
        <v>43627.758668981478</v>
      </c>
      <c r="D4126" t="s">
        <v>906</v>
      </c>
      <c r="E4126">
        <v>5</v>
      </c>
      <c r="F4126">
        <v>1201</v>
      </c>
      <c r="G4126" t="s">
        <v>8954</v>
      </c>
      <c r="H4126" t="s">
        <v>905</v>
      </c>
      <c r="I4126" t="s">
        <v>8</v>
      </c>
      <c r="L4126" t="s">
        <v>14244</v>
      </c>
      <c r="N4126" t="s">
        <v>821</v>
      </c>
    </row>
    <row r="4127" spans="2:14">
      <c r="B4127" s="41">
        <v>43627.758773148147</v>
      </c>
      <c r="C4127" s="41">
        <v>43627.758773148147</v>
      </c>
      <c r="D4127" t="s">
        <v>15897</v>
      </c>
      <c r="E4127">
        <v>0</v>
      </c>
      <c r="F4127">
        <v>1101</v>
      </c>
      <c r="G4127" t="s">
        <v>8954</v>
      </c>
      <c r="H4127" t="s">
        <v>195</v>
      </c>
      <c r="I4127" t="s">
        <v>13</v>
      </c>
      <c r="L4127" t="s">
        <v>11272</v>
      </c>
      <c r="N4127" t="s">
        <v>821</v>
      </c>
    </row>
    <row r="4128" spans="2:14">
      <c r="B4128" s="41">
        <v>43627.758831018517</v>
      </c>
      <c r="C4128" s="41">
        <v>43627.758831018517</v>
      </c>
      <c r="D4128" t="s">
        <v>910</v>
      </c>
      <c r="E4128">
        <v>5</v>
      </c>
      <c r="F4128">
        <v>1201</v>
      </c>
      <c r="G4128" t="s">
        <v>8954</v>
      </c>
      <c r="H4128" t="s">
        <v>909</v>
      </c>
      <c r="I4128" t="s">
        <v>8</v>
      </c>
      <c r="L4128" t="s">
        <v>14243</v>
      </c>
      <c r="N4128" t="s">
        <v>821</v>
      </c>
    </row>
    <row r="4129" spans="2:14">
      <c r="B4129" s="41">
        <v>43627.759131944447</v>
      </c>
      <c r="C4129" s="41">
        <v>43627.759143518517</v>
      </c>
      <c r="D4129" t="s">
        <v>7843</v>
      </c>
      <c r="E4129">
        <v>5</v>
      </c>
      <c r="F4129">
        <v>1201</v>
      </c>
      <c r="G4129" t="s">
        <v>8954</v>
      </c>
      <c r="H4129" t="s">
        <v>7665</v>
      </c>
      <c r="I4129" t="s">
        <v>26</v>
      </c>
      <c r="L4129" t="s">
        <v>12252</v>
      </c>
      <c r="N4129" t="s">
        <v>821</v>
      </c>
    </row>
    <row r="4130" spans="2:14">
      <c r="B4130" s="41">
        <v>43627.759259259263</v>
      </c>
      <c r="C4130" s="41">
        <v>43627.759259259263</v>
      </c>
      <c r="D4130" t="s">
        <v>906</v>
      </c>
      <c r="E4130">
        <v>5</v>
      </c>
      <c r="F4130">
        <v>1201</v>
      </c>
      <c r="G4130" t="s">
        <v>8954</v>
      </c>
      <c r="H4130" t="s">
        <v>905</v>
      </c>
      <c r="I4130" t="s">
        <v>8</v>
      </c>
      <c r="L4130" t="s">
        <v>14244</v>
      </c>
      <c r="N4130" t="s">
        <v>821</v>
      </c>
    </row>
    <row r="4131" spans="2:14">
      <c r="B4131" s="41">
        <v>43627.759270833332</v>
      </c>
      <c r="C4131" s="41">
        <v>43627.759270833332</v>
      </c>
      <c r="D4131" t="s">
        <v>7843</v>
      </c>
      <c r="E4131">
        <v>5</v>
      </c>
      <c r="F4131">
        <v>1201</v>
      </c>
      <c r="G4131" t="s">
        <v>8954</v>
      </c>
      <c r="H4131" t="s">
        <v>7665</v>
      </c>
      <c r="I4131" t="s">
        <v>26</v>
      </c>
      <c r="L4131" t="s">
        <v>12252</v>
      </c>
      <c r="N4131" t="s">
        <v>821</v>
      </c>
    </row>
    <row r="4132" spans="2:14">
      <c r="B4132" s="41">
        <v>43627.759525462963</v>
      </c>
      <c r="C4132" s="41">
        <v>43627.759525462963</v>
      </c>
      <c r="D4132" t="s">
        <v>7843</v>
      </c>
      <c r="E4132">
        <v>5</v>
      </c>
      <c r="F4132">
        <v>1201</v>
      </c>
      <c r="G4132" t="s">
        <v>8954</v>
      </c>
      <c r="H4132" t="s">
        <v>7665</v>
      </c>
      <c r="I4132" t="s">
        <v>26</v>
      </c>
      <c r="L4132" t="s">
        <v>12252</v>
      </c>
      <c r="N4132" t="s">
        <v>821</v>
      </c>
    </row>
    <row r="4133" spans="2:14">
      <c r="B4133" s="41">
        <v>43627.759837962964</v>
      </c>
      <c r="C4133" s="41">
        <v>43627.75984953704</v>
      </c>
      <c r="D4133" t="s">
        <v>906</v>
      </c>
      <c r="E4133">
        <v>5</v>
      </c>
      <c r="F4133">
        <v>1201</v>
      </c>
      <c r="G4133" t="s">
        <v>8954</v>
      </c>
      <c r="H4133" t="s">
        <v>905</v>
      </c>
      <c r="I4133" t="s">
        <v>8</v>
      </c>
      <c r="L4133" t="s">
        <v>14244</v>
      </c>
      <c r="N4133" t="s">
        <v>821</v>
      </c>
    </row>
    <row r="4134" spans="2:14">
      <c r="B4134" s="41">
        <v>43627.760335648149</v>
      </c>
      <c r="C4134" s="41">
        <v>43627.760335648149</v>
      </c>
      <c r="D4134" t="s">
        <v>7843</v>
      </c>
      <c r="E4134">
        <v>5</v>
      </c>
      <c r="F4134">
        <v>1201</v>
      </c>
      <c r="G4134" t="s">
        <v>8954</v>
      </c>
      <c r="H4134" t="s">
        <v>7665</v>
      </c>
      <c r="I4134" t="s">
        <v>26</v>
      </c>
      <c r="L4134" t="s">
        <v>12252</v>
      </c>
      <c r="N4134" t="s">
        <v>821</v>
      </c>
    </row>
    <row r="4135" spans="2:14">
      <c r="B4135" s="41">
        <v>43627.76048611111</v>
      </c>
      <c r="C4135" s="41">
        <v>43627.76048611111</v>
      </c>
      <c r="D4135" t="s">
        <v>906</v>
      </c>
      <c r="E4135">
        <v>5</v>
      </c>
      <c r="F4135">
        <v>1201</v>
      </c>
      <c r="G4135" t="s">
        <v>8954</v>
      </c>
      <c r="H4135" t="s">
        <v>905</v>
      </c>
      <c r="I4135" t="s">
        <v>8</v>
      </c>
      <c r="L4135" t="s">
        <v>14244</v>
      </c>
      <c r="N4135" t="s">
        <v>821</v>
      </c>
    </row>
    <row r="4136" spans="2:14">
      <c r="B4136" s="41">
        <v>43627.760497685187</v>
      </c>
      <c r="C4136" s="41">
        <v>43627.760520833333</v>
      </c>
      <c r="D4136" t="s">
        <v>7843</v>
      </c>
      <c r="E4136">
        <v>5</v>
      </c>
      <c r="F4136">
        <v>1201</v>
      </c>
      <c r="G4136" t="s">
        <v>8954</v>
      </c>
      <c r="H4136" t="s">
        <v>7665</v>
      </c>
      <c r="I4136" t="s">
        <v>26</v>
      </c>
      <c r="L4136" t="s">
        <v>12252</v>
      </c>
      <c r="N4136" t="s">
        <v>821</v>
      </c>
    </row>
    <row r="4137" spans="2:14">
      <c r="B4137" s="41">
        <v>43627.76054398148</v>
      </c>
      <c r="C4137" s="41">
        <v>43627.76054398148</v>
      </c>
      <c r="D4137" t="s">
        <v>11700</v>
      </c>
      <c r="E4137">
        <v>0</v>
      </c>
      <c r="F4137">
        <v>1101</v>
      </c>
      <c r="G4137" t="s">
        <v>8954</v>
      </c>
      <c r="H4137" t="s">
        <v>195</v>
      </c>
      <c r="I4137" t="s">
        <v>13</v>
      </c>
      <c r="L4137" t="s">
        <v>11272</v>
      </c>
      <c r="N4137" t="s">
        <v>821</v>
      </c>
    </row>
    <row r="4138" spans="2:14">
      <c r="B4138" s="41">
        <v>43627.760648148149</v>
      </c>
      <c r="C4138" s="41">
        <v>43627.760648148149</v>
      </c>
      <c r="D4138" t="s">
        <v>910</v>
      </c>
      <c r="E4138">
        <v>5</v>
      </c>
      <c r="F4138">
        <v>1201</v>
      </c>
      <c r="G4138" t="s">
        <v>8954</v>
      </c>
      <c r="H4138" t="s">
        <v>909</v>
      </c>
      <c r="I4138" t="s">
        <v>8</v>
      </c>
      <c r="L4138" t="s">
        <v>14243</v>
      </c>
      <c r="N4138" t="s">
        <v>821</v>
      </c>
    </row>
    <row r="4139" spans="2:14">
      <c r="B4139" s="41">
        <v>43627.760879629626</v>
      </c>
      <c r="C4139" s="41">
        <v>43627.760879629626</v>
      </c>
      <c r="D4139" t="s">
        <v>7843</v>
      </c>
      <c r="E4139">
        <v>5</v>
      </c>
      <c r="F4139">
        <v>1201</v>
      </c>
      <c r="G4139" t="s">
        <v>8954</v>
      </c>
      <c r="H4139" t="s">
        <v>7665</v>
      </c>
      <c r="I4139" t="s">
        <v>26</v>
      </c>
      <c r="L4139" t="s">
        <v>12252</v>
      </c>
      <c r="N4139" t="s">
        <v>821</v>
      </c>
    </row>
    <row r="4140" spans="2:14">
      <c r="B4140" s="41">
        <v>43627.760995370372</v>
      </c>
      <c r="C4140" s="41">
        <v>43627.760995370372</v>
      </c>
      <c r="D4140" t="s">
        <v>7843</v>
      </c>
      <c r="E4140">
        <v>5</v>
      </c>
      <c r="F4140">
        <v>1201</v>
      </c>
      <c r="G4140" t="s">
        <v>8954</v>
      </c>
      <c r="H4140" t="s">
        <v>7665</v>
      </c>
      <c r="I4140" t="s">
        <v>26</v>
      </c>
      <c r="L4140" t="s">
        <v>12252</v>
      </c>
      <c r="N4140" t="s">
        <v>821</v>
      </c>
    </row>
    <row r="4141" spans="2:14">
      <c r="B4141" s="41">
        <v>43627.761076388888</v>
      </c>
      <c r="C4141" s="41">
        <v>43627.761076388888</v>
      </c>
      <c r="D4141" t="s">
        <v>906</v>
      </c>
      <c r="E4141">
        <v>5</v>
      </c>
      <c r="F4141">
        <v>1201</v>
      </c>
      <c r="G4141" t="s">
        <v>8954</v>
      </c>
      <c r="H4141" t="s">
        <v>905</v>
      </c>
      <c r="I4141" t="s">
        <v>8</v>
      </c>
      <c r="L4141" t="s">
        <v>14244</v>
      </c>
      <c r="N4141" t="s">
        <v>821</v>
      </c>
    </row>
    <row r="4142" spans="2:14">
      <c r="B4142" s="41">
        <v>43627.761423611111</v>
      </c>
      <c r="C4142" s="41">
        <v>43627.761423611111</v>
      </c>
      <c r="D4142" t="s">
        <v>7843</v>
      </c>
      <c r="E4142">
        <v>5</v>
      </c>
      <c r="F4142">
        <v>1201</v>
      </c>
      <c r="G4142" t="s">
        <v>8954</v>
      </c>
      <c r="H4142" t="s">
        <v>7665</v>
      </c>
      <c r="I4142" t="s">
        <v>26</v>
      </c>
      <c r="L4142" t="s">
        <v>12252</v>
      </c>
      <c r="N4142" t="s">
        <v>821</v>
      </c>
    </row>
    <row r="4143" spans="2:14">
      <c r="B4143" s="41">
        <v>43627.761550925927</v>
      </c>
      <c r="C4143" s="41">
        <v>43627.761550925927</v>
      </c>
      <c r="D4143" t="s">
        <v>7843</v>
      </c>
      <c r="E4143">
        <v>5</v>
      </c>
      <c r="F4143">
        <v>1201</v>
      </c>
      <c r="G4143" t="s">
        <v>8954</v>
      </c>
      <c r="H4143" t="s">
        <v>7665</v>
      </c>
      <c r="I4143" t="s">
        <v>26</v>
      </c>
      <c r="L4143" t="s">
        <v>12252</v>
      </c>
      <c r="N4143" t="s">
        <v>821</v>
      </c>
    </row>
    <row r="4144" spans="2:14">
      <c r="B4144" s="41">
        <v>43627.761666666665</v>
      </c>
      <c r="C4144" s="41">
        <v>43627.761666666665</v>
      </c>
      <c r="D4144" t="s">
        <v>906</v>
      </c>
      <c r="E4144">
        <v>5</v>
      </c>
      <c r="F4144">
        <v>1201</v>
      </c>
      <c r="G4144" t="s">
        <v>8954</v>
      </c>
      <c r="H4144" t="s">
        <v>905</v>
      </c>
      <c r="I4144" t="s">
        <v>8</v>
      </c>
      <c r="L4144" t="s">
        <v>14244</v>
      </c>
      <c r="N4144" t="s">
        <v>821</v>
      </c>
    </row>
    <row r="4145" spans="2:14">
      <c r="B4145" s="41">
        <v>43627.761770833335</v>
      </c>
      <c r="C4145" s="41">
        <v>43627.761770833335</v>
      </c>
      <c r="D4145" t="s">
        <v>5497</v>
      </c>
      <c r="E4145">
        <v>4</v>
      </c>
      <c r="F4145">
        <v>1101</v>
      </c>
      <c r="G4145" t="s">
        <v>8954</v>
      </c>
      <c r="H4145" t="s">
        <v>5496</v>
      </c>
      <c r="I4145" t="s">
        <v>193</v>
      </c>
      <c r="L4145" t="s">
        <v>15043</v>
      </c>
      <c r="N4145" t="s">
        <v>825</v>
      </c>
    </row>
    <row r="4146" spans="2:14">
      <c r="B4146" s="41">
        <v>43627.762037037035</v>
      </c>
      <c r="C4146" s="41">
        <v>43627.762037037035</v>
      </c>
      <c r="D4146" t="s">
        <v>7843</v>
      </c>
      <c r="E4146">
        <v>5</v>
      </c>
      <c r="F4146">
        <v>1201</v>
      </c>
      <c r="G4146" t="s">
        <v>8954</v>
      </c>
      <c r="H4146" t="s">
        <v>7665</v>
      </c>
      <c r="I4146" t="s">
        <v>26</v>
      </c>
      <c r="L4146" t="s">
        <v>12252</v>
      </c>
      <c r="N4146" t="s">
        <v>821</v>
      </c>
    </row>
    <row r="4147" spans="2:14">
      <c r="B4147" s="41">
        <v>43627.762152777781</v>
      </c>
      <c r="C4147" s="41">
        <v>43627.762152777781</v>
      </c>
      <c r="D4147" t="s">
        <v>7843</v>
      </c>
      <c r="E4147">
        <v>5</v>
      </c>
      <c r="F4147">
        <v>1201</v>
      </c>
      <c r="G4147" t="s">
        <v>8954</v>
      </c>
      <c r="H4147" t="s">
        <v>7665</v>
      </c>
      <c r="I4147" t="s">
        <v>26</v>
      </c>
      <c r="L4147" t="s">
        <v>12252</v>
      </c>
      <c r="N4147" t="s">
        <v>821</v>
      </c>
    </row>
    <row r="4148" spans="2:14">
      <c r="B4148" s="41">
        <v>43627.762245370373</v>
      </c>
      <c r="C4148" s="41">
        <v>43627.762245370373</v>
      </c>
      <c r="D4148" t="s">
        <v>906</v>
      </c>
      <c r="E4148">
        <v>5</v>
      </c>
      <c r="F4148">
        <v>1201</v>
      </c>
      <c r="G4148" t="s">
        <v>8954</v>
      </c>
      <c r="H4148" t="s">
        <v>905</v>
      </c>
      <c r="I4148" t="s">
        <v>8</v>
      </c>
      <c r="L4148" t="s">
        <v>14244</v>
      </c>
      <c r="N4148" t="s">
        <v>821</v>
      </c>
    </row>
    <row r="4149" spans="2:14">
      <c r="B4149" s="41">
        <v>43627.762430555558</v>
      </c>
      <c r="C4149" s="41">
        <v>43627.762430555558</v>
      </c>
      <c r="D4149" t="s">
        <v>7843</v>
      </c>
      <c r="E4149">
        <v>5</v>
      </c>
      <c r="F4149">
        <v>1201</v>
      </c>
      <c r="G4149" t="s">
        <v>8954</v>
      </c>
      <c r="H4149" t="s">
        <v>7665</v>
      </c>
      <c r="I4149" t="s">
        <v>26</v>
      </c>
      <c r="L4149" t="s">
        <v>12252</v>
      </c>
      <c r="N4149" t="s">
        <v>821</v>
      </c>
    </row>
    <row r="4150" spans="2:14">
      <c r="B4150" s="41">
        <v>43627.76284722222</v>
      </c>
      <c r="C4150" s="41">
        <v>43627.76284722222</v>
      </c>
      <c r="D4150" t="s">
        <v>906</v>
      </c>
      <c r="E4150">
        <v>5</v>
      </c>
      <c r="F4150">
        <v>1201</v>
      </c>
      <c r="G4150" t="s">
        <v>8954</v>
      </c>
      <c r="H4150" t="s">
        <v>905</v>
      </c>
      <c r="I4150" t="s">
        <v>8</v>
      </c>
      <c r="L4150" t="s">
        <v>14244</v>
      </c>
      <c r="N4150" t="s">
        <v>821</v>
      </c>
    </row>
    <row r="4151" spans="2:14">
      <c r="B4151" s="41">
        <v>43627.763425925928</v>
      </c>
      <c r="C4151" s="41">
        <v>43627.763425925928</v>
      </c>
      <c r="D4151" t="s">
        <v>906</v>
      </c>
      <c r="E4151">
        <v>5</v>
      </c>
      <c r="F4151">
        <v>1201</v>
      </c>
      <c r="G4151" t="s">
        <v>8954</v>
      </c>
      <c r="H4151" t="s">
        <v>905</v>
      </c>
      <c r="I4151" t="s">
        <v>8</v>
      </c>
      <c r="L4151" t="s">
        <v>14244</v>
      </c>
      <c r="N4151" t="s">
        <v>821</v>
      </c>
    </row>
    <row r="4152" spans="2:14">
      <c r="B4152" s="41">
        <v>43627.763437499998</v>
      </c>
      <c r="C4152" s="41">
        <v>43627.763437499998</v>
      </c>
      <c r="D4152" t="s">
        <v>7843</v>
      </c>
      <c r="E4152">
        <v>5</v>
      </c>
      <c r="F4152">
        <v>1201</v>
      </c>
      <c r="G4152" t="s">
        <v>8954</v>
      </c>
      <c r="H4152" t="s">
        <v>7665</v>
      </c>
      <c r="I4152" t="s">
        <v>26</v>
      </c>
      <c r="L4152" t="s">
        <v>12252</v>
      </c>
      <c r="N4152" t="s">
        <v>821</v>
      </c>
    </row>
    <row r="4153" spans="2:14">
      <c r="B4153" s="41">
        <v>43627.763599537036</v>
      </c>
      <c r="C4153" s="41">
        <v>43627.763599537036</v>
      </c>
      <c r="D4153" t="s">
        <v>7843</v>
      </c>
      <c r="E4153">
        <v>5</v>
      </c>
      <c r="F4153">
        <v>1201</v>
      </c>
      <c r="G4153" t="s">
        <v>8954</v>
      </c>
      <c r="H4153" t="s">
        <v>7665</v>
      </c>
      <c r="I4153" t="s">
        <v>26</v>
      </c>
      <c r="L4153" t="s">
        <v>12252</v>
      </c>
      <c r="N4153" t="s">
        <v>821</v>
      </c>
    </row>
    <row r="4154" spans="2:14">
      <c r="B4154" s="41">
        <v>43627.763923611114</v>
      </c>
      <c r="C4154" s="41">
        <v>43627.763923611114</v>
      </c>
      <c r="D4154" t="s">
        <v>11700</v>
      </c>
      <c r="E4154">
        <v>0</v>
      </c>
      <c r="F4154">
        <v>1101</v>
      </c>
      <c r="G4154" t="s">
        <v>8954</v>
      </c>
      <c r="H4154" t="s">
        <v>195</v>
      </c>
      <c r="I4154" t="s">
        <v>13</v>
      </c>
      <c r="L4154" t="s">
        <v>11272</v>
      </c>
      <c r="N4154" t="s">
        <v>821</v>
      </c>
    </row>
    <row r="4155" spans="2:14">
      <c r="B4155" s="41">
        <v>43627.763993055552</v>
      </c>
      <c r="C4155" s="41">
        <v>43627.763993055552</v>
      </c>
      <c r="D4155" t="s">
        <v>7843</v>
      </c>
      <c r="E4155">
        <v>5</v>
      </c>
      <c r="F4155">
        <v>1201</v>
      </c>
      <c r="G4155" t="s">
        <v>8954</v>
      </c>
      <c r="H4155" t="s">
        <v>7665</v>
      </c>
      <c r="I4155" t="s">
        <v>26</v>
      </c>
      <c r="L4155" t="s">
        <v>12252</v>
      </c>
      <c r="N4155" t="s">
        <v>821</v>
      </c>
    </row>
    <row r="4156" spans="2:14">
      <c r="B4156" s="41">
        <v>43627.764016203706</v>
      </c>
      <c r="C4156" s="41">
        <v>43627.764027777775</v>
      </c>
      <c r="D4156" t="s">
        <v>906</v>
      </c>
      <c r="E4156">
        <v>5</v>
      </c>
      <c r="F4156">
        <v>1201</v>
      </c>
      <c r="G4156" t="s">
        <v>8954</v>
      </c>
      <c r="H4156" t="s">
        <v>905</v>
      </c>
      <c r="I4156" t="s">
        <v>8</v>
      </c>
      <c r="L4156" t="s">
        <v>14244</v>
      </c>
      <c r="N4156" t="s">
        <v>821</v>
      </c>
    </row>
    <row r="4157" spans="2:14">
      <c r="B4157" s="41">
        <v>43627.764097222222</v>
      </c>
      <c r="C4157" s="41">
        <v>43627.764097222222</v>
      </c>
      <c r="D4157" t="s">
        <v>7843</v>
      </c>
      <c r="E4157">
        <v>5</v>
      </c>
      <c r="F4157">
        <v>1201</v>
      </c>
      <c r="G4157" t="s">
        <v>8954</v>
      </c>
      <c r="H4157" t="s">
        <v>7665</v>
      </c>
      <c r="I4157" t="s">
        <v>26</v>
      </c>
      <c r="L4157" t="s">
        <v>12252</v>
      </c>
      <c r="N4157" t="s">
        <v>821</v>
      </c>
    </row>
    <row r="4158" spans="2:14">
      <c r="B4158" s="41">
        <v>43627.764386574076</v>
      </c>
      <c r="C4158" s="41">
        <v>43627.764386574076</v>
      </c>
      <c r="D4158" t="s">
        <v>7843</v>
      </c>
      <c r="E4158">
        <v>5</v>
      </c>
      <c r="F4158">
        <v>1201</v>
      </c>
      <c r="G4158" t="s">
        <v>8954</v>
      </c>
      <c r="H4158" t="s">
        <v>7665</v>
      </c>
      <c r="I4158" t="s">
        <v>26</v>
      </c>
      <c r="L4158" t="s">
        <v>12252</v>
      </c>
      <c r="N4158" t="s">
        <v>821</v>
      </c>
    </row>
    <row r="4159" spans="2:14">
      <c r="B4159" s="41">
        <v>43627.764421296299</v>
      </c>
      <c r="C4159" s="41">
        <v>43627.764421296299</v>
      </c>
      <c r="D4159" t="s">
        <v>891</v>
      </c>
      <c r="E4159">
        <v>5</v>
      </c>
      <c r="F4159">
        <v>1201</v>
      </c>
      <c r="G4159" t="s">
        <v>8954</v>
      </c>
      <c r="H4159" t="s">
        <v>890</v>
      </c>
      <c r="I4159" t="s">
        <v>8</v>
      </c>
      <c r="L4159" t="s">
        <v>14241</v>
      </c>
      <c r="N4159" t="s">
        <v>821</v>
      </c>
    </row>
    <row r="4160" spans="2:14">
      <c r="B4160" s="41">
        <v>43627.764618055553</v>
      </c>
      <c r="C4160" s="41">
        <v>43627.764618055553</v>
      </c>
      <c r="D4160" t="s">
        <v>906</v>
      </c>
      <c r="E4160">
        <v>5</v>
      </c>
      <c r="F4160">
        <v>1201</v>
      </c>
      <c r="G4160" t="s">
        <v>8954</v>
      </c>
      <c r="H4160" t="s">
        <v>905</v>
      </c>
      <c r="I4160" t="s">
        <v>8</v>
      </c>
      <c r="L4160" t="s">
        <v>14244</v>
      </c>
      <c r="N4160" t="s">
        <v>821</v>
      </c>
    </row>
    <row r="4161" spans="2:14">
      <c r="B4161" s="41">
        <v>43627.765208333331</v>
      </c>
      <c r="C4161" s="41">
        <v>43627.765208333331</v>
      </c>
      <c r="D4161" t="s">
        <v>906</v>
      </c>
      <c r="E4161">
        <v>5</v>
      </c>
      <c r="F4161">
        <v>1201</v>
      </c>
      <c r="G4161" t="s">
        <v>8954</v>
      </c>
      <c r="H4161" t="s">
        <v>905</v>
      </c>
      <c r="I4161" t="s">
        <v>8</v>
      </c>
      <c r="L4161" t="s">
        <v>14244</v>
      </c>
      <c r="N4161" t="s">
        <v>821</v>
      </c>
    </row>
    <row r="4162" spans="2:14">
      <c r="B4162" s="41">
        <v>43627.765347222223</v>
      </c>
      <c r="C4162" s="41">
        <v>43627.765381944446</v>
      </c>
      <c r="D4162" t="s">
        <v>7843</v>
      </c>
      <c r="E4162">
        <v>5</v>
      </c>
      <c r="F4162">
        <v>1201</v>
      </c>
      <c r="G4162" t="s">
        <v>8954</v>
      </c>
      <c r="H4162" t="s">
        <v>7665</v>
      </c>
      <c r="I4162" t="s">
        <v>26</v>
      </c>
      <c r="L4162" t="s">
        <v>12252</v>
      </c>
      <c r="N4162" t="s">
        <v>821</v>
      </c>
    </row>
    <row r="4163" spans="2:14">
      <c r="B4163" s="41">
        <v>43627.765509259261</v>
      </c>
      <c r="C4163" s="41">
        <v>43627.765509259261</v>
      </c>
      <c r="D4163" t="s">
        <v>7843</v>
      </c>
      <c r="E4163">
        <v>5</v>
      </c>
      <c r="F4163">
        <v>1201</v>
      </c>
      <c r="G4163" t="s">
        <v>8954</v>
      </c>
      <c r="H4163" t="s">
        <v>7665</v>
      </c>
      <c r="I4163" t="s">
        <v>26</v>
      </c>
      <c r="L4163" t="s">
        <v>12252</v>
      </c>
      <c r="N4163" t="s">
        <v>821</v>
      </c>
    </row>
    <row r="4164" spans="2:14">
      <c r="B4164" s="41">
        <v>43627.765798611108</v>
      </c>
      <c r="C4164" s="41">
        <v>43627.765798611108</v>
      </c>
      <c r="D4164" t="s">
        <v>906</v>
      </c>
      <c r="E4164">
        <v>5</v>
      </c>
      <c r="F4164">
        <v>1201</v>
      </c>
      <c r="G4164" t="s">
        <v>8954</v>
      </c>
      <c r="H4164" t="s">
        <v>905</v>
      </c>
      <c r="I4164" t="s">
        <v>8</v>
      </c>
      <c r="L4164" t="s">
        <v>14244</v>
      </c>
      <c r="N4164" t="s">
        <v>821</v>
      </c>
    </row>
    <row r="4165" spans="2:14">
      <c r="B4165" s="41">
        <v>43627.766030092593</v>
      </c>
      <c r="C4165" s="41">
        <v>43627.766030092593</v>
      </c>
      <c r="D4165" t="s">
        <v>7843</v>
      </c>
      <c r="E4165">
        <v>5</v>
      </c>
      <c r="F4165">
        <v>1201</v>
      </c>
      <c r="G4165" t="s">
        <v>8954</v>
      </c>
      <c r="H4165" t="s">
        <v>7665</v>
      </c>
      <c r="I4165" t="s">
        <v>26</v>
      </c>
      <c r="L4165" t="s">
        <v>12252</v>
      </c>
      <c r="N4165" t="s">
        <v>821</v>
      </c>
    </row>
    <row r="4166" spans="2:14">
      <c r="B4166" s="41">
        <v>43627.766157407408</v>
      </c>
      <c r="C4166" s="41">
        <v>43627.766157407408</v>
      </c>
      <c r="D4166" t="s">
        <v>7843</v>
      </c>
      <c r="E4166">
        <v>5</v>
      </c>
      <c r="F4166">
        <v>1201</v>
      </c>
      <c r="G4166" t="s">
        <v>8954</v>
      </c>
      <c r="H4166" t="s">
        <v>7665</v>
      </c>
      <c r="I4166" t="s">
        <v>26</v>
      </c>
      <c r="L4166" t="s">
        <v>12252</v>
      </c>
      <c r="N4166" t="s">
        <v>821</v>
      </c>
    </row>
    <row r="4167" spans="2:14">
      <c r="B4167" s="41">
        <v>43627.766388888886</v>
      </c>
      <c r="C4167" s="41">
        <v>43627.766388888886</v>
      </c>
      <c r="D4167" t="s">
        <v>906</v>
      </c>
      <c r="E4167">
        <v>5</v>
      </c>
      <c r="F4167">
        <v>1201</v>
      </c>
      <c r="G4167" t="s">
        <v>8954</v>
      </c>
      <c r="H4167" t="s">
        <v>905</v>
      </c>
      <c r="I4167" t="s">
        <v>8</v>
      </c>
      <c r="L4167" t="s">
        <v>14244</v>
      </c>
      <c r="N4167" t="s">
        <v>821</v>
      </c>
    </row>
    <row r="4168" spans="2:14">
      <c r="B4168" s="41">
        <v>43627.766435185185</v>
      </c>
      <c r="C4168" s="41">
        <v>43627.766435185185</v>
      </c>
      <c r="D4168" t="s">
        <v>7843</v>
      </c>
      <c r="E4168">
        <v>5</v>
      </c>
      <c r="F4168">
        <v>1201</v>
      </c>
      <c r="G4168" t="s">
        <v>8954</v>
      </c>
      <c r="H4168" t="s">
        <v>7665</v>
      </c>
      <c r="I4168" t="s">
        <v>26</v>
      </c>
      <c r="L4168" t="s">
        <v>12252</v>
      </c>
      <c r="N4168" t="s">
        <v>821</v>
      </c>
    </row>
    <row r="4169" spans="2:14">
      <c r="B4169" s="41">
        <v>43627.766979166663</v>
      </c>
      <c r="C4169" s="41">
        <v>43627.766979166663</v>
      </c>
      <c r="D4169" t="s">
        <v>906</v>
      </c>
      <c r="E4169">
        <v>5</v>
      </c>
      <c r="F4169">
        <v>1201</v>
      </c>
      <c r="G4169" t="s">
        <v>8954</v>
      </c>
      <c r="H4169" t="s">
        <v>905</v>
      </c>
      <c r="I4169" t="s">
        <v>8</v>
      </c>
      <c r="L4169" t="s">
        <v>14244</v>
      </c>
      <c r="N4169" t="s">
        <v>821</v>
      </c>
    </row>
    <row r="4170" spans="2:14">
      <c r="B4170" s="41">
        <v>43627.767314814817</v>
      </c>
      <c r="C4170" s="41">
        <v>43627.767314814817</v>
      </c>
      <c r="D4170" t="s">
        <v>7843</v>
      </c>
      <c r="E4170">
        <v>5</v>
      </c>
      <c r="F4170">
        <v>1201</v>
      </c>
      <c r="G4170" t="s">
        <v>8954</v>
      </c>
      <c r="H4170" t="s">
        <v>7665</v>
      </c>
      <c r="I4170" t="s">
        <v>26</v>
      </c>
      <c r="L4170" t="s">
        <v>12252</v>
      </c>
      <c r="N4170" t="s">
        <v>821</v>
      </c>
    </row>
    <row r="4171" spans="2:14">
      <c r="B4171" s="41">
        <v>43627.767476851855</v>
      </c>
      <c r="C4171" s="41">
        <v>43627.767476851855</v>
      </c>
      <c r="D4171" t="s">
        <v>7843</v>
      </c>
      <c r="E4171">
        <v>5</v>
      </c>
      <c r="F4171">
        <v>1201</v>
      </c>
      <c r="G4171" t="s">
        <v>8954</v>
      </c>
      <c r="H4171" t="s">
        <v>7665</v>
      </c>
      <c r="I4171" t="s">
        <v>26</v>
      </c>
      <c r="L4171" t="s">
        <v>12252</v>
      </c>
      <c r="N4171" t="s">
        <v>821</v>
      </c>
    </row>
    <row r="4172" spans="2:14">
      <c r="B4172" s="41">
        <v>43627.767581018517</v>
      </c>
      <c r="C4172" s="41">
        <v>43627.767581018517</v>
      </c>
      <c r="D4172" t="s">
        <v>906</v>
      </c>
      <c r="E4172">
        <v>5</v>
      </c>
      <c r="F4172">
        <v>1201</v>
      </c>
      <c r="G4172" t="s">
        <v>8954</v>
      </c>
      <c r="H4172" t="s">
        <v>905</v>
      </c>
      <c r="I4172" t="s">
        <v>8</v>
      </c>
      <c r="L4172" t="s">
        <v>14244</v>
      </c>
      <c r="N4172" t="s">
        <v>821</v>
      </c>
    </row>
    <row r="4173" spans="2:14">
      <c r="B4173" s="41">
        <v>43627.767731481479</v>
      </c>
      <c r="C4173" s="41">
        <v>43627.767731481479</v>
      </c>
      <c r="D4173" t="s">
        <v>7843</v>
      </c>
      <c r="E4173">
        <v>5</v>
      </c>
      <c r="F4173">
        <v>1201</v>
      </c>
      <c r="G4173" t="s">
        <v>8954</v>
      </c>
      <c r="H4173" t="s">
        <v>7665</v>
      </c>
      <c r="I4173" t="s">
        <v>26</v>
      </c>
      <c r="L4173" t="s">
        <v>12252</v>
      </c>
      <c r="N4173" t="s">
        <v>821</v>
      </c>
    </row>
    <row r="4174" spans="2:14">
      <c r="B4174" s="41">
        <v>43627.768171296295</v>
      </c>
      <c r="C4174" s="41">
        <v>43627.768182870372</v>
      </c>
      <c r="D4174" t="s">
        <v>906</v>
      </c>
      <c r="E4174">
        <v>5</v>
      </c>
      <c r="F4174">
        <v>1201</v>
      </c>
      <c r="G4174" t="s">
        <v>8954</v>
      </c>
      <c r="H4174" t="s">
        <v>905</v>
      </c>
      <c r="I4174" t="s">
        <v>8</v>
      </c>
      <c r="L4174" t="s">
        <v>14244</v>
      </c>
      <c r="N4174" t="s">
        <v>821</v>
      </c>
    </row>
    <row r="4175" spans="2:14">
      <c r="B4175" s="41">
        <v>43627.768263888887</v>
      </c>
      <c r="C4175" s="41">
        <v>43627.768263888887</v>
      </c>
      <c r="D4175" t="s">
        <v>7843</v>
      </c>
      <c r="E4175">
        <v>5</v>
      </c>
      <c r="F4175">
        <v>1201</v>
      </c>
      <c r="G4175" t="s">
        <v>8954</v>
      </c>
      <c r="H4175" t="s">
        <v>7665</v>
      </c>
      <c r="I4175" t="s">
        <v>26</v>
      </c>
      <c r="L4175" t="s">
        <v>12252</v>
      </c>
      <c r="N4175" t="s">
        <v>821</v>
      </c>
    </row>
    <row r="4176" spans="2:14">
      <c r="B4176" s="41">
        <v>43627.768391203703</v>
      </c>
      <c r="C4176" s="41">
        <v>43627.768391203703</v>
      </c>
      <c r="D4176" t="s">
        <v>7843</v>
      </c>
      <c r="E4176">
        <v>5</v>
      </c>
      <c r="F4176">
        <v>1201</v>
      </c>
      <c r="G4176" t="s">
        <v>8954</v>
      </c>
      <c r="H4176" t="s">
        <v>7665</v>
      </c>
      <c r="I4176" t="s">
        <v>26</v>
      </c>
      <c r="L4176" t="s">
        <v>12252</v>
      </c>
      <c r="N4176" t="s">
        <v>821</v>
      </c>
    </row>
    <row r="4177" spans="2:14">
      <c r="B4177" s="41">
        <v>43627.768449074072</v>
      </c>
      <c r="C4177" s="41">
        <v>43627.768449074072</v>
      </c>
      <c r="D4177" t="s">
        <v>15898</v>
      </c>
      <c r="E4177">
        <v>0</v>
      </c>
      <c r="F4177">
        <v>1101</v>
      </c>
      <c r="G4177" t="s">
        <v>8954</v>
      </c>
      <c r="H4177" t="s">
        <v>195</v>
      </c>
      <c r="I4177" t="s">
        <v>13</v>
      </c>
      <c r="L4177" t="s">
        <v>11272</v>
      </c>
      <c r="N4177" t="s">
        <v>821</v>
      </c>
    </row>
    <row r="4178" spans="2:14">
      <c r="B4178" s="41">
        <v>43627.76866898148</v>
      </c>
      <c r="C4178" s="41">
        <v>43627.76866898148</v>
      </c>
      <c r="D4178" t="s">
        <v>7843</v>
      </c>
      <c r="E4178">
        <v>5</v>
      </c>
      <c r="F4178">
        <v>1201</v>
      </c>
      <c r="G4178" t="s">
        <v>8954</v>
      </c>
      <c r="H4178" t="s">
        <v>7665</v>
      </c>
      <c r="I4178" t="s">
        <v>26</v>
      </c>
      <c r="L4178" t="s">
        <v>12252</v>
      </c>
      <c r="N4178" t="s">
        <v>821</v>
      </c>
    </row>
    <row r="4179" spans="2:14">
      <c r="B4179" s="41">
        <v>43627.768761574072</v>
      </c>
      <c r="C4179" s="41">
        <v>43627.768761574072</v>
      </c>
      <c r="D4179" t="s">
        <v>906</v>
      </c>
      <c r="E4179">
        <v>5</v>
      </c>
      <c r="F4179">
        <v>1201</v>
      </c>
      <c r="G4179" t="s">
        <v>8954</v>
      </c>
      <c r="H4179" t="s">
        <v>905</v>
      </c>
      <c r="I4179" t="s">
        <v>8</v>
      </c>
      <c r="L4179" t="s">
        <v>14244</v>
      </c>
      <c r="N4179" t="s">
        <v>821</v>
      </c>
    </row>
    <row r="4180" spans="2:14">
      <c r="B4180" s="41">
        <v>43627.769004629627</v>
      </c>
      <c r="C4180" s="41">
        <v>43627.769004629627</v>
      </c>
      <c r="D4180" t="s">
        <v>7843</v>
      </c>
      <c r="E4180">
        <v>5</v>
      </c>
      <c r="F4180">
        <v>1201</v>
      </c>
      <c r="G4180" t="s">
        <v>8954</v>
      </c>
      <c r="H4180" t="s">
        <v>7665</v>
      </c>
      <c r="I4180" t="s">
        <v>26</v>
      </c>
      <c r="L4180" t="s">
        <v>12252</v>
      </c>
      <c r="N4180" t="s">
        <v>821</v>
      </c>
    </row>
    <row r="4181" spans="2:14">
      <c r="B4181" s="41">
        <v>43627.76934027778</v>
      </c>
      <c r="C4181" s="41">
        <v>43627.76934027778</v>
      </c>
      <c r="D4181" t="s">
        <v>7843</v>
      </c>
      <c r="E4181">
        <v>5</v>
      </c>
      <c r="F4181">
        <v>1201</v>
      </c>
      <c r="G4181" t="s">
        <v>8954</v>
      </c>
      <c r="H4181" t="s">
        <v>7665</v>
      </c>
      <c r="I4181" t="s">
        <v>26</v>
      </c>
      <c r="L4181" t="s">
        <v>12252</v>
      </c>
      <c r="N4181" t="s">
        <v>821</v>
      </c>
    </row>
    <row r="4182" spans="2:14">
      <c r="B4182" s="41">
        <v>43627.76935185185</v>
      </c>
      <c r="C4182" s="41">
        <v>43627.76935185185</v>
      </c>
      <c r="D4182" t="s">
        <v>906</v>
      </c>
      <c r="E4182">
        <v>5</v>
      </c>
      <c r="F4182">
        <v>1201</v>
      </c>
      <c r="G4182" t="s">
        <v>8954</v>
      </c>
      <c r="H4182" t="s">
        <v>905</v>
      </c>
      <c r="I4182" t="s">
        <v>8</v>
      </c>
      <c r="L4182" t="s">
        <v>14244</v>
      </c>
      <c r="N4182" t="s">
        <v>821</v>
      </c>
    </row>
    <row r="4183" spans="2:14">
      <c r="B4183" s="41">
        <v>43627.769814814812</v>
      </c>
      <c r="C4183" s="41">
        <v>43627.769814814812</v>
      </c>
      <c r="D4183" t="s">
        <v>7843</v>
      </c>
      <c r="E4183">
        <v>5</v>
      </c>
      <c r="F4183">
        <v>1201</v>
      </c>
      <c r="G4183" t="s">
        <v>8954</v>
      </c>
      <c r="H4183" t="s">
        <v>7665</v>
      </c>
      <c r="I4183" t="s">
        <v>26</v>
      </c>
      <c r="L4183" t="s">
        <v>12252</v>
      </c>
      <c r="N4183" t="s">
        <v>821</v>
      </c>
    </row>
    <row r="4184" spans="2:14">
      <c r="B4184" s="41">
        <v>43627.769918981481</v>
      </c>
      <c r="C4184" s="41">
        <v>43627.769918981481</v>
      </c>
      <c r="D4184" t="s">
        <v>7843</v>
      </c>
      <c r="E4184">
        <v>5</v>
      </c>
      <c r="F4184">
        <v>1201</v>
      </c>
      <c r="G4184" t="s">
        <v>8954</v>
      </c>
      <c r="H4184" t="s">
        <v>7665</v>
      </c>
      <c r="I4184" t="s">
        <v>26</v>
      </c>
      <c r="L4184" t="s">
        <v>12252</v>
      </c>
      <c r="N4184" t="s">
        <v>821</v>
      </c>
    </row>
    <row r="4185" spans="2:14">
      <c r="B4185" s="41">
        <v>43627.769942129627</v>
      </c>
      <c r="C4185" s="41">
        <v>43627.769942129627</v>
      </c>
      <c r="D4185" t="s">
        <v>906</v>
      </c>
      <c r="E4185">
        <v>5</v>
      </c>
      <c r="F4185">
        <v>1201</v>
      </c>
      <c r="G4185" t="s">
        <v>8954</v>
      </c>
      <c r="H4185" t="s">
        <v>905</v>
      </c>
      <c r="I4185" t="s">
        <v>8</v>
      </c>
      <c r="L4185" t="s">
        <v>14244</v>
      </c>
      <c r="N4185" t="s">
        <v>821</v>
      </c>
    </row>
    <row r="4186" spans="2:14">
      <c r="B4186" s="41">
        <v>43627.770069444443</v>
      </c>
      <c r="C4186" s="41">
        <v>43627.770069444443</v>
      </c>
      <c r="D4186" t="s">
        <v>1296</v>
      </c>
      <c r="E4186">
        <v>5</v>
      </c>
      <c r="F4186">
        <v>1221</v>
      </c>
      <c r="G4186" t="s">
        <v>8954</v>
      </c>
      <c r="H4186" t="s">
        <v>1295</v>
      </c>
      <c r="I4186" t="s">
        <v>201</v>
      </c>
      <c r="L4186" t="s">
        <v>13445</v>
      </c>
      <c r="N4186" t="s">
        <v>821</v>
      </c>
    </row>
    <row r="4187" spans="2:14">
      <c r="B4187" s="41">
        <v>43627.770057870373</v>
      </c>
      <c r="C4187" s="41">
        <v>43627.77008101852</v>
      </c>
      <c r="D4187" t="s">
        <v>8423</v>
      </c>
      <c r="E4187">
        <v>4</v>
      </c>
      <c r="F4187">
        <v>1101</v>
      </c>
      <c r="G4187" t="s">
        <v>8954</v>
      </c>
      <c r="H4187" t="s">
        <v>1866</v>
      </c>
      <c r="I4187" t="s">
        <v>201</v>
      </c>
      <c r="L4187" t="s">
        <v>13446</v>
      </c>
      <c r="N4187" t="s">
        <v>819</v>
      </c>
    </row>
    <row r="4188" spans="2:14">
      <c r="B4188" s="41">
        <v>43627.770208333335</v>
      </c>
      <c r="C4188" s="41">
        <v>43627.770243055558</v>
      </c>
      <c r="D4188" t="s">
        <v>7843</v>
      </c>
      <c r="E4188">
        <v>5</v>
      </c>
      <c r="F4188">
        <v>1201</v>
      </c>
      <c r="G4188" t="s">
        <v>8954</v>
      </c>
      <c r="H4188" t="s">
        <v>7665</v>
      </c>
      <c r="I4188" t="s">
        <v>26</v>
      </c>
      <c r="L4188" t="s">
        <v>12252</v>
      </c>
      <c r="N4188" t="s">
        <v>821</v>
      </c>
    </row>
    <row r="4189" spans="2:14">
      <c r="B4189" s="41">
        <v>43627.770532407405</v>
      </c>
      <c r="C4189" s="41">
        <v>43627.770532407405</v>
      </c>
      <c r="D4189" t="s">
        <v>906</v>
      </c>
      <c r="E4189">
        <v>5</v>
      </c>
      <c r="F4189">
        <v>1201</v>
      </c>
      <c r="G4189" t="s">
        <v>8954</v>
      </c>
      <c r="H4189" t="s">
        <v>905</v>
      </c>
      <c r="I4189" t="s">
        <v>8</v>
      </c>
      <c r="L4189" t="s">
        <v>14244</v>
      </c>
      <c r="N4189" t="s">
        <v>821</v>
      </c>
    </row>
    <row r="4190" spans="2:14">
      <c r="B4190" s="41">
        <v>43627.770891203705</v>
      </c>
      <c r="C4190" s="41">
        <v>43627.770891203705</v>
      </c>
      <c r="D4190" t="s">
        <v>7843</v>
      </c>
      <c r="E4190">
        <v>5</v>
      </c>
      <c r="F4190">
        <v>1201</v>
      </c>
      <c r="G4190" t="s">
        <v>8954</v>
      </c>
      <c r="H4190" t="s">
        <v>7665</v>
      </c>
      <c r="I4190" t="s">
        <v>26</v>
      </c>
      <c r="L4190" t="s">
        <v>12252</v>
      </c>
      <c r="N4190" t="s">
        <v>821</v>
      </c>
    </row>
    <row r="4191" spans="2:14">
      <c r="B4191" s="41">
        <v>43627.771018518521</v>
      </c>
      <c r="C4191" s="41">
        <v>43627.771018518521</v>
      </c>
      <c r="D4191" t="s">
        <v>7843</v>
      </c>
      <c r="E4191">
        <v>5</v>
      </c>
      <c r="F4191">
        <v>1201</v>
      </c>
      <c r="G4191" t="s">
        <v>8954</v>
      </c>
      <c r="H4191" t="s">
        <v>7665</v>
      </c>
      <c r="I4191" t="s">
        <v>26</v>
      </c>
      <c r="L4191" t="s">
        <v>12252</v>
      </c>
      <c r="N4191" t="s">
        <v>821</v>
      </c>
    </row>
    <row r="4192" spans="2:14">
      <c r="B4192" s="41">
        <v>43627.771122685182</v>
      </c>
      <c r="C4192" s="41">
        <v>43627.771122685182</v>
      </c>
      <c r="D4192" t="s">
        <v>906</v>
      </c>
      <c r="E4192">
        <v>5</v>
      </c>
      <c r="F4192">
        <v>1201</v>
      </c>
      <c r="G4192" t="s">
        <v>8954</v>
      </c>
      <c r="H4192" t="s">
        <v>905</v>
      </c>
      <c r="I4192" t="s">
        <v>8</v>
      </c>
      <c r="L4192" t="s">
        <v>14244</v>
      </c>
      <c r="N4192" t="s">
        <v>821</v>
      </c>
    </row>
    <row r="4193" spans="2:14">
      <c r="B4193" s="41">
        <v>43627.771238425928</v>
      </c>
      <c r="C4193" s="41">
        <v>43627.771238425928</v>
      </c>
      <c r="D4193" t="s">
        <v>7843</v>
      </c>
      <c r="E4193">
        <v>5</v>
      </c>
      <c r="F4193">
        <v>1201</v>
      </c>
      <c r="G4193" t="s">
        <v>8954</v>
      </c>
      <c r="H4193" t="s">
        <v>7665</v>
      </c>
      <c r="I4193" t="s">
        <v>26</v>
      </c>
      <c r="L4193" t="s">
        <v>12252</v>
      </c>
      <c r="N4193" t="s">
        <v>821</v>
      </c>
    </row>
    <row r="4194" spans="2:14">
      <c r="B4194" s="41">
        <v>43627.771701388891</v>
      </c>
      <c r="C4194" s="41">
        <v>43627.771701388891</v>
      </c>
      <c r="D4194" t="s">
        <v>906</v>
      </c>
      <c r="E4194">
        <v>5</v>
      </c>
      <c r="F4194">
        <v>1201</v>
      </c>
      <c r="G4194" t="s">
        <v>8954</v>
      </c>
      <c r="H4194" t="s">
        <v>905</v>
      </c>
      <c r="I4194" t="s">
        <v>8</v>
      </c>
      <c r="L4194" t="s">
        <v>14244</v>
      </c>
      <c r="N4194" t="s">
        <v>821</v>
      </c>
    </row>
    <row r="4195" spans="2:14">
      <c r="B4195" s="41">
        <v>43627.772199074076</v>
      </c>
      <c r="C4195" s="41">
        <v>43627.772199074076</v>
      </c>
      <c r="D4195" t="s">
        <v>7843</v>
      </c>
      <c r="E4195">
        <v>5</v>
      </c>
      <c r="F4195">
        <v>1201</v>
      </c>
      <c r="G4195" t="s">
        <v>8954</v>
      </c>
      <c r="H4195" t="s">
        <v>7665</v>
      </c>
      <c r="I4195" t="s">
        <v>26</v>
      </c>
      <c r="L4195" t="s">
        <v>12252</v>
      </c>
      <c r="N4195" t="s">
        <v>821</v>
      </c>
    </row>
    <row r="4196" spans="2:14">
      <c r="B4196" s="41">
        <v>43627.772291666668</v>
      </c>
      <c r="C4196" s="41">
        <v>43627.772291666668</v>
      </c>
      <c r="D4196" t="s">
        <v>906</v>
      </c>
      <c r="E4196">
        <v>5</v>
      </c>
      <c r="F4196">
        <v>1201</v>
      </c>
      <c r="G4196" t="s">
        <v>8954</v>
      </c>
      <c r="H4196" t="s">
        <v>905</v>
      </c>
      <c r="I4196" t="s">
        <v>8</v>
      </c>
      <c r="L4196" t="s">
        <v>14244</v>
      </c>
      <c r="N4196" t="s">
        <v>821</v>
      </c>
    </row>
    <row r="4197" spans="2:14">
      <c r="B4197" s="41">
        <v>43627.772361111114</v>
      </c>
      <c r="C4197" s="41">
        <v>43627.772361111114</v>
      </c>
      <c r="D4197" t="s">
        <v>7843</v>
      </c>
      <c r="E4197">
        <v>5</v>
      </c>
      <c r="F4197">
        <v>1201</v>
      </c>
      <c r="G4197" t="s">
        <v>8954</v>
      </c>
      <c r="H4197" t="s">
        <v>7665</v>
      </c>
      <c r="I4197" t="s">
        <v>26</v>
      </c>
      <c r="L4197" t="s">
        <v>12252</v>
      </c>
      <c r="N4197" t="s">
        <v>821</v>
      </c>
    </row>
    <row r="4198" spans="2:14">
      <c r="B4198" s="41">
        <v>43627.772615740738</v>
      </c>
      <c r="C4198" s="41">
        <v>43627.772615740738</v>
      </c>
      <c r="D4198" t="s">
        <v>7843</v>
      </c>
      <c r="E4198">
        <v>5</v>
      </c>
      <c r="F4198">
        <v>1201</v>
      </c>
      <c r="G4198" t="s">
        <v>8954</v>
      </c>
      <c r="H4198" t="s">
        <v>7665</v>
      </c>
      <c r="I4198" t="s">
        <v>26</v>
      </c>
      <c r="L4198" t="s">
        <v>12252</v>
      </c>
      <c r="N4198" t="s">
        <v>821</v>
      </c>
    </row>
    <row r="4199" spans="2:14">
      <c r="B4199" s="41">
        <v>43627.772881944446</v>
      </c>
      <c r="C4199" s="41">
        <v>43627.772881944446</v>
      </c>
      <c r="D4199" t="s">
        <v>906</v>
      </c>
      <c r="E4199">
        <v>5</v>
      </c>
      <c r="F4199">
        <v>1201</v>
      </c>
      <c r="G4199" t="s">
        <v>8954</v>
      </c>
      <c r="H4199" t="s">
        <v>905</v>
      </c>
      <c r="I4199" t="s">
        <v>8</v>
      </c>
      <c r="L4199" t="s">
        <v>14244</v>
      </c>
      <c r="N4199" t="s">
        <v>821</v>
      </c>
    </row>
    <row r="4200" spans="2:14">
      <c r="B4200" s="41">
        <v>43627.772951388892</v>
      </c>
      <c r="C4200" s="41">
        <v>43627.772951388892</v>
      </c>
      <c r="D4200" t="s">
        <v>7843</v>
      </c>
      <c r="E4200">
        <v>5</v>
      </c>
      <c r="F4200">
        <v>1201</v>
      </c>
      <c r="G4200" t="s">
        <v>8954</v>
      </c>
      <c r="H4200" t="s">
        <v>7665</v>
      </c>
      <c r="I4200" t="s">
        <v>26</v>
      </c>
      <c r="L4200" t="s">
        <v>12252</v>
      </c>
      <c r="N4200" t="s">
        <v>821</v>
      </c>
    </row>
    <row r="4201" spans="2:14">
      <c r="B4201" s="41">
        <v>43627.773287037038</v>
      </c>
      <c r="C4201" s="41">
        <v>43627.773287037038</v>
      </c>
      <c r="D4201" t="s">
        <v>7843</v>
      </c>
      <c r="E4201">
        <v>5</v>
      </c>
      <c r="F4201">
        <v>1201</v>
      </c>
      <c r="G4201" t="s">
        <v>8954</v>
      </c>
      <c r="H4201" t="s">
        <v>7665</v>
      </c>
      <c r="I4201" t="s">
        <v>26</v>
      </c>
      <c r="L4201" t="s">
        <v>12252</v>
      </c>
      <c r="N4201" t="s">
        <v>821</v>
      </c>
    </row>
    <row r="4202" spans="2:14">
      <c r="B4202" s="41">
        <v>43627.773287037038</v>
      </c>
      <c r="C4202" s="41">
        <v>43627.773287037038</v>
      </c>
      <c r="D4202" t="s">
        <v>891</v>
      </c>
      <c r="E4202">
        <v>5</v>
      </c>
      <c r="F4202">
        <v>1201</v>
      </c>
      <c r="G4202" t="s">
        <v>8954</v>
      </c>
      <c r="H4202" t="s">
        <v>890</v>
      </c>
      <c r="I4202" t="s">
        <v>8</v>
      </c>
      <c r="L4202" t="s">
        <v>14241</v>
      </c>
      <c r="N4202" t="s">
        <v>821</v>
      </c>
    </row>
    <row r="4203" spans="2:14">
      <c r="B4203" s="41">
        <v>43627.7734837963</v>
      </c>
      <c r="C4203" s="41">
        <v>43627.7734837963</v>
      </c>
      <c r="D4203" t="s">
        <v>906</v>
      </c>
      <c r="E4203">
        <v>5</v>
      </c>
      <c r="F4203">
        <v>1201</v>
      </c>
      <c r="G4203" t="s">
        <v>8954</v>
      </c>
      <c r="H4203" t="s">
        <v>905</v>
      </c>
      <c r="I4203" t="s">
        <v>8</v>
      </c>
      <c r="L4203" t="s">
        <v>14244</v>
      </c>
      <c r="N4203" t="s">
        <v>821</v>
      </c>
    </row>
    <row r="4204" spans="2:14">
      <c r="B4204" s="41">
        <v>43627.773761574077</v>
      </c>
      <c r="C4204" s="41">
        <v>43627.773761574077</v>
      </c>
      <c r="D4204" t="s">
        <v>7843</v>
      </c>
      <c r="E4204">
        <v>5</v>
      </c>
      <c r="F4204">
        <v>1201</v>
      </c>
      <c r="G4204" t="s">
        <v>8954</v>
      </c>
      <c r="H4204" t="s">
        <v>7665</v>
      </c>
      <c r="I4204" t="s">
        <v>26</v>
      </c>
      <c r="L4204" t="s">
        <v>12252</v>
      </c>
      <c r="N4204" t="s">
        <v>821</v>
      </c>
    </row>
    <row r="4205" spans="2:14">
      <c r="B4205" s="41">
        <v>43627.773854166669</v>
      </c>
      <c r="C4205" s="41">
        <v>43627.773854166669</v>
      </c>
      <c r="D4205" t="s">
        <v>7843</v>
      </c>
      <c r="E4205">
        <v>5</v>
      </c>
      <c r="F4205">
        <v>1201</v>
      </c>
      <c r="G4205" t="s">
        <v>8954</v>
      </c>
      <c r="H4205" t="s">
        <v>7665</v>
      </c>
      <c r="I4205" t="s">
        <v>26</v>
      </c>
      <c r="L4205" t="s">
        <v>12252</v>
      </c>
      <c r="N4205" t="s">
        <v>821</v>
      </c>
    </row>
    <row r="4206" spans="2:14">
      <c r="B4206" s="41">
        <v>43627.774074074077</v>
      </c>
      <c r="C4206" s="41">
        <v>43627.774074074077</v>
      </c>
      <c r="D4206" t="s">
        <v>906</v>
      </c>
      <c r="E4206">
        <v>5</v>
      </c>
      <c r="F4206">
        <v>1201</v>
      </c>
      <c r="G4206" t="s">
        <v>8954</v>
      </c>
      <c r="H4206" t="s">
        <v>905</v>
      </c>
      <c r="I4206" t="s">
        <v>8</v>
      </c>
      <c r="L4206" t="s">
        <v>14244</v>
      </c>
      <c r="N4206" t="s">
        <v>821</v>
      </c>
    </row>
    <row r="4207" spans="2:14">
      <c r="B4207" s="41">
        <v>43627.774097222224</v>
      </c>
      <c r="C4207" s="41">
        <v>43627.774097222224</v>
      </c>
      <c r="D4207" t="s">
        <v>7843</v>
      </c>
      <c r="E4207">
        <v>5</v>
      </c>
      <c r="F4207">
        <v>1201</v>
      </c>
      <c r="G4207" t="s">
        <v>8954</v>
      </c>
      <c r="H4207" t="s">
        <v>7665</v>
      </c>
      <c r="I4207" t="s">
        <v>26</v>
      </c>
      <c r="L4207" t="s">
        <v>12252</v>
      </c>
      <c r="N4207" t="s">
        <v>821</v>
      </c>
    </row>
    <row r="4208" spans="2:14">
      <c r="B4208" s="41">
        <v>43627.774236111109</v>
      </c>
      <c r="C4208" s="41">
        <v>43627.774236111109</v>
      </c>
      <c r="D4208" t="s">
        <v>910</v>
      </c>
      <c r="E4208">
        <v>5</v>
      </c>
      <c r="F4208">
        <v>1201</v>
      </c>
      <c r="G4208" t="s">
        <v>8954</v>
      </c>
      <c r="H4208" t="s">
        <v>909</v>
      </c>
      <c r="I4208" t="s">
        <v>8</v>
      </c>
      <c r="L4208" t="s">
        <v>14243</v>
      </c>
      <c r="N4208" t="s">
        <v>821</v>
      </c>
    </row>
    <row r="4209" spans="2:14">
      <c r="B4209" s="41">
        <v>43627.77447916667</v>
      </c>
      <c r="C4209" s="41">
        <v>43627.77447916667</v>
      </c>
      <c r="D4209" t="s">
        <v>7843</v>
      </c>
      <c r="E4209">
        <v>5</v>
      </c>
      <c r="F4209">
        <v>1201</v>
      </c>
      <c r="G4209" t="s">
        <v>8954</v>
      </c>
      <c r="H4209" t="s">
        <v>7665</v>
      </c>
      <c r="I4209" t="s">
        <v>26</v>
      </c>
      <c r="L4209" t="s">
        <v>12252</v>
      </c>
      <c r="N4209" t="s">
        <v>821</v>
      </c>
    </row>
    <row r="4210" spans="2:14">
      <c r="B4210" s="41">
        <v>43627.774664351855</v>
      </c>
      <c r="C4210" s="41">
        <v>43627.774664351855</v>
      </c>
      <c r="D4210" t="s">
        <v>906</v>
      </c>
      <c r="E4210">
        <v>5</v>
      </c>
      <c r="F4210">
        <v>1201</v>
      </c>
      <c r="G4210" t="s">
        <v>8954</v>
      </c>
      <c r="H4210" t="s">
        <v>905</v>
      </c>
      <c r="I4210" t="s">
        <v>8</v>
      </c>
      <c r="L4210" t="s">
        <v>14244</v>
      </c>
      <c r="N4210" t="s">
        <v>821</v>
      </c>
    </row>
    <row r="4211" spans="2:14">
      <c r="B4211" s="41">
        <v>43627.774861111109</v>
      </c>
      <c r="C4211" s="41">
        <v>43627.774861111109</v>
      </c>
      <c r="D4211" t="s">
        <v>7843</v>
      </c>
      <c r="E4211">
        <v>5</v>
      </c>
      <c r="F4211">
        <v>1201</v>
      </c>
      <c r="G4211" t="s">
        <v>8954</v>
      </c>
      <c r="H4211" t="s">
        <v>7665</v>
      </c>
      <c r="I4211" t="s">
        <v>26</v>
      </c>
      <c r="L4211" t="s">
        <v>12252</v>
      </c>
      <c r="N4211" t="s">
        <v>821</v>
      </c>
    </row>
    <row r="4212" spans="2:14">
      <c r="B4212" s="41">
        <v>43627.775196759256</v>
      </c>
      <c r="C4212" s="41">
        <v>43627.775196759256</v>
      </c>
      <c r="D4212" t="s">
        <v>7843</v>
      </c>
      <c r="E4212">
        <v>5</v>
      </c>
      <c r="F4212">
        <v>1201</v>
      </c>
      <c r="G4212" t="s">
        <v>8954</v>
      </c>
      <c r="H4212" t="s">
        <v>7665</v>
      </c>
      <c r="I4212" t="s">
        <v>26</v>
      </c>
      <c r="L4212" t="s">
        <v>12252</v>
      </c>
      <c r="N4212" t="s">
        <v>821</v>
      </c>
    </row>
    <row r="4213" spans="2:14">
      <c r="B4213" s="41">
        <v>43627.775243055556</v>
      </c>
      <c r="C4213" s="41">
        <v>43627.775243055556</v>
      </c>
      <c r="D4213" t="s">
        <v>906</v>
      </c>
      <c r="E4213">
        <v>5</v>
      </c>
      <c r="F4213">
        <v>1201</v>
      </c>
      <c r="G4213" t="s">
        <v>8954</v>
      </c>
      <c r="H4213" t="s">
        <v>905</v>
      </c>
      <c r="I4213" t="s">
        <v>8</v>
      </c>
      <c r="L4213" t="s">
        <v>14244</v>
      </c>
      <c r="N4213" t="s">
        <v>821</v>
      </c>
    </row>
    <row r="4214" spans="2:14">
      <c r="B4214" s="41">
        <v>43627.775671296295</v>
      </c>
      <c r="C4214" s="41">
        <v>43627.775671296295</v>
      </c>
      <c r="D4214" t="s">
        <v>7843</v>
      </c>
      <c r="E4214">
        <v>5</v>
      </c>
      <c r="F4214">
        <v>1201</v>
      </c>
      <c r="G4214" t="s">
        <v>8954</v>
      </c>
      <c r="H4214" t="s">
        <v>7665</v>
      </c>
      <c r="I4214" t="s">
        <v>26</v>
      </c>
      <c r="L4214" t="s">
        <v>12252</v>
      </c>
      <c r="N4214" t="s">
        <v>821</v>
      </c>
    </row>
    <row r="4215" spans="2:14">
      <c r="B4215" s="41">
        <v>43627.775763888887</v>
      </c>
      <c r="C4215" s="41">
        <v>43627.77579861111</v>
      </c>
      <c r="D4215" t="s">
        <v>7843</v>
      </c>
      <c r="E4215">
        <v>5</v>
      </c>
      <c r="F4215">
        <v>1201</v>
      </c>
      <c r="G4215" t="s">
        <v>8954</v>
      </c>
      <c r="H4215" t="s">
        <v>7665</v>
      </c>
      <c r="I4215" t="s">
        <v>26</v>
      </c>
      <c r="L4215" t="s">
        <v>12252</v>
      </c>
      <c r="N4215" t="s">
        <v>821</v>
      </c>
    </row>
    <row r="4216" spans="2:14">
      <c r="B4216" s="41">
        <v>43627.775821759256</v>
      </c>
      <c r="C4216" s="41">
        <v>43627.775821759256</v>
      </c>
      <c r="D4216" t="s">
        <v>906</v>
      </c>
      <c r="E4216">
        <v>5</v>
      </c>
      <c r="F4216">
        <v>1201</v>
      </c>
      <c r="G4216" t="s">
        <v>8954</v>
      </c>
      <c r="H4216" t="s">
        <v>905</v>
      </c>
      <c r="I4216" t="s">
        <v>8</v>
      </c>
      <c r="L4216" t="s">
        <v>14244</v>
      </c>
      <c r="N4216" t="s">
        <v>821</v>
      </c>
    </row>
    <row r="4217" spans="2:14">
      <c r="B4217" s="41">
        <v>43627.775995370372</v>
      </c>
      <c r="C4217" s="41">
        <v>43627.775995370372</v>
      </c>
      <c r="D4217" t="s">
        <v>7843</v>
      </c>
      <c r="E4217">
        <v>5</v>
      </c>
      <c r="F4217">
        <v>1201</v>
      </c>
      <c r="G4217" t="s">
        <v>8954</v>
      </c>
      <c r="H4217" t="s">
        <v>7665</v>
      </c>
      <c r="I4217" t="s">
        <v>26</v>
      </c>
      <c r="L4217" t="s">
        <v>12252</v>
      </c>
      <c r="N4217" t="s">
        <v>821</v>
      </c>
    </row>
    <row r="4218" spans="2:14">
      <c r="B4218" s="41">
        <v>43627.776342592595</v>
      </c>
      <c r="C4218" s="41">
        <v>43627.776342592595</v>
      </c>
      <c r="D4218" t="s">
        <v>7843</v>
      </c>
      <c r="E4218">
        <v>5</v>
      </c>
      <c r="F4218">
        <v>1201</v>
      </c>
      <c r="G4218" t="s">
        <v>8954</v>
      </c>
      <c r="H4218" t="s">
        <v>7665</v>
      </c>
      <c r="I4218" t="s">
        <v>26</v>
      </c>
      <c r="L4218" t="s">
        <v>12252</v>
      </c>
      <c r="N4218" t="s">
        <v>821</v>
      </c>
    </row>
    <row r="4219" spans="2:14">
      <c r="B4219" s="41">
        <v>43627.776412037034</v>
      </c>
      <c r="C4219" s="41">
        <v>43627.776412037034</v>
      </c>
      <c r="D4219" t="s">
        <v>906</v>
      </c>
      <c r="E4219">
        <v>5</v>
      </c>
      <c r="F4219">
        <v>1201</v>
      </c>
      <c r="G4219" t="s">
        <v>8954</v>
      </c>
      <c r="H4219" t="s">
        <v>905</v>
      </c>
      <c r="I4219" t="s">
        <v>8</v>
      </c>
      <c r="L4219" t="s">
        <v>14244</v>
      </c>
      <c r="N4219" t="s">
        <v>821</v>
      </c>
    </row>
    <row r="4220" spans="2:14">
      <c r="B4220" s="41">
        <v>43627.776574074072</v>
      </c>
      <c r="C4220" s="41">
        <v>43627.776574074072</v>
      </c>
      <c r="D4220" t="s">
        <v>910</v>
      </c>
      <c r="E4220">
        <v>5</v>
      </c>
      <c r="F4220">
        <v>1201</v>
      </c>
      <c r="G4220" t="s">
        <v>8954</v>
      </c>
      <c r="H4220" t="s">
        <v>909</v>
      </c>
      <c r="I4220" t="s">
        <v>8</v>
      </c>
      <c r="L4220" t="s">
        <v>14243</v>
      </c>
      <c r="N4220" t="s">
        <v>821</v>
      </c>
    </row>
    <row r="4221" spans="2:14">
      <c r="B4221" s="41">
        <v>43627.776736111111</v>
      </c>
      <c r="C4221" s="41">
        <v>43627.776736111111</v>
      </c>
      <c r="D4221" t="s">
        <v>7843</v>
      </c>
      <c r="E4221">
        <v>5</v>
      </c>
      <c r="F4221">
        <v>1201</v>
      </c>
      <c r="G4221" t="s">
        <v>8954</v>
      </c>
      <c r="H4221" t="s">
        <v>7665</v>
      </c>
      <c r="I4221" t="s">
        <v>26</v>
      </c>
      <c r="L4221" t="s">
        <v>12252</v>
      </c>
      <c r="N4221" t="s">
        <v>821</v>
      </c>
    </row>
    <row r="4222" spans="2:14">
      <c r="B4222" s="41">
        <v>43627.776990740742</v>
      </c>
      <c r="C4222" s="41">
        <v>43627.776990740742</v>
      </c>
      <c r="D4222" t="s">
        <v>906</v>
      </c>
      <c r="E4222">
        <v>5</v>
      </c>
      <c r="F4222">
        <v>1201</v>
      </c>
      <c r="G4222" t="s">
        <v>8954</v>
      </c>
      <c r="H4222" t="s">
        <v>905</v>
      </c>
      <c r="I4222" t="s">
        <v>8</v>
      </c>
      <c r="L4222" t="s">
        <v>14244</v>
      </c>
      <c r="N4222" t="s">
        <v>821</v>
      </c>
    </row>
    <row r="4223" spans="2:14">
      <c r="B4223" s="41">
        <v>43627.777060185188</v>
      </c>
      <c r="C4223" s="41">
        <v>43627.777060185188</v>
      </c>
      <c r="D4223" t="s">
        <v>7843</v>
      </c>
      <c r="E4223">
        <v>5</v>
      </c>
      <c r="F4223">
        <v>1201</v>
      </c>
      <c r="G4223" t="s">
        <v>8954</v>
      </c>
      <c r="H4223" t="s">
        <v>7665</v>
      </c>
      <c r="I4223" t="s">
        <v>26</v>
      </c>
      <c r="L4223" t="s">
        <v>12252</v>
      </c>
      <c r="N4223" t="s">
        <v>821</v>
      </c>
    </row>
    <row r="4224" spans="2:14">
      <c r="B4224" s="41">
        <v>43627.777407407404</v>
      </c>
      <c r="C4224" s="41">
        <v>43627.777407407404</v>
      </c>
      <c r="D4224" t="s">
        <v>7843</v>
      </c>
      <c r="E4224">
        <v>5</v>
      </c>
      <c r="F4224">
        <v>1201</v>
      </c>
      <c r="G4224" t="s">
        <v>8954</v>
      </c>
      <c r="H4224" t="s">
        <v>7665</v>
      </c>
      <c r="I4224" t="s">
        <v>26</v>
      </c>
      <c r="L4224" t="s">
        <v>12252</v>
      </c>
      <c r="N4224" t="s">
        <v>821</v>
      </c>
    </row>
    <row r="4225" spans="2:14">
      <c r="B4225" s="41">
        <v>43627.777581018519</v>
      </c>
      <c r="C4225" s="41">
        <v>43627.777581018519</v>
      </c>
      <c r="D4225" t="s">
        <v>906</v>
      </c>
      <c r="E4225">
        <v>5</v>
      </c>
      <c r="F4225">
        <v>1201</v>
      </c>
      <c r="G4225" t="s">
        <v>8954</v>
      </c>
      <c r="H4225" t="s">
        <v>905</v>
      </c>
      <c r="I4225" t="s">
        <v>8</v>
      </c>
      <c r="L4225" t="s">
        <v>14244</v>
      </c>
      <c r="N4225" t="s">
        <v>821</v>
      </c>
    </row>
    <row r="4226" spans="2:14">
      <c r="B4226" s="41">
        <v>43627.777789351851</v>
      </c>
      <c r="C4226" s="41">
        <v>43627.777789351851</v>
      </c>
      <c r="D4226" t="s">
        <v>7843</v>
      </c>
      <c r="E4226">
        <v>5</v>
      </c>
      <c r="F4226">
        <v>1201</v>
      </c>
      <c r="G4226" t="s">
        <v>8954</v>
      </c>
      <c r="H4226" t="s">
        <v>7665</v>
      </c>
      <c r="I4226" t="s">
        <v>26</v>
      </c>
      <c r="L4226" t="s">
        <v>12252</v>
      </c>
      <c r="N4226" t="s">
        <v>821</v>
      </c>
    </row>
    <row r="4227" spans="2:14">
      <c r="B4227" s="41">
        <v>43627.778124999997</v>
      </c>
      <c r="C4227" s="41">
        <v>43627.778124999997</v>
      </c>
      <c r="D4227" t="s">
        <v>7843</v>
      </c>
      <c r="E4227">
        <v>5</v>
      </c>
      <c r="F4227">
        <v>1201</v>
      </c>
      <c r="G4227" t="s">
        <v>8954</v>
      </c>
      <c r="H4227" t="s">
        <v>7665</v>
      </c>
      <c r="I4227" t="s">
        <v>26</v>
      </c>
      <c r="L4227" t="s">
        <v>12252</v>
      </c>
      <c r="N4227" t="s">
        <v>821</v>
      </c>
    </row>
    <row r="4228" spans="2:14">
      <c r="B4228" s="41">
        <v>43627.778171296297</v>
      </c>
      <c r="C4228" s="41">
        <v>43627.778171296297</v>
      </c>
      <c r="D4228" t="s">
        <v>906</v>
      </c>
      <c r="E4228">
        <v>5</v>
      </c>
      <c r="F4228">
        <v>1201</v>
      </c>
      <c r="G4228" t="s">
        <v>8954</v>
      </c>
      <c r="H4228" t="s">
        <v>905</v>
      </c>
      <c r="I4228" t="s">
        <v>8</v>
      </c>
      <c r="L4228" t="s">
        <v>14244</v>
      </c>
      <c r="N4228" t="s">
        <v>821</v>
      </c>
    </row>
    <row r="4229" spans="2:14">
      <c r="B4229" s="41">
        <v>43627.77853009259</v>
      </c>
      <c r="C4229" s="41">
        <v>43627.77853009259</v>
      </c>
      <c r="D4229" t="s">
        <v>7843</v>
      </c>
      <c r="E4229">
        <v>5</v>
      </c>
      <c r="F4229">
        <v>1201</v>
      </c>
      <c r="G4229" t="s">
        <v>8954</v>
      </c>
      <c r="H4229" t="s">
        <v>7665</v>
      </c>
      <c r="I4229" t="s">
        <v>26</v>
      </c>
      <c r="L4229" t="s">
        <v>12252</v>
      </c>
      <c r="N4229" t="s">
        <v>821</v>
      </c>
    </row>
    <row r="4230" spans="2:14">
      <c r="B4230" s="41">
        <v>43627.778761574074</v>
      </c>
      <c r="C4230" s="41">
        <v>43627.778761574074</v>
      </c>
      <c r="D4230" t="s">
        <v>906</v>
      </c>
      <c r="E4230">
        <v>5</v>
      </c>
      <c r="F4230">
        <v>1201</v>
      </c>
      <c r="G4230" t="s">
        <v>8954</v>
      </c>
      <c r="H4230" t="s">
        <v>905</v>
      </c>
      <c r="I4230" t="s">
        <v>8</v>
      </c>
      <c r="L4230" t="s">
        <v>14244</v>
      </c>
      <c r="N4230" t="s">
        <v>821</v>
      </c>
    </row>
    <row r="4231" spans="2:14">
      <c r="B4231" s="41">
        <v>43627.778923611113</v>
      </c>
      <c r="C4231" s="41">
        <v>43627.778923611113</v>
      </c>
      <c r="D4231" t="s">
        <v>7843</v>
      </c>
      <c r="E4231">
        <v>5</v>
      </c>
      <c r="F4231">
        <v>1201</v>
      </c>
      <c r="G4231" t="s">
        <v>8954</v>
      </c>
      <c r="H4231" t="s">
        <v>7665</v>
      </c>
      <c r="I4231" t="s">
        <v>26</v>
      </c>
      <c r="L4231" t="s">
        <v>12252</v>
      </c>
      <c r="N4231" t="s">
        <v>821</v>
      </c>
    </row>
    <row r="4232" spans="2:14">
      <c r="B4232" s="41">
        <v>43627.779317129629</v>
      </c>
      <c r="C4232" s="41">
        <v>43627.779317129629</v>
      </c>
      <c r="D4232" t="s">
        <v>7843</v>
      </c>
      <c r="E4232">
        <v>5</v>
      </c>
      <c r="F4232">
        <v>1201</v>
      </c>
      <c r="G4232" t="s">
        <v>8954</v>
      </c>
      <c r="H4232" t="s">
        <v>7665</v>
      </c>
      <c r="I4232" t="s">
        <v>26</v>
      </c>
      <c r="L4232" t="s">
        <v>12252</v>
      </c>
      <c r="N4232" t="s">
        <v>821</v>
      </c>
    </row>
    <row r="4233" spans="2:14">
      <c r="B4233" s="41">
        <v>43627.779351851852</v>
      </c>
      <c r="C4233" s="41">
        <v>43627.779351851852</v>
      </c>
      <c r="D4233" t="s">
        <v>906</v>
      </c>
      <c r="E4233">
        <v>5</v>
      </c>
      <c r="F4233">
        <v>1201</v>
      </c>
      <c r="G4233" t="s">
        <v>8954</v>
      </c>
      <c r="H4233" t="s">
        <v>905</v>
      </c>
      <c r="I4233" t="s">
        <v>8</v>
      </c>
      <c r="L4233" t="s">
        <v>14244</v>
      </c>
      <c r="N4233" t="s">
        <v>821</v>
      </c>
    </row>
    <row r="4234" spans="2:14">
      <c r="B4234" s="41">
        <v>43627.779641203706</v>
      </c>
      <c r="C4234" s="41">
        <v>43627.779641203706</v>
      </c>
      <c r="D4234" t="s">
        <v>7843</v>
      </c>
      <c r="E4234">
        <v>5</v>
      </c>
      <c r="F4234">
        <v>1201</v>
      </c>
      <c r="G4234" t="s">
        <v>8954</v>
      </c>
      <c r="H4234" t="s">
        <v>7665</v>
      </c>
      <c r="I4234" t="s">
        <v>26</v>
      </c>
      <c r="L4234" t="s">
        <v>12252</v>
      </c>
      <c r="N4234" t="s">
        <v>821</v>
      </c>
    </row>
    <row r="4235" spans="2:14">
      <c r="B4235" s="41">
        <v>43627.779942129629</v>
      </c>
      <c r="C4235" s="41">
        <v>43627.779942129629</v>
      </c>
      <c r="D4235" t="s">
        <v>906</v>
      </c>
      <c r="E4235">
        <v>5</v>
      </c>
      <c r="F4235">
        <v>1201</v>
      </c>
      <c r="G4235" t="s">
        <v>8954</v>
      </c>
      <c r="H4235" t="s">
        <v>905</v>
      </c>
      <c r="I4235" t="s">
        <v>8</v>
      </c>
      <c r="L4235" t="s">
        <v>14244</v>
      </c>
      <c r="N4235" t="s">
        <v>821</v>
      </c>
    </row>
    <row r="4236" spans="2:14">
      <c r="B4236" s="41">
        <v>43627.780023148145</v>
      </c>
      <c r="C4236" s="41">
        <v>43627.780023148145</v>
      </c>
      <c r="D4236" t="s">
        <v>7843</v>
      </c>
      <c r="E4236">
        <v>5</v>
      </c>
      <c r="F4236">
        <v>1201</v>
      </c>
      <c r="G4236" t="s">
        <v>8954</v>
      </c>
      <c r="H4236" t="s">
        <v>7665</v>
      </c>
      <c r="I4236" t="s">
        <v>26</v>
      </c>
      <c r="L4236" t="s">
        <v>12252</v>
      </c>
      <c r="N4236" t="s">
        <v>821</v>
      </c>
    </row>
    <row r="4237" spans="2:14">
      <c r="B4237" s="41">
        <v>43627.780497685184</v>
      </c>
      <c r="C4237" s="41">
        <v>43627.780497685184</v>
      </c>
      <c r="D4237" t="s">
        <v>7843</v>
      </c>
      <c r="E4237">
        <v>5</v>
      </c>
      <c r="F4237">
        <v>1201</v>
      </c>
      <c r="G4237" t="s">
        <v>8954</v>
      </c>
      <c r="H4237" t="s">
        <v>7665</v>
      </c>
      <c r="I4237" t="s">
        <v>26</v>
      </c>
      <c r="L4237" t="s">
        <v>12252</v>
      </c>
      <c r="N4237" t="s">
        <v>821</v>
      </c>
    </row>
    <row r="4238" spans="2:14">
      <c r="B4238" s="41">
        <v>43627.780532407407</v>
      </c>
      <c r="C4238" s="41">
        <v>43627.780532407407</v>
      </c>
      <c r="D4238" t="s">
        <v>906</v>
      </c>
      <c r="E4238">
        <v>5</v>
      </c>
      <c r="F4238">
        <v>1201</v>
      </c>
      <c r="G4238" t="s">
        <v>8954</v>
      </c>
      <c r="H4238" t="s">
        <v>905</v>
      </c>
      <c r="I4238" t="s">
        <v>8</v>
      </c>
      <c r="L4238" t="s">
        <v>14244</v>
      </c>
      <c r="N4238" t="s">
        <v>821</v>
      </c>
    </row>
    <row r="4239" spans="2:14">
      <c r="B4239" s="41">
        <v>43627.780590277776</v>
      </c>
      <c r="C4239" s="41">
        <v>43627.780590277776</v>
      </c>
      <c r="D4239" t="s">
        <v>7843</v>
      </c>
      <c r="E4239">
        <v>5</v>
      </c>
      <c r="F4239">
        <v>1201</v>
      </c>
      <c r="G4239" t="s">
        <v>8954</v>
      </c>
      <c r="H4239" t="s">
        <v>7665</v>
      </c>
      <c r="I4239" t="s">
        <v>26</v>
      </c>
      <c r="L4239" t="s">
        <v>12252</v>
      </c>
      <c r="N4239" t="s">
        <v>821</v>
      </c>
    </row>
    <row r="4240" spans="2:14">
      <c r="B4240" s="41">
        <v>43627.780891203707</v>
      </c>
      <c r="C4240" s="41">
        <v>43627.780891203707</v>
      </c>
      <c r="D4240" t="s">
        <v>7843</v>
      </c>
      <c r="E4240">
        <v>5</v>
      </c>
      <c r="F4240">
        <v>1201</v>
      </c>
      <c r="G4240" t="s">
        <v>8954</v>
      </c>
      <c r="H4240" t="s">
        <v>7665</v>
      </c>
      <c r="I4240" t="s">
        <v>26</v>
      </c>
      <c r="L4240" t="s">
        <v>12252</v>
      </c>
      <c r="N4240" t="s">
        <v>821</v>
      </c>
    </row>
    <row r="4241" spans="2:14">
      <c r="B4241" s="41">
        <v>43627.781134259261</v>
      </c>
      <c r="C4241" s="41">
        <v>43627.781134259261</v>
      </c>
      <c r="D4241" t="s">
        <v>906</v>
      </c>
      <c r="E4241">
        <v>5</v>
      </c>
      <c r="F4241">
        <v>1201</v>
      </c>
      <c r="G4241" t="s">
        <v>8954</v>
      </c>
      <c r="H4241" t="s">
        <v>905</v>
      </c>
      <c r="I4241" t="s">
        <v>8</v>
      </c>
      <c r="L4241" t="s">
        <v>14244</v>
      </c>
      <c r="N4241" t="s">
        <v>821</v>
      </c>
    </row>
    <row r="4242" spans="2:14">
      <c r="B4242" s="41">
        <v>43627.781273148146</v>
      </c>
      <c r="C4242" s="41">
        <v>43627.781273148146</v>
      </c>
      <c r="D4242" t="s">
        <v>7843</v>
      </c>
      <c r="E4242">
        <v>5</v>
      </c>
      <c r="F4242">
        <v>1201</v>
      </c>
      <c r="G4242" t="s">
        <v>8954</v>
      </c>
      <c r="H4242" t="s">
        <v>7665</v>
      </c>
      <c r="I4242" t="s">
        <v>26</v>
      </c>
      <c r="L4242" t="s">
        <v>12252</v>
      </c>
      <c r="N4242" t="s">
        <v>821</v>
      </c>
    </row>
    <row r="4243" spans="2:14">
      <c r="B4243" s="41">
        <v>43627.781655092593</v>
      </c>
      <c r="C4243" s="41">
        <v>43627.781655092593</v>
      </c>
      <c r="D4243" t="s">
        <v>7843</v>
      </c>
      <c r="E4243">
        <v>5</v>
      </c>
      <c r="F4243">
        <v>1201</v>
      </c>
      <c r="G4243" t="s">
        <v>8954</v>
      </c>
      <c r="H4243" t="s">
        <v>7665</v>
      </c>
      <c r="I4243" t="s">
        <v>26</v>
      </c>
      <c r="L4243" t="s">
        <v>12252</v>
      </c>
      <c r="N4243" t="s">
        <v>821</v>
      </c>
    </row>
    <row r="4244" spans="2:14">
      <c r="B4244" s="41">
        <v>43627.781747685185</v>
      </c>
      <c r="C4244" s="41">
        <v>43627.781747685185</v>
      </c>
      <c r="D4244" t="s">
        <v>906</v>
      </c>
      <c r="E4244">
        <v>5</v>
      </c>
      <c r="F4244">
        <v>1201</v>
      </c>
      <c r="G4244" t="s">
        <v>8954</v>
      </c>
      <c r="H4244" t="s">
        <v>905</v>
      </c>
      <c r="I4244" t="s">
        <v>8</v>
      </c>
      <c r="L4244" t="s">
        <v>14244</v>
      </c>
      <c r="N4244" t="s">
        <v>821</v>
      </c>
    </row>
    <row r="4245" spans="2:14">
      <c r="B4245" s="41">
        <v>43627.78197916667</v>
      </c>
      <c r="C4245" s="41">
        <v>43627.78197916667</v>
      </c>
      <c r="D4245" t="s">
        <v>7843</v>
      </c>
      <c r="E4245">
        <v>5</v>
      </c>
      <c r="F4245">
        <v>1201</v>
      </c>
      <c r="G4245" t="s">
        <v>8954</v>
      </c>
      <c r="H4245" t="s">
        <v>7665</v>
      </c>
      <c r="I4245" t="s">
        <v>26</v>
      </c>
      <c r="L4245" t="s">
        <v>12252</v>
      </c>
      <c r="N4245" t="s">
        <v>821</v>
      </c>
    </row>
    <row r="4246" spans="2:14">
      <c r="B4246" s="41">
        <v>43627.782337962963</v>
      </c>
      <c r="C4246" s="41">
        <v>43627.782337962963</v>
      </c>
      <c r="D4246" t="s">
        <v>906</v>
      </c>
      <c r="E4246">
        <v>5</v>
      </c>
      <c r="F4246">
        <v>1201</v>
      </c>
      <c r="G4246" t="s">
        <v>8954</v>
      </c>
      <c r="H4246" t="s">
        <v>905</v>
      </c>
      <c r="I4246" t="s">
        <v>8</v>
      </c>
      <c r="L4246" t="s">
        <v>14244</v>
      </c>
      <c r="N4246" t="s">
        <v>821</v>
      </c>
    </row>
    <row r="4247" spans="2:14">
      <c r="B4247" s="41">
        <v>43627.782372685186</v>
      </c>
      <c r="C4247" s="41">
        <v>43627.782361111109</v>
      </c>
      <c r="D4247" t="s">
        <v>7843</v>
      </c>
      <c r="E4247">
        <v>5</v>
      </c>
      <c r="F4247">
        <v>1201</v>
      </c>
      <c r="G4247" t="s">
        <v>8954</v>
      </c>
      <c r="H4247" t="s">
        <v>7665</v>
      </c>
      <c r="I4247" t="s">
        <v>26</v>
      </c>
      <c r="L4247" t="s">
        <v>12252</v>
      </c>
      <c r="N4247" t="s">
        <v>821</v>
      </c>
    </row>
    <row r="4248" spans="2:14">
      <c r="B4248" s="41">
        <v>43627.782766203702</v>
      </c>
      <c r="C4248" s="41">
        <v>43627.782754629632</v>
      </c>
      <c r="D4248" t="s">
        <v>7843</v>
      </c>
      <c r="E4248">
        <v>5</v>
      </c>
      <c r="F4248">
        <v>1201</v>
      </c>
      <c r="G4248" t="s">
        <v>8954</v>
      </c>
      <c r="H4248" t="s">
        <v>7665</v>
      </c>
      <c r="I4248" t="s">
        <v>26</v>
      </c>
      <c r="L4248" t="s">
        <v>12252</v>
      </c>
      <c r="N4248" t="s">
        <v>821</v>
      </c>
    </row>
    <row r="4249" spans="2:14">
      <c r="B4249" s="41">
        <v>43627.78292824074</v>
      </c>
      <c r="C4249" s="41">
        <v>43627.78292824074</v>
      </c>
      <c r="D4249" t="s">
        <v>906</v>
      </c>
      <c r="E4249">
        <v>5</v>
      </c>
      <c r="F4249">
        <v>1201</v>
      </c>
      <c r="G4249" t="s">
        <v>8954</v>
      </c>
      <c r="H4249" t="s">
        <v>905</v>
      </c>
      <c r="I4249" t="s">
        <v>8</v>
      </c>
      <c r="L4249" t="s">
        <v>14244</v>
      </c>
      <c r="N4249" t="s">
        <v>821</v>
      </c>
    </row>
    <row r="4250" spans="2:14">
      <c r="B4250" s="41">
        <v>43627.783090277779</v>
      </c>
      <c r="C4250" s="41">
        <v>43627.783078703702</v>
      </c>
      <c r="D4250" t="s">
        <v>7843</v>
      </c>
      <c r="E4250">
        <v>5</v>
      </c>
      <c r="F4250">
        <v>1201</v>
      </c>
      <c r="G4250" t="s">
        <v>8954</v>
      </c>
      <c r="H4250" t="s">
        <v>7665</v>
      </c>
      <c r="I4250" t="s">
        <v>26</v>
      </c>
      <c r="L4250" t="s">
        <v>12252</v>
      </c>
      <c r="N4250" t="s">
        <v>821</v>
      </c>
    </row>
    <row r="4251" spans="2:14">
      <c r="B4251" s="41">
        <v>43627.783472222225</v>
      </c>
      <c r="C4251" s="41">
        <v>43627.783460648148</v>
      </c>
      <c r="D4251" t="s">
        <v>7843</v>
      </c>
      <c r="E4251">
        <v>5</v>
      </c>
      <c r="F4251">
        <v>1201</v>
      </c>
      <c r="G4251" t="s">
        <v>8954</v>
      </c>
      <c r="H4251" t="s">
        <v>7665</v>
      </c>
      <c r="I4251" t="s">
        <v>26</v>
      </c>
      <c r="L4251" t="s">
        <v>12252</v>
      </c>
      <c r="N4251" t="s">
        <v>821</v>
      </c>
    </row>
    <row r="4252" spans="2:14">
      <c r="B4252" s="41">
        <v>43627.783495370371</v>
      </c>
      <c r="C4252" s="41">
        <v>43627.783495370371</v>
      </c>
      <c r="D4252" t="s">
        <v>906</v>
      </c>
      <c r="E4252">
        <v>5</v>
      </c>
      <c r="F4252">
        <v>1201</v>
      </c>
      <c r="G4252" t="s">
        <v>8954</v>
      </c>
      <c r="H4252" t="s">
        <v>905</v>
      </c>
      <c r="I4252" t="s">
        <v>8</v>
      </c>
      <c r="L4252" t="s">
        <v>14244</v>
      </c>
      <c r="N4252" t="s">
        <v>821</v>
      </c>
    </row>
    <row r="4253" spans="2:14">
      <c r="B4253" s="41">
        <v>43627.783807870372</v>
      </c>
      <c r="C4253" s="41">
        <v>43627.783796296295</v>
      </c>
      <c r="D4253" t="s">
        <v>7843</v>
      </c>
      <c r="E4253">
        <v>5</v>
      </c>
      <c r="F4253">
        <v>1201</v>
      </c>
      <c r="G4253" t="s">
        <v>8954</v>
      </c>
      <c r="H4253" t="s">
        <v>7665</v>
      </c>
      <c r="I4253" t="s">
        <v>26</v>
      </c>
      <c r="L4253" t="s">
        <v>12252</v>
      </c>
      <c r="N4253" t="s">
        <v>821</v>
      </c>
    </row>
    <row r="4254" spans="2:14">
      <c r="B4254" s="41">
        <v>43627.784074074072</v>
      </c>
      <c r="C4254" s="41">
        <v>43627.784074074072</v>
      </c>
      <c r="D4254" t="s">
        <v>906</v>
      </c>
      <c r="E4254">
        <v>5</v>
      </c>
      <c r="F4254">
        <v>1201</v>
      </c>
      <c r="G4254" t="s">
        <v>8954</v>
      </c>
      <c r="H4254" t="s">
        <v>905</v>
      </c>
      <c r="I4254" t="s">
        <v>8</v>
      </c>
      <c r="L4254" t="s">
        <v>14244</v>
      </c>
      <c r="N4254" t="s">
        <v>821</v>
      </c>
    </row>
    <row r="4255" spans="2:14">
      <c r="B4255" s="41">
        <v>43627.784155092595</v>
      </c>
      <c r="C4255" s="41">
        <v>43627.784143518518</v>
      </c>
      <c r="D4255" t="s">
        <v>7843</v>
      </c>
      <c r="E4255">
        <v>5</v>
      </c>
      <c r="F4255">
        <v>1201</v>
      </c>
      <c r="G4255" t="s">
        <v>8954</v>
      </c>
      <c r="H4255" t="s">
        <v>7665</v>
      </c>
      <c r="I4255" t="s">
        <v>26</v>
      </c>
      <c r="L4255" t="s">
        <v>12252</v>
      </c>
      <c r="N4255" t="s">
        <v>821</v>
      </c>
    </row>
    <row r="4256" spans="2:14">
      <c r="B4256" s="41">
        <v>43627.784560185188</v>
      </c>
      <c r="C4256" s="41">
        <v>43627.784548611111</v>
      </c>
      <c r="D4256" t="s">
        <v>7843</v>
      </c>
      <c r="E4256">
        <v>5</v>
      </c>
      <c r="F4256">
        <v>1201</v>
      </c>
      <c r="G4256" t="s">
        <v>8954</v>
      </c>
      <c r="H4256" t="s">
        <v>7665</v>
      </c>
      <c r="I4256" t="s">
        <v>26</v>
      </c>
      <c r="L4256" t="s">
        <v>12252</v>
      </c>
      <c r="N4256" t="s">
        <v>821</v>
      </c>
    </row>
    <row r="4257" spans="2:14">
      <c r="B4257" s="41">
        <v>43627.78466435185</v>
      </c>
      <c r="C4257" s="41">
        <v>43627.78466435185</v>
      </c>
      <c r="D4257" t="s">
        <v>906</v>
      </c>
      <c r="E4257">
        <v>5</v>
      </c>
      <c r="F4257">
        <v>1201</v>
      </c>
      <c r="G4257" t="s">
        <v>8954</v>
      </c>
      <c r="H4257" t="s">
        <v>905</v>
      </c>
      <c r="I4257" t="s">
        <v>8</v>
      </c>
      <c r="L4257" t="s">
        <v>14244</v>
      </c>
      <c r="N4257" t="s">
        <v>821</v>
      </c>
    </row>
    <row r="4258" spans="2:14">
      <c r="B4258" s="41">
        <v>43627.784884259258</v>
      </c>
      <c r="C4258" s="41">
        <v>43627.784872685188</v>
      </c>
      <c r="D4258" t="s">
        <v>7843</v>
      </c>
      <c r="E4258">
        <v>5</v>
      </c>
      <c r="F4258">
        <v>1201</v>
      </c>
      <c r="G4258" t="s">
        <v>8954</v>
      </c>
      <c r="H4258" t="s">
        <v>7665</v>
      </c>
      <c r="I4258" t="s">
        <v>26</v>
      </c>
      <c r="L4258" t="s">
        <v>12252</v>
      </c>
      <c r="N4258" t="s">
        <v>821</v>
      </c>
    </row>
    <row r="4259" spans="2:14">
      <c r="B4259" s="41">
        <v>43627.785231481481</v>
      </c>
      <c r="C4259" s="41">
        <v>43627.785219907404</v>
      </c>
      <c r="D4259" t="s">
        <v>7843</v>
      </c>
      <c r="E4259">
        <v>5</v>
      </c>
      <c r="F4259">
        <v>1201</v>
      </c>
      <c r="G4259" t="s">
        <v>8954</v>
      </c>
      <c r="H4259" t="s">
        <v>7665</v>
      </c>
      <c r="I4259" t="s">
        <v>26</v>
      </c>
      <c r="L4259" t="s">
        <v>12252</v>
      </c>
      <c r="N4259" t="s">
        <v>821</v>
      </c>
    </row>
    <row r="4260" spans="2:14">
      <c r="B4260" s="41">
        <v>43627.785254629627</v>
      </c>
      <c r="C4260" s="41">
        <v>43627.785254629627</v>
      </c>
      <c r="D4260" t="s">
        <v>906</v>
      </c>
      <c r="E4260">
        <v>5</v>
      </c>
      <c r="F4260">
        <v>1201</v>
      </c>
      <c r="G4260" t="s">
        <v>8954</v>
      </c>
      <c r="H4260" t="s">
        <v>905</v>
      </c>
      <c r="I4260" t="s">
        <v>8</v>
      </c>
      <c r="L4260" t="s">
        <v>14244</v>
      </c>
      <c r="N4260" t="s">
        <v>821</v>
      </c>
    </row>
    <row r="4261" spans="2:14">
      <c r="B4261" s="41">
        <v>43627.785624999997</v>
      </c>
      <c r="C4261" s="41">
        <v>43627.785613425927</v>
      </c>
      <c r="D4261" t="s">
        <v>7843</v>
      </c>
      <c r="E4261">
        <v>5</v>
      </c>
      <c r="F4261">
        <v>1201</v>
      </c>
      <c r="G4261" t="s">
        <v>8954</v>
      </c>
      <c r="H4261" t="s">
        <v>7665</v>
      </c>
      <c r="I4261" t="s">
        <v>26</v>
      </c>
      <c r="L4261" t="s">
        <v>12252</v>
      </c>
      <c r="N4261" t="s">
        <v>821</v>
      </c>
    </row>
    <row r="4262" spans="2:14">
      <c r="B4262" s="41">
        <v>43627.785844907405</v>
      </c>
      <c r="C4262" s="41">
        <v>43627.785844907405</v>
      </c>
      <c r="D4262" t="s">
        <v>906</v>
      </c>
      <c r="E4262">
        <v>5</v>
      </c>
      <c r="F4262">
        <v>1201</v>
      </c>
      <c r="G4262" t="s">
        <v>8954</v>
      </c>
      <c r="H4262" t="s">
        <v>905</v>
      </c>
      <c r="I4262" t="s">
        <v>8</v>
      </c>
      <c r="L4262" t="s">
        <v>14244</v>
      </c>
      <c r="N4262" t="s">
        <v>821</v>
      </c>
    </row>
    <row r="4263" spans="2:14">
      <c r="B4263" s="41">
        <v>43627.785949074074</v>
      </c>
      <c r="C4263" s="41">
        <v>43627.785937499997</v>
      </c>
      <c r="D4263" t="s">
        <v>7843</v>
      </c>
      <c r="E4263">
        <v>5</v>
      </c>
      <c r="F4263">
        <v>1201</v>
      </c>
      <c r="G4263" t="s">
        <v>8954</v>
      </c>
      <c r="H4263" t="s">
        <v>7665</v>
      </c>
      <c r="I4263" t="s">
        <v>26</v>
      </c>
      <c r="L4263" t="s">
        <v>12252</v>
      </c>
      <c r="N4263" t="s">
        <v>821</v>
      </c>
    </row>
    <row r="4264" spans="2:14">
      <c r="B4264" s="41">
        <v>43627.785983796297</v>
      </c>
      <c r="C4264" s="41">
        <v>43627.785983796297</v>
      </c>
      <c r="D4264" t="s">
        <v>15899</v>
      </c>
      <c r="E4264">
        <v>0</v>
      </c>
      <c r="F4264">
        <v>1101</v>
      </c>
      <c r="G4264" t="s">
        <v>8954</v>
      </c>
      <c r="H4264" t="s">
        <v>195</v>
      </c>
      <c r="I4264" t="s">
        <v>13</v>
      </c>
      <c r="L4264" t="s">
        <v>11272</v>
      </c>
      <c r="N4264" t="s">
        <v>821</v>
      </c>
    </row>
    <row r="4265" spans="2:14">
      <c r="B4265" s="41">
        <v>43627.786354166667</v>
      </c>
      <c r="C4265" s="41">
        <v>43627.78634259259</v>
      </c>
      <c r="D4265" t="s">
        <v>7843</v>
      </c>
      <c r="E4265">
        <v>5</v>
      </c>
      <c r="F4265">
        <v>1201</v>
      </c>
      <c r="G4265" t="s">
        <v>8954</v>
      </c>
      <c r="H4265" t="s">
        <v>7665</v>
      </c>
      <c r="I4265" t="s">
        <v>26</v>
      </c>
      <c r="L4265" t="s">
        <v>12252</v>
      </c>
      <c r="N4265" t="s">
        <v>821</v>
      </c>
    </row>
    <row r="4266" spans="2:14">
      <c r="B4266" s="41">
        <v>43627.786435185182</v>
      </c>
      <c r="C4266" s="41">
        <v>43627.786423611113</v>
      </c>
      <c r="D4266" t="s">
        <v>906</v>
      </c>
      <c r="E4266">
        <v>5</v>
      </c>
      <c r="F4266">
        <v>1201</v>
      </c>
      <c r="G4266" t="s">
        <v>8954</v>
      </c>
      <c r="H4266" t="s">
        <v>905</v>
      </c>
      <c r="I4266" t="s">
        <v>8</v>
      </c>
      <c r="L4266" t="s">
        <v>14244</v>
      </c>
      <c r="N4266" t="s">
        <v>821</v>
      </c>
    </row>
    <row r="4267" spans="2:14">
      <c r="B4267" s="41">
        <v>43627.786747685182</v>
      </c>
      <c r="C4267" s="41">
        <v>43627.786736111113</v>
      </c>
      <c r="D4267" t="s">
        <v>7843</v>
      </c>
      <c r="E4267">
        <v>5</v>
      </c>
      <c r="F4267">
        <v>1201</v>
      </c>
      <c r="G4267" t="s">
        <v>8954</v>
      </c>
      <c r="H4267" t="s">
        <v>7665</v>
      </c>
      <c r="I4267" t="s">
        <v>26</v>
      </c>
      <c r="L4267" t="s">
        <v>12252</v>
      </c>
      <c r="N4267" t="s">
        <v>821</v>
      </c>
    </row>
    <row r="4268" spans="2:14">
      <c r="B4268" s="41">
        <v>43627.78701388889</v>
      </c>
      <c r="C4268" s="41">
        <v>43627.787002314813</v>
      </c>
      <c r="D4268" t="s">
        <v>906</v>
      </c>
      <c r="E4268">
        <v>5</v>
      </c>
      <c r="F4268">
        <v>1201</v>
      </c>
      <c r="G4268" t="s">
        <v>8954</v>
      </c>
      <c r="H4268" t="s">
        <v>905</v>
      </c>
      <c r="I4268" t="s">
        <v>8</v>
      </c>
      <c r="L4268" t="s">
        <v>14244</v>
      </c>
      <c r="N4268" t="s">
        <v>821</v>
      </c>
    </row>
    <row r="4269" spans="2:14">
      <c r="B4269" s="41">
        <v>43627.787083333336</v>
      </c>
      <c r="C4269" s="41">
        <v>43627.78707175926</v>
      </c>
      <c r="D4269" t="s">
        <v>7843</v>
      </c>
      <c r="E4269">
        <v>5</v>
      </c>
      <c r="F4269">
        <v>1201</v>
      </c>
      <c r="G4269" t="s">
        <v>8954</v>
      </c>
      <c r="H4269" t="s">
        <v>7665</v>
      </c>
      <c r="I4269" t="s">
        <v>26</v>
      </c>
      <c r="L4269" t="s">
        <v>12252</v>
      </c>
      <c r="N4269" t="s">
        <v>821</v>
      </c>
    </row>
    <row r="4270" spans="2:14">
      <c r="B4270" s="41">
        <v>43627.787465277775</v>
      </c>
      <c r="C4270" s="41">
        <v>43627.787453703706</v>
      </c>
      <c r="D4270" t="s">
        <v>7843</v>
      </c>
      <c r="E4270">
        <v>5</v>
      </c>
      <c r="F4270">
        <v>1201</v>
      </c>
      <c r="G4270" t="s">
        <v>8954</v>
      </c>
      <c r="H4270" t="s">
        <v>7665</v>
      </c>
      <c r="I4270" t="s">
        <v>26</v>
      </c>
      <c r="L4270" t="s">
        <v>12252</v>
      </c>
      <c r="N4270" t="s">
        <v>821</v>
      </c>
    </row>
    <row r="4271" spans="2:14">
      <c r="B4271" s="41">
        <v>43627.787592592591</v>
      </c>
      <c r="C4271" s="41">
        <v>43627.787615740737</v>
      </c>
      <c r="D4271" t="s">
        <v>906</v>
      </c>
      <c r="E4271">
        <v>5</v>
      </c>
      <c r="F4271">
        <v>1201</v>
      </c>
      <c r="G4271" t="s">
        <v>8954</v>
      </c>
      <c r="H4271" t="s">
        <v>905</v>
      </c>
      <c r="I4271" t="s">
        <v>8</v>
      </c>
      <c r="L4271" t="s">
        <v>14244</v>
      </c>
      <c r="N4271" t="s">
        <v>821</v>
      </c>
    </row>
    <row r="4272" spans="2:14">
      <c r="B4272" s="41">
        <v>43627.787800925929</v>
      </c>
      <c r="C4272" s="41">
        <v>43627.787789351853</v>
      </c>
      <c r="D4272" t="s">
        <v>7843</v>
      </c>
      <c r="E4272">
        <v>5</v>
      </c>
      <c r="F4272">
        <v>1201</v>
      </c>
      <c r="G4272" t="s">
        <v>8954</v>
      </c>
      <c r="H4272" t="s">
        <v>7665</v>
      </c>
      <c r="I4272" t="s">
        <v>26</v>
      </c>
      <c r="L4272" t="s">
        <v>12252</v>
      </c>
      <c r="N4272" t="s">
        <v>821</v>
      </c>
    </row>
    <row r="4273" spans="2:14">
      <c r="B4273" s="41">
        <v>43627.788148148145</v>
      </c>
      <c r="C4273" s="41">
        <v>43627.788136574076</v>
      </c>
      <c r="D4273" t="s">
        <v>7843</v>
      </c>
      <c r="E4273">
        <v>5</v>
      </c>
      <c r="F4273">
        <v>1201</v>
      </c>
      <c r="G4273" t="s">
        <v>8954</v>
      </c>
      <c r="H4273" t="s">
        <v>7665</v>
      </c>
      <c r="I4273" t="s">
        <v>26</v>
      </c>
      <c r="L4273" t="s">
        <v>12252</v>
      </c>
      <c r="N4273" t="s">
        <v>821</v>
      </c>
    </row>
    <row r="4274" spans="2:14">
      <c r="B4274" s="41">
        <v>43627.788182870368</v>
      </c>
      <c r="C4274" s="41">
        <v>43627.788171296299</v>
      </c>
      <c r="D4274" t="s">
        <v>906</v>
      </c>
      <c r="E4274">
        <v>5</v>
      </c>
      <c r="F4274">
        <v>1201</v>
      </c>
      <c r="G4274" t="s">
        <v>8954</v>
      </c>
      <c r="H4274" t="s">
        <v>905</v>
      </c>
      <c r="I4274" t="s">
        <v>8</v>
      </c>
      <c r="L4274" t="s">
        <v>14244</v>
      </c>
      <c r="N4274" t="s">
        <v>821</v>
      </c>
    </row>
    <row r="4275" spans="2:14">
      <c r="B4275" s="41">
        <v>43627.788541666669</v>
      </c>
      <c r="C4275" s="41">
        <v>43627.788530092592</v>
      </c>
      <c r="D4275" t="s">
        <v>7843</v>
      </c>
      <c r="E4275">
        <v>5</v>
      </c>
      <c r="F4275">
        <v>1201</v>
      </c>
      <c r="G4275" t="s">
        <v>8954</v>
      </c>
      <c r="H4275" t="s">
        <v>7665</v>
      </c>
      <c r="I4275" t="s">
        <v>26</v>
      </c>
      <c r="L4275" t="s">
        <v>12252</v>
      </c>
      <c r="N4275" t="s">
        <v>821</v>
      </c>
    </row>
    <row r="4276" spans="2:14">
      <c r="B4276" s="41">
        <v>43627.788773148146</v>
      </c>
      <c r="C4276" s="41">
        <v>43627.788761574076</v>
      </c>
      <c r="D4276" t="s">
        <v>906</v>
      </c>
      <c r="E4276">
        <v>5</v>
      </c>
      <c r="F4276">
        <v>1201</v>
      </c>
      <c r="G4276" t="s">
        <v>8954</v>
      </c>
      <c r="H4276" t="s">
        <v>905</v>
      </c>
      <c r="I4276" t="s">
        <v>8</v>
      </c>
      <c r="L4276" t="s">
        <v>14244</v>
      </c>
      <c r="N4276" t="s">
        <v>821</v>
      </c>
    </row>
    <row r="4277" spans="2:14">
      <c r="B4277" s="41">
        <v>43627.788865740738</v>
      </c>
      <c r="C4277" s="41">
        <v>43627.788854166669</v>
      </c>
      <c r="D4277" t="s">
        <v>7843</v>
      </c>
      <c r="E4277">
        <v>5</v>
      </c>
      <c r="F4277">
        <v>1201</v>
      </c>
      <c r="G4277" t="s">
        <v>8954</v>
      </c>
      <c r="H4277" t="s">
        <v>7665</v>
      </c>
      <c r="I4277" t="s">
        <v>26</v>
      </c>
      <c r="L4277" t="s">
        <v>12252</v>
      </c>
      <c r="N4277" t="s">
        <v>821</v>
      </c>
    </row>
    <row r="4278" spans="2:14">
      <c r="B4278" s="41">
        <v>43627.789224537039</v>
      </c>
      <c r="C4278" s="41">
        <v>43627.789212962962</v>
      </c>
      <c r="D4278" t="s">
        <v>7843</v>
      </c>
      <c r="E4278">
        <v>5</v>
      </c>
      <c r="F4278">
        <v>1201</v>
      </c>
      <c r="G4278" t="s">
        <v>8954</v>
      </c>
      <c r="H4278" t="s">
        <v>7665</v>
      </c>
      <c r="I4278" t="s">
        <v>26</v>
      </c>
      <c r="L4278" t="s">
        <v>12252</v>
      </c>
      <c r="N4278" t="s">
        <v>821</v>
      </c>
    </row>
    <row r="4279" spans="2:14">
      <c r="B4279" s="41">
        <v>43627.789351851854</v>
      </c>
      <c r="C4279" s="41">
        <v>43627.789351851854</v>
      </c>
      <c r="D4279" t="s">
        <v>906</v>
      </c>
      <c r="E4279">
        <v>5</v>
      </c>
      <c r="F4279">
        <v>1201</v>
      </c>
      <c r="G4279" t="s">
        <v>8954</v>
      </c>
      <c r="H4279" t="s">
        <v>905</v>
      </c>
      <c r="I4279" t="s">
        <v>8</v>
      </c>
      <c r="L4279" t="s">
        <v>14244</v>
      </c>
      <c r="N4279" t="s">
        <v>821</v>
      </c>
    </row>
    <row r="4280" spans="2:14">
      <c r="B4280" s="41">
        <v>43627.789571759262</v>
      </c>
      <c r="C4280" s="41">
        <v>43627.789560185185</v>
      </c>
      <c r="D4280" t="s">
        <v>7843</v>
      </c>
      <c r="E4280">
        <v>5</v>
      </c>
      <c r="F4280">
        <v>1201</v>
      </c>
      <c r="G4280" t="s">
        <v>8954</v>
      </c>
      <c r="H4280" t="s">
        <v>7665</v>
      </c>
      <c r="I4280" t="s">
        <v>26</v>
      </c>
      <c r="L4280" t="s">
        <v>12252</v>
      </c>
      <c r="N4280" t="s">
        <v>821</v>
      </c>
    </row>
    <row r="4281" spans="2:14">
      <c r="B4281" s="41">
        <v>43627.789907407408</v>
      </c>
      <c r="C4281" s="41">
        <v>43627.789895833332</v>
      </c>
      <c r="D4281" t="s">
        <v>7843</v>
      </c>
      <c r="E4281">
        <v>5</v>
      </c>
      <c r="F4281">
        <v>1201</v>
      </c>
      <c r="G4281" t="s">
        <v>8954</v>
      </c>
      <c r="H4281" t="s">
        <v>7665</v>
      </c>
      <c r="I4281" t="s">
        <v>26</v>
      </c>
      <c r="L4281" t="s">
        <v>12252</v>
      </c>
      <c r="N4281" t="s">
        <v>821</v>
      </c>
    </row>
    <row r="4282" spans="2:14">
      <c r="B4282" s="41">
        <v>43627.789930555555</v>
      </c>
      <c r="C4282" s="41">
        <v>43627.789918981478</v>
      </c>
      <c r="D4282" t="s">
        <v>906</v>
      </c>
      <c r="E4282">
        <v>5</v>
      </c>
      <c r="F4282">
        <v>1201</v>
      </c>
      <c r="G4282" t="s">
        <v>8954</v>
      </c>
      <c r="H4282" t="s">
        <v>905</v>
      </c>
      <c r="I4282" t="s">
        <v>8</v>
      </c>
      <c r="L4282" t="s">
        <v>14244</v>
      </c>
      <c r="N4282" t="s">
        <v>821</v>
      </c>
    </row>
    <row r="4283" spans="2:14">
      <c r="B4283" s="41">
        <v>43627.790300925924</v>
      </c>
      <c r="C4283" s="41">
        <v>43627.790289351855</v>
      </c>
      <c r="D4283" t="s">
        <v>7843</v>
      </c>
      <c r="E4283">
        <v>5</v>
      </c>
      <c r="F4283">
        <v>1201</v>
      </c>
      <c r="G4283" t="s">
        <v>8954</v>
      </c>
      <c r="H4283" t="s">
        <v>7665</v>
      </c>
      <c r="I4283" t="s">
        <v>26</v>
      </c>
      <c r="L4283" t="s">
        <v>12252</v>
      </c>
      <c r="N4283" t="s">
        <v>821</v>
      </c>
    </row>
    <row r="4284" spans="2:14">
      <c r="B4284" s="41">
        <v>43627.790520833332</v>
      </c>
      <c r="C4284" s="41">
        <v>43627.790509259263</v>
      </c>
      <c r="D4284" t="s">
        <v>906</v>
      </c>
      <c r="E4284">
        <v>5</v>
      </c>
      <c r="F4284">
        <v>1201</v>
      </c>
      <c r="G4284" t="s">
        <v>8954</v>
      </c>
      <c r="H4284" t="s">
        <v>905</v>
      </c>
      <c r="I4284" t="s">
        <v>8</v>
      </c>
      <c r="L4284" t="s">
        <v>14244</v>
      </c>
      <c r="N4284" t="s">
        <v>821</v>
      </c>
    </row>
    <row r="4285" spans="2:14">
      <c r="B4285" s="41">
        <v>43627.790625000001</v>
      </c>
      <c r="C4285" s="41">
        <v>43627.790613425925</v>
      </c>
      <c r="D4285" t="s">
        <v>7843</v>
      </c>
      <c r="E4285">
        <v>5</v>
      </c>
      <c r="F4285">
        <v>1201</v>
      </c>
      <c r="G4285" t="s">
        <v>8954</v>
      </c>
      <c r="H4285" t="s">
        <v>7665</v>
      </c>
      <c r="I4285" t="s">
        <v>26</v>
      </c>
      <c r="L4285" t="s">
        <v>12252</v>
      </c>
      <c r="N4285" t="s">
        <v>821</v>
      </c>
    </row>
    <row r="4286" spans="2:14">
      <c r="B4286" s="41">
        <v>43627.790972222225</v>
      </c>
      <c r="C4286" s="41">
        <v>43627.790960648148</v>
      </c>
      <c r="D4286" t="s">
        <v>7843</v>
      </c>
      <c r="E4286">
        <v>5</v>
      </c>
      <c r="F4286">
        <v>1201</v>
      </c>
      <c r="G4286" t="s">
        <v>8954</v>
      </c>
      <c r="H4286" t="s">
        <v>7665</v>
      </c>
      <c r="I4286" t="s">
        <v>26</v>
      </c>
      <c r="L4286" t="s">
        <v>12252</v>
      </c>
      <c r="N4286" t="s">
        <v>821</v>
      </c>
    </row>
    <row r="4287" spans="2:14">
      <c r="B4287" s="41">
        <v>43627.79109953704</v>
      </c>
      <c r="C4287" s="41">
        <v>43627.79109953704</v>
      </c>
      <c r="D4287" t="s">
        <v>906</v>
      </c>
      <c r="E4287">
        <v>5</v>
      </c>
      <c r="F4287">
        <v>1201</v>
      </c>
      <c r="G4287" t="s">
        <v>8954</v>
      </c>
      <c r="H4287" t="s">
        <v>905</v>
      </c>
      <c r="I4287" t="s">
        <v>8</v>
      </c>
      <c r="L4287" t="s">
        <v>14244</v>
      </c>
      <c r="N4287" t="s">
        <v>821</v>
      </c>
    </row>
    <row r="4288" spans="2:14">
      <c r="B4288" s="41">
        <v>43627.791354166664</v>
      </c>
      <c r="C4288" s="41">
        <v>43627.791342592594</v>
      </c>
      <c r="D4288" t="s">
        <v>7843</v>
      </c>
      <c r="E4288">
        <v>5</v>
      </c>
      <c r="F4288">
        <v>1201</v>
      </c>
      <c r="G4288" t="s">
        <v>8954</v>
      </c>
      <c r="H4288" t="s">
        <v>7665</v>
      </c>
      <c r="I4288" t="s">
        <v>26</v>
      </c>
      <c r="L4288" t="s">
        <v>12252</v>
      </c>
      <c r="N4288" t="s">
        <v>821</v>
      </c>
    </row>
    <row r="4289" spans="2:14">
      <c r="B4289" s="41">
        <v>43627.791678240741</v>
      </c>
      <c r="C4289" s="41">
        <v>43627.791678240741</v>
      </c>
      <c r="D4289" t="s">
        <v>7843</v>
      </c>
      <c r="E4289">
        <v>5</v>
      </c>
      <c r="F4289">
        <v>1201</v>
      </c>
      <c r="G4289" t="s">
        <v>8954</v>
      </c>
      <c r="H4289" t="s">
        <v>7665</v>
      </c>
      <c r="I4289" t="s">
        <v>26</v>
      </c>
      <c r="L4289" t="s">
        <v>12252</v>
      </c>
      <c r="N4289" t="s">
        <v>821</v>
      </c>
    </row>
    <row r="4290" spans="2:14">
      <c r="B4290" s="41">
        <v>43627.791678240741</v>
      </c>
      <c r="C4290" s="41">
        <v>43627.791678240741</v>
      </c>
      <c r="D4290" t="s">
        <v>906</v>
      </c>
      <c r="E4290">
        <v>5</v>
      </c>
      <c r="F4290">
        <v>1201</v>
      </c>
      <c r="G4290" t="s">
        <v>8954</v>
      </c>
      <c r="H4290" t="s">
        <v>905</v>
      </c>
      <c r="I4290" t="s">
        <v>8</v>
      </c>
      <c r="L4290" t="s">
        <v>14244</v>
      </c>
      <c r="N4290" t="s">
        <v>821</v>
      </c>
    </row>
    <row r="4291" spans="2:14">
      <c r="B4291" s="41">
        <v>43627.791689814818</v>
      </c>
      <c r="C4291" s="41">
        <v>43627.791689814818</v>
      </c>
      <c r="D4291" t="s">
        <v>13569</v>
      </c>
      <c r="E4291">
        <v>0</v>
      </c>
      <c r="F4291">
        <v>1101</v>
      </c>
      <c r="G4291" t="s">
        <v>8954</v>
      </c>
      <c r="H4291" t="s">
        <v>195</v>
      </c>
      <c r="I4291" t="s">
        <v>13</v>
      </c>
      <c r="L4291" t="s">
        <v>11272</v>
      </c>
      <c r="N4291" t="s">
        <v>821</v>
      </c>
    </row>
    <row r="4292" spans="2:14">
      <c r="B4292" s="41">
        <v>43627.792025462964</v>
      </c>
      <c r="C4292" s="41">
        <v>43627.792025462964</v>
      </c>
      <c r="D4292" t="s">
        <v>7843</v>
      </c>
      <c r="E4292">
        <v>5</v>
      </c>
      <c r="F4292">
        <v>1201</v>
      </c>
      <c r="G4292" t="s">
        <v>8954</v>
      </c>
      <c r="H4292" t="s">
        <v>7665</v>
      </c>
      <c r="I4292" t="s">
        <v>26</v>
      </c>
      <c r="L4292" t="s">
        <v>12252</v>
      </c>
      <c r="N4292" t="s">
        <v>821</v>
      </c>
    </row>
    <row r="4293" spans="2:14">
      <c r="B4293" s="41">
        <v>43627.792256944442</v>
      </c>
      <c r="C4293" s="41">
        <v>43627.792256944442</v>
      </c>
      <c r="D4293" t="s">
        <v>906</v>
      </c>
      <c r="E4293">
        <v>5</v>
      </c>
      <c r="F4293">
        <v>1201</v>
      </c>
      <c r="G4293" t="s">
        <v>8954</v>
      </c>
      <c r="H4293" t="s">
        <v>905</v>
      </c>
      <c r="I4293" t="s">
        <v>8</v>
      </c>
      <c r="L4293" t="s">
        <v>14244</v>
      </c>
      <c r="N4293" t="s">
        <v>821</v>
      </c>
    </row>
    <row r="4294" spans="2:14">
      <c r="B4294" s="41">
        <v>43627.792361111111</v>
      </c>
      <c r="C4294" s="41">
        <v>43627.792361111111</v>
      </c>
      <c r="D4294" t="s">
        <v>7843</v>
      </c>
      <c r="E4294">
        <v>5</v>
      </c>
      <c r="F4294">
        <v>1201</v>
      </c>
      <c r="G4294" t="s">
        <v>8954</v>
      </c>
      <c r="H4294" t="s">
        <v>7665</v>
      </c>
      <c r="I4294" t="s">
        <v>26</v>
      </c>
      <c r="L4294" t="s">
        <v>12252</v>
      </c>
      <c r="N4294" t="s">
        <v>821</v>
      </c>
    </row>
    <row r="4295" spans="2:14">
      <c r="B4295" s="41">
        <v>43627.792696759258</v>
      </c>
      <c r="C4295" s="41">
        <v>43627.792696759258</v>
      </c>
      <c r="D4295" t="s">
        <v>7843</v>
      </c>
      <c r="E4295">
        <v>5</v>
      </c>
      <c r="F4295">
        <v>1201</v>
      </c>
      <c r="G4295" t="s">
        <v>8954</v>
      </c>
      <c r="H4295" t="s">
        <v>7665</v>
      </c>
      <c r="I4295" t="s">
        <v>26</v>
      </c>
      <c r="L4295" t="s">
        <v>12252</v>
      </c>
      <c r="N4295" t="s">
        <v>821</v>
      </c>
    </row>
    <row r="4296" spans="2:14">
      <c r="B4296" s="41">
        <v>43627.792847222219</v>
      </c>
      <c r="C4296" s="41">
        <v>43627.792847222219</v>
      </c>
      <c r="D4296" t="s">
        <v>906</v>
      </c>
      <c r="E4296">
        <v>5</v>
      </c>
      <c r="F4296">
        <v>1201</v>
      </c>
      <c r="G4296" t="s">
        <v>8954</v>
      </c>
      <c r="H4296" t="s">
        <v>905</v>
      </c>
      <c r="I4296" t="s">
        <v>8</v>
      </c>
      <c r="L4296" t="s">
        <v>14244</v>
      </c>
      <c r="N4296" t="s">
        <v>821</v>
      </c>
    </row>
    <row r="4297" spans="2:14">
      <c r="B4297" s="41">
        <v>43627.793043981481</v>
      </c>
      <c r="C4297" s="41">
        <v>43627.793043981481</v>
      </c>
      <c r="D4297" t="s">
        <v>7843</v>
      </c>
      <c r="E4297">
        <v>5</v>
      </c>
      <c r="F4297">
        <v>1201</v>
      </c>
      <c r="G4297" t="s">
        <v>8954</v>
      </c>
      <c r="H4297" t="s">
        <v>7665</v>
      </c>
      <c r="I4297" t="s">
        <v>26</v>
      </c>
      <c r="L4297" t="s">
        <v>12252</v>
      </c>
      <c r="N4297" t="s">
        <v>821</v>
      </c>
    </row>
    <row r="4298" spans="2:14">
      <c r="B4298" s="41">
        <v>43627.793425925927</v>
      </c>
      <c r="C4298" s="41">
        <v>43627.793425925927</v>
      </c>
      <c r="D4298" t="s">
        <v>7843</v>
      </c>
      <c r="E4298">
        <v>5</v>
      </c>
      <c r="F4298">
        <v>1201</v>
      </c>
      <c r="G4298" t="s">
        <v>8954</v>
      </c>
      <c r="H4298" t="s">
        <v>7665</v>
      </c>
      <c r="I4298" t="s">
        <v>26</v>
      </c>
      <c r="L4298" t="s">
        <v>12252</v>
      </c>
      <c r="N4298" t="s">
        <v>821</v>
      </c>
    </row>
    <row r="4299" spans="2:14">
      <c r="B4299" s="41">
        <v>43627.793437499997</v>
      </c>
      <c r="C4299" s="41">
        <v>43627.793437499997</v>
      </c>
      <c r="D4299" t="s">
        <v>906</v>
      </c>
      <c r="E4299">
        <v>5</v>
      </c>
      <c r="F4299">
        <v>1201</v>
      </c>
      <c r="G4299" t="s">
        <v>8954</v>
      </c>
      <c r="H4299" t="s">
        <v>905</v>
      </c>
      <c r="I4299" t="s">
        <v>8</v>
      </c>
      <c r="L4299" t="s">
        <v>14244</v>
      </c>
      <c r="N4299" t="s">
        <v>821</v>
      </c>
    </row>
    <row r="4300" spans="2:14">
      <c r="B4300" s="41">
        <v>43627.793761574074</v>
      </c>
      <c r="C4300" s="41">
        <v>43627.793761574074</v>
      </c>
      <c r="D4300" t="s">
        <v>7843</v>
      </c>
      <c r="E4300">
        <v>5</v>
      </c>
      <c r="F4300">
        <v>1201</v>
      </c>
      <c r="G4300" t="s">
        <v>8954</v>
      </c>
      <c r="H4300" t="s">
        <v>7665</v>
      </c>
      <c r="I4300" t="s">
        <v>26</v>
      </c>
      <c r="L4300" t="s">
        <v>12252</v>
      </c>
      <c r="N4300" t="s">
        <v>821</v>
      </c>
    </row>
    <row r="4301" spans="2:14">
      <c r="B4301" s="41">
        <v>43627.794027777774</v>
      </c>
      <c r="C4301" s="41">
        <v>43627.794027777774</v>
      </c>
      <c r="D4301" t="s">
        <v>906</v>
      </c>
      <c r="E4301">
        <v>5</v>
      </c>
      <c r="F4301">
        <v>1201</v>
      </c>
      <c r="G4301" t="s">
        <v>8954</v>
      </c>
      <c r="H4301" t="s">
        <v>905</v>
      </c>
      <c r="I4301" t="s">
        <v>8</v>
      </c>
      <c r="L4301" t="s">
        <v>14244</v>
      </c>
      <c r="N4301" t="s">
        <v>821</v>
      </c>
    </row>
    <row r="4302" spans="2:14">
      <c r="B4302" s="41">
        <v>43627.794618055559</v>
      </c>
      <c r="C4302" s="41">
        <v>43627.794618055559</v>
      </c>
      <c r="D4302" t="s">
        <v>906</v>
      </c>
      <c r="E4302">
        <v>5</v>
      </c>
      <c r="F4302">
        <v>1201</v>
      </c>
      <c r="G4302" t="s">
        <v>8954</v>
      </c>
      <c r="H4302" t="s">
        <v>905</v>
      </c>
      <c r="I4302" t="s">
        <v>8</v>
      </c>
      <c r="L4302" t="s">
        <v>14244</v>
      </c>
      <c r="N4302" t="s">
        <v>821</v>
      </c>
    </row>
    <row r="4303" spans="2:14">
      <c r="B4303" s="41">
        <v>43627.794768518521</v>
      </c>
      <c r="C4303" s="41">
        <v>43627.794768518521</v>
      </c>
      <c r="D4303" t="s">
        <v>13050</v>
      </c>
      <c r="E4303">
        <v>0</v>
      </c>
      <c r="F4303">
        <v>1101</v>
      </c>
      <c r="G4303" t="s">
        <v>8954</v>
      </c>
      <c r="H4303" t="s">
        <v>195</v>
      </c>
      <c r="I4303" t="s">
        <v>13</v>
      </c>
      <c r="L4303" t="s">
        <v>11272</v>
      </c>
      <c r="N4303" t="s">
        <v>821</v>
      </c>
    </row>
    <row r="4304" spans="2:14">
      <c r="B4304" s="41">
        <v>43627.795208333337</v>
      </c>
      <c r="C4304" s="41">
        <v>43627.795208333337</v>
      </c>
      <c r="D4304" t="s">
        <v>906</v>
      </c>
      <c r="E4304">
        <v>5</v>
      </c>
      <c r="F4304">
        <v>1201</v>
      </c>
      <c r="G4304" t="s">
        <v>8954</v>
      </c>
      <c r="H4304" t="s">
        <v>905</v>
      </c>
      <c r="I4304" t="s">
        <v>8</v>
      </c>
      <c r="L4304" t="s">
        <v>14244</v>
      </c>
      <c r="N4304" t="s">
        <v>821</v>
      </c>
    </row>
    <row r="4305" spans="2:14">
      <c r="B4305" s="41">
        <v>43627.795810185184</v>
      </c>
      <c r="C4305" s="41">
        <v>43627.795810185184</v>
      </c>
      <c r="D4305" t="s">
        <v>906</v>
      </c>
      <c r="E4305">
        <v>5</v>
      </c>
      <c r="F4305">
        <v>1201</v>
      </c>
      <c r="G4305" t="s">
        <v>8954</v>
      </c>
      <c r="H4305" t="s">
        <v>905</v>
      </c>
      <c r="I4305" t="s">
        <v>8</v>
      </c>
      <c r="L4305" t="s">
        <v>14244</v>
      </c>
      <c r="N4305" t="s">
        <v>821</v>
      </c>
    </row>
    <row r="4306" spans="2:14">
      <c r="B4306" s="41">
        <v>43627.796435185184</v>
      </c>
      <c r="C4306" s="41">
        <v>43627.796435185184</v>
      </c>
      <c r="D4306" t="s">
        <v>906</v>
      </c>
      <c r="E4306">
        <v>5</v>
      </c>
      <c r="F4306">
        <v>1201</v>
      </c>
      <c r="G4306" t="s">
        <v>8954</v>
      </c>
      <c r="H4306" t="s">
        <v>905</v>
      </c>
      <c r="I4306" t="s">
        <v>8</v>
      </c>
      <c r="L4306" t="s">
        <v>14244</v>
      </c>
      <c r="N4306" t="s">
        <v>821</v>
      </c>
    </row>
    <row r="4307" spans="2:14">
      <c r="B4307" s="41">
        <v>43627.796631944446</v>
      </c>
      <c r="C4307" s="41">
        <v>43627.796631944446</v>
      </c>
      <c r="D4307" t="s">
        <v>7116</v>
      </c>
      <c r="E4307">
        <v>5</v>
      </c>
      <c r="F4307">
        <v>1201</v>
      </c>
      <c r="G4307" t="s">
        <v>8954</v>
      </c>
      <c r="H4307" t="s">
        <v>7117</v>
      </c>
      <c r="I4307" t="s">
        <v>264</v>
      </c>
      <c r="L4307" t="s">
        <v>14525</v>
      </c>
      <c r="N4307" t="s">
        <v>821</v>
      </c>
    </row>
    <row r="4308" spans="2:14">
      <c r="B4308" s="41">
        <v>43627.797118055554</v>
      </c>
      <c r="C4308" s="41">
        <v>43627.797118055554</v>
      </c>
      <c r="D4308" t="s">
        <v>906</v>
      </c>
      <c r="E4308">
        <v>5</v>
      </c>
      <c r="F4308">
        <v>1201</v>
      </c>
      <c r="G4308" t="s">
        <v>8954</v>
      </c>
      <c r="H4308" t="s">
        <v>905</v>
      </c>
      <c r="I4308" t="s">
        <v>8</v>
      </c>
      <c r="L4308" t="s">
        <v>14244</v>
      </c>
      <c r="N4308" t="s">
        <v>821</v>
      </c>
    </row>
    <row r="4309" spans="2:14">
      <c r="B4309" s="41">
        <v>43627.7971412037</v>
      </c>
      <c r="C4309" s="41">
        <v>43627.7971412037</v>
      </c>
      <c r="D4309" t="s">
        <v>7843</v>
      </c>
      <c r="E4309">
        <v>5</v>
      </c>
      <c r="F4309">
        <v>1201</v>
      </c>
      <c r="G4309" t="s">
        <v>8954</v>
      </c>
      <c r="H4309" t="s">
        <v>7665</v>
      </c>
      <c r="I4309" t="s">
        <v>26</v>
      </c>
      <c r="L4309" t="s">
        <v>12252</v>
      </c>
      <c r="N4309" t="s">
        <v>821</v>
      </c>
    </row>
    <row r="4310" spans="2:14">
      <c r="B4310" s="41">
        <v>43627.797326388885</v>
      </c>
      <c r="C4310" s="41">
        <v>43627.797349537039</v>
      </c>
      <c r="D4310" t="s">
        <v>908</v>
      </c>
      <c r="E4310">
        <v>5</v>
      </c>
      <c r="F4310">
        <v>1201</v>
      </c>
      <c r="G4310" t="s">
        <v>8954</v>
      </c>
      <c r="H4310" t="s">
        <v>907</v>
      </c>
      <c r="I4310" t="s">
        <v>8</v>
      </c>
      <c r="L4310" t="s">
        <v>14242</v>
      </c>
      <c r="N4310" t="s">
        <v>821</v>
      </c>
    </row>
    <row r="4311" spans="2:14">
      <c r="B4311" s="41">
        <v>43627.797847222224</v>
      </c>
      <c r="C4311" s="41">
        <v>43627.797847222224</v>
      </c>
      <c r="D4311" t="s">
        <v>906</v>
      </c>
      <c r="E4311">
        <v>5</v>
      </c>
      <c r="F4311">
        <v>1201</v>
      </c>
      <c r="G4311" t="s">
        <v>8954</v>
      </c>
      <c r="H4311" t="s">
        <v>905</v>
      </c>
      <c r="I4311" t="s">
        <v>8</v>
      </c>
      <c r="L4311" t="s">
        <v>14244</v>
      </c>
      <c r="N4311" t="s">
        <v>821</v>
      </c>
    </row>
    <row r="4312" spans="2:14">
      <c r="B4312" s="41">
        <v>43627.798425925925</v>
      </c>
      <c r="C4312" s="41">
        <v>43627.798425925925</v>
      </c>
      <c r="D4312" t="s">
        <v>906</v>
      </c>
      <c r="E4312">
        <v>5</v>
      </c>
      <c r="F4312">
        <v>1201</v>
      </c>
      <c r="G4312" t="s">
        <v>8954</v>
      </c>
      <c r="H4312" t="s">
        <v>905</v>
      </c>
      <c r="I4312" t="s">
        <v>8</v>
      </c>
      <c r="L4312" t="s">
        <v>14244</v>
      </c>
      <c r="N4312" t="s">
        <v>821</v>
      </c>
    </row>
    <row r="4313" spans="2:14">
      <c r="B4313" s="41">
        <v>43627.799016203702</v>
      </c>
      <c r="C4313" s="41">
        <v>43627.799016203702</v>
      </c>
      <c r="D4313" t="s">
        <v>906</v>
      </c>
      <c r="E4313">
        <v>5</v>
      </c>
      <c r="F4313">
        <v>1201</v>
      </c>
      <c r="G4313" t="s">
        <v>8954</v>
      </c>
      <c r="H4313" t="s">
        <v>905</v>
      </c>
      <c r="I4313" t="s">
        <v>8</v>
      </c>
      <c r="L4313" t="s">
        <v>14244</v>
      </c>
      <c r="N4313" t="s">
        <v>821</v>
      </c>
    </row>
    <row r="4314" spans="2:14">
      <c r="B4314" s="41">
        <v>43627.79960648148</v>
      </c>
      <c r="C4314" s="41">
        <v>43627.79960648148</v>
      </c>
      <c r="D4314" t="s">
        <v>906</v>
      </c>
      <c r="E4314">
        <v>5</v>
      </c>
      <c r="F4314">
        <v>1201</v>
      </c>
      <c r="G4314" t="s">
        <v>8954</v>
      </c>
      <c r="H4314" t="s">
        <v>905</v>
      </c>
      <c r="I4314" t="s">
        <v>8</v>
      </c>
      <c r="L4314" t="s">
        <v>14244</v>
      </c>
      <c r="N4314" t="s">
        <v>821</v>
      </c>
    </row>
    <row r="4315" spans="2:14">
      <c r="B4315" s="41">
        <v>43627.799768518518</v>
      </c>
      <c r="C4315" s="41">
        <v>43627.799768518518</v>
      </c>
      <c r="D4315" t="s">
        <v>910</v>
      </c>
      <c r="E4315">
        <v>5</v>
      </c>
      <c r="F4315">
        <v>1201</v>
      </c>
      <c r="G4315" t="s">
        <v>8954</v>
      </c>
      <c r="H4315" t="s">
        <v>909</v>
      </c>
      <c r="I4315" t="s">
        <v>8</v>
      </c>
      <c r="L4315" t="s">
        <v>14243</v>
      </c>
      <c r="N4315" t="s">
        <v>821</v>
      </c>
    </row>
    <row r="4316" spans="2:14">
      <c r="B4316" s="41">
        <v>43627.800011574072</v>
      </c>
      <c r="C4316" s="41">
        <v>43627.800011574072</v>
      </c>
      <c r="D4316" t="s">
        <v>7843</v>
      </c>
      <c r="E4316">
        <v>5</v>
      </c>
      <c r="F4316">
        <v>1201</v>
      </c>
      <c r="G4316" t="s">
        <v>8954</v>
      </c>
      <c r="H4316" t="s">
        <v>7665</v>
      </c>
      <c r="I4316" t="s">
        <v>26</v>
      </c>
      <c r="L4316" t="s">
        <v>12252</v>
      </c>
      <c r="N4316" t="s">
        <v>821</v>
      </c>
    </row>
    <row r="4317" spans="2:14">
      <c r="B4317" s="41">
        <v>43627.800023148149</v>
      </c>
      <c r="C4317" s="41">
        <v>43627.800023148149</v>
      </c>
      <c r="D4317" t="s">
        <v>1681</v>
      </c>
      <c r="E4317">
        <v>5</v>
      </c>
      <c r="F4317">
        <v>1101</v>
      </c>
      <c r="G4317" t="s">
        <v>8954</v>
      </c>
      <c r="H4317" t="s">
        <v>1680</v>
      </c>
      <c r="I4317" t="s">
        <v>199</v>
      </c>
      <c r="L4317" t="s">
        <v>14414</v>
      </c>
      <c r="N4317" t="s">
        <v>821</v>
      </c>
    </row>
    <row r="4318" spans="2:14">
      <c r="B4318" s="41">
        <v>43627.800196759257</v>
      </c>
      <c r="C4318" s="41">
        <v>43627.800196759257</v>
      </c>
      <c r="D4318" t="s">
        <v>906</v>
      </c>
      <c r="E4318">
        <v>5</v>
      </c>
      <c r="F4318">
        <v>1201</v>
      </c>
      <c r="G4318" t="s">
        <v>8954</v>
      </c>
      <c r="H4318" t="s">
        <v>905</v>
      </c>
      <c r="I4318" t="s">
        <v>8</v>
      </c>
      <c r="L4318" t="s">
        <v>14244</v>
      </c>
      <c r="N4318" t="s">
        <v>821</v>
      </c>
    </row>
    <row r="4319" spans="2:14">
      <c r="B4319" s="41">
        <v>43627.800613425927</v>
      </c>
      <c r="C4319" s="41">
        <v>43627.800613425927</v>
      </c>
      <c r="D4319" t="s">
        <v>891</v>
      </c>
      <c r="E4319">
        <v>5</v>
      </c>
      <c r="F4319">
        <v>1201</v>
      </c>
      <c r="G4319" t="s">
        <v>8954</v>
      </c>
      <c r="H4319" t="s">
        <v>890</v>
      </c>
      <c r="I4319" t="s">
        <v>8</v>
      </c>
      <c r="L4319" t="s">
        <v>14241</v>
      </c>
      <c r="N4319" t="s">
        <v>821</v>
      </c>
    </row>
    <row r="4320" spans="2:14">
      <c r="B4320" s="41">
        <v>43627.800810185188</v>
      </c>
      <c r="C4320" s="41">
        <v>43627.800821759258</v>
      </c>
      <c r="D4320" t="s">
        <v>906</v>
      </c>
      <c r="E4320">
        <v>5</v>
      </c>
      <c r="F4320">
        <v>1201</v>
      </c>
      <c r="G4320" t="s">
        <v>8954</v>
      </c>
      <c r="H4320" t="s">
        <v>905</v>
      </c>
      <c r="I4320" t="s">
        <v>8</v>
      </c>
      <c r="L4320" t="s">
        <v>14244</v>
      </c>
      <c r="N4320" t="s">
        <v>821</v>
      </c>
    </row>
    <row r="4321" spans="2:14">
      <c r="B4321" s="41">
        <v>43627.801400462966</v>
      </c>
      <c r="C4321" s="41">
        <v>43627.801400462966</v>
      </c>
      <c r="D4321" t="s">
        <v>906</v>
      </c>
      <c r="E4321">
        <v>5</v>
      </c>
      <c r="F4321">
        <v>1201</v>
      </c>
      <c r="G4321" t="s">
        <v>8954</v>
      </c>
      <c r="H4321" t="s">
        <v>905</v>
      </c>
      <c r="I4321" t="s">
        <v>8</v>
      </c>
      <c r="L4321" t="s">
        <v>14244</v>
      </c>
      <c r="N4321" t="s">
        <v>821</v>
      </c>
    </row>
    <row r="4322" spans="2:14">
      <c r="B4322" s="41">
        <v>43627.801979166667</v>
      </c>
      <c r="C4322" s="41">
        <v>43627.801979166667</v>
      </c>
      <c r="D4322" t="s">
        <v>906</v>
      </c>
      <c r="E4322">
        <v>5</v>
      </c>
      <c r="F4322">
        <v>1201</v>
      </c>
      <c r="G4322" t="s">
        <v>8954</v>
      </c>
      <c r="H4322" t="s">
        <v>905</v>
      </c>
      <c r="I4322" t="s">
        <v>8</v>
      </c>
      <c r="L4322" t="s">
        <v>14244</v>
      </c>
      <c r="N4322" t="s">
        <v>821</v>
      </c>
    </row>
    <row r="4323" spans="2:14">
      <c r="B4323" s="41">
        <v>43627.802569444444</v>
      </c>
      <c r="C4323" s="41">
        <v>43627.802569444444</v>
      </c>
      <c r="D4323" t="s">
        <v>906</v>
      </c>
      <c r="E4323">
        <v>5</v>
      </c>
      <c r="F4323">
        <v>1201</v>
      </c>
      <c r="G4323" t="s">
        <v>8954</v>
      </c>
      <c r="H4323" t="s">
        <v>905</v>
      </c>
      <c r="I4323" t="s">
        <v>8</v>
      </c>
      <c r="L4323" t="s">
        <v>14244</v>
      </c>
      <c r="N4323" t="s">
        <v>821</v>
      </c>
    </row>
    <row r="4324" spans="2:14">
      <c r="B4324" s="41">
        <v>43627.803159722222</v>
      </c>
      <c r="C4324" s="41">
        <v>43627.803159722222</v>
      </c>
      <c r="D4324" t="s">
        <v>906</v>
      </c>
      <c r="E4324">
        <v>5</v>
      </c>
      <c r="F4324">
        <v>1201</v>
      </c>
      <c r="G4324" t="s">
        <v>8954</v>
      </c>
      <c r="H4324" t="s">
        <v>905</v>
      </c>
      <c r="I4324" t="s">
        <v>8</v>
      </c>
      <c r="L4324" t="s">
        <v>14244</v>
      </c>
      <c r="N4324" t="s">
        <v>821</v>
      </c>
    </row>
    <row r="4325" spans="2:14">
      <c r="B4325" s="41">
        <v>43627.803541666668</v>
      </c>
      <c r="C4325" s="41">
        <v>43627.803541666668</v>
      </c>
      <c r="D4325" t="s">
        <v>5497</v>
      </c>
      <c r="E4325">
        <v>4</v>
      </c>
      <c r="F4325">
        <v>1101</v>
      </c>
      <c r="G4325" t="s">
        <v>8954</v>
      </c>
      <c r="H4325" t="s">
        <v>5496</v>
      </c>
      <c r="I4325" t="s">
        <v>193</v>
      </c>
      <c r="L4325" t="s">
        <v>15043</v>
      </c>
      <c r="N4325" t="s">
        <v>825</v>
      </c>
    </row>
    <row r="4326" spans="2:14">
      <c r="B4326" s="41">
        <v>43627.80363425926</v>
      </c>
      <c r="C4326" s="41">
        <v>43627.80363425926</v>
      </c>
      <c r="D4326" t="s">
        <v>5497</v>
      </c>
      <c r="E4326">
        <v>4</v>
      </c>
      <c r="F4326">
        <v>1101</v>
      </c>
      <c r="G4326" t="s">
        <v>8954</v>
      </c>
      <c r="H4326" t="s">
        <v>5496</v>
      </c>
      <c r="I4326" t="s">
        <v>193</v>
      </c>
      <c r="L4326" t="s">
        <v>15043</v>
      </c>
      <c r="N4326" t="s">
        <v>825</v>
      </c>
    </row>
    <row r="4327" spans="2:14">
      <c r="B4327" s="41">
        <v>43627.803738425922</v>
      </c>
      <c r="C4327" s="41">
        <v>43627.803738425922</v>
      </c>
      <c r="D4327" t="s">
        <v>5497</v>
      </c>
      <c r="E4327">
        <v>4</v>
      </c>
      <c r="F4327">
        <v>1101</v>
      </c>
      <c r="G4327" t="s">
        <v>8954</v>
      </c>
      <c r="H4327" t="s">
        <v>5496</v>
      </c>
      <c r="I4327" t="s">
        <v>193</v>
      </c>
      <c r="L4327" t="s">
        <v>15043</v>
      </c>
      <c r="N4327" t="s">
        <v>825</v>
      </c>
    </row>
    <row r="4328" spans="2:14">
      <c r="B4328" s="41">
        <v>43627.803761574076</v>
      </c>
      <c r="C4328" s="41">
        <v>43627.803761574076</v>
      </c>
      <c r="D4328" t="s">
        <v>906</v>
      </c>
      <c r="E4328">
        <v>5</v>
      </c>
      <c r="F4328">
        <v>1201</v>
      </c>
      <c r="G4328" t="s">
        <v>8954</v>
      </c>
      <c r="H4328" t="s">
        <v>905</v>
      </c>
      <c r="I4328" t="s">
        <v>8</v>
      </c>
      <c r="L4328" t="s">
        <v>14244</v>
      </c>
      <c r="N4328" t="s">
        <v>821</v>
      </c>
    </row>
    <row r="4329" spans="2:14">
      <c r="B4329" s="41">
        <v>43627.803773148145</v>
      </c>
      <c r="C4329" s="41">
        <v>43627.803773148145</v>
      </c>
      <c r="D4329" t="s">
        <v>5497</v>
      </c>
      <c r="E4329">
        <v>4</v>
      </c>
      <c r="F4329">
        <v>1101</v>
      </c>
      <c r="G4329" t="s">
        <v>8954</v>
      </c>
      <c r="H4329" t="s">
        <v>5496</v>
      </c>
      <c r="I4329" t="s">
        <v>193</v>
      </c>
      <c r="L4329" t="s">
        <v>15043</v>
      </c>
      <c r="N4329" t="s">
        <v>825</v>
      </c>
    </row>
    <row r="4330" spans="2:14">
      <c r="B4330" s="41">
        <v>43627.803819444445</v>
      </c>
      <c r="C4330" s="41">
        <v>43627.803807870368</v>
      </c>
      <c r="D4330" t="s">
        <v>7843</v>
      </c>
      <c r="E4330">
        <v>5</v>
      </c>
      <c r="F4330">
        <v>1201</v>
      </c>
      <c r="G4330" t="s">
        <v>8954</v>
      </c>
      <c r="H4330" t="s">
        <v>7665</v>
      </c>
      <c r="I4330" t="s">
        <v>26</v>
      </c>
      <c r="L4330" t="s">
        <v>12252</v>
      </c>
      <c r="N4330" t="s">
        <v>821</v>
      </c>
    </row>
    <row r="4331" spans="2:14">
      <c r="B4331" s="41">
        <v>43627.804166666669</v>
      </c>
      <c r="C4331" s="41">
        <v>43627.804166666669</v>
      </c>
      <c r="D4331" t="s">
        <v>11700</v>
      </c>
      <c r="E4331">
        <v>0</v>
      </c>
      <c r="F4331">
        <v>1101</v>
      </c>
      <c r="G4331" t="s">
        <v>8954</v>
      </c>
      <c r="H4331" t="s">
        <v>195</v>
      </c>
      <c r="I4331" t="s">
        <v>13</v>
      </c>
      <c r="L4331" t="s">
        <v>11272</v>
      </c>
      <c r="N4331" t="s">
        <v>821</v>
      </c>
    </row>
    <row r="4332" spans="2:14">
      <c r="B4332" s="41">
        <v>43627.804236111115</v>
      </c>
      <c r="C4332" s="41">
        <v>43627.804236111115</v>
      </c>
      <c r="D4332" t="s">
        <v>5497</v>
      </c>
      <c r="E4332">
        <v>4</v>
      </c>
      <c r="F4332">
        <v>1101</v>
      </c>
      <c r="G4332" t="s">
        <v>8954</v>
      </c>
      <c r="H4332" t="s">
        <v>5496</v>
      </c>
      <c r="I4332" t="s">
        <v>193</v>
      </c>
      <c r="L4332" t="s">
        <v>15043</v>
      </c>
      <c r="N4332" t="s">
        <v>825</v>
      </c>
    </row>
    <row r="4333" spans="2:14">
      <c r="B4333" s="41">
        <v>43627.804375</v>
      </c>
      <c r="C4333" s="41">
        <v>43627.804375</v>
      </c>
      <c r="D4333" t="s">
        <v>906</v>
      </c>
      <c r="E4333">
        <v>5</v>
      </c>
      <c r="F4333">
        <v>1201</v>
      </c>
      <c r="G4333" t="s">
        <v>8954</v>
      </c>
      <c r="H4333" t="s">
        <v>905</v>
      </c>
      <c r="I4333" t="s">
        <v>8</v>
      </c>
      <c r="L4333" t="s">
        <v>14244</v>
      </c>
      <c r="N4333" t="s">
        <v>821</v>
      </c>
    </row>
    <row r="4334" spans="2:14">
      <c r="B4334" s="41">
        <v>43627.804965277777</v>
      </c>
      <c r="C4334" s="41">
        <v>43627.804988425924</v>
      </c>
      <c r="D4334" t="s">
        <v>906</v>
      </c>
      <c r="E4334">
        <v>5</v>
      </c>
      <c r="F4334">
        <v>1201</v>
      </c>
      <c r="G4334" t="s">
        <v>8954</v>
      </c>
      <c r="H4334" t="s">
        <v>905</v>
      </c>
      <c r="I4334" t="s">
        <v>8</v>
      </c>
      <c r="L4334" t="s">
        <v>14244</v>
      </c>
      <c r="N4334" t="s">
        <v>821</v>
      </c>
    </row>
    <row r="4335" spans="2:14">
      <c r="B4335" s="41">
        <v>43627.805034722223</v>
      </c>
      <c r="C4335" s="41">
        <v>43627.805034722223</v>
      </c>
      <c r="D4335" t="s">
        <v>5497</v>
      </c>
      <c r="E4335">
        <v>4</v>
      </c>
      <c r="F4335">
        <v>1101</v>
      </c>
      <c r="G4335" t="s">
        <v>8954</v>
      </c>
      <c r="H4335" t="s">
        <v>5496</v>
      </c>
      <c r="I4335" t="s">
        <v>193</v>
      </c>
      <c r="L4335" t="s">
        <v>15043</v>
      </c>
      <c r="N4335" t="s">
        <v>825</v>
      </c>
    </row>
    <row r="4336" spans="2:14">
      <c r="B4336" s="41">
        <v>43627.805150462962</v>
      </c>
      <c r="C4336" s="41">
        <v>43627.805150462962</v>
      </c>
      <c r="D4336" t="s">
        <v>5497</v>
      </c>
      <c r="E4336">
        <v>4</v>
      </c>
      <c r="F4336">
        <v>1101</v>
      </c>
      <c r="G4336" t="s">
        <v>8954</v>
      </c>
      <c r="H4336" t="s">
        <v>5496</v>
      </c>
      <c r="I4336" t="s">
        <v>193</v>
      </c>
      <c r="L4336" t="s">
        <v>15043</v>
      </c>
      <c r="N4336" t="s">
        <v>825</v>
      </c>
    </row>
    <row r="4337" spans="2:14">
      <c r="B4337" s="41">
        <v>43627.805543981478</v>
      </c>
      <c r="C4337" s="41">
        <v>43627.805543981478</v>
      </c>
      <c r="D4337" t="s">
        <v>906</v>
      </c>
      <c r="E4337">
        <v>5</v>
      </c>
      <c r="F4337">
        <v>1201</v>
      </c>
      <c r="G4337" t="s">
        <v>8954</v>
      </c>
      <c r="H4337" t="s">
        <v>905</v>
      </c>
      <c r="I4337" t="s">
        <v>8</v>
      </c>
      <c r="L4337" t="s">
        <v>14244</v>
      </c>
      <c r="N4337" t="s">
        <v>821</v>
      </c>
    </row>
    <row r="4338" spans="2:14">
      <c r="B4338" s="41">
        <v>43627.806134259263</v>
      </c>
      <c r="C4338" s="41">
        <v>43627.806134259263</v>
      </c>
      <c r="D4338" t="s">
        <v>906</v>
      </c>
      <c r="E4338">
        <v>5</v>
      </c>
      <c r="F4338">
        <v>1201</v>
      </c>
      <c r="G4338" t="s">
        <v>8954</v>
      </c>
      <c r="H4338" t="s">
        <v>905</v>
      </c>
      <c r="I4338" t="s">
        <v>8</v>
      </c>
      <c r="L4338" t="s">
        <v>14244</v>
      </c>
      <c r="N4338" t="s">
        <v>821</v>
      </c>
    </row>
    <row r="4339" spans="2:14">
      <c r="B4339" s="41">
        <v>43627.806562500002</v>
      </c>
      <c r="C4339" s="41">
        <v>43627.806562500002</v>
      </c>
      <c r="D4339" t="s">
        <v>5497</v>
      </c>
      <c r="E4339">
        <v>4</v>
      </c>
      <c r="F4339">
        <v>1101</v>
      </c>
      <c r="G4339" t="s">
        <v>8954</v>
      </c>
      <c r="H4339" t="s">
        <v>5496</v>
      </c>
      <c r="I4339" t="s">
        <v>193</v>
      </c>
      <c r="L4339" t="s">
        <v>15043</v>
      </c>
      <c r="N4339" t="s">
        <v>825</v>
      </c>
    </row>
    <row r="4340" spans="2:14">
      <c r="B4340" s="41">
        <v>43627.806712962964</v>
      </c>
      <c r="C4340" s="41">
        <v>43627.806712962964</v>
      </c>
      <c r="D4340" t="s">
        <v>906</v>
      </c>
      <c r="E4340">
        <v>5</v>
      </c>
      <c r="F4340">
        <v>1201</v>
      </c>
      <c r="G4340" t="s">
        <v>8954</v>
      </c>
      <c r="H4340" t="s">
        <v>905</v>
      </c>
      <c r="I4340" t="s">
        <v>8</v>
      </c>
      <c r="L4340" t="s">
        <v>14244</v>
      </c>
      <c r="N4340" t="s">
        <v>821</v>
      </c>
    </row>
    <row r="4341" spans="2:14">
      <c r="B4341" s="41">
        <v>43627.807291666664</v>
      </c>
      <c r="C4341" s="41">
        <v>43627.807280092595</v>
      </c>
      <c r="D4341" t="s">
        <v>906</v>
      </c>
      <c r="E4341">
        <v>5</v>
      </c>
      <c r="F4341">
        <v>1201</v>
      </c>
      <c r="G4341" t="s">
        <v>8954</v>
      </c>
      <c r="H4341" t="s">
        <v>905</v>
      </c>
      <c r="I4341" t="s">
        <v>8</v>
      </c>
      <c r="L4341" t="s">
        <v>14244</v>
      </c>
      <c r="N4341" t="s">
        <v>821</v>
      </c>
    </row>
    <row r="4342" spans="2:14">
      <c r="B4342" s="41">
        <v>43627.807372685187</v>
      </c>
      <c r="C4342" s="41">
        <v>43627.80736111111</v>
      </c>
      <c r="D4342" t="s">
        <v>7843</v>
      </c>
      <c r="E4342">
        <v>5</v>
      </c>
      <c r="F4342">
        <v>1201</v>
      </c>
      <c r="G4342" t="s">
        <v>8954</v>
      </c>
      <c r="H4342" t="s">
        <v>7665</v>
      </c>
      <c r="I4342" t="s">
        <v>26</v>
      </c>
      <c r="L4342" t="s">
        <v>12252</v>
      </c>
      <c r="N4342" t="s">
        <v>821</v>
      </c>
    </row>
    <row r="4343" spans="2:14">
      <c r="B4343" s="41">
        <v>43627.807881944442</v>
      </c>
      <c r="C4343" s="41">
        <v>43627.807870370372</v>
      </c>
      <c r="D4343" t="s">
        <v>906</v>
      </c>
      <c r="E4343">
        <v>5</v>
      </c>
      <c r="F4343">
        <v>1201</v>
      </c>
      <c r="G4343" t="s">
        <v>8954</v>
      </c>
      <c r="H4343" t="s">
        <v>905</v>
      </c>
      <c r="I4343" t="s">
        <v>8</v>
      </c>
      <c r="L4343" t="s">
        <v>14244</v>
      </c>
      <c r="N4343" t="s">
        <v>821</v>
      </c>
    </row>
    <row r="4344" spans="2:14">
      <c r="B4344" s="41">
        <v>43627.808472222219</v>
      </c>
      <c r="C4344" s="41">
        <v>43627.80846064815</v>
      </c>
      <c r="D4344" t="s">
        <v>906</v>
      </c>
      <c r="E4344">
        <v>5</v>
      </c>
      <c r="F4344">
        <v>1201</v>
      </c>
      <c r="G4344" t="s">
        <v>8954</v>
      </c>
      <c r="H4344" t="s">
        <v>905</v>
      </c>
      <c r="I4344" t="s">
        <v>8</v>
      </c>
      <c r="L4344" t="s">
        <v>14244</v>
      </c>
      <c r="N4344" t="s">
        <v>821</v>
      </c>
    </row>
    <row r="4345" spans="2:14">
      <c r="B4345" s="41">
        <v>43627.808506944442</v>
      </c>
      <c r="C4345" s="41">
        <v>43627.808506944442</v>
      </c>
      <c r="D4345" t="s">
        <v>11700</v>
      </c>
      <c r="E4345">
        <v>0</v>
      </c>
      <c r="F4345">
        <v>1101</v>
      </c>
      <c r="G4345" t="s">
        <v>8954</v>
      </c>
      <c r="H4345" t="s">
        <v>195</v>
      </c>
      <c r="I4345" t="s">
        <v>13</v>
      </c>
      <c r="L4345" t="s">
        <v>11272</v>
      </c>
      <c r="N4345" t="s">
        <v>821</v>
      </c>
    </row>
    <row r="4346" spans="2:14">
      <c r="B4346" s="41">
        <v>43627.809062499997</v>
      </c>
      <c r="C4346" s="41">
        <v>43627.809050925927</v>
      </c>
      <c r="D4346" t="s">
        <v>906</v>
      </c>
      <c r="E4346">
        <v>5</v>
      </c>
      <c r="F4346">
        <v>1201</v>
      </c>
      <c r="G4346" t="s">
        <v>8954</v>
      </c>
      <c r="H4346" t="s">
        <v>905</v>
      </c>
      <c r="I4346" t="s">
        <v>8</v>
      </c>
      <c r="L4346" t="s">
        <v>14244</v>
      </c>
      <c r="N4346" t="s">
        <v>821</v>
      </c>
    </row>
    <row r="4347" spans="2:14">
      <c r="B4347" s="41">
        <v>43627.809641203705</v>
      </c>
      <c r="C4347" s="41">
        <v>43627.809629629628</v>
      </c>
      <c r="D4347" t="s">
        <v>906</v>
      </c>
      <c r="E4347">
        <v>5</v>
      </c>
      <c r="F4347">
        <v>1201</v>
      </c>
      <c r="G4347" t="s">
        <v>8954</v>
      </c>
      <c r="H4347" t="s">
        <v>905</v>
      </c>
      <c r="I4347" t="s">
        <v>8</v>
      </c>
      <c r="L4347" t="s">
        <v>14244</v>
      </c>
      <c r="N4347" t="s">
        <v>821</v>
      </c>
    </row>
    <row r="4348" spans="2:14">
      <c r="B4348" s="41">
        <v>43627.810150462959</v>
      </c>
      <c r="C4348" s="41">
        <v>43627.810150462959</v>
      </c>
      <c r="D4348" t="s">
        <v>15900</v>
      </c>
      <c r="E4348">
        <v>0</v>
      </c>
      <c r="F4348">
        <v>1101</v>
      </c>
      <c r="G4348" t="s">
        <v>8954</v>
      </c>
      <c r="H4348" t="s">
        <v>195</v>
      </c>
      <c r="I4348" t="s">
        <v>13</v>
      </c>
      <c r="L4348" t="s">
        <v>11272</v>
      </c>
      <c r="N4348" t="s">
        <v>821</v>
      </c>
    </row>
    <row r="4349" spans="2:14">
      <c r="B4349" s="41">
        <v>43627.810231481482</v>
      </c>
      <c r="C4349" s="41">
        <v>43627.810219907406</v>
      </c>
      <c r="D4349" t="s">
        <v>906</v>
      </c>
      <c r="E4349">
        <v>5</v>
      </c>
      <c r="F4349">
        <v>1201</v>
      </c>
      <c r="G4349" t="s">
        <v>8954</v>
      </c>
      <c r="H4349" t="s">
        <v>905</v>
      </c>
      <c r="I4349" t="s">
        <v>8</v>
      </c>
      <c r="L4349" t="s">
        <v>14244</v>
      </c>
      <c r="N4349" t="s">
        <v>821</v>
      </c>
    </row>
    <row r="4350" spans="2:14">
      <c r="B4350" s="41">
        <v>43627.810312499998</v>
      </c>
      <c r="C4350" s="41">
        <v>43627.810300925928</v>
      </c>
      <c r="D4350" t="s">
        <v>7843</v>
      </c>
      <c r="E4350">
        <v>5</v>
      </c>
      <c r="F4350">
        <v>1201</v>
      </c>
      <c r="G4350" t="s">
        <v>8954</v>
      </c>
      <c r="H4350" t="s">
        <v>7665</v>
      </c>
      <c r="I4350" t="s">
        <v>26</v>
      </c>
      <c r="L4350" t="s">
        <v>12252</v>
      </c>
      <c r="N4350" t="s">
        <v>821</v>
      </c>
    </row>
    <row r="4351" spans="2:14">
      <c r="B4351" s="41">
        <v>43627.81082175926</v>
      </c>
      <c r="C4351" s="41">
        <v>43627.810810185183</v>
      </c>
      <c r="D4351" t="s">
        <v>906</v>
      </c>
      <c r="E4351">
        <v>5</v>
      </c>
      <c r="F4351">
        <v>1201</v>
      </c>
      <c r="G4351" t="s">
        <v>8954</v>
      </c>
      <c r="H4351" t="s">
        <v>905</v>
      </c>
      <c r="I4351" t="s">
        <v>8</v>
      </c>
      <c r="L4351" t="s">
        <v>14244</v>
      </c>
      <c r="N4351" t="s">
        <v>821</v>
      </c>
    </row>
    <row r="4352" spans="2:14">
      <c r="B4352" s="41">
        <v>43627.810983796298</v>
      </c>
      <c r="C4352" s="41">
        <v>43627.810983796298</v>
      </c>
      <c r="D4352" t="s">
        <v>910</v>
      </c>
      <c r="E4352">
        <v>5</v>
      </c>
      <c r="F4352">
        <v>1201</v>
      </c>
      <c r="G4352" t="s">
        <v>8954</v>
      </c>
      <c r="H4352" t="s">
        <v>909</v>
      </c>
      <c r="I4352" t="s">
        <v>8</v>
      </c>
      <c r="L4352" t="s">
        <v>14243</v>
      </c>
      <c r="N4352" t="s">
        <v>821</v>
      </c>
    </row>
    <row r="4353" spans="2:14">
      <c r="B4353" s="41">
        <v>43627.811412037037</v>
      </c>
      <c r="C4353" s="41">
        <v>43627.811412037037</v>
      </c>
      <c r="D4353" t="s">
        <v>906</v>
      </c>
      <c r="E4353">
        <v>5</v>
      </c>
      <c r="F4353">
        <v>1201</v>
      </c>
      <c r="G4353" t="s">
        <v>8954</v>
      </c>
      <c r="H4353" t="s">
        <v>905</v>
      </c>
      <c r="I4353" t="s">
        <v>8</v>
      </c>
      <c r="L4353" t="s">
        <v>14244</v>
      </c>
      <c r="N4353" t="s">
        <v>821</v>
      </c>
    </row>
    <row r="4354" spans="2:14">
      <c r="B4354" s="41">
        <v>43627.812013888892</v>
      </c>
      <c r="C4354" s="41">
        <v>43627.812013888892</v>
      </c>
      <c r="D4354" t="s">
        <v>906</v>
      </c>
      <c r="E4354">
        <v>5</v>
      </c>
      <c r="F4354">
        <v>1201</v>
      </c>
      <c r="G4354" t="s">
        <v>8954</v>
      </c>
      <c r="H4354" t="s">
        <v>905</v>
      </c>
      <c r="I4354" t="s">
        <v>8</v>
      </c>
      <c r="L4354" t="s">
        <v>14244</v>
      </c>
      <c r="N4354" t="s">
        <v>821</v>
      </c>
    </row>
    <row r="4355" spans="2:14">
      <c r="B4355" s="41">
        <v>43627.8122337963</v>
      </c>
      <c r="C4355" s="41">
        <v>43627.8122337963</v>
      </c>
      <c r="D4355" t="s">
        <v>910</v>
      </c>
      <c r="E4355">
        <v>5</v>
      </c>
      <c r="F4355">
        <v>1201</v>
      </c>
      <c r="G4355" t="s">
        <v>8954</v>
      </c>
      <c r="H4355" t="s">
        <v>909</v>
      </c>
      <c r="I4355" t="s">
        <v>8</v>
      </c>
      <c r="L4355" t="s">
        <v>14243</v>
      </c>
      <c r="N4355" t="s">
        <v>821</v>
      </c>
    </row>
    <row r="4356" spans="2:14">
      <c r="B4356" s="41">
        <v>43627.812662037039</v>
      </c>
      <c r="C4356" s="41">
        <v>43627.812662037039</v>
      </c>
      <c r="D4356" t="s">
        <v>906</v>
      </c>
      <c r="E4356">
        <v>5</v>
      </c>
      <c r="F4356">
        <v>1201</v>
      </c>
      <c r="G4356" t="s">
        <v>8954</v>
      </c>
      <c r="H4356" t="s">
        <v>905</v>
      </c>
      <c r="I4356" t="s">
        <v>8</v>
      </c>
      <c r="L4356" t="s">
        <v>14244</v>
      </c>
      <c r="N4356" t="s">
        <v>821</v>
      </c>
    </row>
    <row r="4357" spans="2:14">
      <c r="B4357" s="41">
        <v>43627.812928240739</v>
      </c>
      <c r="C4357" s="41">
        <v>43627.812928240739</v>
      </c>
      <c r="D4357" t="s">
        <v>11700</v>
      </c>
      <c r="E4357">
        <v>0</v>
      </c>
      <c r="F4357">
        <v>1101</v>
      </c>
      <c r="G4357" t="s">
        <v>8954</v>
      </c>
      <c r="H4357" t="s">
        <v>195</v>
      </c>
      <c r="I4357" t="s">
        <v>13</v>
      </c>
      <c r="L4357" t="s">
        <v>11272</v>
      </c>
      <c r="N4357" t="s">
        <v>821</v>
      </c>
    </row>
    <row r="4358" spans="2:14">
      <c r="B4358" s="41">
        <v>43627.813344907408</v>
      </c>
      <c r="C4358" s="41">
        <v>43627.813344907408</v>
      </c>
      <c r="D4358" t="s">
        <v>906</v>
      </c>
      <c r="E4358">
        <v>5</v>
      </c>
      <c r="F4358">
        <v>1201</v>
      </c>
      <c r="G4358" t="s">
        <v>8954</v>
      </c>
      <c r="H4358" t="s">
        <v>905</v>
      </c>
      <c r="I4358" t="s">
        <v>8</v>
      </c>
      <c r="L4358" t="s">
        <v>14244</v>
      </c>
      <c r="N4358" t="s">
        <v>821</v>
      </c>
    </row>
    <row r="4359" spans="2:14">
      <c r="B4359" s="41">
        <v>43627.813506944447</v>
      </c>
      <c r="C4359" s="41">
        <v>43627.813506944447</v>
      </c>
      <c r="D4359" t="s">
        <v>5497</v>
      </c>
      <c r="E4359">
        <v>4</v>
      </c>
      <c r="F4359">
        <v>1101</v>
      </c>
      <c r="G4359" t="s">
        <v>8954</v>
      </c>
      <c r="H4359" t="s">
        <v>5496</v>
      </c>
      <c r="I4359" t="s">
        <v>193</v>
      </c>
      <c r="L4359" t="s">
        <v>15043</v>
      </c>
      <c r="N4359" t="s">
        <v>825</v>
      </c>
    </row>
    <row r="4360" spans="2:14">
      <c r="B4360" s="41">
        <v>43627.813530092593</v>
      </c>
      <c r="C4360" s="41">
        <v>43627.813530092593</v>
      </c>
      <c r="D4360" t="s">
        <v>7843</v>
      </c>
      <c r="E4360">
        <v>5</v>
      </c>
      <c r="F4360">
        <v>1201</v>
      </c>
      <c r="G4360" t="s">
        <v>8954</v>
      </c>
      <c r="H4360" t="s">
        <v>7665</v>
      </c>
      <c r="I4360" t="s">
        <v>26</v>
      </c>
      <c r="L4360" t="s">
        <v>12252</v>
      </c>
      <c r="N4360" t="s">
        <v>821</v>
      </c>
    </row>
    <row r="4361" spans="2:14">
      <c r="B4361" s="41">
        <v>43627.813935185186</v>
      </c>
      <c r="C4361" s="41">
        <v>43627.813935185186</v>
      </c>
      <c r="D4361" t="s">
        <v>906</v>
      </c>
      <c r="E4361">
        <v>5</v>
      </c>
      <c r="F4361">
        <v>1201</v>
      </c>
      <c r="G4361" t="s">
        <v>8954</v>
      </c>
      <c r="H4361" t="s">
        <v>905</v>
      </c>
      <c r="I4361" t="s">
        <v>8</v>
      </c>
      <c r="L4361" t="s">
        <v>14244</v>
      </c>
      <c r="N4361" t="s">
        <v>821</v>
      </c>
    </row>
    <row r="4362" spans="2:14">
      <c r="B4362" s="41">
        <v>43627.814525462964</v>
      </c>
      <c r="C4362" s="41">
        <v>43627.814525462964</v>
      </c>
      <c r="D4362" t="s">
        <v>906</v>
      </c>
      <c r="E4362">
        <v>5</v>
      </c>
      <c r="F4362">
        <v>1201</v>
      </c>
      <c r="G4362" t="s">
        <v>8954</v>
      </c>
      <c r="H4362" t="s">
        <v>905</v>
      </c>
      <c r="I4362" t="s">
        <v>8</v>
      </c>
      <c r="L4362" t="s">
        <v>14244</v>
      </c>
      <c r="N4362" t="s">
        <v>821</v>
      </c>
    </row>
    <row r="4363" spans="2:14">
      <c r="B4363" s="41">
        <v>43627.815115740741</v>
      </c>
      <c r="C4363" s="41">
        <v>43627.815115740741</v>
      </c>
      <c r="D4363" t="s">
        <v>906</v>
      </c>
      <c r="E4363">
        <v>5</v>
      </c>
      <c r="F4363">
        <v>1201</v>
      </c>
      <c r="G4363" t="s">
        <v>8954</v>
      </c>
      <c r="H4363" t="s">
        <v>905</v>
      </c>
      <c r="I4363" t="s">
        <v>8</v>
      </c>
      <c r="L4363" t="s">
        <v>14244</v>
      </c>
      <c r="N4363" t="s">
        <v>821</v>
      </c>
    </row>
    <row r="4364" spans="2:14">
      <c r="B4364" s="41">
        <v>43627.815254629626</v>
      </c>
      <c r="C4364" s="41">
        <v>43627.815254629626</v>
      </c>
      <c r="D4364" t="s">
        <v>11700</v>
      </c>
      <c r="E4364">
        <v>0</v>
      </c>
      <c r="F4364">
        <v>1101</v>
      </c>
      <c r="G4364" t="s">
        <v>8954</v>
      </c>
      <c r="H4364" t="s">
        <v>195</v>
      </c>
      <c r="I4364" t="s">
        <v>13</v>
      </c>
      <c r="L4364" t="s">
        <v>11272</v>
      </c>
      <c r="N4364" t="s">
        <v>821</v>
      </c>
    </row>
    <row r="4365" spans="2:14">
      <c r="B4365" s="41">
        <v>43627.815706018519</v>
      </c>
      <c r="C4365" s="41">
        <v>43627.815706018519</v>
      </c>
      <c r="D4365" t="s">
        <v>906</v>
      </c>
      <c r="E4365">
        <v>5</v>
      </c>
      <c r="F4365">
        <v>1201</v>
      </c>
      <c r="G4365" t="s">
        <v>8954</v>
      </c>
      <c r="H4365" t="s">
        <v>905</v>
      </c>
      <c r="I4365" t="s">
        <v>8</v>
      </c>
      <c r="L4365" t="s">
        <v>14244</v>
      </c>
      <c r="N4365" t="s">
        <v>821</v>
      </c>
    </row>
    <row r="4366" spans="2:14">
      <c r="B4366" s="41">
        <v>43627.815821759257</v>
      </c>
      <c r="C4366" s="41">
        <v>43627.815833333334</v>
      </c>
      <c r="D4366" t="s">
        <v>15894</v>
      </c>
      <c r="E4366">
        <v>0</v>
      </c>
      <c r="F4366">
        <v>1101</v>
      </c>
      <c r="G4366" t="s">
        <v>8954</v>
      </c>
      <c r="H4366" t="s">
        <v>195</v>
      </c>
      <c r="I4366" t="s">
        <v>13</v>
      </c>
      <c r="L4366" t="s">
        <v>11272</v>
      </c>
      <c r="N4366" t="s">
        <v>821</v>
      </c>
    </row>
    <row r="4367" spans="2:14">
      <c r="B4367" s="41">
        <v>43627.816284722219</v>
      </c>
      <c r="C4367" s="41">
        <v>43627.816284722219</v>
      </c>
      <c r="D4367" t="s">
        <v>906</v>
      </c>
      <c r="E4367">
        <v>5</v>
      </c>
      <c r="F4367">
        <v>1201</v>
      </c>
      <c r="G4367" t="s">
        <v>8954</v>
      </c>
      <c r="H4367" t="s">
        <v>905</v>
      </c>
      <c r="I4367" t="s">
        <v>8</v>
      </c>
      <c r="L4367" t="s">
        <v>14244</v>
      </c>
      <c r="N4367" t="s">
        <v>821</v>
      </c>
    </row>
    <row r="4368" spans="2:14">
      <c r="B4368" s="41">
        <v>43627.816701388889</v>
      </c>
      <c r="C4368" s="41">
        <v>43627.816701388889</v>
      </c>
      <c r="D4368" t="s">
        <v>7843</v>
      </c>
      <c r="E4368">
        <v>5</v>
      </c>
      <c r="F4368">
        <v>1201</v>
      </c>
      <c r="G4368" t="s">
        <v>8954</v>
      </c>
      <c r="H4368" t="s">
        <v>7665</v>
      </c>
      <c r="I4368" t="s">
        <v>26</v>
      </c>
      <c r="L4368" t="s">
        <v>12252</v>
      </c>
      <c r="N4368" t="s">
        <v>821</v>
      </c>
    </row>
    <row r="4369" spans="2:14">
      <c r="B4369" s="41">
        <v>43627.816817129627</v>
      </c>
      <c r="C4369" s="41">
        <v>43627.816817129627</v>
      </c>
      <c r="D4369" t="s">
        <v>5497</v>
      </c>
      <c r="E4369">
        <v>4</v>
      </c>
      <c r="F4369">
        <v>1101</v>
      </c>
      <c r="G4369" t="s">
        <v>8954</v>
      </c>
      <c r="H4369" t="s">
        <v>5496</v>
      </c>
      <c r="I4369" t="s">
        <v>193</v>
      </c>
      <c r="L4369" t="s">
        <v>15043</v>
      </c>
      <c r="N4369" t="s">
        <v>825</v>
      </c>
    </row>
    <row r="4370" spans="2:14">
      <c r="B4370" s="41">
        <v>43627.816863425927</v>
      </c>
      <c r="C4370" s="41">
        <v>43627.816863425927</v>
      </c>
      <c r="D4370" t="s">
        <v>906</v>
      </c>
      <c r="E4370">
        <v>5</v>
      </c>
      <c r="F4370">
        <v>1201</v>
      </c>
      <c r="G4370" t="s">
        <v>8954</v>
      </c>
      <c r="H4370" t="s">
        <v>905</v>
      </c>
      <c r="I4370" t="s">
        <v>8</v>
      </c>
      <c r="L4370" t="s">
        <v>14244</v>
      </c>
      <c r="N4370" t="s">
        <v>821</v>
      </c>
    </row>
    <row r="4371" spans="2:14">
      <c r="B4371" s="41">
        <v>43627.817094907405</v>
      </c>
      <c r="C4371" s="41">
        <v>43627.817094907405</v>
      </c>
      <c r="D4371" t="s">
        <v>5497</v>
      </c>
      <c r="E4371">
        <v>4</v>
      </c>
      <c r="F4371">
        <v>1101</v>
      </c>
      <c r="G4371" t="s">
        <v>8954</v>
      </c>
      <c r="H4371" t="s">
        <v>5496</v>
      </c>
      <c r="I4371" t="s">
        <v>193</v>
      </c>
      <c r="L4371" t="s">
        <v>15043</v>
      </c>
      <c r="N4371" t="s">
        <v>825</v>
      </c>
    </row>
    <row r="4372" spans="2:14">
      <c r="B4372" s="41">
        <v>43627.817442129628</v>
      </c>
      <c r="C4372" s="41">
        <v>43627.817442129628</v>
      </c>
      <c r="D4372" t="s">
        <v>906</v>
      </c>
      <c r="E4372">
        <v>5</v>
      </c>
      <c r="F4372">
        <v>1201</v>
      </c>
      <c r="G4372" t="s">
        <v>8954</v>
      </c>
      <c r="H4372" t="s">
        <v>905</v>
      </c>
      <c r="I4372" t="s">
        <v>8</v>
      </c>
      <c r="L4372" t="s">
        <v>14244</v>
      </c>
      <c r="N4372" t="s">
        <v>821</v>
      </c>
    </row>
    <row r="4373" spans="2:14">
      <c r="B4373" s="41">
        <v>43627.817523148151</v>
      </c>
      <c r="C4373" s="41">
        <v>43627.817523148151</v>
      </c>
      <c r="D4373" t="s">
        <v>5497</v>
      </c>
      <c r="E4373">
        <v>4</v>
      </c>
      <c r="F4373">
        <v>1101</v>
      </c>
      <c r="G4373" t="s">
        <v>8954</v>
      </c>
      <c r="H4373" t="s">
        <v>5496</v>
      </c>
      <c r="I4373" t="s">
        <v>193</v>
      </c>
      <c r="L4373" t="s">
        <v>15043</v>
      </c>
      <c r="N4373" t="s">
        <v>825</v>
      </c>
    </row>
    <row r="4374" spans="2:14">
      <c r="B4374" s="41">
        <v>43627.818032407406</v>
      </c>
      <c r="C4374" s="41">
        <v>43627.818032407406</v>
      </c>
      <c r="D4374" t="s">
        <v>906</v>
      </c>
      <c r="E4374">
        <v>5</v>
      </c>
      <c r="F4374">
        <v>1201</v>
      </c>
      <c r="G4374" t="s">
        <v>8954</v>
      </c>
      <c r="H4374" t="s">
        <v>905</v>
      </c>
      <c r="I4374" t="s">
        <v>8</v>
      </c>
      <c r="L4374" t="s">
        <v>14244</v>
      </c>
      <c r="N4374" t="s">
        <v>821</v>
      </c>
    </row>
    <row r="4375" spans="2:14">
      <c r="B4375" s="41">
        <v>43627.818622685183</v>
      </c>
      <c r="C4375" s="41">
        <v>43627.818622685183</v>
      </c>
      <c r="D4375" t="s">
        <v>906</v>
      </c>
      <c r="E4375">
        <v>5</v>
      </c>
      <c r="F4375">
        <v>1201</v>
      </c>
      <c r="G4375" t="s">
        <v>8954</v>
      </c>
      <c r="H4375" t="s">
        <v>905</v>
      </c>
      <c r="I4375" t="s">
        <v>8</v>
      </c>
      <c r="L4375" t="s">
        <v>14244</v>
      </c>
      <c r="N4375" t="s">
        <v>821</v>
      </c>
    </row>
    <row r="4376" spans="2:14">
      <c r="B4376" s="41">
        <v>43627.818877314814</v>
      </c>
      <c r="C4376" s="41">
        <v>43627.818877314814</v>
      </c>
      <c r="D4376" t="s">
        <v>5497</v>
      </c>
      <c r="E4376">
        <v>4</v>
      </c>
      <c r="F4376">
        <v>1101</v>
      </c>
      <c r="G4376" t="s">
        <v>8954</v>
      </c>
      <c r="H4376" t="s">
        <v>5496</v>
      </c>
      <c r="I4376" t="s">
        <v>193</v>
      </c>
      <c r="L4376" t="s">
        <v>15043</v>
      </c>
      <c r="N4376" t="s">
        <v>825</v>
      </c>
    </row>
    <row r="4377" spans="2:14">
      <c r="B4377" s="41">
        <v>43627.819201388891</v>
      </c>
      <c r="C4377" s="41">
        <v>43627.819201388891</v>
      </c>
      <c r="D4377" t="s">
        <v>906</v>
      </c>
      <c r="E4377">
        <v>5</v>
      </c>
      <c r="F4377">
        <v>1201</v>
      </c>
      <c r="G4377" t="s">
        <v>8954</v>
      </c>
      <c r="H4377" t="s">
        <v>905</v>
      </c>
      <c r="I4377" t="s">
        <v>8</v>
      </c>
      <c r="L4377" t="s">
        <v>14244</v>
      </c>
      <c r="N4377" t="s">
        <v>821</v>
      </c>
    </row>
    <row r="4378" spans="2:14">
      <c r="B4378" s="41">
        <v>43627.819768518515</v>
      </c>
      <c r="C4378" s="41">
        <v>43627.819768518515</v>
      </c>
      <c r="D4378" t="s">
        <v>7843</v>
      </c>
      <c r="E4378">
        <v>5</v>
      </c>
      <c r="F4378">
        <v>1201</v>
      </c>
      <c r="G4378" t="s">
        <v>8954</v>
      </c>
      <c r="H4378" t="s">
        <v>7665</v>
      </c>
      <c r="I4378" t="s">
        <v>26</v>
      </c>
      <c r="L4378" t="s">
        <v>12252</v>
      </c>
      <c r="N4378" t="s">
        <v>821</v>
      </c>
    </row>
    <row r="4379" spans="2:14">
      <c r="B4379" s="41">
        <v>43627.819791666669</v>
      </c>
      <c r="C4379" s="41">
        <v>43627.819791666669</v>
      </c>
      <c r="D4379" t="s">
        <v>906</v>
      </c>
      <c r="E4379">
        <v>5</v>
      </c>
      <c r="F4379">
        <v>1201</v>
      </c>
      <c r="G4379" t="s">
        <v>8954</v>
      </c>
      <c r="H4379" t="s">
        <v>905</v>
      </c>
      <c r="I4379" t="s">
        <v>8</v>
      </c>
      <c r="L4379" t="s">
        <v>14244</v>
      </c>
      <c r="N4379" t="s">
        <v>821</v>
      </c>
    </row>
    <row r="4380" spans="2:14">
      <c r="B4380" s="41">
        <v>43627.820115740738</v>
      </c>
      <c r="C4380" s="41">
        <v>43627.820115740738</v>
      </c>
      <c r="D4380" t="s">
        <v>1681</v>
      </c>
      <c r="E4380">
        <v>5</v>
      </c>
      <c r="F4380">
        <v>1101</v>
      </c>
      <c r="G4380" t="s">
        <v>8954</v>
      </c>
      <c r="H4380" t="s">
        <v>1680</v>
      </c>
      <c r="I4380" t="s">
        <v>199</v>
      </c>
      <c r="L4380" t="s">
        <v>14414</v>
      </c>
      <c r="N4380" t="s">
        <v>821</v>
      </c>
    </row>
    <row r="4381" spans="2:14">
      <c r="B4381" s="41">
        <v>43627.820370370369</v>
      </c>
      <c r="C4381" s="41">
        <v>43627.820370370369</v>
      </c>
      <c r="D4381" t="s">
        <v>906</v>
      </c>
      <c r="E4381">
        <v>5</v>
      </c>
      <c r="F4381">
        <v>1201</v>
      </c>
      <c r="G4381" t="s">
        <v>8954</v>
      </c>
      <c r="H4381" t="s">
        <v>905</v>
      </c>
      <c r="I4381" t="s">
        <v>8</v>
      </c>
      <c r="L4381" t="s">
        <v>14244</v>
      </c>
      <c r="N4381" t="s">
        <v>821</v>
      </c>
    </row>
    <row r="4382" spans="2:14">
      <c r="B4382" s="41">
        <v>43627.820960648147</v>
      </c>
      <c r="C4382" s="41">
        <v>43627.820960648147</v>
      </c>
      <c r="D4382" t="s">
        <v>11702</v>
      </c>
      <c r="E4382">
        <v>0</v>
      </c>
      <c r="F4382">
        <v>1101</v>
      </c>
      <c r="G4382" t="s">
        <v>8954</v>
      </c>
      <c r="H4382" t="s">
        <v>195</v>
      </c>
      <c r="I4382" t="s">
        <v>13</v>
      </c>
      <c r="L4382" t="s">
        <v>11272</v>
      </c>
      <c r="N4382" t="s">
        <v>821</v>
      </c>
    </row>
    <row r="4383" spans="2:14">
      <c r="B4383" s="41">
        <v>43627.820960648147</v>
      </c>
      <c r="C4383" s="41">
        <v>43627.820960648147</v>
      </c>
      <c r="D4383" t="s">
        <v>906</v>
      </c>
      <c r="E4383">
        <v>5</v>
      </c>
      <c r="F4383">
        <v>1201</v>
      </c>
      <c r="G4383" t="s">
        <v>8954</v>
      </c>
      <c r="H4383" t="s">
        <v>905</v>
      </c>
      <c r="I4383" t="s">
        <v>8</v>
      </c>
      <c r="L4383" t="s">
        <v>14244</v>
      </c>
      <c r="N4383" t="s">
        <v>821</v>
      </c>
    </row>
    <row r="4384" spans="2:14">
      <c r="B4384" s="41">
        <v>43627.821226851855</v>
      </c>
      <c r="C4384" s="41">
        <v>43627.821226851855</v>
      </c>
      <c r="D4384" t="s">
        <v>5497</v>
      </c>
      <c r="E4384">
        <v>4</v>
      </c>
      <c r="F4384">
        <v>1101</v>
      </c>
      <c r="G4384" t="s">
        <v>8954</v>
      </c>
      <c r="H4384" t="s">
        <v>5496</v>
      </c>
      <c r="I4384" t="s">
        <v>193</v>
      </c>
      <c r="L4384" t="s">
        <v>15043</v>
      </c>
      <c r="N4384" t="s">
        <v>825</v>
      </c>
    </row>
    <row r="4385" spans="2:14">
      <c r="B4385" s="41">
        <v>43627.821527777778</v>
      </c>
      <c r="C4385" s="41">
        <v>43627.821527777778</v>
      </c>
      <c r="D4385" t="s">
        <v>906</v>
      </c>
      <c r="E4385">
        <v>5</v>
      </c>
      <c r="F4385">
        <v>1201</v>
      </c>
      <c r="G4385" t="s">
        <v>8954</v>
      </c>
      <c r="H4385" t="s">
        <v>905</v>
      </c>
      <c r="I4385" t="s">
        <v>8</v>
      </c>
      <c r="L4385" t="s">
        <v>14244</v>
      </c>
      <c r="N4385" t="s">
        <v>821</v>
      </c>
    </row>
    <row r="4386" spans="2:14">
      <c r="B4386" s="41">
        <v>43627.822094907409</v>
      </c>
      <c r="C4386" s="41">
        <v>43627.822094907409</v>
      </c>
      <c r="D4386" t="s">
        <v>906</v>
      </c>
      <c r="E4386">
        <v>5</v>
      </c>
      <c r="F4386">
        <v>1201</v>
      </c>
      <c r="G4386" t="s">
        <v>8954</v>
      </c>
      <c r="H4386" t="s">
        <v>905</v>
      </c>
      <c r="I4386" t="s">
        <v>8</v>
      </c>
      <c r="L4386" t="s">
        <v>14244</v>
      </c>
      <c r="N4386" t="s">
        <v>821</v>
      </c>
    </row>
    <row r="4387" spans="2:14">
      <c r="B4387" s="41">
        <v>43627.82267361111</v>
      </c>
      <c r="C4387" s="41">
        <v>43627.82267361111</v>
      </c>
      <c r="D4387" t="s">
        <v>906</v>
      </c>
      <c r="E4387">
        <v>5</v>
      </c>
      <c r="F4387">
        <v>1201</v>
      </c>
      <c r="G4387" t="s">
        <v>8954</v>
      </c>
      <c r="H4387" t="s">
        <v>905</v>
      </c>
      <c r="I4387" t="s">
        <v>8</v>
      </c>
      <c r="L4387" t="s">
        <v>14244</v>
      </c>
      <c r="N4387" t="s">
        <v>821</v>
      </c>
    </row>
    <row r="4388" spans="2:14">
      <c r="B4388" s="41">
        <v>43627.82271990741</v>
      </c>
      <c r="C4388" s="41">
        <v>43627.82271990741</v>
      </c>
      <c r="D4388" t="s">
        <v>15901</v>
      </c>
      <c r="E4388">
        <v>0</v>
      </c>
      <c r="F4388">
        <v>1101</v>
      </c>
      <c r="G4388" t="s">
        <v>8954</v>
      </c>
      <c r="H4388" t="s">
        <v>195</v>
      </c>
      <c r="I4388" t="s">
        <v>13</v>
      </c>
      <c r="L4388" t="s">
        <v>11272</v>
      </c>
      <c r="N4388" t="s">
        <v>821</v>
      </c>
    </row>
    <row r="4389" spans="2:14">
      <c r="B4389" s="41">
        <v>43627.822962962964</v>
      </c>
      <c r="C4389" s="41">
        <v>43627.822962962964</v>
      </c>
      <c r="D4389" t="s">
        <v>15896</v>
      </c>
      <c r="E4389">
        <v>0</v>
      </c>
      <c r="F4389">
        <v>1101</v>
      </c>
      <c r="G4389" t="s">
        <v>8954</v>
      </c>
      <c r="H4389" t="s">
        <v>195</v>
      </c>
      <c r="I4389" t="s">
        <v>13</v>
      </c>
      <c r="L4389" t="s">
        <v>11272</v>
      </c>
      <c r="N4389" t="s">
        <v>821</v>
      </c>
    </row>
    <row r="4390" spans="2:14">
      <c r="B4390" s="41">
        <v>43627.823263888888</v>
      </c>
      <c r="C4390" s="41">
        <v>43627.823263888888</v>
      </c>
      <c r="D4390" t="s">
        <v>906</v>
      </c>
      <c r="E4390">
        <v>5</v>
      </c>
      <c r="F4390">
        <v>1201</v>
      </c>
      <c r="G4390" t="s">
        <v>8954</v>
      </c>
      <c r="H4390" t="s">
        <v>905</v>
      </c>
      <c r="I4390" t="s">
        <v>8</v>
      </c>
      <c r="L4390" t="s">
        <v>14244</v>
      </c>
      <c r="N4390" t="s">
        <v>821</v>
      </c>
    </row>
    <row r="4391" spans="2:14">
      <c r="B4391" s="41">
        <v>43627.823564814818</v>
      </c>
      <c r="C4391" s="41">
        <v>43627.823553240742</v>
      </c>
      <c r="D4391" t="s">
        <v>7843</v>
      </c>
      <c r="E4391">
        <v>5</v>
      </c>
      <c r="F4391">
        <v>1201</v>
      </c>
      <c r="G4391" t="s">
        <v>8954</v>
      </c>
      <c r="H4391" t="s">
        <v>7665</v>
      </c>
      <c r="I4391" t="s">
        <v>26</v>
      </c>
      <c r="L4391" t="s">
        <v>12252</v>
      </c>
      <c r="N4391" t="s">
        <v>821</v>
      </c>
    </row>
    <row r="4392" spans="2:14">
      <c r="B4392" s="41">
        <v>43627.823854166665</v>
      </c>
      <c r="C4392" s="41">
        <v>43627.823854166665</v>
      </c>
      <c r="D4392" t="s">
        <v>906</v>
      </c>
      <c r="E4392">
        <v>5</v>
      </c>
      <c r="F4392">
        <v>1201</v>
      </c>
      <c r="G4392" t="s">
        <v>8954</v>
      </c>
      <c r="H4392" t="s">
        <v>905</v>
      </c>
      <c r="I4392" t="s">
        <v>8</v>
      </c>
      <c r="L4392" t="s">
        <v>14244</v>
      </c>
      <c r="N4392" t="s">
        <v>821</v>
      </c>
    </row>
    <row r="4393" spans="2:14">
      <c r="B4393" s="41">
        <v>43627.824444444443</v>
      </c>
      <c r="C4393" s="41">
        <v>43627.824444444443</v>
      </c>
      <c r="D4393" t="s">
        <v>906</v>
      </c>
      <c r="E4393">
        <v>5</v>
      </c>
      <c r="F4393">
        <v>1201</v>
      </c>
      <c r="G4393" t="s">
        <v>8954</v>
      </c>
      <c r="H4393" t="s">
        <v>905</v>
      </c>
      <c r="I4393" t="s">
        <v>8</v>
      </c>
      <c r="L4393" t="s">
        <v>14244</v>
      </c>
      <c r="N4393" t="s">
        <v>821</v>
      </c>
    </row>
    <row r="4394" spans="2:14">
      <c r="B4394" s="41">
        <v>43627.825057870374</v>
      </c>
      <c r="C4394" s="41">
        <v>43627.825057870374</v>
      </c>
      <c r="D4394" t="s">
        <v>906</v>
      </c>
      <c r="E4394">
        <v>5</v>
      </c>
      <c r="F4394">
        <v>1201</v>
      </c>
      <c r="G4394" t="s">
        <v>8954</v>
      </c>
      <c r="H4394" t="s">
        <v>905</v>
      </c>
      <c r="I4394" t="s">
        <v>8</v>
      </c>
      <c r="L4394" t="s">
        <v>14244</v>
      </c>
      <c r="N4394" t="s">
        <v>821</v>
      </c>
    </row>
    <row r="4395" spans="2:14">
      <c r="B4395" s="41">
        <v>43627.825104166666</v>
      </c>
      <c r="C4395" s="41">
        <v>43627.825104166666</v>
      </c>
      <c r="D4395" t="s">
        <v>1681</v>
      </c>
      <c r="E4395">
        <v>5</v>
      </c>
      <c r="F4395">
        <v>1101</v>
      </c>
      <c r="G4395" t="s">
        <v>8954</v>
      </c>
      <c r="H4395" t="s">
        <v>1680</v>
      </c>
      <c r="I4395" t="s">
        <v>199</v>
      </c>
      <c r="L4395" t="s">
        <v>14414</v>
      </c>
      <c r="N4395" t="s">
        <v>821</v>
      </c>
    </row>
    <row r="4396" spans="2:14">
      <c r="B4396" s="41">
        <v>43627.825648148151</v>
      </c>
      <c r="C4396" s="41">
        <v>43627.825648148151</v>
      </c>
      <c r="D4396" t="s">
        <v>906</v>
      </c>
      <c r="E4396">
        <v>5</v>
      </c>
      <c r="F4396">
        <v>1201</v>
      </c>
      <c r="G4396" t="s">
        <v>8954</v>
      </c>
      <c r="H4396" t="s">
        <v>905</v>
      </c>
      <c r="I4396" t="s">
        <v>8</v>
      </c>
      <c r="L4396" t="s">
        <v>14244</v>
      </c>
      <c r="N4396" t="s">
        <v>821</v>
      </c>
    </row>
    <row r="4397" spans="2:14">
      <c r="B4397" s="41">
        <v>43627.826238425929</v>
      </c>
      <c r="C4397" s="41">
        <v>43627.826238425929</v>
      </c>
      <c r="D4397" t="s">
        <v>906</v>
      </c>
      <c r="E4397">
        <v>5</v>
      </c>
      <c r="F4397">
        <v>1201</v>
      </c>
      <c r="G4397" t="s">
        <v>8954</v>
      </c>
      <c r="H4397" t="s">
        <v>905</v>
      </c>
      <c r="I4397" t="s">
        <v>8</v>
      </c>
      <c r="L4397" t="s">
        <v>14244</v>
      </c>
      <c r="N4397" t="s">
        <v>821</v>
      </c>
    </row>
    <row r="4398" spans="2:14">
      <c r="B4398" s="41">
        <v>43627.826701388891</v>
      </c>
      <c r="C4398" s="41">
        <v>43627.826701388891</v>
      </c>
      <c r="D4398" t="s">
        <v>1296</v>
      </c>
      <c r="E4398">
        <v>5</v>
      </c>
      <c r="F4398">
        <v>1221</v>
      </c>
      <c r="G4398" t="s">
        <v>8954</v>
      </c>
      <c r="H4398" t="s">
        <v>1295</v>
      </c>
      <c r="I4398" t="s">
        <v>201</v>
      </c>
      <c r="L4398" t="s">
        <v>13445</v>
      </c>
      <c r="N4398" t="s">
        <v>821</v>
      </c>
    </row>
    <row r="4399" spans="2:14">
      <c r="B4399" s="41">
        <v>43627.826689814814</v>
      </c>
      <c r="C4399" s="41">
        <v>43627.826701388891</v>
      </c>
      <c r="D4399" t="s">
        <v>8423</v>
      </c>
      <c r="E4399">
        <v>4</v>
      </c>
      <c r="F4399">
        <v>1101</v>
      </c>
      <c r="G4399" t="s">
        <v>8954</v>
      </c>
      <c r="H4399" t="s">
        <v>1866</v>
      </c>
      <c r="I4399" t="s">
        <v>201</v>
      </c>
      <c r="L4399" t="s">
        <v>13446</v>
      </c>
      <c r="N4399" t="s">
        <v>819</v>
      </c>
    </row>
    <row r="4400" spans="2:14">
      <c r="B4400" s="41">
        <v>43627.826828703706</v>
      </c>
      <c r="C4400" s="41">
        <v>43627.826828703706</v>
      </c>
      <c r="D4400" t="s">
        <v>906</v>
      </c>
      <c r="E4400">
        <v>5</v>
      </c>
      <c r="F4400">
        <v>1201</v>
      </c>
      <c r="G4400" t="s">
        <v>8954</v>
      </c>
      <c r="H4400" t="s">
        <v>905</v>
      </c>
      <c r="I4400" t="s">
        <v>8</v>
      </c>
      <c r="L4400" t="s">
        <v>14244</v>
      </c>
      <c r="N4400" t="s">
        <v>821</v>
      </c>
    </row>
    <row r="4401" spans="2:14">
      <c r="B4401" s="41">
        <v>43627.826898148145</v>
      </c>
      <c r="C4401" s="41">
        <v>43627.826886574076</v>
      </c>
      <c r="D4401" t="s">
        <v>7843</v>
      </c>
      <c r="E4401">
        <v>5</v>
      </c>
      <c r="F4401">
        <v>1201</v>
      </c>
      <c r="G4401" t="s">
        <v>8954</v>
      </c>
      <c r="H4401" t="s">
        <v>7665</v>
      </c>
      <c r="I4401" t="s">
        <v>26</v>
      </c>
      <c r="L4401" t="s">
        <v>12252</v>
      </c>
      <c r="N4401" t="s">
        <v>821</v>
      </c>
    </row>
    <row r="4402" spans="2:14">
      <c r="B4402" s="41">
        <v>43627.827407407407</v>
      </c>
      <c r="C4402" s="41">
        <v>43627.827407407407</v>
      </c>
      <c r="D4402" t="s">
        <v>1681</v>
      </c>
      <c r="E4402">
        <v>5</v>
      </c>
      <c r="F4402">
        <v>1101</v>
      </c>
      <c r="G4402" t="s">
        <v>8954</v>
      </c>
      <c r="H4402" t="s">
        <v>1680</v>
      </c>
      <c r="I4402" t="s">
        <v>199</v>
      </c>
      <c r="L4402" t="s">
        <v>14414</v>
      </c>
      <c r="N4402" t="s">
        <v>821</v>
      </c>
    </row>
    <row r="4403" spans="2:14">
      <c r="B4403" s="41">
        <v>43627.827430555553</v>
      </c>
      <c r="C4403" s="41">
        <v>43627.827418981484</v>
      </c>
      <c r="D4403" t="s">
        <v>906</v>
      </c>
      <c r="E4403">
        <v>5</v>
      </c>
      <c r="F4403">
        <v>1201</v>
      </c>
      <c r="G4403" t="s">
        <v>8954</v>
      </c>
      <c r="H4403" t="s">
        <v>905</v>
      </c>
      <c r="I4403" t="s">
        <v>8</v>
      </c>
      <c r="L4403" t="s">
        <v>14244</v>
      </c>
      <c r="N4403" t="s">
        <v>821</v>
      </c>
    </row>
    <row r="4404" spans="2:14">
      <c r="B4404" s="41">
        <v>43627.827881944446</v>
      </c>
      <c r="C4404" s="41">
        <v>43627.827881944446</v>
      </c>
      <c r="D4404" t="s">
        <v>1681</v>
      </c>
      <c r="E4404">
        <v>5</v>
      </c>
      <c r="F4404">
        <v>1101</v>
      </c>
      <c r="G4404" t="s">
        <v>8954</v>
      </c>
      <c r="H4404" t="s">
        <v>1680</v>
      </c>
      <c r="I4404" t="s">
        <v>199</v>
      </c>
      <c r="L4404" t="s">
        <v>14414</v>
      </c>
      <c r="N4404" t="s">
        <v>821</v>
      </c>
    </row>
    <row r="4405" spans="2:14">
      <c r="B4405" s="41">
        <v>43627.828020833331</v>
      </c>
      <c r="C4405" s="41">
        <v>43627.828009259261</v>
      </c>
      <c r="D4405" t="s">
        <v>906</v>
      </c>
      <c r="E4405">
        <v>5</v>
      </c>
      <c r="F4405">
        <v>1201</v>
      </c>
      <c r="G4405" t="s">
        <v>8954</v>
      </c>
      <c r="H4405" t="s">
        <v>905</v>
      </c>
      <c r="I4405" t="s">
        <v>8</v>
      </c>
      <c r="L4405" t="s">
        <v>14244</v>
      </c>
      <c r="N4405" t="s">
        <v>821</v>
      </c>
    </row>
    <row r="4406" spans="2:14">
      <c r="B4406" s="41">
        <v>43627.828611111108</v>
      </c>
      <c r="C4406" s="41">
        <v>43627.828599537039</v>
      </c>
      <c r="D4406" t="s">
        <v>906</v>
      </c>
      <c r="E4406">
        <v>5</v>
      </c>
      <c r="F4406">
        <v>1201</v>
      </c>
      <c r="G4406" t="s">
        <v>8954</v>
      </c>
      <c r="H4406" t="s">
        <v>905</v>
      </c>
      <c r="I4406" t="s">
        <v>8</v>
      </c>
      <c r="L4406" t="s">
        <v>14244</v>
      </c>
      <c r="N4406" t="s">
        <v>821</v>
      </c>
    </row>
    <row r="4407" spans="2:14">
      <c r="B4407" s="41">
        <v>43627.829189814816</v>
      </c>
      <c r="C4407" s="41">
        <v>43627.82917824074</v>
      </c>
      <c r="D4407" t="s">
        <v>906</v>
      </c>
      <c r="E4407">
        <v>5</v>
      </c>
      <c r="F4407">
        <v>1201</v>
      </c>
      <c r="G4407" t="s">
        <v>8954</v>
      </c>
      <c r="H4407" t="s">
        <v>905</v>
      </c>
      <c r="I4407" t="s">
        <v>8</v>
      </c>
      <c r="L4407" t="s">
        <v>14244</v>
      </c>
      <c r="N4407" t="s">
        <v>821</v>
      </c>
    </row>
    <row r="4408" spans="2:14">
      <c r="B4408" s="41">
        <v>43627.829780092594</v>
      </c>
      <c r="C4408" s="41">
        <v>43627.829768518517</v>
      </c>
      <c r="D4408" t="s">
        <v>906</v>
      </c>
      <c r="E4408">
        <v>5</v>
      </c>
      <c r="F4408">
        <v>1201</v>
      </c>
      <c r="G4408" t="s">
        <v>8954</v>
      </c>
      <c r="H4408" t="s">
        <v>905</v>
      </c>
      <c r="I4408" t="s">
        <v>8</v>
      </c>
      <c r="L4408" t="s">
        <v>14244</v>
      </c>
      <c r="N4408" t="s">
        <v>821</v>
      </c>
    </row>
    <row r="4409" spans="2:14">
      <c r="B4409" s="41">
        <v>43627.829872685186</v>
      </c>
      <c r="C4409" s="41">
        <v>43627.829861111109</v>
      </c>
      <c r="D4409" t="s">
        <v>7843</v>
      </c>
      <c r="E4409">
        <v>5</v>
      </c>
      <c r="F4409">
        <v>1201</v>
      </c>
      <c r="G4409" t="s">
        <v>8954</v>
      </c>
      <c r="H4409" t="s">
        <v>7665</v>
      </c>
      <c r="I4409" t="s">
        <v>26</v>
      </c>
      <c r="L4409" t="s">
        <v>12252</v>
      </c>
      <c r="N4409" t="s">
        <v>821</v>
      </c>
    </row>
    <row r="4410" spans="2:14">
      <c r="B4410" s="41">
        <v>43627.83017361111</v>
      </c>
      <c r="C4410" s="41">
        <v>43627.83016203704</v>
      </c>
      <c r="D4410" t="s">
        <v>891</v>
      </c>
      <c r="E4410">
        <v>5</v>
      </c>
      <c r="F4410">
        <v>1201</v>
      </c>
      <c r="G4410" t="s">
        <v>8954</v>
      </c>
      <c r="H4410" t="s">
        <v>890</v>
      </c>
      <c r="I4410" t="s">
        <v>8</v>
      </c>
      <c r="L4410" t="s">
        <v>14241</v>
      </c>
      <c r="N4410" t="s">
        <v>821</v>
      </c>
    </row>
    <row r="4411" spans="2:14">
      <c r="B4411" s="41">
        <v>43627.83021990741</v>
      </c>
      <c r="C4411" s="41">
        <v>43627.83021990741</v>
      </c>
      <c r="D4411" t="s">
        <v>1681</v>
      </c>
      <c r="E4411">
        <v>5</v>
      </c>
      <c r="F4411">
        <v>1101</v>
      </c>
      <c r="G4411" t="s">
        <v>8954</v>
      </c>
      <c r="H4411" t="s">
        <v>1680</v>
      </c>
      <c r="I4411" t="s">
        <v>199</v>
      </c>
      <c r="L4411" t="s">
        <v>14414</v>
      </c>
      <c r="N4411" t="s">
        <v>821</v>
      </c>
    </row>
    <row r="4412" spans="2:14">
      <c r="B4412" s="41">
        <v>43627.830381944441</v>
      </c>
      <c r="C4412" s="41">
        <v>43627.830370370371</v>
      </c>
      <c r="D4412" t="s">
        <v>906</v>
      </c>
      <c r="E4412">
        <v>5</v>
      </c>
      <c r="F4412">
        <v>1201</v>
      </c>
      <c r="G4412" t="s">
        <v>8954</v>
      </c>
      <c r="H4412" t="s">
        <v>905</v>
      </c>
      <c r="I4412" t="s">
        <v>8</v>
      </c>
      <c r="L4412" t="s">
        <v>14244</v>
      </c>
      <c r="N4412" t="s">
        <v>821</v>
      </c>
    </row>
    <row r="4413" spans="2:14">
      <c r="B4413" s="41">
        <v>43627.830960648149</v>
      </c>
      <c r="C4413" s="41">
        <v>43627.830949074072</v>
      </c>
      <c r="D4413" t="s">
        <v>906</v>
      </c>
      <c r="E4413">
        <v>5</v>
      </c>
      <c r="F4413">
        <v>1201</v>
      </c>
      <c r="G4413" t="s">
        <v>8954</v>
      </c>
      <c r="H4413" t="s">
        <v>905</v>
      </c>
      <c r="I4413" t="s">
        <v>8</v>
      </c>
      <c r="L4413" t="s">
        <v>14244</v>
      </c>
      <c r="N4413" t="s">
        <v>821</v>
      </c>
    </row>
    <row r="4414" spans="2:14">
      <c r="B4414" s="41">
        <v>43627.831122685187</v>
      </c>
      <c r="C4414" s="41">
        <v>43627.831111111111</v>
      </c>
      <c r="D4414" t="s">
        <v>910</v>
      </c>
      <c r="E4414">
        <v>5</v>
      </c>
      <c r="F4414">
        <v>1201</v>
      </c>
      <c r="G4414" t="s">
        <v>8954</v>
      </c>
      <c r="H4414" t="s">
        <v>909</v>
      </c>
      <c r="I4414" t="s">
        <v>8</v>
      </c>
      <c r="L4414" t="s">
        <v>14243</v>
      </c>
      <c r="N4414" t="s">
        <v>821</v>
      </c>
    </row>
    <row r="4415" spans="2:14">
      <c r="B4415" s="41">
        <v>43627.83153935185</v>
      </c>
      <c r="C4415" s="41">
        <v>43627.83152777778</v>
      </c>
      <c r="D4415" t="s">
        <v>906</v>
      </c>
      <c r="E4415">
        <v>5</v>
      </c>
      <c r="F4415">
        <v>1201</v>
      </c>
      <c r="G4415" t="s">
        <v>8954</v>
      </c>
      <c r="H4415" t="s">
        <v>905</v>
      </c>
      <c r="I4415" t="s">
        <v>8</v>
      </c>
      <c r="L4415" t="s">
        <v>14244</v>
      </c>
      <c r="N4415" t="s">
        <v>821</v>
      </c>
    </row>
    <row r="4416" spans="2:14">
      <c r="B4416" s="41">
        <v>43627.832118055558</v>
      </c>
      <c r="C4416" s="41">
        <v>43627.832118055558</v>
      </c>
      <c r="D4416" t="s">
        <v>906</v>
      </c>
      <c r="E4416">
        <v>5</v>
      </c>
      <c r="F4416">
        <v>1201</v>
      </c>
      <c r="G4416" t="s">
        <v>8954</v>
      </c>
      <c r="H4416" t="s">
        <v>905</v>
      </c>
      <c r="I4416" t="s">
        <v>8</v>
      </c>
      <c r="L4416" t="s">
        <v>14244</v>
      </c>
      <c r="N4416" t="s">
        <v>821</v>
      </c>
    </row>
    <row r="4417" spans="2:14">
      <c r="B4417" s="41">
        <v>43627.832175925927</v>
      </c>
      <c r="C4417" s="41">
        <v>43627.832175925927</v>
      </c>
      <c r="D4417" t="s">
        <v>1681</v>
      </c>
      <c r="E4417">
        <v>5</v>
      </c>
      <c r="F4417">
        <v>1101</v>
      </c>
      <c r="G4417" t="s">
        <v>8954</v>
      </c>
      <c r="H4417" t="s">
        <v>1680</v>
      </c>
      <c r="I4417" t="s">
        <v>199</v>
      </c>
      <c r="L4417" t="s">
        <v>14414</v>
      </c>
      <c r="N4417" t="s">
        <v>821</v>
      </c>
    </row>
    <row r="4418" spans="2:14">
      <c r="B4418" s="41">
        <v>43627.832280092596</v>
      </c>
      <c r="C4418" s="41">
        <v>43627.832280092596</v>
      </c>
      <c r="D4418" t="s">
        <v>910</v>
      </c>
      <c r="E4418">
        <v>5</v>
      </c>
      <c r="F4418">
        <v>1201</v>
      </c>
      <c r="G4418" t="s">
        <v>8954</v>
      </c>
      <c r="H4418" t="s">
        <v>909</v>
      </c>
      <c r="I4418" t="s">
        <v>8</v>
      </c>
      <c r="L4418" t="s">
        <v>14243</v>
      </c>
      <c r="N4418" t="s">
        <v>821</v>
      </c>
    </row>
    <row r="4419" spans="2:14">
      <c r="B4419" s="41">
        <v>43627.832708333335</v>
      </c>
      <c r="C4419" s="41">
        <v>43627.832708333335</v>
      </c>
      <c r="D4419" t="s">
        <v>906</v>
      </c>
      <c r="E4419">
        <v>5</v>
      </c>
      <c r="F4419">
        <v>1201</v>
      </c>
      <c r="G4419" t="s">
        <v>8954</v>
      </c>
      <c r="H4419" t="s">
        <v>905</v>
      </c>
      <c r="I4419" t="s">
        <v>8</v>
      </c>
      <c r="L4419" t="s">
        <v>14244</v>
      </c>
      <c r="N4419" t="s">
        <v>821</v>
      </c>
    </row>
    <row r="4420" spans="2:14">
      <c r="B4420" s="41">
        <v>43627.832974537036</v>
      </c>
      <c r="C4420" s="41">
        <v>43627.832974537036</v>
      </c>
      <c r="D4420" t="s">
        <v>7843</v>
      </c>
      <c r="E4420">
        <v>5</v>
      </c>
      <c r="F4420">
        <v>1201</v>
      </c>
      <c r="G4420" t="s">
        <v>8954</v>
      </c>
      <c r="H4420" t="s">
        <v>7665</v>
      </c>
      <c r="I4420" t="s">
        <v>26</v>
      </c>
      <c r="L4420" t="s">
        <v>12252</v>
      </c>
      <c r="N4420" t="s">
        <v>821</v>
      </c>
    </row>
    <row r="4421" spans="2:14">
      <c r="B4421" s="41">
        <v>43627.833298611113</v>
      </c>
      <c r="C4421" s="41">
        <v>43627.833298611113</v>
      </c>
      <c r="D4421" t="s">
        <v>906</v>
      </c>
      <c r="E4421">
        <v>5</v>
      </c>
      <c r="F4421">
        <v>1201</v>
      </c>
      <c r="G4421" t="s">
        <v>8954</v>
      </c>
      <c r="H4421" t="s">
        <v>905</v>
      </c>
      <c r="I4421" t="s">
        <v>8</v>
      </c>
      <c r="L4421" t="s">
        <v>14244</v>
      </c>
      <c r="N4421" t="s">
        <v>821</v>
      </c>
    </row>
    <row r="4422" spans="2:14">
      <c r="B4422" s="41">
        <v>43627.833877314813</v>
      </c>
      <c r="C4422" s="41">
        <v>43627.833877314813</v>
      </c>
      <c r="D4422" t="s">
        <v>906</v>
      </c>
      <c r="E4422">
        <v>5</v>
      </c>
      <c r="F4422">
        <v>1201</v>
      </c>
      <c r="G4422" t="s">
        <v>8954</v>
      </c>
      <c r="H4422" t="s">
        <v>905</v>
      </c>
      <c r="I4422" t="s">
        <v>8</v>
      </c>
      <c r="L4422" t="s">
        <v>14244</v>
      </c>
      <c r="N4422" t="s">
        <v>821</v>
      </c>
    </row>
    <row r="4423" spans="2:14">
      <c r="B4423" s="41">
        <v>43627.834467592591</v>
      </c>
      <c r="C4423" s="41">
        <v>43627.834467592591</v>
      </c>
      <c r="D4423" t="s">
        <v>906</v>
      </c>
      <c r="E4423">
        <v>5</v>
      </c>
      <c r="F4423">
        <v>1201</v>
      </c>
      <c r="G4423" t="s">
        <v>8954</v>
      </c>
      <c r="H4423" t="s">
        <v>905</v>
      </c>
      <c r="I4423" t="s">
        <v>8</v>
      </c>
      <c r="L4423" t="s">
        <v>14244</v>
      </c>
      <c r="N4423" t="s">
        <v>821</v>
      </c>
    </row>
    <row r="4424" spans="2:14">
      <c r="B4424" s="41">
        <v>43627.835046296299</v>
      </c>
      <c r="C4424" s="41">
        <v>43627.835046296299</v>
      </c>
      <c r="D4424" t="s">
        <v>906</v>
      </c>
      <c r="E4424">
        <v>5</v>
      </c>
      <c r="F4424">
        <v>1201</v>
      </c>
      <c r="G4424" t="s">
        <v>8954</v>
      </c>
      <c r="H4424" t="s">
        <v>905</v>
      </c>
      <c r="I4424" t="s">
        <v>8</v>
      </c>
      <c r="L4424" t="s">
        <v>14244</v>
      </c>
      <c r="N4424" t="s">
        <v>821</v>
      </c>
    </row>
    <row r="4425" spans="2:14">
      <c r="B4425" s="41">
        <v>43627.835081018522</v>
      </c>
      <c r="C4425" s="41">
        <v>43627.835081018522</v>
      </c>
      <c r="D4425" t="s">
        <v>1681</v>
      </c>
      <c r="E4425">
        <v>5</v>
      </c>
      <c r="F4425">
        <v>1101</v>
      </c>
      <c r="G4425" t="s">
        <v>8954</v>
      </c>
      <c r="H4425" t="s">
        <v>1680</v>
      </c>
      <c r="I4425" t="s">
        <v>199</v>
      </c>
      <c r="L4425" t="s">
        <v>14414</v>
      </c>
      <c r="N4425" t="s">
        <v>821</v>
      </c>
    </row>
    <row r="4426" spans="2:14">
      <c r="B4426" s="41">
        <v>43627.835625</v>
      </c>
      <c r="C4426" s="41">
        <v>43627.835625</v>
      </c>
      <c r="D4426" t="s">
        <v>906</v>
      </c>
      <c r="E4426">
        <v>5</v>
      </c>
      <c r="F4426">
        <v>1201</v>
      </c>
      <c r="G4426" t="s">
        <v>8954</v>
      </c>
      <c r="H4426" t="s">
        <v>905</v>
      </c>
      <c r="I4426" t="s">
        <v>8</v>
      </c>
      <c r="L4426" t="s">
        <v>14244</v>
      </c>
      <c r="N4426" t="s">
        <v>821</v>
      </c>
    </row>
    <row r="4427" spans="2:14">
      <c r="B4427" s="41">
        <v>43627.836030092592</v>
      </c>
      <c r="C4427" s="41">
        <v>43627.836030092592</v>
      </c>
      <c r="D4427" t="s">
        <v>7843</v>
      </c>
      <c r="E4427">
        <v>5</v>
      </c>
      <c r="F4427">
        <v>1201</v>
      </c>
      <c r="G4427" t="s">
        <v>8954</v>
      </c>
      <c r="H4427" t="s">
        <v>7665</v>
      </c>
      <c r="I4427" t="s">
        <v>26</v>
      </c>
      <c r="L4427" t="s">
        <v>12252</v>
      </c>
      <c r="N4427" t="s">
        <v>821</v>
      </c>
    </row>
    <row r="4428" spans="2:14">
      <c r="B4428" s="41">
        <v>43627.8362037037</v>
      </c>
      <c r="C4428" s="41">
        <v>43627.836238425924</v>
      </c>
      <c r="D4428" t="s">
        <v>906</v>
      </c>
      <c r="E4428">
        <v>5</v>
      </c>
      <c r="F4428">
        <v>1201</v>
      </c>
      <c r="G4428" t="s">
        <v>8954</v>
      </c>
      <c r="H4428" t="s">
        <v>905</v>
      </c>
      <c r="I4428" t="s">
        <v>8</v>
      </c>
      <c r="L4428" t="s">
        <v>14244</v>
      </c>
      <c r="N4428" t="s">
        <v>821</v>
      </c>
    </row>
    <row r="4429" spans="2:14">
      <c r="B4429" s="41">
        <v>43627.836793981478</v>
      </c>
      <c r="C4429" s="41">
        <v>43627.836793981478</v>
      </c>
      <c r="D4429" t="s">
        <v>906</v>
      </c>
      <c r="E4429">
        <v>5</v>
      </c>
      <c r="F4429">
        <v>1201</v>
      </c>
      <c r="G4429" t="s">
        <v>8954</v>
      </c>
      <c r="H4429" t="s">
        <v>905</v>
      </c>
      <c r="I4429" t="s">
        <v>8</v>
      </c>
      <c r="L4429" t="s">
        <v>14244</v>
      </c>
      <c r="N4429" t="s">
        <v>821</v>
      </c>
    </row>
    <row r="4430" spans="2:14">
      <c r="B4430" s="41">
        <v>43627.837384259263</v>
      </c>
      <c r="C4430" s="41">
        <v>43627.837384259263</v>
      </c>
      <c r="D4430" t="s">
        <v>906</v>
      </c>
      <c r="E4430">
        <v>5</v>
      </c>
      <c r="F4430">
        <v>1201</v>
      </c>
      <c r="G4430" t="s">
        <v>8954</v>
      </c>
      <c r="H4430" t="s">
        <v>905</v>
      </c>
      <c r="I4430" t="s">
        <v>8</v>
      </c>
      <c r="L4430" t="s">
        <v>14244</v>
      </c>
      <c r="N4430" t="s">
        <v>821</v>
      </c>
    </row>
    <row r="4431" spans="2:14">
      <c r="B4431" s="41">
        <v>43627.837962962964</v>
      </c>
      <c r="C4431" s="41">
        <v>43627.837962962964</v>
      </c>
      <c r="D4431" t="s">
        <v>906</v>
      </c>
      <c r="E4431">
        <v>5</v>
      </c>
      <c r="F4431">
        <v>1201</v>
      </c>
      <c r="G4431" t="s">
        <v>8954</v>
      </c>
      <c r="H4431" t="s">
        <v>905</v>
      </c>
      <c r="I4431" t="s">
        <v>8</v>
      </c>
      <c r="L4431" t="s">
        <v>14244</v>
      </c>
      <c r="N4431" t="s">
        <v>821</v>
      </c>
    </row>
    <row r="4432" spans="2:14">
      <c r="B4432" s="41">
        <v>43627.838553240741</v>
      </c>
      <c r="C4432" s="41">
        <v>43627.838553240741</v>
      </c>
      <c r="D4432" t="s">
        <v>906</v>
      </c>
      <c r="E4432">
        <v>5</v>
      </c>
      <c r="F4432">
        <v>1201</v>
      </c>
      <c r="G4432" t="s">
        <v>8954</v>
      </c>
      <c r="H4432" t="s">
        <v>905</v>
      </c>
      <c r="I4432" t="s">
        <v>8</v>
      </c>
      <c r="L4432" t="s">
        <v>14244</v>
      </c>
      <c r="N4432" t="s">
        <v>821</v>
      </c>
    </row>
    <row r="4433" spans="2:14">
      <c r="B4433" s="41">
        <v>43627.839016203703</v>
      </c>
      <c r="C4433" s="41">
        <v>43627.839016203703</v>
      </c>
      <c r="D4433" t="s">
        <v>1681</v>
      </c>
      <c r="E4433">
        <v>5</v>
      </c>
      <c r="F4433">
        <v>1101</v>
      </c>
      <c r="G4433" t="s">
        <v>8954</v>
      </c>
      <c r="H4433" t="s">
        <v>1680</v>
      </c>
      <c r="I4433" t="s">
        <v>199</v>
      </c>
      <c r="L4433" t="s">
        <v>14414</v>
      </c>
      <c r="N4433" t="s">
        <v>821</v>
      </c>
    </row>
    <row r="4434" spans="2:14">
      <c r="B4434" s="41">
        <v>43627.839143518519</v>
      </c>
      <c r="C4434" s="41">
        <v>43627.839143518519</v>
      </c>
      <c r="D4434" t="s">
        <v>7843</v>
      </c>
      <c r="E4434">
        <v>5</v>
      </c>
      <c r="F4434">
        <v>1201</v>
      </c>
      <c r="G4434" t="s">
        <v>8954</v>
      </c>
      <c r="H4434" t="s">
        <v>7665</v>
      </c>
      <c r="I4434" t="s">
        <v>26</v>
      </c>
      <c r="L4434" t="s">
        <v>12252</v>
      </c>
      <c r="N4434" t="s">
        <v>821</v>
      </c>
    </row>
    <row r="4435" spans="2:14">
      <c r="B4435" s="41">
        <v>43627.839155092595</v>
      </c>
      <c r="C4435" s="41">
        <v>43627.839155092595</v>
      </c>
      <c r="D4435" t="s">
        <v>906</v>
      </c>
      <c r="E4435">
        <v>5</v>
      </c>
      <c r="F4435">
        <v>1201</v>
      </c>
      <c r="G4435" t="s">
        <v>8954</v>
      </c>
      <c r="H4435" t="s">
        <v>905</v>
      </c>
      <c r="I4435" t="s">
        <v>8</v>
      </c>
      <c r="L4435" t="s">
        <v>14244</v>
      </c>
      <c r="N4435" t="s">
        <v>821</v>
      </c>
    </row>
    <row r="4436" spans="2:14">
      <c r="B4436" s="41">
        <v>43627.839166666665</v>
      </c>
      <c r="C4436" s="41">
        <v>43627.839166666665</v>
      </c>
      <c r="D4436" t="s">
        <v>15902</v>
      </c>
      <c r="E4436">
        <v>4</v>
      </c>
      <c r="F4436">
        <v>1101</v>
      </c>
      <c r="G4436" t="s">
        <v>8954</v>
      </c>
      <c r="H4436" t="s">
        <v>1727</v>
      </c>
      <c r="I4436" t="s">
        <v>302</v>
      </c>
      <c r="L4436" t="s">
        <v>15004</v>
      </c>
      <c r="N4436" t="s">
        <v>819</v>
      </c>
    </row>
    <row r="4437" spans="2:14">
      <c r="B4437" s="41">
        <v>43627.839166666665</v>
      </c>
      <c r="C4437" s="41">
        <v>43627.839178240742</v>
      </c>
      <c r="D4437" t="s">
        <v>754</v>
      </c>
      <c r="E4437">
        <v>5</v>
      </c>
      <c r="F4437">
        <v>1221</v>
      </c>
      <c r="G4437" t="s">
        <v>8954</v>
      </c>
      <c r="H4437" t="s">
        <v>42</v>
      </c>
      <c r="I4437" t="s">
        <v>41</v>
      </c>
      <c r="L4437" t="s">
        <v>14437</v>
      </c>
      <c r="N4437" t="s">
        <v>821</v>
      </c>
    </row>
    <row r="4438" spans="2:14">
      <c r="B4438" s="41">
        <v>43627.839236111111</v>
      </c>
      <c r="C4438" s="41">
        <v>43627.839236111111</v>
      </c>
      <c r="D4438" t="s">
        <v>15903</v>
      </c>
      <c r="E4438">
        <v>5</v>
      </c>
      <c r="F4438">
        <v>1201</v>
      </c>
      <c r="G4438" t="s">
        <v>8954</v>
      </c>
      <c r="H4438" t="s">
        <v>15904</v>
      </c>
      <c r="I4438" t="s">
        <v>302</v>
      </c>
      <c r="L4438" t="s">
        <v>15905</v>
      </c>
      <c r="N4438" t="s">
        <v>821</v>
      </c>
    </row>
    <row r="4439" spans="2:14">
      <c r="B4439" s="41">
        <v>43627.839363425926</v>
      </c>
      <c r="C4439" s="41">
        <v>43627.839363425926</v>
      </c>
      <c r="D4439" t="s">
        <v>910</v>
      </c>
      <c r="E4439">
        <v>5</v>
      </c>
      <c r="F4439">
        <v>1201</v>
      </c>
      <c r="G4439" t="s">
        <v>8954</v>
      </c>
      <c r="H4439" t="s">
        <v>909</v>
      </c>
      <c r="I4439" t="s">
        <v>8</v>
      </c>
      <c r="L4439" t="s">
        <v>14243</v>
      </c>
      <c r="N4439" t="s">
        <v>821</v>
      </c>
    </row>
    <row r="4440" spans="2:14">
      <c r="B4440" s="41">
        <v>43627.839606481481</v>
      </c>
      <c r="C4440" s="41">
        <v>43627.839606481481</v>
      </c>
      <c r="D4440" t="s">
        <v>891</v>
      </c>
      <c r="E4440">
        <v>5</v>
      </c>
      <c r="F4440">
        <v>1201</v>
      </c>
      <c r="G4440" t="s">
        <v>8954</v>
      </c>
      <c r="H4440" t="s">
        <v>890</v>
      </c>
      <c r="I4440" t="s">
        <v>8</v>
      </c>
      <c r="L4440" t="s">
        <v>14241</v>
      </c>
      <c r="N4440" t="s">
        <v>821</v>
      </c>
    </row>
    <row r="4441" spans="2:14">
      <c r="B4441" s="41">
        <v>43627.839803240742</v>
      </c>
      <c r="C4441" s="41">
        <v>43627.839803240742</v>
      </c>
      <c r="D4441" t="s">
        <v>906</v>
      </c>
      <c r="E4441">
        <v>5</v>
      </c>
      <c r="F4441">
        <v>1201</v>
      </c>
      <c r="G4441" t="s">
        <v>8954</v>
      </c>
      <c r="H4441" t="s">
        <v>905</v>
      </c>
      <c r="I4441" t="s">
        <v>8</v>
      </c>
      <c r="L4441" t="s">
        <v>14244</v>
      </c>
      <c r="N4441" t="s">
        <v>821</v>
      </c>
    </row>
    <row r="4442" spans="2:14">
      <c r="B4442" s="41">
        <v>43627.839814814812</v>
      </c>
      <c r="C4442" s="41">
        <v>43627.839814814812</v>
      </c>
      <c r="D4442" t="s">
        <v>15906</v>
      </c>
      <c r="E4442">
        <v>5</v>
      </c>
      <c r="F4442">
        <v>1101</v>
      </c>
      <c r="G4442" t="s">
        <v>8954</v>
      </c>
      <c r="H4442" t="s">
        <v>15907</v>
      </c>
      <c r="I4442" t="s">
        <v>302</v>
      </c>
      <c r="L4442" t="s">
        <v>15908</v>
      </c>
      <c r="N4442" t="s">
        <v>821</v>
      </c>
    </row>
    <row r="4443" spans="2:14">
      <c r="B4443" s="41">
        <v>43627.839895833335</v>
      </c>
      <c r="C4443" s="41">
        <v>43627.839895833335</v>
      </c>
      <c r="D4443" t="s">
        <v>15909</v>
      </c>
      <c r="E4443">
        <v>0</v>
      </c>
      <c r="F4443">
        <v>1101</v>
      </c>
      <c r="G4443" t="s">
        <v>8954</v>
      </c>
      <c r="H4443" t="s">
        <v>195</v>
      </c>
      <c r="I4443" t="s">
        <v>13</v>
      </c>
      <c r="L4443" t="s">
        <v>11272</v>
      </c>
      <c r="N4443" t="s">
        <v>821</v>
      </c>
    </row>
    <row r="4444" spans="2:14">
      <c r="B4444" s="41">
        <v>43627.84039351852</v>
      </c>
      <c r="C4444" s="41">
        <v>43627.840405092589</v>
      </c>
      <c r="D4444" t="s">
        <v>906</v>
      </c>
      <c r="E4444">
        <v>5</v>
      </c>
      <c r="F4444">
        <v>1201</v>
      </c>
      <c r="G4444" t="s">
        <v>8954</v>
      </c>
      <c r="H4444" t="s">
        <v>905</v>
      </c>
      <c r="I4444" t="s">
        <v>8</v>
      </c>
      <c r="L4444" t="s">
        <v>14244</v>
      </c>
      <c r="N4444" t="s">
        <v>821</v>
      </c>
    </row>
    <row r="4445" spans="2:14">
      <c r="B4445" s="41">
        <v>43627.840775462966</v>
      </c>
      <c r="C4445" s="41">
        <v>43627.840775462966</v>
      </c>
      <c r="D4445" t="s">
        <v>11700</v>
      </c>
      <c r="E4445">
        <v>0</v>
      </c>
      <c r="F4445">
        <v>1101</v>
      </c>
      <c r="G4445" t="s">
        <v>8954</v>
      </c>
      <c r="H4445" t="s">
        <v>195</v>
      </c>
      <c r="I4445" t="s">
        <v>13</v>
      </c>
      <c r="L4445" t="s">
        <v>11272</v>
      </c>
      <c r="N4445" t="s">
        <v>821</v>
      </c>
    </row>
    <row r="4446" spans="2:14">
      <c r="B4446" s="41">
        <v>43627.840995370374</v>
      </c>
      <c r="C4446" s="41">
        <v>43627.840995370374</v>
      </c>
      <c r="D4446" t="s">
        <v>906</v>
      </c>
      <c r="E4446">
        <v>5</v>
      </c>
      <c r="F4446">
        <v>1201</v>
      </c>
      <c r="G4446" t="s">
        <v>8954</v>
      </c>
      <c r="H4446" t="s">
        <v>905</v>
      </c>
      <c r="I4446" t="s">
        <v>8</v>
      </c>
      <c r="L4446" t="s">
        <v>14244</v>
      </c>
      <c r="N4446" t="s">
        <v>821</v>
      </c>
    </row>
    <row r="4447" spans="2:14">
      <c r="B4447" s="41">
        <v>43627.841585648152</v>
      </c>
      <c r="C4447" s="41">
        <v>43627.841585648152</v>
      </c>
      <c r="D4447" t="s">
        <v>906</v>
      </c>
      <c r="E4447">
        <v>5</v>
      </c>
      <c r="F4447">
        <v>1201</v>
      </c>
      <c r="G4447" t="s">
        <v>8954</v>
      </c>
      <c r="H4447" t="s">
        <v>905</v>
      </c>
      <c r="I4447" t="s">
        <v>8</v>
      </c>
      <c r="L4447" t="s">
        <v>14244</v>
      </c>
      <c r="N4447" t="s">
        <v>821</v>
      </c>
    </row>
    <row r="4448" spans="2:14">
      <c r="B4448" s="41">
        <v>43627.841643518521</v>
      </c>
      <c r="C4448" s="41">
        <v>43627.84165509259</v>
      </c>
      <c r="D4448" t="s">
        <v>15910</v>
      </c>
      <c r="E4448">
        <v>0</v>
      </c>
      <c r="F4448">
        <v>1101</v>
      </c>
      <c r="G4448" t="s">
        <v>8954</v>
      </c>
      <c r="H4448" t="s">
        <v>2183</v>
      </c>
      <c r="I4448" t="s">
        <v>61</v>
      </c>
      <c r="L4448" t="s">
        <v>14680</v>
      </c>
      <c r="N4448" t="s">
        <v>819</v>
      </c>
    </row>
    <row r="4449" spans="2:20">
      <c r="B4449" s="41">
        <v>43627.841909722221</v>
      </c>
      <c r="C4449" s="41">
        <v>43627.841909722221</v>
      </c>
      <c r="D4449" t="s">
        <v>15911</v>
      </c>
      <c r="E4449">
        <v>5</v>
      </c>
      <c r="F4449">
        <v>1101</v>
      </c>
      <c r="G4449" t="s">
        <v>8954</v>
      </c>
      <c r="H4449" t="s">
        <v>2430</v>
      </c>
      <c r="I4449" t="s">
        <v>50</v>
      </c>
      <c r="L4449" t="s">
        <v>15468</v>
      </c>
      <c r="N4449" t="s">
        <v>821</v>
      </c>
    </row>
    <row r="4450" spans="2:20">
      <c r="B4450" s="41">
        <v>43627.841967592591</v>
      </c>
      <c r="C4450" s="41">
        <v>43627.841967592591</v>
      </c>
      <c r="D4450" t="s">
        <v>891</v>
      </c>
      <c r="E4450">
        <v>5</v>
      </c>
      <c r="F4450">
        <v>1201</v>
      </c>
      <c r="G4450" t="s">
        <v>8954</v>
      </c>
      <c r="H4450" t="s">
        <v>890</v>
      </c>
      <c r="I4450" t="s">
        <v>8</v>
      </c>
      <c r="L4450" t="s">
        <v>14241</v>
      </c>
      <c r="N4450" t="s">
        <v>821</v>
      </c>
    </row>
    <row r="4451" spans="2:20">
      <c r="B4451" s="41">
        <v>43627.842141203706</v>
      </c>
      <c r="C4451" s="41">
        <v>43627.842141203706</v>
      </c>
      <c r="D4451" t="s">
        <v>7843</v>
      </c>
      <c r="E4451">
        <v>5</v>
      </c>
      <c r="F4451">
        <v>1201</v>
      </c>
      <c r="G4451" t="s">
        <v>8954</v>
      </c>
      <c r="H4451" t="s">
        <v>7665</v>
      </c>
      <c r="I4451" t="s">
        <v>26</v>
      </c>
      <c r="L4451" t="s">
        <v>12252</v>
      </c>
      <c r="N4451" t="s">
        <v>821</v>
      </c>
    </row>
    <row r="4452" spans="2:20">
      <c r="B4452" s="41">
        <v>43627.842164351852</v>
      </c>
      <c r="C4452" s="41">
        <v>43627.842164351852</v>
      </c>
      <c r="D4452" t="s">
        <v>906</v>
      </c>
      <c r="E4452">
        <v>5</v>
      </c>
      <c r="F4452">
        <v>1201</v>
      </c>
      <c r="G4452" t="s">
        <v>8954</v>
      </c>
      <c r="H4452" t="s">
        <v>905</v>
      </c>
      <c r="I4452" t="s">
        <v>8</v>
      </c>
      <c r="L4452" t="s">
        <v>14244</v>
      </c>
      <c r="N4452" t="s">
        <v>821</v>
      </c>
    </row>
    <row r="4453" spans="2:20">
      <c r="B4453" s="41">
        <v>43627.842442129629</v>
      </c>
      <c r="C4453" s="41">
        <v>43627.842442129629</v>
      </c>
      <c r="D4453" t="s">
        <v>15912</v>
      </c>
      <c r="E4453">
        <v>5</v>
      </c>
      <c r="F4453">
        <v>1101</v>
      </c>
      <c r="G4453" t="s">
        <v>8954</v>
      </c>
      <c r="H4453" t="s">
        <v>2623</v>
      </c>
      <c r="I4453" t="s">
        <v>341</v>
      </c>
      <c r="L4453" t="s">
        <v>15913</v>
      </c>
      <c r="N4453" t="s">
        <v>821</v>
      </c>
      <c r="T4453" t="s">
        <v>15469</v>
      </c>
    </row>
    <row r="4454" spans="2:20">
      <c r="B4454" s="41">
        <v>43627.842766203707</v>
      </c>
      <c r="C4454" s="41">
        <v>43627.842766203707</v>
      </c>
      <c r="D4454" t="s">
        <v>906</v>
      </c>
      <c r="E4454">
        <v>5</v>
      </c>
      <c r="F4454">
        <v>1201</v>
      </c>
      <c r="G4454" t="s">
        <v>8954</v>
      </c>
      <c r="H4454" t="s">
        <v>905</v>
      </c>
      <c r="I4454" t="s">
        <v>8</v>
      </c>
      <c r="L4454" t="s">
        <v>14244</v>
      </c>
      <c r="N4454" t="s">
        <v>821</v>
      </c>
    </row>
    <row r="4455" spans="2:20">
      <c r="B4455" s="41">
        <v>43627.842928240738</v>
      </c>
      <c r="C4455" s="41">
        <v>43627.842928240738</v>
      </c>
      <c r="D4455" t="s">
        <v>910</v>
      </c>
      <c r="E4455">
        <v>5</v>
      </c>
      <c r="F4455">
        <v>1201</v>
      </c>
      <c r="G4455" t="s">
        <v>8954</v>
      </c>
      <c r="H4455" t="s">
        <v>909</v>
      </c>
      <c r="I4455" t="s">
        <v>8</v>
      </c>
      <c r="L4455" t="s">
        <v>14243</v>
      </c>
      <c r="N4455" t="s">
        <v>821</v>
      </c>
    </row>
    <row r="4456" spans="2:20">
      <c r="B4456" s="41">
        <v>43627.843055555553</v>
      </c>
      <c r="C4456" s="41">
        <v>43627.843055555553</v>
      </c>
      <c r="D4456" t="s">
        <v>15914</v>
      </c>
      <c r="E4456">
        <v>5</v>
      </c>
      <c r="F4456">
        <v>1101</v>
      </c>
      <c r="G4456" t="s">
        <v>8954</v>
      </c>
      <c r="H4456" t="s">
        <v>2429</v>
      </c>
      <c r="I4456" t="s">
        <v>50</v>
      </c>
      <c r="L4456" t="s">
        <v>15471</v>
      </c>
      <c r="N4456" t="s">
        <v>821</v>
      </c>
      <c r="T4456" t="s">
        <v>15469</v>
      </c>
    </row>
    <row r="4457" spans="2:20">
      <c r="B4457" s="41">
        <v>43627.843356481484</v>
      </c>
      <c r="C4457" s="41">
        <v>43627.843356481484</v>
      </c>
      <c r="D4457" t="s">
        <v>906</v>
      </c>
      <c r="E4457">
        <v>5</v>
      </c>
      <c r="F4457">
        <v>1201</v>
      </c>
      <c r="G4457" t="s">
        <v>8954</v>
      </c>
      <c r="H4457" t="s">
        <v>905</v>
      </c>
      <c r="I4457" t="s">
        <v>8</v>
      </c>
      <c r="L4457" t="s">
        <v>14244</v>
      </c>
      <c r="N4457" t="s">
        <v>821</v>
      </c>
    </row>
    <row r="4458" spans="2:20">
      <c r="B4458" s="41">
        <v>43627.843738425923</v>
      </c>
      <c r="C4458" s="41">
        <v>43627.84375</v>
      </c>
      <c r="D4458" t="s">
        <v>15915</v>
      </c>
      <c r="E4458">
        <v>4</v>
      </c>
      <c r="F4458">
        <v>1101</v>
      </c>
      <c r="G4458" t="s">
        <v>8954</v>
      </c>
      <c r="H4458" t="s">
        <v>2441</v>
      </c>
      <c r="I4458" t="s">
        <v>50</v>
      </c>
      <c r="L4458" t="s">
        <v>15475</v>
      </c>
      <c r="N4458" t="s">
        <v>819</v>
      </c>
      <c r="T4458" t="s">
        <v>15469</v>
      </c>
    </row>
    <row r="4459" spans="2:20">
      <c r="B4459" s="41">
        <v>43627.843738425923</v>
      </c>
      <c r="C4459" s="41">
        <v>43627.84375</v>
      </c>
      <c r="D4459" t="s">
        <v>946</v>
      </c>
      <c r="E4459">
        <v>5</v>
      </c>
      <c r="F4459">
        <v>1221</v>
      </c>
      <c r="G4459" t="s">
        <v>8954</v>
      </c>
      <c r="H4459" t="s">
        <v>945</v>
      </c>
      <c r="I4459" t="s">
        <v>50</v>
      </c>
      <c r="L4459" t="s">
        <v>15481</v>
      </c>
      <c r="N4459" t="s">
        <v>821</v>
      </c>
    </row>
    <row r="4460" spans="2:20">
      <c r="B4460" s="41">
        <v>43627.843773148146</v>
      </c>
      <c r="C4460" s="41">
        <v>43627.843773148146</v>
      </c>
      <c r="D4460" t="s">
        <v>15916</v>
      </c>
      <c r="E4460">
        <v>5</v>
      </c>
      <c r="F4460">
        <v>1101</v>
      </c>
      <c r="G4460" t="s">
        <v>8954</v>
      </c>
      <c r="H4460" t="s">
        <v>2431</v>
      </c>
      <c r="I4460" t="s">
        <v>50</v>
      </c>
      <c r="L4460" t="s">
        <v>15468</v>
      </c>
      <c r="N4460" t="s">
        <v>821</v>
      </c>
      <c r="T4460" t="s">
        <v>15469</v>
      </c>
    </row>
    <row r="4461" spans="2:20">
      <c r="B4461" s="41">
        <v>43627.843854166669</v>
      </c>
      <c r="C4461" s="41">
        <v>43627.843854166669</v>
      </c>
      <c r="D4461" t="s">
        <v>15917</v>
      </c>
      <c r="E4461">
        <v>5</v>
      </c>
      <c r="F4461">
        <v>1101</v>
      </c>
      <c r="G4461" t="s">
        <v>8954</v>
      </c>
      <c r="H4461" t="s">
        <v>2431</v>
      </c>
      <c r="I4461" t="s">
        <v>50</v>
      </c>
      <c r="L4461" t="s">
        <v>15468</v>
      </c>
      <c r="N4461" t="s">
        <v>821</v>
      </c>
      <c r="T4461" t="s">
        <v>15469</v>
      </c>
    </row>
    <row r="4462" spans="2:20">
      <c r="B4462" s="41">
        <v>43627.843854166669</v>
      </c>
      <c r="C4462" s="41">
        <v>43627.843854166669</v>
      </c>
      <c r="D4462" t="s">
        <v>15918</v>
      </c>
      <c r="E4462">
        <v>5</v>
      </c>
      <c r="F4462">
        <v>1101</v>
      </c>
      <c r="G4462" t="s">
        <v>8954</v>
      </c>
      <c r="H4462" t="s">
        <v>2429</v>
      </c>
      <c r="I4462" t="s">
        <v>50</v>
      </c>
      <c r="L4462" t="s">
        <v>15471</v>
      </c>
      <c r="N4462" t="s">
        <v>821</v>
      </c>
      <c r="T4462" t="s">
        <v>15469</v>
      </c>
    </row>
    <row r="4463" spans="2:20">
      <c r="B4463" s="41">
        <v>43627.843935185185</v>
      </c>
      <c r="C4463" s="41">
        <v>43627.843935185185</v>
      </c>
      <c r="D4463" t="s">
        <v>906</v>
      </c>
      <c r="E4463">
        <v>5</v>
      </c>
      <c r="F4463">
        <v>1201</v>
      </c>
      <c r="G4463" t="s">
        <v>8954</v>
      </c>
      <c r="H4463" t="s">
        <v>905</v>
      </c>
      <c r="I4463" t="s">
        <v>8</v>
      </c>
      <c r="L4463" t="s">
        <v>14244</v>
      </c>
      <c r="N4463" t="s">
        <v>821</v>
      </c>
    </row>
    <row r="4464" spans="2:20">
      <c r="B4464" s="41">
        <v>43627.844525462962</v>
      </c>
      <c r="C4464" s="41">
        <v>43627.844525462962</v>
      </c>
      <c r="D4464" t="s">
        <v>906</v>
      </c>
      <c r="E4464">
        <v>5</v>
      </c>
      <c r="F4464">
        <v>1201</v>
      </c>
      <c r="G4464" t="s">
        <v>8954</v>
      </c>
      <c r="H4464" t="s">
        <v>905</v>
      </c>
      <c r="I4464" t="s">
        <v>8</v>
      </c>
      <c r="L4464" t="s">
        <v>14244</v>
      </c>
      <c r="N4464" t="s">
        <v>821</v>
      </c>
    </row>
    <row r="4465" spans="2:20">
      <c r="B4465" s="41">
        <v>43627.845057870371</v>
      </c>
      <c r="C4465" s="41">
        <v>43627.845046296294</v>
      </c>
      <c r="D4465" t="s">
        <v>7843</v>
      </c>
      <c r="E4465">
        <v>5</v>
      </c>
      <c r="F4465">
        <v>1201</v>
      </c>
      <c r="G4465" t="s">
        <v>8954</v>
      </c>
      <c r="H4465" t="s">
        <v>7665</v>
      </c>
      <c r="I4465" t="s">
        <v>26</v>
      </c>
      <c r="L4465" t="s">
        <v>12252</v>
      </c>
      <c r="N4465" t="s">
        <v>821</v>
      </c>
    </row>
    <row r="4466" spans="2:20">
      <c r="B4466" s="41">
        <v>43627.84511574074</v>
      </c>
      <c r="C4466" s="41">
        <v>43627.84511574074</v>
      </c>
      <c r="D4466" t="s">
        <v>906</v>
      </c>
      <c r="E4466">
        <v>5</v>
      </c>
      <c r="F4466">
        <v>1201</v>
      </c>
      <c r="G4466" t="s">
        <v>8954</v>
      </c>
      <c r="H4466" t="s">
        <v>905</v>
      </c>
      <c r="I4466" t="s">
        <v>8</v>
      </c>
      <c r="L4466" t="s">
        <v>14244</v>
      </c>
      <c r="N4466" t="s">
        <v>821</v>
      </c>
    </row>
    <row r="4467" spans="2:20">
      <c r="B4467" s="41">
        <v>43627.845706018517</v>
      </c>
      <c r="C4467" s="41">
        <v>43627.845706018517</v>
      </c>
      <c r="D4467" t="s">
        <v>906</v>
      </c>
      <c r="E4467">
        <v>5</v>
      </c>
      <c r="F4467">
        <v>1201</v>
      </c>
      <c r="G4467" t="s">
        <v>8954</v>
      </c>
      <c r="H4467" t="s">
        <v>905</v>
      </c>
      <c r="I4467" t="s">
        <v>8</v>
      </c>
      <c r="L4467" t="s">
        <v>14244</v>
      </c>
      <c r="N4467" t="s">
        <v>821</v>
      </c>
    </row>
    <row r="4468" spans="2:20">
      <c r="B4468" s="41">
        <v>43627.846134259256</v>
      </c>
      <c r="C4468" s="41">
        <v>43627.846134259256</v>
      </c>
      <c r="D4468" t="s">
        <v>15919</v>
      </c>
      <c r="E4468">
        <v>5</v>
      </c>
      <c r="F4468">
        <v>1101</v>
      </c>
      <c r="G4468" t="s">
        <v>8954</v>
      </c>
      <c r="H4468" t="s">
        <v>340</v>
      </c>
      <c r="I4468" t="s">
        <v>341</v>
      </c>
      <c r="L4468" t="s">
        <v>15920</v>
      </c>
      <c r="N4468" t="s">
        <v>821</v>
      </c>
      <c r="T4468" t="s">
        <v>15469</v>
      </c>
    </row>
    <row r="4469" spans="2:20">
      <c r="B4469" s="41">
        <v>43627.846284722225</v>
      </c>
      <c r="C4469" s="41">
        <v>43627.846284722225</v>
      </c>
      <c r="D4469" t="s">
        <v>906</v>
      </c>
      <c r="E4469">
        <v>5</v>
      </c>
      <c r="F4469">
        <v>1201</v>
      </c>
      <c r="G4469" t="s">
        <v>8954</v>
      </c>
      <c r="H4469" t="s">
        <v>905</v>
      </c>
      <c r="I4469" t="s">
        <v>8</v>
      </c>
      <c r="L4469" t="s">
        <v>14244</v>
      </c>
      <c r="N4469" t="s">
        <v>821</v>
      </c>
    </row>
    <row r="4470" spans="2:20">
      <c r="B4470" s="41">
        <v>43627.846886574072</v>
      </c>
      <c r="C4470" s="41">
        <v>43627.846875000003</v>
      </c>
      <c r="D4470" t="s">
        <v>906</v>
      </c>
      <c r="E4470">
        <v>5</v>
      </c>
      <c r="F4470">
        <v>1201</v>
      </c>
      <c r="G4470" t="s">
        <v>8954</v>
      </c>
      <c r="H4470" t="s">
        <v>905</v>
      </c>
      <c r="I4470" t="s">
        <v>8</v>
      </c>
      <c r="L4470" t="s">
        <v>14244</v>
      </c>
      <c r="N4470" t="s">
        <v>821</v>
      </c>
    </row>
    <row r="4471" spans="2:20">
      <c r="B4471" s="41">
        <v>43627.84747685185</v>
      </c>
      <c r="C4471" s="41">
        <v>43627.84746527778</v>
      </c>
      <c r="D4471" t="s">
        <v>906</v>
      </c>
      <c r="E4471">
        <v>5</v>
      </c>
      <c r="F4471">
        <v>1201</v>
      </c>
      <c r="G4471" t="s">
        <v>8954</v>
      </c>
      <c r="H4471" t="s">
        <v>905</v>
      </c>
      <c r="I4471" t="s">
        <v>8</v>
      </c>
      <c r="L4471" t="s">
        <v>14244</v>
      </c>
      <c r="N4471" t="s">
        <v>821</v>
      </c>
    </row>
    <row r="4472" spans="2:20">
      <c r="B4472" s="41">
        <v>43627.848067129627</v>
      </c>
      <c r="C4472" s="41">
        <v>43627.848055555558</v>
      </c>
      <c r="D4472" t="s">
        <v>906</v>
      </c>
      <c r="E4472">
        <v>5</v>
      </c>
      <c r="F4472">
        <v>1201</v>
      </c>
      <c r="G4472" t="s">
        <v>8954</v>
      </c>
      <c r="H4472" t="s">
        <v>905</v>
      </c>
      <c r="I4472" t="s">
        <v>8</v>
      </c>
      <c r="L4472" t="s">
        <v>14244</v>
      </c>
      <c r="N4472" t="s">
        <v>821</v>
      </c>
    </row>
    <row r="4473" spans="2:20">
      <c r="B4473" s="41">
        <v>43627.848275462966</v>
      </c>
      <c r="C4473" s="41">
        <v>43627.848263888889</v>
      </c>
      <c r="D4473" t="s">
        <v>7843</v>
      </c>
      <c r="E4473">
        <v>5</v>
      </c>
      <c r="F4473">
        <v>1201</v>
      </c>
      <c r="G4473" t="s">
        <v>8954</v>
      </c>
      <c r="H4473" t="s">
        <v>7665</v>
      </c>
      <c r="I4473" t="s">
        <v>26</v>
      </c>
      <c r="L4473" t="s">
        <v>12252</v>
      </c>
      <c r="N4473" t="s">
        <v>821</v>
      </c>
    </row>
    <row r="4474" spans="2:20">
      <c r="B4474" s="41">
        <v>43627.848657407405</v>
      </c>
      <c r="C4474" s="41">
        <v>43627.848645833335</v>
      </c>
      <c r="D4474" t="s">
        <v>906</v>
      </c>
      <c r="E4474">
        <v>5</v>
      </c>
      <c r="F4474">
        <v>1201</v>
      </c>
      <c r="G4474" t="s">
        <v>8954</v>
      </c>
      <c r="H4474" t="s">
        <v>905</v>
      </c>
      <c r="I4474" t="s">
        <v>8</v>
      </c>
      <c r="L4474" t="s">
        <v>14244</v>
      </c>
      <c r="N4474" t="s">
        <v>821</v>
      </c>
    </row>
    <row r="4475" spans="2:20">
      <c r="B4475" s="41">
        <v>43627.849236111113</v>
      </c>
      <c r="C4475" s="41">
        <v>43627.849224537036</v>
      </c>
      <c r="D4475" t="s">
        <v>906</v>
      </c>
      <c r="E4475">
        <v>5</v>
      </c>
      <c r="F4475">
        <v>1201</v>
      </c>
      <c r="G4475" t="s">
        <v>8954</v>
      </c>
      <c r="H4475" t="s">
        <v>905</v>
      </c>
      <c r="I4475" t="s">
        <v>8</v>
      </c>
      <c r="L4475" t="s">
        <v>14244</v>
      </c>
      <c r="N4475" t="s">
        <v>821</v>
      </c>
    </row>
    <row r="4476" spans="2:20">
      <c r="B4476" s="41">
        <v>43627.849270833336</v>
      </c>
      <c r="C4476" s="41">
        <v>43627.849270833336</v>
      </c>
      <c r="D4476" t="s">
        <v>12323</v>
      </c>
      <c r="E4476">
        <v>5</v>
      </c>
      <c r="F4476">
        <v>1101</v>
      </c>
      <c r="G4476" t="s">
        <v>8954</v>
      </c>
      <c r="H4476" t="s">
        <v>12324</v>
      </c>
      <c r="I4476" t="s">
        <v>956</v>
      </c>
      <c r="L4476" t="s">
        <v>14657</v>
      </c>
      <c r="N4476" t="s">
        <v>821</v>
      </c>
    </row>
    <row r="4477" spans="2:20">
      <c r="B4477" s="41">
        <v>43627.849826388891</v>
      </c>
      <c r="C4477" s="41">
        <v>43627.849814814814</v>
      </c>
      <c r="D4477" t="s">
        <v>906</v>
      </c>
      <c r="E4477">
        <v>5</v>
      </c>
      <c r="F4477">
        <v>1201</v>
      </c>
      <c r="G4477" t="s">
        <v>8954</v>
      </c>
      <c r="H4477" t="s">
        <v>905</v>
      </c>
      <c r="I4477" t="s">
        <v>8</v>
      </c>
      <c r="L4477" t="s">
        <v>14244</v>
      </c>
      <c r="N4477" t="s">
        <v>821</v>
      </c>
    </row>
    <row r="4478" spans="2:20">
      <c r="B4478" s="41">
        <v>43627.850405092591</v>
      </c>
      <c r="C4478" s="41">
        <v>43627.850393518522</v>
      </c>
      <c r="D4478" t="s">
        <v>906</v>
      </c>
      <c r="E4478">
        <v>5</v>
      </c>
      <c r="F4478">
        <v>1201</v>
      </c>
      <c r="G4478" t="s">
        <v>8954</v>
      </c>
      <c r="H4478" t="s">
        <v>905</v>
      </c>
      <c r="I4478" t="s">
        <v>8</v>
      </c>
      <c r="L4478" t="s">
        <v>14244</v>
      </c>
      <c r="N4478" t="s">
        <v>821</v>
      </c>
    </row>
    <row r="4479" spans="2:20">
      <c r="B4479" s="41">
        <v>43627.850983796299</v>
      </c>
      <c r="C4479" s="41">
        <v>43627.850972222222</v>
      </c>
      <c r="D4479" t="s">
        <v>906</v>
      </c>
      <c r="E4479">
        <v>5</v>
      </c>
      <c r="F4479">
        <v>1201</v>
      </c>
      <c r="G4479" t="s">
        <v>8954</v>
      </c>
      <c r="H4479" t="s">
        <v>905</v>
      </c>
      <c r="I4479" t="s">
        <v>8</v>
      </c>
      <c r="L4479" t="s">
        <v>14244</v>
      </c>
      <c r="N4479" t="s">
        <v>821</v>
      </c>
    </row>
    <row r="4480" spans="2:20">
      <c r="B4480" s="41">
        <v>43627.851157407407</v>
      </c>
      <c r="C4480" s="41">
        <v>43627.851145833331</v>
      </c>
      <c r="D4480" t="s">
        <v>7843</v>
      </c>
      <c r="E4480">
        <v>5</v>
      </c>
      <c r="F4480">
        <v>1201</v>
      </c>
      <c r="G4480" t="s">
        <v>8954</v>
      </c>
      <c r="H4480" t="s">
        <v>7665</v>
      </c>
      <c r="I4480" t="s">
        <v>26</v>
      </c>
      <c r="L4480" t="s">
        <v>12252</v>
      </c>
      <c r="N4480" t="s">
        <v>821</v>
      </c>
    </row>
    <row r="4481" spans="2:14">
      <c r="B4481" s="41">
        <v>43627.851574074077</v>
      </c>
      <c r="C4481" s="41">
        <v>43627.851574074077</v>
      </c>
      <c r="D4481" t="s">
        <v>906</v>
      </c>
      <c r="E4481">
        <v>5</v>
      </c>
      <c r="F4481">
        <v>1201</v>
      </c>
      <c r="G4481" t="s">
        <v>8954</v>
      </c>
      <c r="H4481" t="s">
        <v>905</v>
      </c>
      <c r="I4481" t="s">
        <v>8</v>
      </c>
      <c r="L4481" t="s">
        <v>14244</v>
      </c>
      <c r="N4481" t="s">
        <v>821</v>
      </c>
    </row>
    <row r="4482" spans="2:14">
      <c r="B4482" s="41">
        <v>43627.852164351854</v>
      </c>
      <c r="C4482" s="41">
        <v>43627.852164351854</v>
      </c>
      <c r="D4482" t="s">
        <v>906</v>
      </c>
      <c r="E4482">
        <v>5</v>
      </c>
      <c r="F4482">
        <v>1201</v>
      </c>
      <c r="G4482" t="s">
        <v>8954</v>
      </c>
      <c r="H4482" t="s">
        <v>905</v>
      </c>
      <c r="I4482" t="s">
        <v>8</v>
      </c>
      <c r="L4482" t="s">
        <v>14244</v>
      </c>
      <c r="N4482" t="s">
        <v>821</v>
      </c>
    </row>
    <row r="4483" spans="2:14">
      <c r="B4483" s="41">
        <v>43627.852766203701</v>
      </c>
      <c r="C4483" s="41">
        <v>43627.852766203701</v>
      </c>
      <c r="D4483" t="s">
        <v>906</v>
      </c>
      <c r="E4483">
        <v>5</v>
      </c>
      <c r="F4483">
        <v>1201</v>
      </c>
      <c r="G4483" t="s">
        <v>8954</v>
      </c>
      <c r="H4483" t="s">
        <v>905</v>
      </c>
      <c r="I4483" t="s">
        <v>8</v>
      </c>
      <c r="L4483" t="s">
        <v>14244</v>
      </c>
      <c r="N4483" t="s">
        <v>821</v>
      </c>
    </row>
    <row r="4484" spans="2:14">
      <c r="B4484" s="41">
        <v>43627.853344907409</v>
      </c>
      <c r="C4484" s="41">
        <v>43627.853344907409</v>
      </c>
      <c r="D4484" t="s">
        <v>906</v>
      </c>
      <c r="E4484">
        <v>5</v>
      </c>
      <c r="F4484">
        <v>1201</v>
      </c>
      <c r="G4484" t="s">
        <v>8954</v>
      </c>
      <c r="H4484" t="s">
        <v>905</v>
      </c>
      <c r="I4484" t="s">
        <v>8</v>
      </c>
      <c r="L4484" t="s">
        <v>14244</v>
      </c>
      <c r="N4484" t="s">
        <v>821</v>
      </c>
    </row>
    <row r="4485" spans="2:14">
      <c r="B4485" s="41">
        <v>43627.85392361111</v>
      </c>
      <c r="C4485" s="41">
        <v>43627.85392361111</v>
      </c>
      <c r="D4485" t="s">
        <v>906</v>
      </c>
      <c r="E4485">
        <v>5</v>
      </c>
      <c r="F4485">
        <v>1201</v>
      </c>
      <c r="G4485" t="s">
        <v>8954</v>
      </c>
      <c r="H4485" t="s">
        <v>905</v>
      </c>
      <c r="I4485" t="s">
        <v>8</v>
      </c>
      <c r="L4485" t="s">
        <v>14244</v>
      </c>
      <c r="N4485" t="s">
        <v>821</v>
      </c>
    </row>
    <row r="4486" spans="2:14">
      <c r="B4486" s="41">
        <v>43627.85429398148</v>
      </c>
      <c r="C4486" s="41">
        <v>43627.85429398148</v>
      </c>
      <c r="D4486" t="s">
        <v>7843</v>
      </c>
      <c r="E4486">
        <v>5</v>
      </c>
      <c r="F4486">
        <v>1201</v>
      </c>
      <c r="G4486" t="s">
        <v>8954</v>
      </c>
      <c r="H4486" t="s">
        <v>7665</v>
      </c>
      <c r="I4486" t="s">
        <v>26</v>
      </c>
      <c r="L4486" t="s">
        <v>12252</v>
      </c>
      <c r="N4486" t="s">
        <v>821</v>
      </c>
    </row>
    <row r="4487" spans="2:14">
      <c r="B4487" s="41">
        <v>43627.854513888888</v>
      </c>
      <c r="C4487" s="41">
        <v>43627.854513888888</v>
      </c>
      <c r="D4487" t="s">
        <v>906</v>
      </c>
      <c r="E4487">
        <v>5</v>
      </c>
      <c r="F4487">
        <v>1201</v>
      </c>
      <c r="G4487" t="s">
        <v>8954</v>
      </c>
      <c r="H4487" t="s">
        <v>905</v>
      </c>
      <c r="I4487" t="s">
        <v>8</v>
      </c>
      <c r="L4487" t="s">
        <v>14244</v>
      </c>
      <c r="N4487" t="s">
        <v>821</v>
      </c>
    </row>
    <row r="4488" spans="2:14">
      <c r="B4488" s="41">
        <v>43627.855115740742</v>
      </c>
      <c r="C4488" s="41">
        <v>43627.855115740742</v>
      </c>
      <c r="D4488" t="s">
        <v>906</v>
      </c>
      <c r="E4488">
        <v>5</v>
      </c>
      <c r="F4488">
        <v>1201</v>
      </c>
      <c r="G4488" t="s">
        <v>8954</v>
      </c>
      <c r="H4488" t="s">
        <v>905</v>
      </c>
      <c r="I4488" t="s">
        <v>8</v>
      </c>
      <c r="L4488" t="s">
        <v>14244</v>
      </c>
      <c r="N4488" t="s">
        <v>821</v>
      </c>
    </row>
    <row r="4489" spans="2:14">
      <c r="B4489" s="41">
        <v>43627.855682870373</v>
      </c>
      <c r="C4489" s="41">
        <v>43627.855682870373</v>
      </c>
      <c r="D4489" t="s">
        <v>906</v>
      </c>
      <c r="E4489">
        <v>5</v>
      </c>
      <c r="F4489">
        <v>1201</v>
      </c>
      <c r="G4489" t="s">
        <v>8954</v>
      </c>
      <c r="H4489" t="s">
        <v>905</v>
      </c>
      <c r="I4489" t="s">
        <v>8</v>
      </c>
      <c r="L4489" t="s">
        <v>14244</v>
      </c>
      <c r="N4489" t="s">
        <v>821</v>
      </c>
    </row>
    <row r="4490" spans="2:14">
      <c r="B4490" s="41">
        <v>43627.856273148151</v>
      </c>
      <c r="C4490" s="41">
        <v>43627.856273148151</v>
      </c>
      <c r="D4490" t="s">
        <v>906</v>
      </c>
      <c r="E4490">
        <v>5</v>
      </c>
      <c r="F4490">
        <v>1201</v>
      </c>
      <c r="G4490" t="s">
        <v>8954</v>
      </c>
      <c r="H4490" t="s">
        <v>905</v>
      </c>
      <c r="I4490" t="s">
        <v>8</v>
      </c>
      <c r="L4490" t="s">
        <v>14244</v>
      </c>
      <c r="N4490" t="s">
        <v>821</v>
      </c>
    </row>
    <row r="4491" spans="2:14">
      <c r="B4491" s="41">
        <v>43627.856863425928</v>
      </c>
      <c r="C4491" s="41">
        <v>43627.856863425928</v>
      </c>
      <c r="D4491" t="s">
        <v>906</v>
      </c>
      <c r="E4491">
        <v>5</v>
      </c>
      <c r="F4491">
        <v>1201</v>
      </c>
      <c r="G4491" t="s">
        <v>8954</v>
      </c>
      <c r="H4491" t="s">
        <v>905</v>
      </c>
      <c r="I4491" t="s">
        <v>8</v>
      </c>
      <c r="L4491" t="s">
        <v>14244</v>
      </c>
      <c r="N4491" t="s">
        <v>821</v>
      </c>
    </row>
    <row r="4492" spans="2:14">
      <c r="B4492" s="41">
        <v>43627.857453703706</v>
      </c>
      <c r="C4492" s="41">
        <v>43627.857453703706</v>
      </c>
      <c r="D4492" t="s">
        <v>906</v>
      </c>
      <c r="E4492">
        <v>5</v>
      </c>
      <c r="F4492">
        <v>1201</v>
      </c>
      <c r="G4492" t="s">
        <v>8954</v>
      </c>
      <c r="H4492" t="s">
        <v>905</v>
      </c>
      <c r="I4492" t="s">
        <v>8</v>
      </c>
      <c r="L4492" t="s">
        <v>14244</v>
      </c>
      <c r="N4492" t="s">
        <v>821</v>
      </c>
    </row>
    <row r="4493" spans="2:14">
      <c r="B4493" s="41">
        <v>43627.857604166667</v>
      </c>
      <c r="C4493" s="41">
        <v>43627.857604166667</v>
      </c>
      <c r="D4493" t="s">
        <v>7843</v>
      </c>
      <c r="E4493">
        <v>5</v>
      </c>
      <c r="F4493">
        <v>1201</v>
      </c>
      <c r="G4493" t="s">
        <v>8954</v>
      </c>
      <c r="H4493" t="s">
        <v>7665</v>
      </c>
      <c r="I4493" t="s">
        <v>26</v>
      </c>
      <c r="L4493" t="s">
        <v>12252</v>
      </c>
      <c r="N4493" t="s">
        <v>821</v>
      </c>
    </row>
    <row r="4494" spans="2:14">
      <c r="B4494" s="41">
        <v>43627.858043981483</v>
      </c>
      <c r="C4494" s="41">
        <v>43627.858043981483</v>
      </c>
      <c r="D4494" t="s">
        <v>906</v>
      </c>
      <c r="E4494">
        <v>5</v>
      </c>
      <c r="F4494">
        <v>1201</v>
      </c>
      <c r="G4494" t="s">
        <v>8954</v>
      </c>
      <c r="H4494" t="s">
        <v>905</v>
      </c>
      <c r="I4494" t="s">
        <v>8</v>
      </c>
      <c r="L4494" t="s">
        <v>14244</v>
      </c>
      <c r="N4494" t="s">
        <v>821</v>
      </c>
    </row>
    <row r="4495" spans="2:14">
      <c r="B4495" s="41">
        <v>43627.858622685184</v>
      </c>
      <c r="C4495" s="41">
        <v>43627.858622685184</v>
      </c>
      <c r="D4495" t="s">
        <v>906</v>
      </c>
      <c r="E4495">
        <v>5</v>
      </c>
      <c r="F4495">
        <v>1201</v>
      </c>
      <c r="G4495" t="s">
        <v>8954</v>
      </c>
      <c r="H4495" t="s">
        <v>905</v>
      </c>
      <c r="I4495" t="s">
        <v>8</v>
      </c>
      <c r="L4495" t="s">
        <v>14244</v>
      </c>
      <c r="N4495" t="s">
        <v>821</v>
      </c>
    </row>
    <row r="4496" spans="2:14">
      <c r="B4496" s="41">
        <v>43627.859224537038</v>
      </c>
      <c r="C4496" s="41">
        <v>43627.859224537038</v>
      </c>
      <c r="D4496" t="s">
        <v>906</v>
      </c>
      <c r="E4496">
        <v>5</v>
      </c>
      <c r="F4496">
        <v>1201</v>
      </c>
      <c r="G4496" t="s">
        <v>8954</v>
      </c>
      <c r="H4496" t="s">
        <v>905</v>
      </c>
      <c r="I4496" t="s">
        <v>8</v>
      </c>
      <c r="L4496" t="s">
        <v>14244</v>
      </c>
      <c r="N4496" t="s">
        <v>821</v>
      </c>
    </row>
    <row r="4497" spans="2:14">
      <c r="B4497" s="41">
        <v>43627.859618055554</v>
      </c>
      <c r="C4497" s="41">
        <v>43627.859618055554</v>
      </c>
      <c r="D4497" t="s">
        <v>891</v>
      </c>
      <c r="E4497">
        <v>5</v>
      </c>
      <c r="F4497">
        <v>1201</v>
      </c>
      <c r="G4497" t="s">
        <v>8954</v>
      </c>
      <c r="H4497" t="s">
        <v>890</v>
      </c>
      <c r="I4497" t="s">
        <v>8</v>
      </c>
      <c r="L4497" t="s">
        <v>14241</v>
      </c>
      <c r="N4497" t="s">
        <v>821</v>
      </c>
    </row>
    <row r="4498" spans="2:14">
      <c r="B4498" s="41">
        <v>43627.859814814816</v>
      </c>
      <c r="C4498" s="41">
        <v>43627.859849537039</v>
      </c>
      <c r="D4498" t="s">
        <v>906</v>
      </c>
      <c r="E4498">
        <v>5</v>
      </c>
      <c r="F4498">
        <v>1201</v>
      </c>
      <c r="G4498" t="s">
        <v>8954</v>
      </c>
      <c r="H4498" t="s">
        <v>905</v>
      </c>
      <c r="I4498" t="s">
        <v>8</v>
      </c>
      <c r="L4498" t="s">
        <v>14244</v>
      </c>
      <c r="N4498" t="s">
        <v>821</v>
      </c>
    </row>
    <row r="4499" spans="2:14">
      <c r="B4499" s="41">
        <v>43627.860405092593</v>
      </c>
      <c r="C4499" s="41">
        <v>43627.860405092593</v>
      </c>
      <c r="D4499" t="s">
        <v>906</v>
      </c>
      <c r="E4499">
        <v>5</v>
      </c>
      <c r="F4499">
        <v>1201</v>
      </c>
      <c r="G4499" t="s">
        <v>8954</v>
      </c>
      <c r="H4499" t="s">
        <v>905</v>
      </c>
      <c r="I4499" t="s">
        <v>8</v>
      </c>
      <c r="L4499" t="s">
        <v>14244</v>
      </c>
      <c r="N4499" t="s">
        <v>821</v>
      </c>
    </row>
    <row r="4500" spans="2:14">
      <c r="B4500" s="41">
        <v>43627.860717592594</v>
      </c>
      <c r="C4500" s="41">
        <v>43627.860717592594</v>
      </c>
      <c r="D4500" t="s">
        <v>7843</v>
      </c>
      <c r="E4500">
        <v>5</v>
      </c>
      <c r="F4500">
        <v>1201</v>
      </c>
      <c r="G4500" t="s">
        <v>8954</v>
      </c>
      <c r="H4500" t="s">
        <v>7665</v>
      </c>
      <c r="I4500" t="s">
        <v>26</v>
      </c>
      <c r="L4500" t="s">
        <v>12252</v>
      </c>
      <c r="N4500" t="s">
        <v>821</v>
      </c>
    </row>
    <row r="4501" spans="2:14">
      <c r="B4501" s="41">
        <v>43627.860995370371</v>
      </c>
      <c r="C4501" s="41">
        <v>43627.860995370371</v>
      </c>
      <c r="D4501" t="s">
        <v>906</v>
      </c>
      <c r="E4501">
        <v>5</v>
      </c>
      <c r="F4501">
        <v>1201</v>
      </c>
      <c r="G4501" t="s">
        <v>8954</v>
      </c>
      <c r="H4501" t="s">
        <v>905</v>
      </c>
      <c r="I4501" t="s">
        <v>8</v>
      </c>
      <c r="L4501" t="s">
        <v>14244</v>
      </c>
      <c r="N4501" t="s">
        <v>821</v>
      </c>
    </row>
    <row r="4502" spans="2:14">
      <c r="B4502" s="41">
        <v>43627.861585648148</v>
      </c>
      <c r="C4502" s="41">
        <v>43627.861585648148</v>
      </c>
      <c r="D4502" t="s">
        <v>906</v>
      </c>
      <c r="E4502">
        <v>5</v>
      </c>
      <c r="F4502">
        <v>1201</v>
      </c>
      <c r="G4502" t="s">
        <v>8954</v>
      </c>
      <c r="H4502" t="s">
        <v>905</v>
      </c>
      <c r="I4502" t="s">
        <v>8</v>
      </c>
      <c r="L4502" t="s">
        <v>14244</v>
      </c>
      <c r="N4502" t="s">
        <v>821</v>
      </c>
    </row>
    <row r="4503" spans="2:14">
      <c r="B4503" s="41">
        <v>43627.862187500003</v>
      </c>
      <c r="C4503" s="41">
        <v>43627.862187500003</v>
      </c>
      <c r="D4503" t="s">
        <v>906</v>
      </c>
      <c r="E4503">
        <v>5</v>
      </c>
      <c r="F4503">
        <v>1201</v>
      </c>
      <c r="G4503" t="s">
        <v>8954</v>
      </c>
      <c r="H4503" t="s">
        <v>905</v>
      </c>
      <c r="I4503" t="s">
        <v>8</v>
      </c>
      <c r="L4503" t="s">
        <v>14244</v>
      </c>
      <c r="N4503" t="s">
        <v>821</v>
      </c>
    </row>
    <row r="4504" spans="2:14">
      <c r="B4504" s="41">
        <v>43627.862766203703</v>
      </c>
      <c r="C4504" s="41">
        <v>43627.862766203703</v>
      </c>
      <c r="D4504" t="s">
        <v>906</v>
      </c>
      <c r="E4504">
        <v>5</v>
      </c>
      <c r="F4504">
        <v>1201</v>
      </c>
      <c r="G4504" t="s">
        <v>8954</v>
      </c>
      <c r="H4504" t="s">
        <v>905</v>
      </c>
      <c r="I4504" t="s">
        <v>8</v>
      </c>
      <c r="L4504" t="s">
        <v>14244</v>
      </c>
      <c r="N4504" t="s">
        <v>821</v>
      </c>
    </row>
    <row r="4505" spans="2:14">
      <c r="B4505" s="41">
        <v>43627.863368055558</v>
      </c>
      <c r="C4505" s="41">
        <v>43627.863368055558</v>
      </c>
      <c r="D4505" t="s">
        <v>906</v>
      </c>
      <c r="E4505">
        <v>5</v>
      </c>
      <c r="F4505">
        <v>1201</v>
      </c>
      <c r="G4505" t="s">
        <v>8954</v>
      </c>
      <c r="H4505" t="s">
        <v>905</v>
      </c>
      <c r="I4505" t="s">
        <v>8</v>
      </c>
      <c r="L4505" t="s">
        <v>14244</v>
      </c>
      <c r="N4505" t="s">
        <v>821</v>
      </c>
    </row>
    <row r="4506" spans="2:14">
      <c r="B4506" s="41">
        <v>43627.863923611112</v>
      </c>
      <c r="C4506" s="41">
        <v>43627.863912037035</v>
      </c>
      <c r="D4506" t="s">
        <v>7843</v>
      </c>
      <c r="E4506">
        <v>5</v>
      </c>
      <c r="F4506">
        <v>1201</v>
      </c>
      <c r="G4506" t="s">
        <v>8954</v>
      </c>
      <c r="H4506" t="s">
        <v>7665</v>
      </c>
      <c r="I4506" t="s">
        <v>26</v>
      </c>
      <c r="L4506" t="s">
        <v>12252</v>
      </c>
      <c r="N4506" t="s">
        <v>821</v>
      </c>
    </row>
    <row r="4507" spans="2:14">
      <c r="B4507" s="41">
        <v>43627.863935185182</v>
      </c>
      <c r="C4507" s="41">
        <v>43627.863935185182</v>
      </c>
      <c r="D4507" t="s">
        <v>906</v>
      </c>
      <c r="E4507">
        <v>5</v>
      </c>
      <c r="F4507">
        <v>1201</v>
      </c>
      <c r="G4507" t="s">
        <v>8954</v>
      </c>
      <c r="H4507" t="s">
        <v>905</v>
      </c>
      <c r="I4507" t="s">
        <v>8</v>
      </c>
      <c r="L4507" t="s">
        <v>14244</v>
      </c>
      <c r="N4507" t="s">
        <v>821</v>
      </c>
    </row>
    <row r="4508" spans="2:14">
      <c r="B4508" s="41">
        <v>43627.86451388889</v>
      </c>
      <c r="C4508" s="41">
        <v>43627.86451388889</v>
      </c>
      <c r="D4508" t="s">
        <v>906</v>
      </c>
      <c r="E4508">
        <v>5</v>
      </c>
      <c r="F4508">
        <v>1201</v>
      </c>
      <c r="G4508" t="s">
        <v>8954</v>
      </c>
      <c r="H4508" t="s">
        <v>905</v>
      </c>
      <c r="I4508" t="s">
        <v>8</v>
      </c>
      <c r="L4508" t="s">
        <v>14244</v>
      </c>
      <c r="N4508" t="s">
        <v>821</v>
      </c>
    </row>
    <row r="4509" spans="2:14">
      <c r="B4509" s="41">
        <v>43627.865104166667</v>
      </c>
      <c r="C4509" s="41">
        <v>43627.865104166667</v>
      </c>
      <c r="D4509" t="s">
        <v>906</v>
      </c>
      <c r="E4509">
        <v>5</v>
      </c>
      <c r="F4509">
        <v>1201</v>
      </c>
      <c r="G4509" t="s">
        <v>8954</v>
      </c>
      <c r="H4509" t="s">
        <v>905</v>
      </c>
      <c r="I4509" t="s">
        <v>8</v>
      </c>
      <c r="L4509" t="s">
        <v>14244</v>
      </c>
      <c r="N4509" t="s">
        <v>821</v>
      </c>
    </row>
    <row r="4510" spans="2:14">
      <c r="B4510" s="41">
        <v>43627.865682870368</v>
      </c>
      <c r="C4510" s="41">
        <v>43627.865682870368</v>
      </c>
      <c r="D4510" t="s">
        <v>906</v>
      </c>
      <c r="E4510">
        <v>5</v>
      </c>
      <c r="F4510">
        <v>1201</v>
      </c>
      <c r="G4510" t="s">
        <v>8954</v>
      </c>
      <c r="H4510" t="s">
        <v>905</v>
      </c>
      <c r="I4510" t="s">
        <v>8</v>
      </c>
      <c r="L4510" t="s">
        <v>14244</v>
      </c>
      <c r="N4510" t="s">
        <v>821</v>
      </c>
    </row>
    <row r="4511" spans="2:14">
      <c r="B4511" s="41">
        <v>43627.866261574076</v>
      </c>
      <c r="C4511" s="41">
        <v>43627.866261574076</v>
      </c>
      <c r="D4511" t="s">
        <v>906</v>
      </c>
      <c r="E4511">
        <v>5</v>
      </c>
      <c r="F4511">
        <v>1201</v>
      </c>
      <c r="G4511" t="s">
        <v>8954</v>
      </c>
      <c r="H4511" t="s">
        <v>905</v>
      </c>
      <c r="I4511" t="s">
        <v>8</v>
      </c>
      <c r="L4511" t="s">
        <v>14244</v>
      </c>
      <c r="N4511" t="s">
        <v>821</v>
      </c>
    </row>
    <row r="4512" spans="2:14">
      <c r="B4512" s="41">
        <v>43627.866851851853</v>
      </c>
      <c r="C4512" s="41">
        <v>43627.866840277777</v>
      </c>
      <c r="D4512" t="s">
        <v>906</v>
      </c>
      <c r="E4512">
        <v>5</v>
      </c>
      <c r="F4512">
        <v>1201</v>
      </c>
      <c r="G4512" t="s">
        <v>8954</v>
      </c>
      <c r="H4512" t="s">
        <v>905</v>
      </c>
      <c r="I4512" t="s">
        <v>8</v>
      </c>
      <c r="L4512" t="s">
        <v>14244</v>
      </c>
      <c r="N4512" t="s">
        <v>821</v>
      </c>
    </row>
    <row r="4513" spans="2:14">
      <c r="B4513" s="41">
        <v>43627.8671875</v>
      </c>
      <c r="C4513" s="41">
        <v>43627.867175925923</v>
      </c>
      <c r="D4513" t="s">
        <v>7843</v>
      </c>
      <c r="E4513">
        <v>5</v>
      </c>
      <c r="F4513">
        <v>1201</v>
      </c>
      <c r="G4513" t="s">
        <v>8954</v>
      </c>
      <c r="H4513" t="s">
        <v>7665</v>
      </c>
      <c r="I4513" t="s">
        <v>26</v>
      </c>
      <c r="L4513" t="s">
        <v>12252</v>
      </c>
      <c r="N4513" t="s">
        <v>821</v>
      </c>
    </row>
    <row r="4514" spans="2:14">
      <c r="B4514" s="41">
        <v>43627.867430555554</v>
      </c>
      <c r="C4514" s="41">
        <v>43627.867418981485</v>
      </c>
      <c r="D4514" t="s">
        <v>906</v>
      </c>
      <c r="E4514">
        <v>5</v>
      </c>
      <c r="F4514">
        <v>1201</v>
      </c>
      <c r="G4514" t="s">
        <v>8954</v>
      </c>
      <c r="H4514" t="s">
        <v>905</v>
      </c>
      <c r="I4514" t="s">
        <v>8</v>
      </c>
      <c r="L4514" t="s">
        <v>14244</v>
      </c>
      <c r="N4514" t="s">
        <v>821</v>
      </c>
    </row>
    <row r="4515" spans="2:14">
      <c r="B4515" s="41">
        <v>43627.868032407408</v>
      </c>
      <c r="C4515" s="41">
        <v>43627.868020833332</v>
      </c>
      <c r="D4515" t="s">
        <v>906</v>
      </c>
      <c r="E4515">
        <v>5</v>
      </c>
      <c r="F4515">
        <v>1201</v>
      </c>
      <c r="G4515" t="s">
        <v>8954</v>
      </c>
      <c r="H4515" t="s">
        <v>905</v>
      </c>
      <c r="I4515" t="s">
        <v>8</v>
      </c>
      <c r="L4515" t="s">
        <v>14244</v>
      </c>
      <c r="N4515" t="s">
        <v>821</v>
      </c>
    </row>
    <row r="4516" spans="2:14">
      <c r="B4516" s="41">
        <v>43627.868622685186</v>
      </c>
      <c r="C4516" s="41">
        <v>43627.868611111109</v>
      </c>
      <c r="D4516" t="s">
        <v>906</v>
      </c>
      <c r="E4516">
        <v>5</v>
      </c>
      <c r="F4516">
        <v>1201</v>
      </c>
      <c r="G4516" t="s">
        <v>8954</v>
      </c>
      <c r="H4516" t="s">
        <v>905</v>
      </c>
      <c r="I4516" t="s">
        <v>8</v>
      </c>
      <c r="L4516" t="s">
        <v>14244</v>
      </c>
      <c r="N4516" t="s">
        <v>821</v>
      </c>
    </row>
    <row r="4517" spans="2:14">
      <c r="B4517" s="41">
        <v>43627.869212962964</v>
      </c>
      <c r="C4517" s="41">
        <v>43627.869201388887</v>
      </c>
      <c r="D4517" t="s">
        <v>906</v>
      </c>
      <c r="E4517">
        <v>5</v>
      </c>
      <c r="F4517">
        <v>1201</v>
      </c>
      <c r="G4517" t="s">
        <v>8954</v>
      </c>
      <c r="H4517" t="s">
        <v>905</v>
      </c>
      <c r="I4517" t="s">
        <v>8</v>
      </c>
      <c r="L4517" t="s">
        <v>14244</v>
      </c>
      <c r="N4517" t="s">
        <v>821</v>
      </c>
    </row>
    <row r="4518" spans="2:14">
      <c r="B4518" s="41">
        <v>43627.869803240741</v>
      </c>
      <c r="C4518" s="41">
        <v>43627.869791666664</v>
      </c>
      <c r="D4518" t="s">
        <v>906</v>
      </c>
      <c r="E4518">
        <v>5</v>
      </c>
      <c r="F4518">
        <v>1201</v>
      </c>
      <c r="G4518" t="s">
        <v>8954</v>
      </c>
      <c r="H4518" t="s">
        <v>905</v>
      </c>
      <c r="I4518" t="s">
        <v>8</v>
      </c>
      <c r="L4518" t="s">
        <v>14244</v>
      </c>
      <c r="N4518" t="s">
        <v>821</v>
      </c>
    </row>
    <row r="4519" spans="2:14">
      <c r="B4519" s="41">
        <v>43627.870324074072</v>
      </c>
      <c r="C4519" s="41">
        <v>43627.870312500003</v>
      </c>
      <c r="D4519" t="s">
        <v>7843</v>
      </c>
      <c r="E4519">
        <v>5</v>
      </c>
      <c r="F4519">
        <v>1201</v>
      </c>
      <c r="G4519" t="s">
        <v>8954</v>
      </c>
      <c r="H4519" t="s">
        <v>7665</v>
      </c>
      <c r="I4519" t="s">
        <v>26</v>
      </c>
      <c r="L4519" t="s">
        <v>12252</v>
      </c>
      <c r="N4519" t="s">
        <v>821</v>
      </c>
    </row>
    <row r="4520" spans="2:14">
      <c r="B4520" s="41">
        <v>43627.870393518519</v>
      </c>
      <c r="C4520" s="41">
        <v>43627.870381944442</v>
      </c>
      <c r="D4520" t="s">
        <v>906</v>
      </c>
      <c r="E4520">
        <v>5</v>
      </c>
      <c r="F4520">
        <v>1201</v>
      </c>
      <c r="G4520" t="s">
        <v>8954</v>
      </c>
      <c r="H4520" t="s">
        <v>905</v>
      </c>
      <c r="I4520" t="s">
        <v>8</v>
      </c>
      <c r="L4520" t="s">
        <v>14244</v>
      </c>
      <c r="N4520" t="s">
        <v>821</v>
      </c>
    </row>
    <row r="4521" spans="2:14">
      <c r="B4521" s="41">
        <v>43627.870983796296</v>
      </c>
      <c r="C4521" s="41">
        <v>43627.870972222219</v>
      </c>
      <c r="D4521" t="s">
        <v>906</v>
      </c>
      <c r="E4521">
        <v>5</v>
      </c>
      <c r="F4521">
        <v>1201</v>
      </c>
      <c r="G4521" t="s">
        <v>8954</v>
      </c>
      <c r="H4521" t="s">
        <v>905</v>
      </c>
      <c r="I4521" t="s">
        <v>8</v>
      </c>
      <c r="L4521" t="s">
        <v>14244</v>
      </c>
      <c r="N4521" t="s">
        <v>821</v>
      </c>
    </row>
    <row r="4522" spans="2:14">
      <c r="B4522" s="41">
        <v>43627.871574074074</v>
      </c>
      <c r="C4522" s="41">
        <v>43627.871574074074</v>
      </c>
      <c r="D4522" t="s">
        <v>906</v>
      </c>
      <c r="E4522">
        <v>5</v>
      </c>
      <c r="F4522">
        <v>1201</v>
      </c>
      <c r="G4522" t="s">
        <v>8954</v>
      </c>
      <c r="H4522" t="s">
        <v>905</v>
      </c>
      <c r="I4522" t="s">
        <v>8</v>
      </c>
      <c r="L4522" t="s">
        <v>14244</v>
      </c>
      <c r="N4522" t="s">
        <v>821</v>
      </c>
    </row>
    <row r="4523" spans="2:14">
      <c r="B4523" s="41">
        <v>43627.872164351851</v>
      </c>
      <c r="C4523" s="41">
        <v>43627.872164351851</v>
      </c>
      <c r="D4523" t="s">
        <v>906</v>
      </c>
      <c r="E4523">
        <v>5</v>
      </c>
      <c r="F4523">
        <v>1201</v>
      </c>
      <c r="G4523" t="s">
        <v>8954</v>
      </c>
      <c r="H4523" t="s">
        <v>905</v>
      </c>
      <c r="I4523" t="s">
        <v>8</v>
      </c>
      <c r="L4523" t="s">
        <v>14244</v>
      </c>
      <c r="N4523" t="s">
        <v>821</v>
      </c>
    </row>
    <row r="4524" spans="2:14">
      <c r="B4524" s="41">
        <v>43627.872754629629</v>
      </c>
      <c r="C4524" s="41">
        <v>43627.872754629629</v>
      </c>
      <c r="D4524" t="s">
        <v>906</v>
      </c>
      <c r="E4524">
        <v>5</v>
      </c>
      <c r="F4524">
        <v>1201</v>
      </c>
      <c r="G4524" t="s">
        <v>8954</v>
      </c>
      <c r="H4524" t="s">
        <v>905</v>
      </c>
      <c r="I4524" t="s">
        <v>8</v>
      </c>
      <c r="L4524" t="s">
        <v>14244</v>
      </c>
      <c r="N4524" t="s">
        <v>821</v>
      </c>
    </row>
    <row r="4525" spans="2:14">
      <c r="B4525" s="41">
        <v>43627.873217592591</v>
      </c>
      <c r="C4525" s="41">
        <v>43627.873217592591</v>
      </c>
      <c r="D4525" t="s">
        <v>7843</v>
      </c>
      <c r="E4525">
        <v>5</v>
      </c>
      <c r="F4525">
        <v>1201</v>
      </c>
      <c r="G4525" t="s">
        <v>8954</v>
      </c>
      <c r="H4525" t="s">
        <v>7665</v>
      </c>
      <c r="I4525" t="s">
        <v>26</v>
      </c>
      <c r="L4525" t="s">
        <v>12252</v>
      </c>
      <c r="N4525" t="s">
        <v>821</v>
      </c>
    </row>
    <row r="4526" spans="2:14">
      <c r="B4526" s="41">
        <v>43627.873344907406</v>
      </c>
      <c r="C4526" s="41">
        <v>43627.873344907406</v>
      </c>
      <c r="D4526" t="s">
        <v>906</v>
      </c>
      <c r="E4526">
        <v>5</v>
      </c>
      <c r="F4526">
        <v>1201</v>
      </c>
      <c r="G4526" t="s">
        <v>8954</v>
      </c>
      <c r="H4526" t="s">
        <v>905</v>
      </c>
      <c r="I4526" t="s">
        <v>8</v>
      </c>
      <c r="L4526" t="s">
        <v>14244</v>
      </c>
      <c r="N4526" t="s">
        <v>821</v>
      </c>
    </row>
    <row r="4527" spans="2:14">
      <c r="B4527" s="41">
        <v>43627.873935185184</v>
      </c>
      <c r="C4527" s="41">
        <v>43627.873935185184</v>
      </c>
      <c r="D4527" t="s">
        <v>906</v>
      </c>
      <c r="E4527">
        <v>5</v>
      </c>
      <c r="F4527">
        <v>1201</v>
      </c>
      <c r="G4527" t="s">
        <v>8954</v>
      </c>
      <c r="H4527" t="s">
        <v>905</v>
      </c>
      <c r="I4527" t="s">
        <v>8</v>
      </c>
      <c r="L4527" t="s">
        <v>14244</v>
      </c>
      <c r="N4527" t="s">
        <v>821</v>
      </c>
    </row>
    <row r="4528" spans="2:14">
      <c r="B4528" s="41">
        <v>43627.874525462961</v>
      </c>
      <c r="C4528" s="41">
        <v>43627.874525462961</v>
      </c>
      <c r="D4528" t="s">
        <v>906</v>
      </c>
      <c r="E4528">
        <v>5</v>
      </c>
      <c r="F4528">
        <v>1201</v>
      </c>
      <c r="G4528" t="s">
        <v>8954</v>
      </c>
      <c r="H4528" t="s">
        <v>905</v>
      </c>
      <c r="I4528" t="s">
        <v>8</v>
      </c>
      <c r="L4528" t="s">
        <v>14244</v>
      </c>
      <c r="N4528" t="s">
        <v>821</v>
      </c>
    </row>
    <row r="4529" spans="2:14">
      <c r="B4529" s="41">
        <v>43627.874745370369</v>
      </c>
      <c r="C4529" s="41">
        <v>43627.874745370369</v>
      </c>
      <c r="D4529" t="s">
        <v>908</v>
      </c>
      <c r="E4529">
        <v>5</v>
      </c>
      <c r="F4529">
        <v>1201</v>
      </c>
      <c r="G4529" t="s">
        <v>8954</v>
      </c>
      <c r="H4529" t="s">
        <v>907</v>
      </c>
      <c r="I4529" t="s">
        <v>8</v>
      </c>
      <c r="L4529" t="s">
        <v>14242</v>
      </c>
      <c r="N4529" t="s">
        <v>821</v>
      </c>
    </row>
    <row r="4530" spans="2:14">
      <c r="B4530" s="41">
        <v>43627.875057870369</v>
      </c>
      <c r="C4530" s="41">
        <v>43627.875057870369</v>
      </c>
      <c r="D4530" t="s">
        <v>11700</v>
      </c>
      <c r="E4530">
        <v>0</v>
      </c>
      <c r="F4530">
        <v>1101</v>
      </c>
      <c r="G4530" t="s">
        <v>8954</v>
      </c>
      <c r="H4530" t="s">
        <v>195</v>
      </c>
      <c r="I4530" t="s">
        <v>13</v>
      </c>
      <c r="L4530" t="s">
        <v>11272</v>
      </c>
      <c r="N4530" t="s">
        <v>821</v>
      </c>
    </row>
    <row r="4531" spans="2:14">
      <c r="B4531" s="41">
        <v>43627.875289351854</v>
      </c>
      <c r="C4531" s="41">
        <v>43627.875289351854</v>
      </c>
      <c r="D4531" t="s">
        <v>906</v>
      </c>
      <c r="E4531">
        <v>5</v>
      </c>
      <c r="F4531">
        <v>1201</v>
      </c>
      <c r="G4531" t="s">
        <v>8954</v>
      </c>
      <c r="H4531" t="s">
        <v>905</v>
      </c>
      <c r="I4531" t="s">
        <v>8</v>
      </c>
      <c r="L4531" t="s">
        <v>14244</v>
      </c>
      <c r="N4531" t="s">
        <v>821</v>
      </c>
    </row>
    <row r="4532" spans="2:14">
      <c r="B4532" s="41">
        <v>43627.875497685185</v>
      </c>
      <c r="C4532" s="41">
        <v>43627.875497685185</v>
      </c>
      <c r="D4532" t="s">
        <v>908</v>
      </c>
      <c r="E4532">
        <v>5</v>
      </c>
      <c r="F4532">
        <v>1201</v>
      </c>
      <c r="G4532" t="s">
        <v>8954</v>
      </c>
      <c r="H4532" t="s">
        <v>907</v>
      </c>
      <c r="I4532" t="s">
        <v>8</v>
      </c>
      <c r="L4532" t="s">
        <v>14242</v>
      </c>
      <c r="N4532" t="s">
        <v>821</v>
      </c>
    </row>
    <row r="4533" spans="2:14">
      <c r="B4533" s="41">
        <v>43627.876006944447</v>
      </c>
      <c r="C4533" s="41">
        <v>43627.876006944447</v>
      </c>
      <c r="D4533" t="s">
        <v>906</v>
      </c>
      <c r="E4533">
        <v>5</v>
      </c>
      <c r="F4533">
        <v>1201</v>
      </c>
      <c r="G4533" t="s">
        <v>8954</v>
      </c>
      <c r="H4533" t="s">
        <v>905</v>
      </c>
      <c r="I4533" t="s">
        <v>8</v>
      </c>
      <c r="L4533" t="s">
        <v>14244</v>
      </c>
      <c r="N4533" t="s">
        <v>821</v>
      </c>
    </row>
    <row r="4534" spans="2:14">
      <c r="B4534" s="41">
        <v>43627.876215277778</v>
      </c>
      <c r="C4534" s="41">
        <v>43627.876215277778</v>
      </c>
      <c r="D4534" t="s">
        <v>908</v>
      </c>
      <c r="E4534">
        <v>5</v>
      </c>
      <c r="F4534">
        <v>1201</v>
      </c>
      <c r="G4534" t="s">
        <v>8954</v>
      </c>
      <c r="H4534" t="s">
        <v>907</v>
      </c>
      <c r="I4534" t="s">
        <v>8</v>
      </c>
      <c r="L4534" t="s">
        <v>14242</v>
      </c>
      <c r="N4534" t="s">
        <v>821</v>
      </c>
    </row>
    <row r="4535" spans="2:14">
      <c r="B4535" s="41">
        <v>43627.876516203702</v>
      </c>
      <c r="C4535" s="41">
        <v>43627.876516203702</v>
      </c>
      <c r="D4535" t="s">
        <v>7843</v>
      </c>
      <c r="E4535">
        <v>5</v>
      </c>
      <c r="F4535">
        <v>1201</v>
      </c>
      <c r="G4535" t="s">
        <v>8954</v>
      </c>
      <c r="H4535" t="s">
        <v>7665</v>
      </c>
      <c r="I4535" t="s">
        <v>26</v>
      </c>
      <c r="L4535" t="s">
        <v>12252</v>
      </c>
      <c r="N4535" t="s">
        <v>821</v>
      </c>
    </row>
    <row r="4536" spans="2:14">
      <c r="B4536" s="41">
        <v>43627.876736111109</v>
      </c>
      <c r="C4536" s="41">
        <v>43627.876736111109</v>
      </c>
      <c r="D4536" t="s">
        <v>906</v>
      </c>
      <c r="E4536">
        <v>5</v>
      </c>
      <c r="F4536">
        <v>1201</v>
      </c>
      <c r="G4536" t="s">
        <v>8954</v>
      </c>
      <c r="H4536" t="s">
        <v>905</v>
      </c>
      <c r="I4536" t="s">
        <v>8</v>
      </c>
      <c r="L4536" t="s">
        <v>14244</v>
      </c>
      <c r="N4536" t="s">
        <v>821</v>
      </c>
    </row>
    <row r="4537" spans="2:14">
      <c r="B4537" s="41">
        <v>43627.877314814818</v>
      </c>
      <c r="C4537" s="41">
        <v>43627.877314814818</v>
      </c>
      <c r="D4537" t="s">
        <v>906</v>
      </c>
      <c r="E4537">
        <v>5</v>
      </c>
      <c r="F4537">
        <v>1201</v>
      </c>
      <c r="G4537" t="s">
        <v>8954</v>
      </c>
      <c r="H4537" t="s">
        <v>905</v>
      </c>
      <c r="I4537" t="s">
        <v>8</v>
      </c>
      <c r="L4537" t="s">
        <v>14244</v>
      </c>
      <c r="N4537" t="s">
        <v>821</v>
      </c>
    </row>
    <row r="4538" spans="2:14">
      <c r="B4538" s="41">
        <v>43627.877893518518</v>
      </c>
      <c r="C4538" s="41">
        <v>43627.877905092595</v>
      </c>
      <c r="D4538" t="s">
        <v>906</v>
      </c>
      <c r="E4538">
        <v>5</v>
      </c>
      <c r="F4538">
        <v>1201</v>
      </c>
      <c r="G4538" t="s">
        <v>8954</v>
      </c>
      <c r="H4538" t="s">
        <v>905</v>
      </c>
      <c r="I4538" t="s">
        <v>8</v>
      </c>
      <c r="L4538" t="s">
        <v>14244</v>
      </c>
      <c r="N4538" t="s">
        <v>821</v>
      </c>
    </row>
    <row r="4539" spans="2:14">
      <c r="B4539" s="41">
        <v>43627.878159722219</v>
      </c>
      <c r="C4539" s="41">
        <v>43627.878159722219</v>
      </c>
      <c r="D4539" t="s">
        <v>619</v>
      </c>
      <c r="E4539">
        <v>5</v>
      </c>
      <c r="F4539">
        <v>1201</v>
      </c>
      <c r="G4539" t="s">
        <v>8954</v>
      </c>
      <c r="H4539" t="s">
        <v>369</v>
      </c>
      <c r="I4539" t="s">
        <v>13</v>
      </c>
      <c r="L4539" t="s">
        <v>13490</v>
      </c>
      <c r="N4539" t="s">
        <v>821</v>
      </c>
    </row>
    <row r="4540" spans="2:14">
      <c r="B4540" s="41">
        <v>43627.878368055557</v>
      </c>
      <c r="C4540" s="41">
        <v>43627.878368055557</v>
      </c>
      <c r="D4540" t="s">
        <v>15921</v>
      </c>
      <c r="E4540">
        <v>0</v>
      </c>
      <c r="F4540">
        <v>1101</v>
      </c>
      <c r="G4540" t="s">
        <v>8954</v>
      </c>
      <c r="H4540" t="s">
        <v>195</v>
      </c>
      <c r="I4540" t="s">
        <v>13</v>
      </c>
      <c r="L4540" t="s">
        <v>11272</v>
      </c>
      <c r="N4540" t="s">
        <v>821</v>
      </c>
    </row>
    <row r="4541" spans="2:14">
      <c r="B4541" s="41">
        <v>43627.878483796296</v>
      </c>
      <c r="C4541" s="41">
        <v>43627.878483796296</v>
      </c>
      <c r="D4541" t="s">
        <v>906</v>
      </c>
      <c r="E4541">
        <v>5</v>
      </c>
      <c r="F4541">
        <v>1201</v>
      </c>
      <c r="G4541" t="s">
        <v>8954</v>
      </c>
      <c r="H4541" t="s">
        <v>905</v>
      </c>
      <c r="I4541" t="s">
        <v>8</v>
      </c>
      <c r="L4541" t="s">
        <v>14244</v>
      </c>
      <c r="N4541" t="s">
        <v>821</v>
      </c>
    </row>
    <row r="4542" spans="2:14">
      <c r="B4542" s="41">
        <v>43627.878495370373</v>
      </c>
      <c r="C4542" s="41">
        <v>43627.878495370373</v>
      </c>
      <c r="D4542" t="s">
        <v>15922</v>
      </c>
      <c r="E4542">
        <v>0</v>
      </c>
      <c r="F4542">
        <v>1101</v>
      </c>
      <c r="G4542" t="s">
        <v>8954</v>
      </c>
      <c r="H4542" t="s">
        <v>195</v>
      </c>
      <c r="I4542" t="s">
        <v>13</v>
      </c>
      <c r="L4542" t="s">
        <v>11272</v>
      </c>
      <c r="N4542" t="s">
        <v>821</v>
      </c>
    </row>
    <row r="4543" spans="2:14">
      <c r="B4543" s="41">
        <v>43627.878819444442</v>
      </c>
      <c r="C4543" s="41">
        <v>43627.878819444442</v>
      </c>
      <c r="D4543" t="s">
        <v>11700</v>
      </c>
      <c r="E4543">
        <v>0</v>
      </c>
      <c r="F4543">
        <v>1101</v>
      </c>
      <c r="G4543" t="s">
        <v>8954</v>
      </c>
      <c r="H4543" t="s">
        <v>195</v>
      </c>
      <c r="I4543" t="s">
        <v>13</v>
      </c>
      <c r="L4543" t="s">
        <v>11272</v>
      </c>
      <c r="N4543" t="s">
        <v>821</v>
      </c>
    </row>
    <row r="4544" spans="2:14">
      <c r="B4544" s="41">
        <v>43627.879074074073</v>
      </c>
      <c r="C4544" s="41">
        <v>43627.879074074073</v>
      </c>
      <c r="D4544" t="s">
        <v>906</v>
      </c>
      <c r="E4544">
        <v>5</v>
      </c>
      <c r="F4544">
        <v>1201</v>
      </c>
      <c r="G4544" t="s">
        <v>8954</v>
      </c>
      <c r="H4544" t="s">
        <v>905</v>
      </c>
      <c r="I4544" t="s">
        <v>8</v>
      </c>
      <c r="L4544" t="s">
        <v>14244</v>
      </c>
      <c r="N4544" t="s">
        <v>821</v>
      </c>
    </row>
    <row r="4545" spans="2:14">
      <c r="B4545" s="41">
        <v>43627.879421296297</v>
      </c>
      <c r="C4545" s="41">
        <v>43627.879421296297</v>
      </c>
      <c r="D4545" t="s">
        <v>7843</v>
      </c>
      <c r="E4545">
        <v>5</v>
      </c>
      <c r="F4545">
        <v>1201</v>
      </c>
      <c r="G4545" t="s">
        <v>8954</v>
      </c>
      <c r="H4545" t="s">
        <v>7665</v>
      </c>
      <c r="I4545" t="s">
        <v>26</v>
      </c>
      <c r="L4545" t="s">
        <v>12252</v>
      </c>
      <c r="N4545" t="s">
        <v>821</v>
      </c>
    </row>
    <row r="4546" spans="2:14">
      <c r="B4546" s="41">
        <v>43627.879664351851</v>
      </c>
      <c r="C4546" s="41">
        <v>43627.879664351851</v>
      </c>
      <c r="D4546" t="s">
        <v>906</v>
      </c>
      <c r="E4546">
        <v>5</v>
      </c>
      <c r="F4546">
        <v>1201</v>
      </c>
      <c r="G4546" t="s">
        <v>8954</v>
      </c>
      <c r="H4546" t="s">
        <v>905</v>
      </c>
      <c r="I4546" t="s">
        <v>8</v>
      </c>
      <c r="L4546" t="s">
        <v>14244</v>
      </c>
      <c r="N4546" t="s">
        <v>821</v>
      </c>
    </row>
    <row r="4547" spans="2:14">
      <c r="B4547" s="41">
        <v>43627.880266203705</v>
      </c>
      <c r="C4547" s="41">
        <v>43627.880266203705</v>
      </c>
      <c r="D4547" t="s">
        <v>906</v>
      </c>
      <c r="E4547">
        <v>5</v>
      </c>
      <c r="F4547">
        <v>1201</v>
      </c>
      <c r="G4547" t="s">
        <v>8954</v>
      </c>
      <c r="H4547" t="s">
        <v>905</v>
      </c>
      <c r="I4547" t="s">
        <v>8</v>
      </c>
      <c r="L4547" t="s">
        <v>14244</v>
      </c>
      <c r="N4547" t="s">
        <v>821</v>
      </c>
    </row>
    <row r="4548" spans="2:14">
      <c r="B4548" s="41">
        <v>43627.880844907406</v>
      </c>
      <c r="C4548" s="41">
        <v>43627.880844907406</v>
      </c>
      <c r="D4548" t="s">
        <v>906</v>
      </c>
      <c r="E4548">
        <v>5</v>
      </c>
      <c r="F4548">
        <v>1201</v>
      </c>
      <c r="G4548" t="s">
        <v>8954</v>
      </c>
      <c r="H4548" t="s">
        <v>905</v>
      </c>
      <c r="I4548" t="s">
        <v>8</v>
      </c>
      <c r="L4548" t="s">
        <v>14244</v>
      </c>
      <c r="N4548" t="s">
        <v>821</v>
      </c>
    </row>
    <row r="4549" spans="2:14">
      <c r="B4549" s="41">
        <v>43627.880856481483</v>
      </c>
      <c r="C4549" s="41">
        <v>43627.880856481483</v>
      </c>
      <c r="D4549" t="s">
        <v>15923</v>
      </c>
      <c r="E4549">
        <v>0</v>
      </c>
      <c r="F4549">
        <v>1101</v>
      </c>
      <c r="G4549" t="s">
        <v>8954</v>
      </c>
      <c r="H4549" t="s">
        <v>195</v>
      </c>
      <c r="I4549" t="s">
        <v>13</v>
      </c>
      <c r="L4549" t="s">
        <v>11272</v>
      </c>
      <c r="N4549" t="s">
        <v>821</v>
      </c>
    </row>
    <row r="4550" spans="2:14">
      <c r="B4550" s="41">
        <v>43627.881423611114</v>
      </c>
      <c r="C4550" s="41">
        <v>43627.881423611114</v>
      </c>
      <c r="D4550" t="s">
        <v>906</v>
      </c>
      <c r="E4550">
        <v>5</v>
      </c>
      <c r="F4550">
        <v>1201</v>
      </c>
      <c r="G4550" t="s">
        <v>8954</v>
      </c>
      <c r="H4550" t="s">
        <v>905</v>
      </c>
      <c r="I4550" t="s">
        <v>8</v>
      </c>
      <c r="L4550" t="s">
        <v>14244</v>
      </c>
      <c r="N4550" t="s">
        <v>821</v>
      </c>
    </row>
    <row r="4551" spans="2:14">
      <c r="B4551" s="41">
        <v>43627.881724537037</v>
      </c>
      <c r="C4551" s="41">
        <v>43627.881724537037</v>
      </c>
      <c r="D4551" t="s">
        <v>7843</v>
      </c>
      <c r="E4551">
        <v>5</v>
      </c>
      <c r="F4551">
        <v>1201</v>
      </c>
      <c r="G4551" t="s">
        <v>8954</v>
      </c>
      <c r="H4551" t="s">
        <v>7665</v>
      </c>
      <c r="I4551" t="s">
        <v>26</v>
      </c>
      <c r="L4551" t="s">
        <v>12252</v>
      </c>
      <c r="N4551" t="s">
        <v>821</v>
      </c>
    </row>
    <row r="4552" spans="2:14">
      <c r="B4552" s="41">
        <v>43627.882002314815</v>
      </c>
      <c r="C4552" s="41">
        <v>43627.882002314815</v>
      </c>
      <c r="D4552" t="s">
        <v>906</v>
      </c>
      <c r="E4552">
        <v>5</v>
      </c>
      <c r="F4552">
        <v>1201</v>
      </c>
      <c r="G4552" t="s">
        <v>8954</v>
      </c>
      <c r="H4552" t="s">
        <v>905</v>
      </c>
      <c r="I4552" t="s">
        <v>8</v>
      </c>
      <c r="L4552" t="s">
        <v>14244</v>
      </c>
      <c r="N4552" t="s">
        <v>821</v>
      </c>
    </row>
    <row r="4553" spans="2:14">
      <c r="B4553" s="41">
        <v>43627.882592592592</v>
      </c>
      <c r="C4553" s="41">
        <v>43627.882592592592</v>
      </c>
      <c r="D4553" t="s">
        <v>906</v>
      </c>
      <c r="E4553">
        <v>5</v>
      </c>
      <c r="F4553">
        <v>1201</v>
      </c>
      <c r="G4553" t="s">
        <v>8954</v>
      </c>
      <c r="H4553" t="s">
        <v>905</v>
      </c>
      <c r="I4553" t="s">
        <v>8</v>
      </c>
      <c r="L4553" t="s">
        <v>14244</v>
      </c>
      <c r="N4553" t="s">
        <v>821</v>
      </c>
    </row>
    <row r="4554" spans="2:14">
      <c r="B4554" s="41">
        <v>43627.8827662037</v>
      </c>
      <c r="C4554" s="41">
        <v>43627.882754629631</v>
      </c>
      <c r="D4554" t="s">
        <v>7843</v>
      </c>
      <c r="E4554">
        <v>5</v>
      </c>
      <c r="F4554">
        <v>1201</v>
      </c>
      <c r="G4554" t="s">
        <v>8954</v>
      </c>
      <c r="H4554" t="s">
        <v>7665</v>
      </c>
      <c r="I4554" t="s">
        <v>26</v>
      </c>
      <c r="L4554" t="s">
        <v>12252</v>
      </c>
      <c r="N4554" t="s">
        <v>821</v>
      </c>
    </row>
    <row r="4555" spans="2:14">
      <c r="B4555" s="41">
        <v>43627.882754629631</v>
      </c>
      <c r="C4555" s="41">
        <v>43627.8827662037</v>
      </c>
      <c r="D4555" t="s">
        <v>910</v>
      </c>
      <c r="E4555">
        <v>5</v>
      </c>
      <c r="F4555">
        <v>1201</v>
      </c>
      <c r="G4555" t="s">
        <v>8954</v>
      </c>
      <c r="H4555" t="s">
        <v>909</v>
      </c>
      <c r="I4555" t="s">
        <v>8</v>
      </c>
      <c r="L4555" t="s">
        <v>14243</v>
      </c>
      <c r="N4555" t="s">
        <v>821</v>
      </c>
    </row>
    <row r="4556" spans="2:14">
      <c r="B4556" s="41">
        <v>43627.88318287037</v>
      </c>
      <c r="C4556" s="41">
        <v>43627.88318287037</v>
      </c>
      <c r="D4556" t="s">
        <v>906</v>
      </c>
      <c r="E4556">
        <v>5</v>
      </c>
      <c r="F4556">
        <v>1201</v>
      </c>
      <c r="G4556" t="s">
        <v>8954</v>
      </c>
      <c r="H4556" t="s">
        <v>905</v>
      </c>
      <c r="I4556" t="s">
        <v>8</v>
      </c>
      <c r="L4556" t="s">
        <v>14244</v>
      </c>
      <c r="N4556" t="s">
        <v>821</v>
      </c>
    </row>
    <row r="4557" spans="2:14">
      <c r="B4557" s="41">
        <v>43627.883518518516</v>
      </c>
      <c r="C4557" s="41">
        <v>43627.883506944447</v>
      </c>
      <c r="D4557" t="s">
        <v>7843</v>
      </c>
      <c r="E4557">
        <v>5</v>
      </c>
      <c r="F4557">
        <v>1201</v>
      </c>
      <c r="G4557" t="s">
        <v>8954</v>
      </c>
      <c r="H4557" t="s">
        <v>7665</v>
      </c>
      <c r="I4557" t="s">
        <v>26</v>
      </c>
      <c r="L4557" t="s">
        <v>12252</v>
      </c>
      <c r="N4557" t="s">
        <v>821</v>
      </c>
    </row>
    <row r="4558" spans="2:14">
      <c r="B4558" s="41">
        <v>43627.883680555555</v>
      </c>
      <c r="C4558" s="41">
        <v>43627.883668981478</v>
      </c>
      <c r="D4558" t="s">
        <v>7843</v>
      </c>
      <c r="E4558">
        <v>5</v>
      </c>
      <c r="F4558">
        <v>1201</v>
      </c>
      <c r="G4558" t="s">
        <v>8954</v>
      </c>
      <c r="H4558" t="s">
        <v>7665</v>
      </c>
      <c r="I4558" t="s">
        <v>26</v>
      </c>
      <c r="L4558" t="s">
        <v>12252</v>
      </c>
      <c r="N4558" t="s">
        <v>821</v>
      </c>
    </row>
    <row r="4559" spans="2:14">
      <c r="B4559" s="41">
        <v>43627.883761574078</v>
      </c>
      <c r="C4559" s="41">
        <v>43627.883761574078</v>
      </c>
      <c r="D4559" t="s">
        <v>906</v>
      </c>
      <c r="E4559">
        <v>5</v>
      </c>
      <c r="F4559">
        <v>1201</v>
      </c>
      <c r="G4559" t="s">
        <v>8954</v>
      </c>
      <c r="H4559" t="s">
        <v>905</v>
      </c>
      <c r="I4559" t="s">
        <v>8</v>
      </c>
      <c r="L4559" t="s">
        <v>14244</v>
      </c>
      <c r="N4559" t="s">
        <v>821</v>
      </c>
    </row>
    <row r="4560" spans="2:14">
      <c r="B4560" s="41">
        <v>43627.884351851855</v>
      </c>
      <c r="C4560" s="41">
        <v>43627.884351851855</v>
      </c>
      <c r="D4560" t="s">
        <v>906</v>
      </c>
      <c r="E4560">
        <v>5</v>
      </c>
      <c r="F4560">
        <v>1201</v>
      </c>
      <c r="G4560" t="s">
        <v>8954</v>
      </c>
      <c r="H4560" t="s">
        <v>905</v>
      </c>
      <c r="I4560" t="s">
        <v>8</v>
      </c>
      <c r="L4560" t="s">
        <v>14244</v>
      </c>
      <c r="N4560" t="s">
        <v>821</v>
      </c>
    </row>
    <row r="4561" spans="2:14">
      <c r="B4561" s="41">
        <v>43627.884930555556</v>
      </c>
      <c r="C4561" s="41">
        <v>43627.884930555556</v>
      </c>
      <c r="D4561" t="s">
        <v>906</v>
      </c>
      <c r="E4561">
        <v>5</v>
      </c>
      <c r="F4561">
        <v>1201</v>
      </c>
      <c r="G4561" t="s">
        <v>8954</v>
      </c>
      <c r="H4561" t="s">
        <v>905</v>
      </c>
      <c r="I4561" t="s">
        <v>8</v>
      </c>
      <c r="L4561" t="s">
        <v>14244</v>
      </c>
      <c r="N4561" t="s">
        <v>821</v>
      </c>
    </row>
    <row r="4562" spans="2:14">
      <c r="B4562" s="41">
        <v>43627.885497685187</v>
      </c>
      <c r="C4562" s="41">
        <v>43627.885497685187</v>
      </c>
      <c r="D4562" t="s">
        <v>906</v>
      </c>
      <c r="E4562">
        <v>5</v>
      </c>
      <c r="F4562">
        <v>1201</v>
      </c>
      <c r="G4562" t="s">
        <v>8954</v>
      </c>
      <c r="H4562" t="s">
        <v>905</v>
      </c>
      <c r="I4562" t="s">
        <v>8</v>
      </c>
      <c r="L4562" t="s">
        <v>14244</v>
      </c>
      <c r="N4562" t="s">
        <v>821</v>
      </c>
    </row>
    <row r="4563" spans="2:14">
      <c r="B4563" s="41">
        <v>43627.886076388888</v>
      </c>
      <c r="C4563" s="41">
        <v>43627.886076388888</v>
      </c>
      <c r="D4563" t="s">
        <v>906</v>
      </c>
      <c r="E4563">
        <v>5</v>
      </c>
      <c r="F4563">
        <v>1201</v>
      </c>
      <c r="G4563" t="s">
        <v>8954</v>
      </c>
      <c r="H4563" t="s">
        <v>905</v>
      </c>
      <c r="I4563" t="s">
        <v>8</v>
      </c>
      <c r="L4563" t="s">
        <v>14244</v>
      </c>
      <c r="N4563" t="s">
        <v>821</v>
      </c>
    </row>
    <row r="4564" spans="2:14">
      <c r="B4564" s="41">
        <v>43627.886666666665</v>
      </c>
      <c r="C4564" s="41">
        <v>43627.886655092596</v>
      </c>
      <c r="D4564" t="s">
        <v>906</v>
      </c>
      <c r="E4564">
        <v>5</v>
      </c>
      <c r="F4564">
        <v>1201</v>
      </c>
      <c r="G4564" t="s">
        <v>8954</v>
      </c>
      <c r="H4564" t="s">
        <v>905</v>
      </c>
      <c r="I4564" t="s">
        <v>8</v>
      </c>
      <c r="L4564" t="s">
        <v>14244</v>
      </c>
      <c r="N4564" t="s">
        <v>821</v>
      </c>
    </row>
    <row r="4565" spans="2:14">
      <c r="B4565" s="41">
        <v>43627.887256944443</v>
      </c>
      <c r="C4565" s="41">
        <v>43627.887245370373</v>
      </c>
      <c r="D4565" t="s">
        <v>906</v>
      </c>
      <c r="E4565">
        <v>5</v>
      </c>
      <c r="F4565">
        <v>1201</v>
      </c>
      <c r="G4565" t="s">
        <v>8954</v>
      </c>
      <c r="H4565" t="s">
        <v>905</v>
      </c>
      <c r="I4565" t="s">
        <v>8</v>
      </c>
      <c r="L4565" t="s">
        <v>14244</v>
      </c>
      <c r="N4565" t="s">
        <v>821</v>
      </c>
    </row>
    <row r="4566" spans="2:14">
      <c r="B4566" s="41">
        <v>43627.887824074074</v>
      </c>
      <c r="C4566" s="41">
        <v>43627.887812499997</v>
      </c>
      <c r="D4566" t="s">
        <v>906</v>
      </c>
      <c r="E4566">
        <v>5</v>
      </c>
      <c r="F4566">
        <v>1201</v>
      </c>
      <c r="G4566" t="s">
        <v>8954</v>
      </c>
      <c r="H4566" t="s">
        <v>905</v>
      </c>
      <c r="I4566" t="s">
        <v>8</v>
      </c>
      <c r="L4566" t="s">
        <v>14244</v>
      </c>
      <c r="N4566" t="s">
        <v>821</v>
      </c>
    </row>
    <row r="4567" spans="2:14">
      <c r="B4567" s="41">
        <v>43627.888425925928</v>
      </c>
      <c r="C4567" s="41">
        <v>43627.888414351852</v>
      </c>
      <c r="D4567" t="s">
        <v>906</v>
      </c>
      <c r="E4567">
        <v>5</v>
      </c>
      <c r="F4567">
        <v>1201</v>
      </c>
      <c r="G4567" t="s">
        <v>8954</v>
      </c>
      <c r="H4567" t="s">
        <v>905</v>
      </c>
      <c r="I4567" t="s">
        <v>8</v>
      </c>
      <c r="L4567" t="s">
        <v>14244</v>
      </c>
      <c r="N4567" t="s">
        <v>821</v>
      </c>
    </row>
    <row r="4568" spans="2:14">
      <c r="B4568" s="41">
        <v>43627.888738425929</v>
      </c>
      <c r="C4568" s="41">
        <v>43627.888738425929</v>
      </c>
      <c r="D4568" t="s">
        <v>11700</v>
      </c>
      <c r="E4568">
        <v>0</v>
      </c>
      <c r="F4568">
        <v>1101</v>
      </c>
      <c r="G4568" t="s">
        <v>8954</v>
      </c>
      <c r="H4568" t="s">
        <v>195</v>
      </c>
      <c r="I4568" t="s">
        <v>13</v>
      </c>
      <c r="L4568" t="s">
        <v>11272</v>
      </c>
      <c r="N4568" t="s">
        <v>821</v>
      </c>
    </row>
    <row r="4569" spans="2:14">
      <c r="B4569" s="41">
        <v>43627.889004629629</v>
      </c>
      <c r="C4569" s="41">
        <v>43627.889004629629</v>
      </c>
      <c r="D4569" t="s">
        <v>906</v>
      </c>
      <c r="E4569">
        <v>5</v>
      </c>
      <c r="F4569">
        <v>1201</v>
      </c>
      <c r="G4569" t="s">
        <v>8954</v>
      </c>
      <c r="H4569" t="s">
        <v>905</v>
      </c>
      <c r="I4569" t="s">
        <v>8</v>
      </c>
      <c r="L4569" t="s">
        <v>14244</v>
      </c>
      <c r="N4569" t="s">
        <v>821</v>
      </c>
    </row>
    <row r="4570" spans="2:14">
      <c r="B4570" s="41">
        <v>43627.889594907407</v>
      </c>
      <c r="C4570" s="41">
        <v>43627.88958333333</v>
      </c>
      <c r="D4570" t="s">
        <v>906</v>
      </c>
      <c r="E4570">
        <v>5</v>
      </c>
      <c r="F4570">
        <v>1201</v>
      </c>
      <c r="G4570" t="s">
        <v>8954</v>
      </c>
      <c r="H4570" t="s">
        <v>905</v>
      </c>
      <c r="I4570" t="s">
        <v>8</v>
      </c>
      <c r="L4570" t="s">
        <v>14244</v>
      </c>
      <c r="N4570" t="s">
        <v>821</v>
      </c>
    </row>
    <row r="4571" spans="2:14">
      <c r="B4571" s="41">
        <v>43627.890196759261</v>
      </c>
      <c r="C4571" s="41">
        <v>43627.890185185184</v>
      </c>
      <c r="D4571" t="s">
        <v>906</v>
      </c>
      <c r="E4571">
        <v>5</v>
      </c>
      <c r="F4571">
        <v>1201</v>
      </c>
      <c r="G4571" t="s">
        <v>8954</v>
      </c>
      <c r="H4571" t="s">
        <v>905</v>
      </c>
      <c r="I4571" t="s">
        <v>8</v>
      </c>
      <c r="L4571" t="s">
        <v>14244</v>
      </c>
      <c r="N4571" t="s">
        <v>821</v>
      </c>
    </row>
    <row r="4572" spans="2:14">
      <c r="B4572" s="41">
        <v>43627.890775462962</v>
      </c>
      <c r="C4572" s="41">
        <v>43627.890763888892</v>
      </c>
      <c r="D4572" t="s">
        <v>906</v>
      </c>
      <c r="E4572">
        <v>5</v>
      </c>
      <c r="F4572">
        <v>1201</v>
      </c>
      <c r="G4572" t="s">
        <v>8954</v>
      </c>
      <c r="H4572" t="s">
        <v>905</v>
      </c>
      <c r="I4572" t="s">
        <v>8</v>
      </c>
      <c r="L4572" t="s">
        <v>14244</v>
      </c>
      <c r="N4572" t="s">
        <v>821</v>
      </c>
    </row>
    <row r="4573" spans="2:14">
      <c r="B4573" s="41">
        <v>43627.891377314816</v>
      </c>
      <c r="C4573" s="41">
        <v>43627.891377314816</v>
      </c>
      <c r="D4573" t="s">
        <v>906</v>
      </c>
      <c r="E4573">
        <v>5</v>
      </c>
      <c r="F4573">
        <v>1201</v>
      </c>
      <c r="G4573" t="s">
        <v>8954</v>
      </c>
      <c r="H4573" t="s">
        <v>905</v>
      </c>
      <c r="I4573" t="s">
        <v>8</v>
      </c>
      <c r="L4573" t="s">
        <v>14244</v>
      </c>
      <c r="N4573" t="s">
        <v>821</v>
      </c>
    </row>
    <row r="4574" spans="2:14">
      <c r="B4574" s="41">
        <v>43627.891967592594</v>
      </c>
      <c r="C4574" s="41">
        <v>43627.891967592594</v>
      </c>
      <c r="D4574" t="s">
        <v>906</v>
      </c>
      <c r="E4574">
        <v>5</v>
      </c>
      <c r="F4574">
        <v>1201</v>
      </c>
      <c r="G4574" t="s">
        <v>8954</v>
      </c>
      <c r="H4574" t="s">
        <v>905</v>
      </c>
      <c r="I4574" t="s">
        <v>8</v>
      </c>
      <c r="L4574" t="s">
        <v>14244</v>
      </c>
      <c r="N4574" t="s">
        <v>821</v>
      </c>
    </row>
    <row r="4575" spans="2:14">
      <c r="B4575" s="41">
        <v>43627.892557870371</v>
      </c>
      <c r="C4575" s="41">
        <v>43627.892557870371</v>
      </c>
      <c r="D4575" t="s">
        <v>906</v>
      </c>
      <c r="E4575">
        <v>5</v>
      </c>
      <c r="F4575">
        <v>1201</v>
      </c>
      <c r="G4575" t="s">
        <v>8954</v>
      </c>
      <c r="H4575" t="s">
        <v>905</v>
      </c>
      <c r="I4575" t="s">
        <v>8</v>
      </c>
      <c r="L4575" t="s">
        <v>14244</v>
      </c>
      <c r="N4575" t="s">
        <v>821</v>
      </c>
    </row>
    <row r="4576" spans="2:14">
      <c r="B4576" s="41">
        <v>43627.893159722225</v>
      </c>
      <c r="C4576" s="41">
        <v>43627.893182870372</v>
      </c>
      <c r="D4576" t="s">
        <v>906</v>
      </c>
      <c r="E4576">
        <v>5</v>
      </c>
      <c r="F4576">
        <v>1201</v>
      </c>
      <c r="G4576" t="s">
        <v>8954</v>
      </c>
      <c r="H4576" t="s">
        <v>905</v>
      </c>
      <c r="I4576" t="s">
        <v>8</v>
      </c>
      <c r="L4576" t="s">
        <v>14244</v>
      </c>
      <c r="N4576" t="s">
        <v>821</v>
      </c>
    </row>
    <row r="4577" spans="2:14">
      <c r="B4577" s="41">
        <v>43627.893750000003</v>
      </c>
      <c r="C4577" s="41">
        <v>43627.893750000003</v>
      </c>
      <c r="D4577" t="s">
        <v>906</v>
      </c>
      <c r="E4577">
        <v>5</v>
      </c>
      <c r="F4577">
        <v>1201</v>
      </c>
      <c r="G4577" t="s">
        <v>8954</v>
      </c>
      <c r="H4577" t="s">
        <v>905</v>
      </c>
      <c r="I4577" t="s">
        <v>8</v>
      </c>
      <c r="L4577" t="s">
        <v>14244</v>
      </c>
      <c r="N4577" t="s">
        <v>821</v>
      </c>
    </row>
    <row r="4578" spans="2:14">
      <c r="B4578" s="41">
        <v>43627.89434027778</v>
      </c>
      <c r="C4578" s="41">
        <v>43627.89434027778</v>
      </c>
      <c r="D4578" t="s">
        <v>906</v>
      </c>
      <c r="E4578">
        <v>5</v>
      </c>
      <c r="F4578">
        <v>1201</v>
      </c>
      <c r="G4578" t="s">
        <v>8954</v>
      </c>
      <c r="H4578" t="s">
        <v>905</v>
      </c>
      <c r="I4578" t="s">
        <v>8</v>
      </c>
      <c r="L4578" t="s">
        <v>14244</v>
      </c>
      <c r="N4578" t="s">
        <v>821</v>
      </c>
    </row>
    <row r="4579" spans="2:14">
      <c r="B4579" s="41">
        <v>43627.894930555558</v>
      </c>
      <c r="C4579" s="41">
        <v>43627.894930555558</v>
      </c>
      <c r="D4579" t="s">
        <v>906</v>
      </c>
      <c r="E4579">
        <v>5</v>
      </c>
      <c r="F4579">
        <v>1201</v>
      </c>
      <c r="G4579" t="s">
        <v>8954</v>
      </c>
      <c r="H4579" t="s">
        <v>905</v>
      </c>
      <c r="I4579" t="s">
        <v>8</v>
      </c>
      <c r="L4579" t="s">
        <v>14244</v>
      </c>
      <c r="N4579" t="s">
        <v>821</v>
      </c>
    </row>
    <row r="4580" spans="2:14">
      <c r="B4580" s="41">
        <v>43627.895092592589</v>
      </c>
      <c r="C4580" s="41">
        <v>43627.895092592589</v>
      </c>
      <c r="D4580" t="s">
        <v>910</v>
      </c>
      <c r="E4580">
        <v>5</v>
      </c>
      <c r="F4580">
        <v>1201</v>
      </c>
      <c r="G4580" t="s">
        <v>8954</v>
      </c>
      <c r="H4580" t="s">
        <v>909</v>
      </c>
      <c r="I4580" t="s">
        <v>8</v>
      </c>
      <c r="L4580" t="s">
        <v>14243</v>
      </c>
      <c r="N4580" t="s">
        <v>821</v>
      </c>
    </row>
    <row r="4581" spans="2:14">
      <c r="B4581" s="41">
        <v>43627.895532407405</v>
      </c>
      <c r="C4581" s="41">
        <v>43627.895532407405</v>
      </c>
      <c r="D4581" t="s">
        <v>906</v>
      </c>
      <c r="E4581">
        <v>5</v>
      </c>
      <c r="F4581">
        <v>1201</v>
      </c>
      <c r="G4581" t="s">
        <v>8954</v>
      </c>
      <c r="H4581" t="s">
        <v>905</v>
      </c>
      <c r="I4581" t="s">
        <v>8</v>
      </c>
      <c r="L4581" t="s">
        <v>14244</v>
      </c>
      <c r="N4581" t="s">
        <v>821</v>
      </c>
    </row>
    <row r="4582" spans="2:14">
      <c r="B4582" s="41">
        <v>43627.896111111113</v>
      </c>
      <c r="C4582" s="41">
        <v>43627.896111111113</v>
      </c>
      <c r="D4582" t="s">
        <v>906</v>
      </c>
      <c r="E4582">
        <v>5</v>
      </c>
      <c r="F4582">
        <v>1201</v>
      </c>
      <c r="G4582" t="s">
        <v>8954</v>
      </c>
      <c r="H4582" t="s">
        <v>905</v>
      </c>
      <c r="I4582" t="s">
        <v>8</v>
      </c>
      <c r="L4582" t="s">
        <v>14244</v>
      </c>
      <c r="N4582" t="s">
        <v>821</v>
      </c>
    </row>
    <row r="4583" spans="2:14">
      <c r="B4583" s="41">
        <v>43627.896273148152</v>
      </c>
      <c r="C4583" s="41">
        <v>43627.896273148152</v>
      </c>
      <c r="D4583" t="s">
        <v>910</v>
      </c>
      <c r="E4583">
        <v>5</v>
      </c>
      <c r="F4583">
        <v>1201</v>
      </c>
      <c r="G4583" t="s">
        <v>8954</v>
      </c>
      <c r="H4583" t="s">
        <v>909</v>
      </c>
      <c r="I4583" t="s">
        <v>8</v>
      </c>
      <c r="L4583" t="s">
        <v>14243</v>
      </c>
      <c r="N4583" t="s">
        <v>821</v>
      </c>
    </row>
    <row r="4584" spans="2:14">
      <c r="B4584" s="41">
        <v>43627.896701388891</v>
      </c>
      <c r="C4584" s="41">
        <v>43627.896701388891</v>
      </c>
      <c r="D4584" t="s">
        <v>906</v>
      </c>
      <c r="E4584">
        <v>5</v>
      </c>
      <c r="F4584">
        <v>1201</v>
      </c>
      <c r="G4584" t="s">
        <v>8954</v>
      </c>
      <c r="H4584" t="s">
        <v>905</v>
      </c>
      <c r="I4584" t="s">
        <v>8</v>
      </c>
      <c r="L4584" t="s">
        <v>14244</v>
      </c>
      <c r="N4584" t="s">
        <v>821</v>
      </c>
    </row>
    <row r="4585" spans="2:14">
      <c r="B4585" s="41">
        <v>43627.897291666668</v>
      </c>
      <c r="C4585" s="41">
        <v>43627.897291666668</v>
      </c>
      <c r="D4585" t="s">
        <v>906</v>
      </c>
      <c r="E4585">
        <v>5</v>
      </c>
      <c r="F4585">
        <v>1201</v>
      </c>
      <c r="G4585" t="s">
        <v>8954</v>
      </c>
      <c r="H4585" t="s">
        <v>905</v>
      </c>
      <c r="I4585" t="s">
        <v>8</v>
      </c>
      <c r="L4585" t="s">
        <v>14244</v>
      </c>
      <c r="N4585" t="s">
        <v>821</v>
      </c>
    </row>
    <row r="4586" spans="2:14">
      <c r="B4586" s="41">
        <v>43627.897870370369</v>
      </c>
      <c r="C4586" s="41">
        <v>43627.897870370369</v>
      </c>
      <c r="D4586" t="s">
        <v>906</v>
      </c>
      <c r="E4586">
        <v>5</v>
      </c>
      <c r="F4586">
        <v>1201</v>
      </c>
      <c r="G4586" t="s">
        <v>8954</v>
      </c>
      <c r="H4586" t="s">
        <v>905</v>
      </c>
      <c r="I4586" t="s">
        <v>8</v>
      </c>
      <c r="L4586" t="s">
        <v>14244</v>
      </c>
      <c r="N4586" t="s">
        <v>821</v>
      </c>
    </row>
    <row r="4587" spans="2:14">
      <c r="B4587" s="41">
        <v>43627.898460648146</v>
      </c>
      <c r="C4587" s="41">
        <v>43627.898460648146</v>
      </c>
      <c r="D4587" t="s">
        <v>906</v>
      </c>
      <c r="E4587">
        <v>5</v>
      </c>
      <c r="F4587">
        <v>1201</v>
      </c>
      <c r="G4587" t="s">
        <v>8954</v>
      </c>
      <c r="H4587" t="s">
        <v>905</v>
      </c>
      <c r="I4587" t="s">
        <v>8</v>
      </c>
      <c r="L4587" t="s">
        <v>14244</v>
      </c>
      <c r="N4587" t="s">
        <v>821</v>
      </c>
    </row>
    <row r="4588" spans="2:14">
      <c r="B4588" s="41">
        <v>43627.899039351854</v>
      </c>
      <c r="C4588" s="41">
        <v>43627.899039351854</v>
      </c>
      <c r="D4588" t="s">
        <v>906</v>
      </c>
      <c r="E4588">
        <v>5</v>
      </c>
      <c r="F4588">
        <v>1201</v>
      </c>
      <c r="G4588" t="s">
        <v>8954</v>
      </c>
      <c r="H4588" t="s">
        <v>905</v>
      </c>
      <c r="I4588" t="s">
        <v>8</v>
      </c>
      <c r="L4588" t="s">
        <v>14244</v>
      </c>
      <c r="N4588" t="s">
        <v>821</v>
      </c>
    </row>
    <row r="4589" spans="2:14">
      <c r="B4589" s="41">
        <v>43627.899467592593</v>
      </c>
      <c r="C4589" s="41">
        <v>43627.899467592593</v>
      </c>
      <c r="D4589" t="s">
        <v>11700</v>
      </c>
      <c r="E4589">
        <v>0</v>
      </c>
      <c r="F4589">
        <v>1101</v>
      </c>
      <c r="G4589" t="s">
        <v>8954</v>
      </c>
      <c r="H4589" t="s">
        <v>195</v>
      </c>
      <c r="I4589" t="s">
        <v>13</v>
      </c>
      <c r="L4589" t="s">
        <v>11272</v>
      </c>
      <c r="N4589" t="s">
        <v>821</v>
      </c>
    </row>
    <row r="4590" spans="2:14">
      <c r="B4590" s="41">
        <v>43627.899618055555</v>
      </c>
      <c r="C4590" s="41">
        <v>43627.899618055555</v>
      </c>
      <c r="D4590" t="s">
        <v>906</v>
      </c>
      <c r="E4590">
        <v>5</v>
      </c>
      <c r="F4590">
        <v>1201</v>
      </c>
      <c r="G4590" t="s">
        <v>8954</v>
      </c>
      <c r="H4590" t="s">
        <v>905</v>
      </c>
      <c r="I4590" t="s">
        <v>8</v>
      </c>
      <c r="L4590" t="s">
        <v>14244</v>
      </c>
      <c r="N4590" t="s">
        <v>821</v>
      </c>
    </row>
    <row r="4591" spans="2:14">
      <c r="B4591" s="41">
        <v>43627.900208333333</v>
      </c>
      <c r="C4591" s="41">
        <v>43627.900208333333</v>
      </c>
      <c r="D4591" t="s">
        <v>906</v>
      </c>
      <c r="E4591">
        <v>5</v>
      </c>
      <c r="F4591">
        <v>1201</v>
      </c>
      <c r="G4591" t="s">
        <v>8954</v>
      </c>
      <c r="H4591" t="s">
        <v>905</v>
      </c>
      <c r="I4591" t="s">
        <v>8</v>
      </c>
      <c r="L4591" t="s">
        <v>14244</v>
      </c>
      <c r="N4591" t="s">
        <v>821</v>
      </c>
    </row>
    <row r="4592" spans="2:14">
      <c r="B4592" s="41">
        <v>43627.90079861111</v>
      </c>
      <c r="C4592" s="41">
        <v>43627.900821759256</v>
      </c>
      <c r="D4592" t="s">
        <v>906</v>
      </c>
      <c r="E4592">
        <v>5</v>
      </c>
      <c r="F4592">
        <v>1201</v>
      </c>
      <c r="G4592" t="s">
        <v>8954</v>
      </c>
      <c r="H4592" t="s">
        <v>905</v>
      </c>
      <c r="I4592" t="s">
        <v>8</v>
      </c>
      <c r="L4592" t="s">
        <v>14244</v>
      </c>
      <c r="N4592" t="s">
        <v>821</v>
      </c>
    </row>
    <row r="4593" spans="2:14">
      <c r="B4593" s="41">
        <v>43627.901388888888</v>
      </c>
      <c r="C4593" s="41">
        <v>43627.901388888888</v>
      </c>
      <c r="D4593" t="s">
        <v>906</v>
      </c>
      <c r="E4593">
        <v>5</v>
      </c>
      <c r="F4593">
        <v>1201</v>
      </c>
      <c r="G4593" t="s">
        <v>8954</v>
      </c>
      <c r="H4593" t="s">
        <v>905</v>
      </c>
      <c r="I4593" t="s">
        <v>8</v>
      </c>
      <c r="L4593" t="s">
        <v>14244</v>
      </c>
      <c r="N4593" t="s">
        <v>821</v>
      </c>
    </row>
    <row r="4594" spans="2:14">
      <c r="B4594" s="41">
        <v>43627.901979166665</v>
      </c>
      <c r="C4594" s="41">
        <v>43627.901979166665</v>
      </c>
      <c r="D4594" t="s">
        <v>906</v>
      </c>
      <c r="E4594">
        <v>5</v>
      </c>
      <c r="F4594">
        <v>1201</v>
      </c>
      <c r="G4594" t="s">
        <v>8954</v>
      </c>
      <c r="H4594" t="s">
        <v>905</v>
      </c>
      <c r="I4594" t="s">
        <v>8</v>
      </c>
      <c r="L4594" t="s">
        <v>14244</v>
      </c>
      <c r="N4594" t="s">
        <v>821</v>
      </c>
    </row>
    <row r="4595" spans="2:14">
      <c r="B4595" s="41">
        <v>43627.902557870373</v>
      </c>
      <c r="C4595" s="41">
        <v>43627.902557870373</v>
      </c>
      <c r="D4595" t="s">
        <v>906</v>
      </c>
      <c r="E4595">
        <v>5</v>
      </c>
      <c r="F4595">
        <v>1201</v>
      </c>
      <c r="G4595" t="s">
        <v>8954</v>
      </c>
      <c r="H4595" t="s">
        <v>905</v>
      </c>
      <c r="I4595" t="s">
        <v>8</v>
      </c>
      <c r="L4595" t="s">
        <v>14244</v>
      </c>
      <c r="N4595" t="s">
        <v>821</v>
      </c>
    </row>
    <row r="4596" spans="2:14">
      <c r="B4596" s="41">
        <v>43627.903136574074</v>
      </c>
      <c r="C4596" s="41">
        <v>43627.903136574074</v>
      </c>
      <c r="D4596" t="s">
        <v>906</v>
      </c>
      <c r="E4596">
        <v>5</v>
      </c>
      <c r="F4596">
        <v>1201</v>
      </c>
      <c r="G4596" t="s">
        <v>8954</v>
      </c>
      <c r="H4596" t="s">
        <v>905</v>
      </c>
      <c r="I4596" t="s">
        <v>8</v>
      </c>
      <c r="L4596" t="s">
        <v>14244</v>
      </c>
      <c r="N4596" t="s">
        <v>821</v>
      </c>
    </row>
    <row r="4597" spans="2:14">
      <c r="B4597" s="41">
        <v>43627.903715277775</v>
      </c>
      <c r="C4597" s="41">
        <v>43627.903715277775</v>
      </c>
      <c r="D4597" t="s">
        <v>906</v>
      </c>
      <c r="E4597">
        <v>5</v>
      </c>
      <c r="F4597">
        <v>1201</v>
      </c>
      <c r="G4597" t="s">
        <v>8954</v>
      </c>
      <c r="H4597" t="s">
        <v>905</v>
      </c>
      <c r="I4597" t="s">
        <v>8</v>
      </c>
      <c r="L4597" t="s">
        <v>14244</v>
      </c>
      <c r="N4597" t="s">
        <v>821</v>
      </c>
    </row>
    <row r="4598" spans="2:14">
      <c r="B4598" s="41">
        <v>43627.904317129629</v>
      </c>
      <c r="C4598" s="41">
        <v>43627.904317129629</v>
      </c>
      <c r="D4598" t="s">
        <v>906</v>
      </c>
      <c r="E4598">
        <v>5</v>
      </c>
      <c r="F4598">
        <v>1201</v>
      </c>
      <c r="G4598" t="s">
        <v>8954</v>
      </c>
      <c r="H4598" t="s">
        <v>905</v>
      </c>
      <c r="I4598" t="s">
        <v>8</v>
      </c>
      <c r="L4598" t="s">
        <v>14244</v>
      </c>
      <c r="N4598" t="s">
        <v>821</v>
      </c>
    </row>
    <row r="4599" spans="2:14">
      <c r="B4599" s="41">
        <v>43627.904907407406</v>
      </c>
      <c r="C4599" s="41">
        <v>43627.904907407406</v>
      </c>
      <c r="D4599" t="s">
        <v>906</v>
      </c>
      <c r="E4599">
        <v>5</v>
      </c>
      <c r="F4599">
        <v>1201</v>
      </c>
      <c r="G4599" t="s">
        <v>8954</v>
      </c>
      <c r="H4599" t="s">
        <v>905</v>
      </c>
      <c r="I4599" t="s">
        <v>8</v>
      </c>
      <c r="L4599" t="s">
        <v>14244</v>
      </c>
      <c r="N4599" t="s">
        <v>821</v>
      </c>
    </row>
    <row r="4600" spans="2:14">
      <c r="B4600" s="41">
        <v>43627.905289351853</v>
      </c>
      <c r="C4600" s="41">
        <v>43627.905289351853</v>
      </c>
      <c r="D4600" t="s">
        <v>11700</v>
      </c>
      <c r="E4600">
        <v>0</v>
      </c>
      <c r="F4600">
        <v>1101</v>
      </c>
      <c r="G4600" t="s">
        <v>8954</v>
      </c>
      <c r="H4600" t="s">
        <v>195</v>
      </c>
      <c r="I4600" t="s">
        <v>13</v>
      </c>
      <c r="L4600" t="s">
        <v>11272</v>
      </c>
      <c r="N4600" t="s">
        <v>821</v>
      </c>
    </row>
    <row r="4601" spans="2:14">
      <c r="B4601" s="41">
        <v>43627.905497685184</v>
      </c>
      <c r="C4601" s="41">
        <v>43627.905497685184</v>
      </c>
      <c r="D4601" t="s">
        <v>906</v>
      </c>
      <c r="E4601">
        <v>5</v>
      </c>
      <c r="F4601">
        <v>1201</v>
      </c>
      <c r="G4601" t="s">
        <v>8954</v>
      </c>
      <c r="H4601" t="s">
        <v>905</v>
      </c>
      <c r="I4601" t="s">
        <v>8</v>
      </c>
      <c r="L4601" t="s">
        <v>14244</v>
      </c>
      <c r="N4601" t="s">
        <v>821</v>
      </c>
    </row>
    <row r="4602" spans="2:14">
      <c r="B4602" s="41">
        <v>43627.906076388892</v>
      </c>
      <c r="C4602" s="41">
        <v>43627.906076388892</v>
      </c>
      <c r="D4602" t="s">
        <v>906</v>
      </c>
      <c r="E4602">
        <v>5</v>
      </c>
      <c r="F4602">
        <v>1201</v>
      </c>
      <c r="G4602" t="s">
        <v>8954</v>
      </c>
      <c r="H4602" t="s">
        <v>905</v>
      </c>
      <c r="I4602" t="s">
        <v>8</v>
      </c>
      <c r="L4602" t="s">
        <v>14244</v>
      </c>
      <c r="N4602" t="s">
        <v>821</v>
      </c>
    </row>
    <row r="4603" spans="2:14">
      <c r="B4603" s="41">
        <v>43627.906678240739</v>
      </c>
      <c r="C4603" s="41">
        <v>43627.906666666669</v>
      </c>
      <c r="D4603" t="s">
        <v>906</v>
      </c>
      <c r="E4603">
        <v>5</v>
      </c>
      <c r="F4603">
        <v>1201</v>
      </c>
      <c r="G4603" t="s">
        <v>8954</v>
      </c>
      <c r="H4603" t="s">
        <v>905</v>
      </c>
      <c r="I4603" t="s">
        <v>8</v>
      </c>
      <c r="L4603" t="s">
        <v>14244</v>
      </c>
      <c r="N4603" t="s">
        <v>821</v>
      </c>
    </row>
    <row r="4604" spans="2:14">
      <c r="B4604" s="41">
        <v>43627.90729166667</v>
      </c>
      <c r="C4604" s="41">
        <v>43627.907280092593</v>
      </c>
      <c r="D4604" t="s">
        <v>906</v>
      </c>
      <c r="E4604">
        <v>5</v>
      </c>
      <c r="F4604">
        <v>1201</v>
      </c>
      <c r="G4604" t="s">
        <v>8954</v>
      </c>
      <c r="H4604" t="s">
        <v>905</v>
      </c>
      <c r="I4604" t="s">
        <v>8</v>
      </c>
      <c r="L4604" t="s">
        <v>14244</v>
      </c>
      <c r="N4604" t="s">
        <v>821</v>
      </c>
    </row>
    <row r="4605" spans="2:14">
      <c r="B4605" s="41">
        <v>43627.907476851855</v>
      </c>
      <c r="C4605" s="41">
        <v>43627.907488425924</v>
      </c>
      <c r="D4605" t="s">
        <v>11700</v>
      </c>
      <c r="E4605">
        <v>0</v>
      </c>
      <c r="F4605">
        <v>1101</v>
      </c>
      <c r="G4605" t="s">
        <v>8954</v>
      </c>
      <c r="H4605" t="s">
        <v>195</v>
      </c>
      <c r="I4605" t="s">
        <v>13</v>
      </c>
      <c r="L4605" t="s">
        <v>11272</v>
      </c>
      <c r="N4605" t="s">
        <v>821</v>
      </c>
    </row>
    <row r="4606" spans="2:14">
      <c r="B4606" s="41">
        <v>43627.907905092594</v>
      </c>
      <c r="C4606" s="41">
        <v>43627.907893518517</v>
      </c>
      <c r="D4606" t="s">
        <v>906</v>
      </c>
      <c r="E4606">
        <v>5</v>
      </c>
      <c r="F4606">
        <v>1201</v>
      </c>
      <c r="G4606" t="s">
        <v>8954</v>
      </c>
      <c r="H4606" t="s">
        <v>905</v>
      </c>
      <c r="I4606" t="s">
        <v>8</v>
      </c>
      <c r="L4606" t="s">
        <v>14244</v>
      </c>
      <c r="N4606" t="s">
        <v>821</v>
      </c>
    </row>
    <row r="4607" spans="2:14">
      <c r="B4607" s="41">
        <v>43627.908495370371</v>
      </c>
      <c r="C4607" s="41">
        <v>43627.908483796295</v>
      </c>
      <c r="D4607" t="s">
        <v>906</v>
      </c>
      <c r="E4607">
        <v>5</v>
      </c>
      <c r="F4607">
        <v>1201</v>
      </c>
      <c r="G4607" t="s">
        <v>8954</v>
      </c>
      <c r="H4607" t="s">
        <v>905</v>
      </c>
      <c r="I4607" t="s">
        <v>8</v>
      </c>
      <c r="L4607" t="s">
        <v>14244</v>
      </c>
      <c r="N4607" t="s">
        <v>821</v>
      </c>
    </row>
    <row r="4608" spans="2:14">
      <c r="B4608" s="41">
        <v>43627.909097222226</v>
      </c>
      <c r="C4608" s="41">
        <v>43627.909085648149</v>
      </c>
      <c r="D4608" t="s">
        <v>906</v>
      </c>
      <c r="E4608">
        <v>5</v>
      </c>
      <c r="F4608">
        <v>1201</v>
      </c>
      <c r="G4608" t="s">
        <v>8954</v>
      </c>
      <c r="H4608" t="s">
        <v>905</v>
      </c>
      <c r="I4608" t="s">
        <v>8</v>
      </c>
      <c r="L4608" t="s">
        <v>14244</v>
      </c>
      <c r="N4608" t="s">
        <v>821</v>
      </c>
    </row>
    <row r="4609" spans="2:14">
      <c r="B4609" s="41">
        <v>43627.909675925926</v>
      </c>
      <c r="C4609" s="41">
        <v>43627.90966435185</v>
      </c>
      <c r="D4609" t="s">
        <v>906</v>
      </c>
      <c r="E4609">
        <v>5</v>
      </c>
      <c r="F4609">
        <v>1201</v>
      </c>
      <c r="G4609" t="s">
        <v>8954</v>
      </c>
      <c r="H4609" t="s">
        <v>905</v>
      </c>
      <c r="I4609" t="s">
        <v>8</v>
      </c>
      <c r="L4609" t="s">
        <v>14244</v>
      </c>
      <c r="N4609" t="s">
        <v>821</v>
      </c>
    </row>
    <row r="4610" spans="2:14">
      <c r="B4610" s="41">
        <v>43627.910277777781</v>
      </c>
      <c r="C4610" s="41">
        <v>43627.910266203704</v>
      </c>
      <c r="D4610" t="s">
        <v>906</v>
      </c>
      <c r="E4610">
        <v>5</v>
      </c>
      <c r="F4610">
        <v>1201</v>
      </c>
      <c r="G4610" t="s">
        <v>8954</v>
      </c>
      <c r="H4610" t="s">
        <v>905</v>
      </c>
      <c r="I4610" t="s">
        <v>8</v>
      </c>
      <c r="L4610" t="s">
        <v>14244</v>
      </c>
      <c r="N4610" t="s">
        <v>821</v>
      </c>
    </row>
    <row r="4611" spans="2:14">
      <c r="B4611" s="41">
        <v>43627.910868055558</v>
      </c>
      <c r="C4611" s="41">
        <v>43627.910868055558</v>
      </c>
      <c r="D4611" t="s">
        <v>906</v>
      </c>
      <c r="E4611">
        <v>5</v>
      </c>
      <c r="F4611">
        <v>1201</v>
      </c>
      <c r="G4611" t="s">
        <v>8954</v>
      </c>
      <c r="H4611" t="s">
        <v>905</v>
      </c>
      <c r="I4611" t="s">
        <v>8</v>
      </c>
      <c r="L4611" t="s">
        <v>14244</v>
      </c>
      <c r="N4611" t="s">
        <v>821</v>
      </c>
    </row>
    <row r="4612" spans="2:14">
      <c r="B4612" s="41">
        <v>43627.911469907405</v>
      </c>
      <c r="C4612" s="41">
        <v>43627.911469907405</v>
      </c>
      <c r="D4612" t="s">
        <v>906</v>
      </c>
      <c r="E4612">
        <v>5</v>
      </c>
      <c r="F4612">
        <v>1201</v>
      </c>
      <c r="G4612" t="s">
        <v>8954</v>
      </c>
      <c r="H4612" t="s">
        <v>905</v>
      </c>
      <c r="I4612" t="s">
        <v>8</v>
      </c>
      <c r="L4612" t="s">
        <v>14244</v>
      </c>
      <c r="N4612" t="s">
        <v>821</v>
      </c>
    </row>
    <row r="4613" spans="2:14">
      <c r="B4613" s="41">
        <v>43627.912048611113</v>
      </c>
      <c r="C4613" s="41">
        <v>43627.912048611113</v>
      </c>
      <c r="D4613" t="s">
        <v>906</v>
      </c>
      <c r="E4613">
        <v>5</v>
      </c>
      <c r="F4613">
        <v>1201</v>
      </c>
      <c r="G4613" t="s">
        <v>8954</v>
      </c>
      <c r="H4613" t="s">
        <v>905</v>
      </c>
      <c r="I4613" t="s">
        <v>8</v>
      </c>
      <c r="L4613" t="s">
        <v>14244</v>
      </c>
      <c r="N4613" t="s">
        <v>821</v>
      </c>
    </row>
    <row r="4614" spans="2:14">
      <c r="B4614" s="41">
        <v>43627.912453703706</v>
      </c>
      <c r="C4614" s="41">
        <v>43627.912453703706</v>
      </c>
      <c r="D4614" t="s">
        <v>891</v>
      </c>
      <c r="E4614">
        <v>5</v>
      </c>
      <c r="F4614">
        <v>1201</v>
      </c>
      <c r="G4614" t="s">
        <v>8954</v>
      </c>
      <c r="H4614" t="s">
        <v>890</v>
      </c>
      <c r="I4614" t="s">
        <v>8</v>
      </c>
      <c r="L4614" t="s">
        <v>14241</v>
      </c>
      <c r="N4614" t="s">
        <v>821</v>
      </c>
    </row>
    <row r="4615" spans="2:14">
      <c r="B4615" s="41">
        <v>43627.91265046296</v>
      </c>
      <c r="C4615" s="41">
        <v>43627.91265046296</v>
      </c>
      <c r="D4615" t="s">
        <v>906</v>
      </c>
      <c r="E4615">
        <v>5</v>
      </c>
      <c r="F4615">
        <v>1201</v>
      </c>
      <c r="G4615" t="s">
        <v>8954</v>
      </c>
      <c r="H4615" t="s">
        <v>905</v>
      </c>
      <c r="I4615" t="s">
        <v>8</v>
      </c>
      <c r="L4615" t="s">
        <v>14244</v>
      </c>
      <c r="N4615" t="s">
        <v>821</v>
      </c>
    </row>
    <row r="4616" spans="2:14">
      <c r="B4616" s="41">
        <v>43627.913124999999</v>
      </c>
      <c r="C4616" s="41">
        <v>43627.913124999999</v>
      </c>
      <c r="D4616" t="s">
        <v>8505</v>
      </c>
      <c r="E4616">
        <v>5</v>
      </c>
      <c r="F4616">
        <v>1201</v>
      </c>
      <c r="G4616" t="s">
        <v>8954</v>
      </c>
      <c r="H4616" t="s">
        <v>8506</v>
      </c>
      <c r="I4616" t="s">
        <v>32</v>
      </c>
      <c r="L4616" t="s">
        <v>12996</v>
      </c>
      <c r="N4616" t="s">
        <v>821</v>
      </c>
    </row>
    <row r="4617" spans="2:14">
      <c r="B4617" s="41">
        <v>43627.913229166668</v>
      </c>
      <c r="C4617" s="41">
        <v>43627.913229166668</v>
      </c>
      <c r="D4617" t="s">
        <v>906</v>
      </c>
      <c r="E4617">
        <v>5</v>
      </c>
      <c r="F4617">
        <v>1201</v>
      </c>
      <c r="G4617" t="s">
        <v>8954</v>
      </c>
      <c r="H4617" t="s">
        <v>905</v>
      </c>
      <c r="I4617" t="s">
        <v>8</v>
      </c>
      <c r="L4617" t="s">
        <v>14244</v>
      </c>
      <c r="N4617" t="s">
        <v>821</v>
      </c>
    </row>
    <row r="4618" spans="2:14">
      <c r="B4618" s="41">
        <v>43627.913437499999</v>
      </c>
      <c r="C4618" s="41">
        <v>43627.913437499999</v>
      </c>
      <c r="D4618" t="s">
        <v>908</v>
      </c>
      <c r="E4618">
        <v>5</v>
      </c>
      <c r="F4618">
        <v>1201</v>
      </c>
      <c r="G4618" t="s">
        <v>8954</v>
      </c>
      <c r="H4618" t="s">
        <v>907</v>
      </c>
      <c r="I4618" t="s">
        <v>8</v>
      </c>
      <c r="L4618" t="s">
        <v>14242</v>
      </c>
      <c r="N4618" t="s">
        <v>821</v>
      </c>
    </row>
    <row r="4619" spans="2:14">
      <c r="B4619" s="41">
        <v>43627.913958333331</v>
      </c>
      <c r="C4619" s="41">
        <v>43627.913958333331</v>
      </c>
      <c r="D4619" t="s">
        <v>906</v>
      </c>
      <c r="E4619">
        <v>5</v>
      </c>
      <c r="F4619">
        <v>1201</v>
      </c>
      <c r="G4619" t="s">
        <v>8954</v>
      </c>
      <c r="H4619" t="s">
        <v>905</v>
      </c>
      <c r="I4619" t="s">
        <v>8</v>
      </c>
      <c r="L4619" t="s">
        <v>14244</v>
      </c>
      <c r="N4619" t="s">
        <v>821</v>
      </c>
    </row>
    <row r="4620" spans="2:14">
      <c r="B4620" s="41">
        <v>43627.914166666669</v>
      </c>
      <c r="C4620" s="41">
        <v>43627.914166666669</v>
      </c>
      <c r="D4620" t="s">
        <v>908</v>
      </c>
      <c r="E4620">
        <v>5</v>
      </c>
      <c r="F4620">
        <v>1201</v>
      </c>
      <c r="G4620" t="s">
        <v>8954</v>
      </c>
      <c r="H4620" t="s">
        <v>907</v>
      </c>
      <c r="I4620" t="s">
        <v>8</v>
      </c>
      <c r="L4620" t="s">
        <v>14242</v>
      </c>
      <c r="N4620" t="s">
        <v>821</v>
      </c>
    </row>
    <row r="4621" spans="2:14">
      <c r="B4621" s="41">
        <v>43627.914675925924</v>
      </c>
      <c r="C4621" s="41">
        <v>43627.914710648147</v>
      </c>
      <c r="D4621" t="s">
        <v>906</v>
      </c>
      <c r="E4621">
        <v>5</v>
      </c>
      <c r="F4621">
        <v>1201</v>
      </c>
      <c r="G4621" t="s">
        <v>8954</v>
      </c>
      <c r="H4621" t="s">
        <v>905</v>
      </c>
      <c r="I4621" t="s">
        <v>8</v>
      </c>
      <c r="L4621" t="s">
        <v>14244</v>
      </c>
      <c r="N4621" t="s">
        <v>821</v>
      </c>
    </row>
    <row r="4622" spans="2:14">
      <c r="B4622" s="41">
        <v>43627.915266203701</v>
      </c>
      <c r="C4622" s="41">
        <v>43627.915266203701</v>
      </c>
      <c r="D4622" t="s">
        <v>906</v>
      </c>
      <c r="E4622">
        <v>5</v>
      </c>
      <c r="F4622">
        <v>1201</v>
      </c>
      <c r="G4622" t="s">
        <v>8954</v>
      </c>
      <c r="H4622" t="s">
        <v>905</v>
      </c>
      <c r="I4622" t="s">
        <v>8</v>
      </c>
      <c r="L4622" t="s">
        <v>14244</v>
      </c>
      <c r="N4622" t="s">
        <v>821</v>
      </c>
    </row>
    <row r="4623" spans="2:14">
      <c r="B4623" s="41">
        <v>43627.915868055556</v>
      </c>
      <c r="C4623" s="41">
        <v>43627.915868055556</v>
      </c>
      <c r="D4623" t="s">
        <v>906</v>
      </c>
      <c r="E4623">
        <v>5</v>
      </c>
      <c r="F4623">
        <v>1201</v>
      </c>
      <c r="G4623" t="s">
        <v>8954</v>
      </c>
      <c r="H4623" t="s">
        <v>905</v>
      </c>
      <c r="I4623" t="s">
        <v>8</v>
      </c>
      <c r="L4623" t="s">
        <v>14244</v>
      </c>
      <c r="N4623" t="s">
        <v>821</v>
      </c>
    </row>
    <row r="4624" spans="2:14">
      <c r="B4624" s="41">
        <v>43627.916446759256</v>
      </c>
      <c r="C4624" s="41">
        <v>43627.916446759256</v>
      </c>
      <c r="D4624" t="s">
        <v>906</v>
      </c>
      <c r="E4624">
        <v>5</v>
      </c>
      <c r="F4624">
        <v>1201</v>
      </c>
      <c r="G4624" t="s">
        <v>8954</v>
      </c>
      <c r="H4624" t="s">
        <v>905</v>
      </c>
      <c r="I4624" t="s">
        <v>8</v>
      </c>
      <c r="L4624" t="s">
        <v>14244</v>
      </c>
      <c r="N4624" t="s">
        <v>821</v>
      </c>
    </row>
    <row r="4625" spans="2:14">
      <c r="B4625" s="41">
        <v>43627.917037037034</v>
      </c>
      <c r="C4625" s="41">
        <v>43627.917037037034</v>
      </c>
      <c r="D4625" t="s">
        <v>906</v>
      </c>
      <c r="E4625">
        <v>5</v>
      </c>
      <c r="F4625">
        <v>1201</v>
      </c>
      <c r="G4625" t="s">
        <v>8954</v>
      </c>
      <c r="H4625" t="s">
        <v>905</v>
      </c>
      <c r="I4625" t="s">
        <v>8</v>
      </c>
      <c r="L4625" t="s">
        <v>14244</v>
      </c>
      <c r="N4625" t="s">
        <v>821</v>
      </c>
    </row>
    <row r="4626" spans="2:14">
      <c r="B4626" s="41">
        <v>43627.917638888888</v>
      </c>
      <c r="C4626" s="41">
        <v>43627.917638888888</v>
      </c>
      <c r="D4626" t="s">
        <v>906</v>
      </c>
      <c r="E4626">
        <v>5</v>
      </c>
      <c r="F4626">
        <v>1201</v>
      </c>
      <c r="G4626" t="s">
        <v>8954</v>
      </c>
      <c r="H4626" t="s">
        <v>905</v>
      </c>
      <c r="I4626" t="s">
        <v>8</v>
      </c>
      <c r="L4626" t="s">
        <v>14244</v>
      </c>
      <c r="N4626" t="s">
        <v>821</v>
      </c>
    </row>
    <row r="4627" spans="2:14">
      <c r="B4627" s="41">
        <v>43627.918240740742</v>
      </c>
      <c r="C4627" s="41">
        <v>43627.918240740742</v>
      </c>
      <c r="D4627" t="s">
        <v>906</v>
      </c>
      <c r="E4627">
        <v>5</v>
      </c>
      <c r="F4627">
        <v>1201</v>
      </c>
      <c r="G4627" t="s">
        <v>8954</v>
      </c>
      <c r="H4627" t="s">
        <v>905</v>
      </c>
      <c r="I4627" t="s">
        <v>8</v>
      </c>
      <c r="L4627" t="s">
        <v>14244</v>
      </c>
      <c r="N4627" t="s">
        <v>821</v>
      </c>
    </row>
    <row r="4628" spans="2:14">
      <c r="B4628" s="41">
        <v>43627.918819444443</v>
      </c>
      <c r="C4628" s="41">
        <v>43627.918819444443</v>
      </c>
      <c r="D4628" t="s">
        <v>906</v>
      </c>
      <c r="E4628">
        <v>5</v>
      </c>
      <c r="F4628">
        <v>1201</v>
      </c>
      <c r="G4628" t="s">
        <v>8954</v>
      </c>
      <c r="H4628" t="s">
        <v>905</v>
      </c>
      <c r="I4628" t="s">
        <v>8</v>
      </c>
      <c r="L4628" t="s">
        <v>14244</v>
      </c>
      <c r="N4628" t="s">
        <v>821</v>
      </c>
    </row>
    <row r="4629" spans="2:14">
      <c r="B4629" s="41">
        <v>43627.919421296298</v>
      </c>
      <c r="C4629" s="41">
        <v>43627.919421296298</v>
      </c>
      <c r="D4629" t="s">
        <v>906</v>
      </c>
      <c r="E4629">
        <v>5</v>
      </c>
      <c r="F4629">
        <v>1201</v>
      </c>
      <c r="G4629" t="s">
        <v>8954</v>
      </c>
      <c r="H4629" t="s">
        <v>905</v>
      </c>
      <c r="I4629" t="s">
        <v>8</v>
      </c>
      <c r="L4629" t="s">
        <v>14244</v>
      </c>
      <c r="N4629" t="s">
        <v>821</v>
      </c>
    </row>
    <row r="4630" spans="2:14">
      <c r="B4630" s="41">
        <v>43627.920034722221</v>
      </c>
      <c r="C4630" s="41">
        <v>43627.920034722221</v>
      </c>
      <c r="D4630" t="s">
        <v>906</v>
      </c>
      <c r="E4630">
        <v>5</v>
      </c>
      <c r="F4630">
        <v>1201</v>
      </c>
      <c r="G4630" t="s">
        <v>8954</v>
      </c>
      <c r="H4630" t="s">
        <v>905</v>
      </c>
      <c r="I4630" t="s">
        <v>8</v>
      </c>
      <c r="L4630" t="s">
        <v>14244</v>
      </c>
      <c r="N4630" t="s">
        <v>821</v>
      </c>
    </row>
    <row r="4631" spans="2:14">
      <c r="B4631" s="41">
        <v>43627.920694444445</v>
      </c>
      <c r="C4631" s="41">
        <v>43627.920694444445</v>
      </c>
      <c r="D4631" t="s">
        <v>906</v>
      </c>
      <c r="E4631">
        <v>5</v>
      </c>
      <c r="F4631">
        <v>1201</v>
      </c>
      <c r="G4631" t="s">
        <v>8954</v>
      </c>
      <c r="H4631" t="s">
        <v>905</v>
      </c>
      <c r="I4631" t="s">
        <v>8</v>
      </c>
      <c r="L4631" t="s">
        <v>14244</v>
      </c>
      <c r="N4631" t="s">
        <v>821</v>
      </c>
    </row>
    <row r="4632" spans="2:14">
      <c r="B4632" s="41">
        <v>43627.921284722222</v>
      </c>
      <c r="C4632" s="41">
        <v>43627.921284722222</v>
      </c>
      <c r="D4632" t="s">
        <v>906</v>
      </c>
      <c r="E4632">
        <v>5</v>
      </c>
      <c r="F4632">
        <v>1201</v>
      </c>
      <c r="G4632" t="s">
        <v>8954</v>
      </c>
      <c r="H4632" t="s">
        <v>905</v>
      </c>
      <c r="I4632" t="s">
        <v>8</v>
      </c>
      <c r="L4632" t="s">
        <v>14244</v>
      </c>
      <c r="N4632" t="s">
        <v>821</v>
      </c>
    </row>
    <row r="4633" spans="2:14">
      <c r="B4633" s="41">
        <v>43627.921875</v>
      </c>
      <c r="C4633" s="41">
        <v>43627.921875</v>
      </c>
      <c r="D4633" t="s">
        <v>906</v>
      </c>
      <c r="E4633">
        <v>5</v>
      </c>
      <c r="F4633">
        <v>1201</v>
      </c>
      <c r="G4633" t="s">
        <v>8954</v>
      </c>
      <c r="H4633" t="s">
        <v>905</v>
      </c>
      <c r="I4633" t="s">
        <v>8</v>
      </c>
      <c r="L4633" t="s">
        <v>14244</v>
      </c>
      <c r="N4633" t="s">
        <v>821</v>
      </c>
    </row>
    <row r="4634" spans="2:14">
      <c r="B4634" s="41">
        <v>43627.922453703701</v>
      </c>
      <c r="C4634" s="41">
        <v>43627.922453703701</v>
      </c>
      <c r="D4634" t="s">
        <v>906</v>
      </c>
      <c r="E4634">
        <v>5</v>
      </c>
      <c r="F4634">
        <v>1201</v>
      </c>
      <c r="G4634" t="s">
        <v>8954</v>
      </c>
      <c r="H4634" t="s">
        <v>905</v>
      </c>
      <c r="I4634" t="s">
        <v>8</v>
      </c>
      <c r="L4634" t="s">
        <v>14244</v>
      </c>
      <c r="N4634" t="s">
        <v>821</v>
      </c>
    </row>
    <row r="4635" spans="2:14">
      <c r="B4635" s="41">
        <v>43627.923020833332</v>
      </c>
      <c r="C4635" s="41">
        <v>43627.923043981478</v>
      </c>
      <c r="D4635" t="s">
        <v>906</v>
      </c>
      <c r="E4635">
        <v>5</v>
      </c>
      <c r="F4635">
        <v>1201</v>
      </c>
      <c r="G4635" t="s">
        <v>8954</v>
      </c>
      <c r="H4635" t="s">
        <v>905</v>
      </c>
      <c r="I4635" t="s">
        <v>8</v>
      </c>
      <c r="L4635" t="s">
        <v>14244</v>
      </c>
      <c r="N4635" t="s">
        <v>821</v>
      </c>
    </row>
    <row r="4636" spans="2:14">
      <c r="B4636" s="41">
        <v>43627.923622685186</v>
      </c>
      <c r="C4636" s="41">
        <v>43627.923622685186</v>
      </c>
      <c r="D4636" t="s">
        <v>906</v>
      </c>
      <c r="E4636">
        <v>5</v>
      </c>
      <c r="F4636">
        <v>1201</v>
      </c>
      <c r="G4636" t="s">
        <v>8954</v>
      </c>
      <c r="H4636" t="s">
        <v>905</v>
      </c>
      <c r="I4636" t="s">
        <v>8</v>
      </c>
      <c r="L4636" t="s">
        <v>14244</v>
      </c>
      <c r="N4636" t="s">
        <v>821</v>
      </c>
    </row>
    <row r="4637" spans="2:14">
      <c r="B4637" s="41">
        <v>43627.924201388887</v>
      </c>
      <c r="C4637" s="41">
        <v>43627.924201388887</v>
      </c>
      <c r="D4637" t="s">
        <v>906</v>
      </c>
      <c r="E4637">
        <v>5</v>
      </c>
      <c r="F4637">
        <v>1201</v>
      </c>
      <c r="G4637" t="s">
        <v>8954</v>
      </c>
      <c r="H4637" t="s">
        <v>905</v>
      </c>
      <c r="I4637" t="s">
        <v>8</v>
      </c>
      <c r="L4637" t="s">
        <v>14244</v>
      </c>
      <c r="N4637" t="s">
        <v>821</v>
      </c>
    </row>
    <row r="4638" spans="2:14">
      <c r="B4638" s="41">
        <v>43627.924814814818</v>
      </c>
      <c r="C4638" s="41">
        <v>43627.924814814818</v>
      </c>
      <c r="D4638" t="s">
        <v>906</v>
      </c>
      <c r="E4638">
        <v>5</v>
      </c>
      <c r="F4638">
        <v>1201</v>
      </c>
      <c r="G4638" t="s">
        <v>8954</v>
      </c>
      <c r="H4638" t="s">
        <v>905</v>
      </c>
      <c r="I4638" t="s">
        <v>8</v>
      </c>
      <c r="L4638" t="s">
        <v>14244</v>
      </c>
      <c r="N4638" t="s">
        <v>821</v>
      </c>
    </row>
    <row r="4639" spans="2:14">
      <c r="B4639" s="41">
        <v>43627.925405092596</v>
      </c>
      <c r="C4639" s="41">
        <v>43627.925405092596</v>
      </c>
      <c r="D4639" t="s">
        <v>906</v>
      </c>
      <c r="E4639">
        <v>5</v>
      </c>
      <c r="F4639">
        <v>1201</v>
      </c>
      <c r="G4639" t="s">
        <v>8954</v>
      </c>
      <c r="H4639" t="s">
        <v>905</v>
      </c>
      <c r="I4639" t="s">
        <v>8</v>
      </c>
      <c r="L4639" t="s">
        <v>14244</v>
      </c>
      <c r="N4639" t="s">
        <v>821</v>
      </c>
    </row>
    <row r="4640" spans="2:14">
      <c r="B4640" s="41">
        <v>43627.925995370373</v>
      </c>
      <c r="C4640" s="41">
        <v>43627.925983796296</v>
      </c>
      <c r="D4640" t="s">
        <v>906</v>
      </c>
      <c r="E4640">
        <v>5</v>
      </c>
      <c r="F4640">
        <v>1201</v>
      </c>
      <c r="G4640" t="s">
        <v>8954</v>
      </c>
      <c r="H4640" t="s">
        <v>905</v>
      </c>
      <c r="I4640" t="s">
        <v>8</v>
      </c>
      <c r="L4640" t="s">
        <v>14244</v>
      </c>
      <c r="N4640" t="s">
        <v>821</v>
      </c>
    </row>
    <row r="4641" spans="2:14">
      <c r="B4641" s="41">
        <v>43627.926620370374</v>
      </c>
      <c r="C4641" s="41">
        <v>43627.926608796297</v>
      </c>
      <c r="D4641" t="s">
        <v>906</v>
      </c>
      <c r="E4641">
        <v>5</v>
      </c>
      <c r="F4641">
        <v>1201</v>
      </c>
      <c r="G4641" t="s">
        <v>8954</v>
      </c>
      <c r="H4641" t="s">
        <v>905</v>
      </c>
      <c r="I4641" t="s">
        <v>8</v>
      </c>
      <c r="L4641" t="s">
        <v>14244</v>
      </c>
      <c r="N4641" t="s">
        <v>821</v>
      </c>
    </row>
    <row r="4642" spans="2:14">
      <c r="B4642" s="41">
        <v>43627.927199074074</v>
      </c>
      <c r="C4642" s="41">
        <v>43627.927199074074</v>
      </c>
      <c r="D4642" t="s">
        <v>906</v>
      </c>
      <c r="E4642">
        <v>5</v>
      </c>
      <c r="F4642">
        <v>1201</v>
      </c>
      <c r="G4642" t="s">
        <v>8954</v>
      </c>
      <c r="H4642" t="s">
        <v>905</v>
      </c>
      <c r="I4642" t="s">
        <v>8</v>
      </c>
      <c r="L4642" t="s">
        <v>14244</v>
      </c>
      <c r="N4642" t="s">
        <v>821</v>
      </c>
    </row>
    <row r="4643" spans="2:14">
      <c r="B4643" s="41">
        <v>43627.927789351852</v>
      </c>
      <c r="C4643" s="41">
        <v>43627.927777777775</v>
      </c>
      <c r="D4643" t="s">
        <v>906</v>
      </c>
      <c r="E4643">
        <v>5</v>
      </c>
      <c r="F4643">
        <v>1201</v>
      </c>
      <c r="G4643" t="s">
        <v>8954</v>
      </c>
      <c r="H4643" t="s">
        <v>905</v>
      </c>
      <c r="I4643" t="s">
        <v>8</v>
      </c>
      <c r="L4643" t="s">
        <v>14244</v>
      </c>
      <c r="N4643" t="s">
        <v>821</v>
      </c>
    </row>
    <row r="4644" spans="2:14">
      <c r="B4644" s="41">
        <v>43627.928368055553</v>
      </c>
      <c r="C4644" s="41">
        <v>43627.928356481483</v>
      </c>
      <c r="D4644" t="s">
        <v>906</v>
      </c>
      <c r="E4644">
        <v>5</v>
      </c>
      <c r="F4644">
        <v>1201</v>
      </c>
      <c r="G4644" t="s">
        <v>8954</v>
      </c>
      <c r="H4644" t="s">
        <v>905</v>
      </c>
      <c r="I4644" t="s">
        <v>8</v>
      </c>
      <c r="L4644" t="s">
        <v>14244</v>
      </c>
      <c r="N4644" t="s">
        <v>821</v>
      </c>
    </row>
    <row r="4645" spans="2:14">
      <c r="B4645" s="41">
        <v>43627.928969907407</v>
      </c>
      <c r="C4645" s="41">
        <v>43627.92895833333</v>
      </c>
      <c r="D4645" t="s">
        <v>906</v>
      </c>
      <c r="E4645">
        <v>5</v>
      </c>
      <c r="F4645">
        <v>1201</v>
      </c>
      <c r="G4645" t="s">
        <v>8954</v>
      </c>
      <c r="H4645" t="s">
        <v>905</v>
      </c>
      <c r="I4645" t="s">
        <v>8</v>
      </c>
      <c r="L4645" t="s">
        <v>14244</v>
      </c>
      <c r="N4645" t="s">
        <v>821</v>
      </c>
    </row>
    <row r="4646" spans="2:14">
      <c r="B4646" s="41">
        <v>43627.929548611108</v>
      </c>
      <c r="C4646" s="41">
        <v>43627.929537037038</v>
      </c>
      <c r="D4646" t="s">
        <v>906</v>
      </c>
      <c r="E4646">
        <v>5</v>
      </c>
      <c r="F4646">
        <v>1201</v>
      </c>
      <c r="G4646" t="s">
        <v>8954</v>
      </c>
      <c r="H4646" t="s">
        <v>905</v>
      </c>
      <c r="I4646" t="s">
        <v>8</v>
      </c>
      <c r="L4646" t="s">
        <v>14244</v>
      </c>
      <c r="N4646" t="s">
        <v>821</v>
      </c>
    </row>
    <row r="4647" spans="2:14">
      <c r="B4647" s="41">
        <v>43627.930150462962</v>
      </c>
      <c r="C4647" s="41">
        <v>43627.930138888885</v>
      </c>
      <c r="D4647" t="s">
        <v>906</v>
      </c>
      <c r="E4647">
        <v>5</v>
      </c>
      <c r="F4647">
        <v>1201</v>
      </c>
      <c r="G4647" t="s">
        <v>8954</v>
      </c>
      <c r="H4647" t="s">
        <v>905</v>
      </c>
      <c r="I4647" t="s">
        <v>8</v>
      </c>
      <c r="L4647" t="s">
        <v>14244</v>
      </c>
      <c r="N4647" t="s">
        <v>821</v>
      </c>
    </row>
    <row r="4648" spans="2:14">
      <c r="B4648" s="41">
        <v>43627.930752314816</v>
      </c>
      <c r="C4648" s="41">
        <v>43627.930752314816</v>
      </c>
      <c r="D4648" t="s">
        <v>906</v>
      </c>
      <c r="E4648">
        <v>5</v>
      </c>
      <c r="F4648">
        <v>1201</v>
      </c>
      <c r="G4648" t="s">
        <v>8954</v>
      </c>
      <c r="H4648" t="s">
        <v>905</v>
      </c>
      <c r="I4648" t="s">
        <v>8</v>
      </c>
      <c r="L4648" t="s">
        <v>14244</v>
      </c>
      <c r="N4648" t="s">
        <v>821</v>
      </c>
    </row>
    <row r="4649" spans="2:14">
      <c r="B4649" s="41">
        <v>43627.931331018517</v>
      </c>
      <c r="C4649" s="41">
        <v>43627.931331018517</v>
      </c>
      <c r="D4649" t="s">
        <v>906</v>
      </c>
      <c r="E4649">
        <v>5</v>
      </c>
      <c r="F4649">
        <v>1201</v>
      </c>
      <c r="G4649" t="s">
        <v>8954</v>
      </c>
      <c r="H4649" t="s">
        <v>905</v>
      </c>
      <c r="I4649" t="s">
        <v>8</v>
      </c>
      <c r="L4649" t="s">
        <v>14244</v>
      </c>
      <c r="N4649" t="s">
        <v>821</v>
      </c>
    </row>
    <row r="4650" spans="2:14">
      <c r="B4650" s="41">
        <v>43627.931921296295</v>
      </c>
      <c r="C4650" s="41">
        <v>43627.931921296295</v>
      </c>
      <c r="D4650" t="s">
        <v>906</v>
      </c>
      <c r="E4650">
        <v>5</v>
      </c>
      <c r="F4650">
        <v>1201</v>
      </c>
      <c r="G4650" t="s">
        <v>8954</v>
      </c>
      <c r="H4650" t="s">
        <v>905</v>
      </c>
      <c r="I4650" t="s">
        <v>8</v>
      </c>
      <c r="L4650" t="s">
        <v>14244</v>
      </c>
      <c r="N4650" t="s">
        <v>821</v>
      </c>
    </row>
    <row r="4651" spans="2:14">
      <c r="B4651" s="41">
        <v>43627.932511574072</v>
      </c>
      <c r="C4651" s="41">
        <v>43627.932511574072</v>
      </c>
      <c r="D4651" t="s">
        <v>906</v>
      </c>
      <c r="E4651">
        <v>5</v>
      </c>
      <c r="F4651">
        <v>1201</v>
      </c>
      <c r="G4651" t="s">
        <v>8954</v>
      </c>
      <c r="H4651" t="s">
        <v>905</v>
      </c>
      <c r="I4651" t="s">
        <v>8</v>
      </c>
      <c r="L4651" t="s">
        <v>14244</v>
      </c>
      <c r="N4651" t="s">
        <v>821</v>
      </c>
    </row>
    <row r="4652" spans="2:14">
      <c r="B4652" s="41">
        <v>43627.93310185185</v>
      </c>
      <c r="C4652" s="41">
        <v>43627.93310185185</v>
      </c>
      <c r="D4652" t="s">
        <v>906</v>
      </c>
      <c r="E4652">
        <v>5</v>
      </c>
      <c r="F4652">
        <v>1201</v>
      </c>
      <c r="G4652" t="s">
        <v>8954</v>
      </c>
      <c r="H4652" t="s">
        <v>905</v>
      </c>
      <c r="I4652" t="s">
        <v>8</v>
      </c>
      <c r="L4652" t="s">
        <v>14244</v>
      </c>
      <c r="N4652" t="s">
        <v>821</v>
      </c>
    </row>
    <row r="4653" spans="2:14">
      <c r="B4653" s="41">
        <v>43627.933692129627</v>
      </c>
      <c r="C4653" s="41">
        <v>43627.933692129627</v>
      </c>
      <c r="D4653" t="s">
        <v>906</v>
      </c>
      <c r="E4653">
        <v>5</v>
      </c>
      <c r="F4653">
        <v>1201</v>
      </c>
      <c r="G4653" t="s">
        <v>8954</v>
      </c>
      <c r="H4653" t="s">
        <v>905</v>
      </c>
      <c r="I4653" t="s">
        <v>8</v>
      </c>
      <c r="L4653" t="s">
        <v>14244</v>
      </c>
      <c r="N4653" t="s">
        <v>821</v>
      </c>
    </row>
    <row r="4654" spans="2:14">
      <c r="B4654" s="41">
        <v>43627.934305555558</v>
      </c>
      <c r="C4654" s="41">
        <v>43627.934305555558</v>
      </c>
      <c r="D4654" t="s">
        <v>906</v>
      </c>
      <c r="E4654">
        <v>5</v>
      </c>
      <c r="F4654">
        <v>1201</v>
      </c>
      <c r="G4654" t="s">
        <v>8954</v>
      </c>
      <c r="H4654" t="s">
        <v>905</v>
      </c>
      <c r="I4654" t="s">
        <v>8</v>
      </c>
      <c r="L4654" t="s">
        <v>14244</v>
      </c>
      <c r="N4654" t="s">
        <v>821</v>
      </c>
    </row>
    <row r="4655" spans="2:14">
      <c r="B4655" s="41">
        <v>43627.934907407405</v>
      </c>
      <c r="C4655" s="41">
        <v>43627.934907407405</v>
      </c>
      <c r="D4655" t="s">
        <v>906</v>
      </c>
      <c r="E4655">
        <v>5</v>
      </c>
      <c r="F4655">
        <v>1201</v>
      </c>
      <c r="G4655" t="s">
        <v>8954</v>
      </c>
      <c r="H4655" t="s">
        <v>905</v>
      </c>
      <c r="I4655" t="s">
        <v>8</v>
      </c>
      <c r="L4655" t="s">
        <v>14244</v>
      </c>
      <c r="N4655" t="s">
        <v>821</v>
      </c>
    </row>
    <row r="4656" spans="2:14">
      <c r="B4656" s="41">
        <v>43627.935486111113</v>
      </c>
      <c r="C4656" s="41">
        <v>43627.935486111113</v>
      </c>
      <c r="D4656" t="s">
        <v>906</v>
      </c>
      <c r="E4656">
        <v>5</v>
      </c>
      <c r="F4656">
        <v>1201</v>
      </c>
      <c r="G4656" t="s">
        <v>8954</v>
      </c>
      <c r="H4656" t="s">
        <v>905</v>
      </c>
      <c r="I4656" t="s">
        <v>8</v>
      </c>
      <c r="L4656" t="s">
        <v>14244</v>
      </c>
      <c r="N4656" t="s">
        <v>821</v>
      </c>
    </row>
    <row r="4657" spans="2:14">
      <c r="B4657" s="41">
        <v>43627.935694444444</v>
      </c>
      <c r="C4657" s="41">
        <v>43627.935694444444</v>
      </c>
      <c r="D4657" t="s">
        <v>4206</v>
      </c>
      <c r="E4657">
        <v>5</v>
      </c>
      <c r="F4657">
        <v>1201</v>
      </c>
      <c r="G4657" t="s">
        <v>8954</v>
      </c>
      <c r="H4657" t="s">
        <v>4205</v>
      </c>
      <c r="I4657" t="s">
        <v>8</v>
      </c>
      <c r="L4657" t="s">
        <v>14189</v>
      </c>
      <c r="N4657" t="s">
        <v>821</v>
      </c>
    </row>
    <row r="4658" spans="2:14">
      <c r="B4658" s="41">
        <v>43627.936076388891</v>
      </c>
      <c r="C4658" s="41">
        <v>43627.936076388891</v>
      </c>
      <c r="D4658" t="s">
        <v>906</v>
      </c>
      <c r="E4658">
        <v>5</v>
      </c>
      <c r="F4658">
        <v>1201</v>
      </c>
      <c r="G4658" t="s">
        <v>8954</v>
      </c>
      <c r="H4658" t="s">
        <v>905</v>
      </c>
      <c r="I4658" t="s">
        <v>8</v>
      </c>
      <c r="L4658" t="s">
        <v>14244</v>
      </c>
      <c r="N4658" t="s">
        <v>821</v>
      </c>
    </row>
    <row r="4659" spans="2:14">
      <c r="B4659" s="41">
        <v>43627.936666666668</v>
      </c>
      <c r="C4659" s="41">
        <v>43627.936666666668</v>
      </c>
      <c r="D4659" t="s">
        <v>906</v>
      </c>
      <c r="E4659">
        <v>5</v>
      </c>
      <c r="F4659">
        <v>1201</v>
      </c>
      <c r="G4659" t="s">
        <v>8954</v>
      </c>
      <c r="H4659" t="s">
        <v>905</v>
      </c>
      <c r="I4659" t="s">
        <v>8</v>
      </c>
      <c r="L4659" t="s">
        <v>14244</v>
      </c>
      <c r="N4659" t="s">
        <v>821</v>
      </c>
    </row>
    <row r="4660" spans="2:14">
      <c r="B4660" s="41">
        <v>43627.937083333331</v>
      </c>
      <c r="C4660" s="41">
        <v>43627.937083333331</v>
      </c>
      <c r="D4660" t="s">
        <v>891</v>
      </c>
      <c r="E4660">
        <v>5</v>
      </c>
      <c r="F4660">
        <v>1201</v>
      </c>
      <c r="G4660" t="s">
        <v>8954</v>
      </c>
      <c r="H4660" t="s">
        <v>890</v>
      </c>
      <c r="I4660" t="s">
        <v>8</v>
      </c>
      <c r="L4660" t="s">
        <v>14241</v>
      </c>
      <c r="N4660" t="s">
        <v>821</v>
      </c>
    </row>
    <row r="4661" spans="2:14">
      <c r="B4661" s="41">
        <v>43627.937280092592</v>
      </c>
      <c r="C4661" s="41">
        <v>43627.937280092592</v>
      </c>
      <c r="D4661" t="s">
        <v>906</v>
      </c>
      <c r="E4661">
        <v>5</v>
      </c>
      <c r="F4661">
        <v>1201</v>
      </c>
      <c r="G4661" t="s">
        <v>8954</v>
      </c>
      <c r="H4661" t="s">
        <v>905</v>
      </c>
      <c r="I4661" t="s">
        <v>8</v>
      </c>
      <c r="L4661" t="s">
        <v>14244</v>
      </c>
      <c r="N4661" t="s">
        <v>821</v>
      </c>
    </row>
    <row r="4662" spans="2:14">
      <c r="B4662" s="41">
        <v>43627.937881944446</v>
      </c>
      <c r="C4662" s="41">
        <v>43627.937881944446</v>
      </c>
      <c r="D4662" t="s">
        <v>906</v>
      </c>
      <c r="E4662">
        <v>5</v>
      </c>
      <c r="F4662">
        <v>1201</v>
      </c>
      <c r="G4662" t="s">
        <v>8954</v>
      </c>
      <c r="H4662" t="s">
        <v>905</v>
      </c>
      <c r="I4662" t="s">
        <v>8</v>
      </c>
      <c r="L4662" t="s">
        <v>14244</v>
      </c>
      <c r="N4662" t="s">
        <v>821</v>
      </c>
    </row>
    <row r="4663" spans="2:14">
      <c r="B4663" s="41">
        <v>43627.938171296293</v>
      </c>
      <c r="C4663" s="41">
        <v>43627.938171296293</v>
      </c>
      <c r="D4663" t="s">
        <v>15894</v>
      </c>
      <c r="E4663">
        <v>0</v>
      </c>
      <c r="F4663">
        <v>1101</v>
      </c>
      <c r="G4663" t="s">
        <v>8954</v>
      </c>
      <c r="H4663" t="s">
        <v>195</v>
      </c>
      <c r="I4663" t="s">
        <v>13</v>
      </c>
      <c r="L4663" t="s">
        <v>11272</v>
      </c>
      <c r="N4663" t="s">
        <v>821</v>
      </c>
    </row>
    <row r="4664" spans="2:14">
      <c r="B4664" s="41">
        <v>43627.938449074078</v>
      </c>
      <c r="C4664" s="41">
        <v>43627.938449074078</v>
      </c>
      <c r="D4664" t="s">
        <v>906</v>
      </c>
      <c r="E4664">
        <v>5</v>
      </c>
      <c r="F4664">
        <v>1201</v>
      </c>
      <c r="G4664" t="s">
        <v>8954</v>
      </c>
      <c r="H4664" t="s">
        <v>905</v>
      </c>
      <c r="I4664" t="s">
        <v>8</v>
      </c>
      <c r="L4664" t="s">
        <v>14244</v>
      </c>
      <c r="N4664" t="s">
        <v>821</v>
      </c>
    </row>
    <row r="4665" spans="2:14">
      <c r="B4665" s="41">
        <v>43627.939027777778</v>
      </c>
      <c r="C4665" s="41">
        <v>43627.939027777778</v>
      </c>
      <c r="D4665" t="s">
        <v>906</v>
      </c>
      <c r="E4665">
        <v>5</v>
      </c>
      <c r="F4665">
        <v>1201</v>
      </c>
      <c r="G4665" t="s">
        <v>8954</v>
      </c>
      <c r="H4665" t="s">
        <v>905</v>
      </c>
      <c r="I4665" t="s">
        <v>8</v>
      </c>
      <c r="L4665" t="s">
        <v>14244</v>
      </c>
      <c r="N4665" t="s">
        <v>821</v>
      </c>
    </row>
    <row r="4666" spans="2:14">
      <c r="B4666" s="41">
        <v>43627.939629629633</v>
      </c>
      <c r="C4666" s="41">
        <v>43627.939629629633</v>
      </c>
      <c r="D4666" t="s">
        <v>906</v>
      </c>
      <c r="E4666">
        <v>5</v>
      </c>
      <c r="F4666">
        <v>1201</v>
      </c>
      <c r="G4666" t="s">
        <v>8954</v>
      </c>
      <c r="H4666" t="s">
        <v>905</v>
      </c>
      <c r="I4666" t="s">
        <v>8</v>
      </c>
      <c r="L4666" t="s">
        <v>14244</v>
      </c>
      <c r="N4666" t="s">
        <v>821</v>
      </c>
    </row>
    <row r="4667" spans="2:14">
      <c r="B4667" s="41">
        <v>43627.94021990741</v>
      </c>
      <c r="C4667" s="41">
        <v>43627.94021990741</v>
      </c>
      <c r="D4667" t="s">
        <v>906</v>
      </c>
      <c r="E4667">
        <v>5</v>
      </c>
      <c r="F4667">
        <v>1201</v>
      </c>
      <c r="G4667" t="s">
        <v>8954</v>
      </c>
      <c r="H4667" t="s">
        <v>905</v>
      </c>
      <c r="I4667" t="s">
        <v>8</v>
      </c>
      <c r="L4667" t="s">
        <v>14244</v>
      </c>
      <c r="N4667" t="s">
        <v>821</v>
      </c>
    </row>
    <row r="4668" spans="2:14">
      <c r="B4668" s="41">
        <v>43627.940810185188</v>
      </c>
      <c r="C4668" s="41">
        <v>43627.940810185188</v>
      </c>
      <c r="D4668" t="s">
        <v>906</v>
      </c>
      <c r="E4668">
        <v>5</v>
      </c>
      <c r="F4668">
        <v>1201</v>
      </c>
      <c r="G4668" t="s">
        <v>8954</v>
      </c>
      <c r="H4668" t="s">
        <v>905</v>
      </c>
      <c r="I4668" t="s">
        <v>8</v>
      </c>
      <c r="L4668" t="s">
        <v>14244</v>
      </c>
      <c r="N4668" t="s">
        <v>821</v>
      </c>
    </row>
    <row r="4669" spans="2:14">
      <c r="B4669" s="41">
        <v>43627.941400462965</v>
      </c>
      <c r="C4669" s="41">
        <v>43627.941400462965</v>
      </c>
      <c r="D4669" t="s">
        <v>906</v>
      </c>
      <c r="E4669">
        <v>5</v>
      </c>
      <c r="F4669">
        <v>1201</v>
      </c>
      <c r="G4669" t="s">
        <v>8954</v>
      </c>
      <c r="H4669" t="s">
        <v>905</v>
      </c>
      <c r="I4669" t="s">
        <v>8</v>
      </c>
      <c r="L4669" t="s">
        <v>14244</v>
      </c>
      <c r="N4669" t="s">
        <v>821</v>
      </c>
    </row>
    <row r="4670" spans="2:14">
      <c r="B4670" s="41">
        <v>43627.942002314812</v>
      </c>
      <c r="C4670" s="41">
        <v>43627.942002314812</v>
      </c>
      <c r="D4670" t="s">
        <v>906</v>
      </c>
      <c r="E4670">
        <v>5</v>
      </c>
      <c r="F4670">
        <v>1201</v>
      </c>
      <c r="G4670" t="s">
        <v>8954</v>
      </c>
      <c r="H4670" t="s">
        <v>905</v>
      </c>
      <c r="I4670" t="s">
        <v>8</v>
      </c>
      <c r="L4670" t="s">
        <v>14244</v>
      </c>
      <c r="N4670" t="s">
        <v>821</v>
      </c>
    </row>
    <row r="4671" spans="2:14">
      <c r="B4671" s="41">
        <v>43627.94258101852</v>
      </c>
      <c r="C4671" s="41">
        <v>43627.94258101852</v>
      </c>
      <c r="D4671" t="s">
        <v>906</v>
      </c>
      <c r="E4671">
        <v>5</v>
      </c>
      <c r="F4671">
        <v>1201</v>
      </c>
      <c r="G4671" t="s">
        <v>8954</v>
      </c>
      <c r="H4671" t="s">
        <v>905</v>
      </c>
      <c r="I4671" t="s">
        <v>8</v>
      </c>
      <c r="L4671" t="s">
        <v>14244</v>
      </c>
      <c r="N4671" t="s">
        <v>821</v>
      </c>
    </row>
    <row r="4672" spans="2:14">
      <c r="B4672" s="41">
        <v>43627.943159722221</v>
      </c>
      <c r="C4672" s="41">
        <v>43627.943182870367</v>
      </c>
      <c r="D4672" t="s">
        <v>906</v>
      </c>
      <c r="E4672">
        <v>5</v>
      </c>
      <c r="F4672">
        <v>1201</v>
      </c>
      <c r="G4672" t="s">
        <v>8954</v>
      </c>
      <c r="H4672" t="s">
        <v>905</v>
      </c>
      <c r="I4672" t="s">
        <v>8</v>
      </c>
      <c r="L4672" t="s">
        <v>14244</v>
      </c>
      <c r="N4672" t="s">
        <v>821</v>
      </c>
    </row>
    <row r="4673" spans="2:14">
      <c r="B4673" s="41">
        <v>43627.943761574075</v>
      </c>
      <c r="C4673" s="41">
        <v>43627.943761574075</v>
      </c>
      <c r="D4673" t="s">
        <v>906</v>
      </c>
      <c r="E4673">
        <v>5</v>
      </c>
      <c r="F4673">
        <v>1201</v>
      </c>
      <c r="G4673" t="s">
        <v>8954</v>
      </c>
      <c r="H4673" t="s">
        <v>905</v>
      </c>
      <c r="I4673" t="s">
        <v>8</v>
      </c>
      <c r="L4673" t="s">
        <v>14244</v>
      </c>
      <c r="N4673" t="s">
        <v>821</v>
      </c>
    </row>
    <row r="4674" spans="2:14">
      <c r="B4674" s="41">
        <v>43627.944351851853</v>
      </c>
      <c r="C4674" s="41">
        <v>43627.944351851853</v>
      </c>
      <c r="D4674" t="s">
        <v>906</v>
      </c>
      <c r="E4674">
        <v>5</v>
      </c>
      <c r="F4674">
        <v>1201</v>
      </c>
      <c r="G4674" t="s">
        <v>8954</v>
      </c>
      <c r="H4674" t="s">
        <v>905</v>
      </c>
      <c r="I4674" t="s">
        <v>8</v>
      </c>
      <c r="L4674" t="s">
        <v>14244</v>
      </c>
      <c r="N4674" t="s">
        <v>821</v>
      </c>
    </row>
    <row r="4675" spans="2:14">
      <c r="B4675" s="41">
        <v>43627.94494212963</v>
      </c>
      <c r="C4675" s="41">
        <v>43627.94494212963</v>
      </c>
      <c r="D4675" t="s">
        <v>906</v>
      </c>
      <c r="E4675">
        <v>5</v>
      </c>
      <c r="F4675">
        <v>1201</v>
      </c>
      <c r="G4675" t="s">
        <v>8954</v>
      </c>
      <c r="H4675" t="s">
        <v>905</v>
      </c>
      <c r="I4675" t="s">
        <v>8</v>
      </c>
      <c r="L4675" t="s">
        <v>14244</v>
      </c>
      <c r="N4675" t="s">
        <v>821</v>
      </c>
    </row>
    <row r="4676" spans="2:14">
      <c r="B4676" s="41">
        <v>43627.945520833331</v>
      </c>
      <c r="C4676" s="41">
        <v>43627.945520833331</v>
      </c>
      <c r="D4676" t="s">
        <v>906</v>
      </c>
      <c r="E4676">
        <v>5</v>
      </c>
      <c r="F4676">
        <v>1201</v>
      </c>
      <c r="G4676" t="s">
        <v>8954</v>
      </c>
      <c r="H4676" t="s">
        <v>905</v>
      </c>
      <c r="I4676" t="s">
        <v>8</v>
      </c>
      <c r="L4676" t="s">
        <v>14244</v>
      </c>
      <c r="N4676" t="s">
        <v>821</v>
      </c>
    </row>
    <row r="4677" spans="2:14">
      <c r="B4677" s="41">
        <v>43627.946111111109</v>
      </c>
      <c r="C4677" s="41">
        <v>43627.946099537039</v>
      </c>
      <c r="D4677" t="s">
        <v>906</v>
      </c>
      <c r="E4677">
        <v>5</v>
      </c>
      <c r="F4677">
        <v>1201</v>
      </c>
      <c r="G4677" t="s">
        <v>8954</v>
      </c>
      <c r="H4677" t="s">
        <v>905</v>
      </c>
      <c r="I4677" t="s">
        <v>8</v>
      </c>
      <c r="L4677" t="s">
        <v>14244</v>
      </c>
      <c r="N4677" t="s">
        <v>821</v>
      </c>
    </row>
    <row r="4678" spans="2:14">
      <c r="B4678" s="41">
        <v>43627.946504629632</v>
      </c>
      <c r="C4678" s="41">
        <v>43627.946493055555</v>
      </c>
      <c r="D4678" t="s">
        <v>891</v>
      </c>
      <c r="E4678">
        <v>5</v>
      </c>
      <c r="F4678">
        <v>1201</v>
      </c>
      <c r="G4678" t="s">
        <v>8954</v>
      </c>
      <c r="H4678" t="s">
        <v>890</v>
      </c>
      <c r="I4678" t="s">
        <v>8</v>
      </c>
      <c r="L4678" t="s">
        <v>14241</v>
      </c>
      <c r="N4678" t="s">
        <v>821</v>
      </c>
    </row>
    <row r="4679" spans="2:14">
      <c r="B4679" s="41">
        <v>43627.946712962963</v>
      </c>
      <c r="C4679" s="41">
        <v>43627.946701388886</v>
      </c>
      <c r="D4679" t="s">
        <v>906</v>
      </c>
      <c r="E4679">
        <v>5</v>
      </c>
      <c r="F4679">
        <v>1201</v>
      </c>
      <c r="G4679" t="s">
        <v>8954</v>
      </c>
      <c r="H4679" t="s">
        <v>905</v>
      </c>
      <c r="I4679" t="s">
        <v>8</v>
      </c>
      <c r="L4679" t="s">
        <v>14244</v>
      </c>
      <c r="N4679" t="s">
        <v>821</v>
      </c>
    </row>
    <row r="4680" spans="2:14">
      <c r="B4680" s="41">
        <v>43627.947118055556</v>
      </c>
      <c r="C4680" s="41">
        <v>43627.947106481479</v>
      </c>
      <c r="D4680" t="s">
        <v>891</v>
      </c>
      <c r="E4680">
        <v>5</v>
      </c>
      <c r="F4680">
        <v>1201</v>
      </c>
      <c r="G4680" t="s">
        <v>8954</v>
      </c>
      <c r="H4680" t="s">
        <v>890</v>
      </c>
      <c r="I4680" t="s">
        <v>8</v>
      </c>
      <c r="L4680" t="s">
        <v>14241</v>
      </c>
      <c r="N4680" t="s">
        <v>821</v>
      </c>
    </row>
    <row r="4681" spans="2:14">
      <c r="B4681" s="41">
        <v>43627.947314814817</v>
      </c>
      <c r="C4681" s="41">
        <v>43627.947337962964</v>
      </c>
      <c r="D4681" t="s">
        <v>906</v>
      </c>
      <c r="E4681">
        <v>5</v>
      </c>
      <c r="F4681">
        <v>1201</v>
      </c>
      <c r="G4681" t="s">
        <v>8954</v>
      </c>
      <c r="H4681" t="s">
        <v>905</v>
      </c>
      <c r="I4681" t="s">
        <v>8</v>
      </c>
      <c r="L4681" t="s">
        <v>14244</v>
      </c>
      <c r="N4681" t="s">
        <v>821</v>
      </c>
    </row>
    <row r="4682" spans="2:14">
      <c r="B4682" s="41">
        <v>43627.947905092595</v>
      </c>
      <c r="C4682" s="41">
        <v>43627.947893518518</v>
      </c>
      <c r="D4682" t="s">
        <v>906</v>
      </c>
      <c r="E4682">
        <v>5</v>
      </c>
      <c r="F4682">
        <v>1201</v>
      </c>
      <c r="G4682" t="s">
        <v>8954</v>
      </c>
      <c r="H4682" t="s">
        <v>905</v>
      </c>
      <c r="I4682" t="s">
        <v>8</v>
      </c>
      <c r="L4682" t="s">
        <v>14244</v>
      </c>
      <c r="N4682" t="s">
        <v>821</v>
      </c>
    </row>
    <row r="4683" spans="2:14">
      <c r="B4683" s="41">
        <v>43627.948506944442</v>
      </c>
      <c r="C4683" s="41">
        <v>43627.948495370372</v>
      </c>
      <c r="D4683" t="s">
        <v>906</v>
      </c>
      <c r="E4683">
        <v>5</v>
      </c>
      <c r="F4683">
        <v>1201</v>
      </c>
      <c r="G4683" t="s">
        <v>8954</v>
      </c>
      <c r="H4683" t="s">
        <v>905</v>
      </c>
      <c r="I4683" t="s">
        <v>8</v>
      </c>
      <c r="L4683" t="s">
        <v>14244</v>
      </c>
      <c r="N4683" t="s">
        <v>821</v>
      </c>
    </row>
    <row r="4684" spans="2:14">
      <c r="B4684" s="41">
        <v>43627.94908564815</v>
      </c>
      <c r="C4684" s="41">
        <v>43627.949074074073</v>
      </c>
      <c r="D4684" t="s">
        <v>906</v>
      </c>
      <c r="E4684">
        <v>5</v>
      </c>
      <c r="F4684">
        <v>1201</v>
      </c>
      <c r="G4684" t="s">
        <v>8954</v>
      </c>
      <c r="H4684" t="s">
        <v>905</v>
      </c>
      <c r="I4684" t="s">
        <v>8</v>
      </c>
      <c r="L4684" t="s">
        <v>14244</v>
      </c>
      <c r="N4684" t="s">
        <v>821</v>
      </c>
    </row>
    <row r="4685" spans="2:14">
      <c r="B4685" s="41">
        <v>43627.949675925927</v>
      </c>
      <c r="C4685" s="41">
        <v>43627.949664351851</v>
      </c>
      <c r="D4685" t="s">
        <v>906</v>
      </c>
      <c r="E4685">
        <v>5</v>
      </c>
      <c r="F4685">
        <v>1201</v>
      </c>
      <c r="G4685" t="s">
        <v>8954</v>
      </c>
      <c r="H4685" t="s">
        <v>905</v>
      </c>
      <c r="I4685" t="s">
        <v>8</v>
      </c>
      <c r="L4685" t="s">
        <v>14244</v>
      </c>
      <c r="N4685" t="s">
        <v>821</v>
      </c>
    </row>
    <row r="4686" spans="2:14">
      <c r="B4686" s="41">
        <v>43627.950277777774</v>
      </c>
      <c r="C4686" s="41">
        <v>43627.950277777774</v>
      </c>
      <c r="D4686" t="s">
        <v>906</v>
      </c>
      <c r="E4686">
        <v>5</v>
      </c>
      <c r="F4686">
        <v>1201</v>
      </c>
      <c r="G4686" t="s">
        <v>8954</v>
      </c>
      <c r="H4686" t="s">
        <v>905</v>
      </c>
      <c r="I4686" t="s">
        <v>8</v>
      </c>
      <c r="L4686" t="s">
        <v>14244</v>
      </c>
      <c r="N4686" t="s">
        <v>821</v>
      </c>
    </row>
    <row r="4687" spans="2:14">
      <c r="B4687" s="41">
        <v>43627.950868055559</v>
      </c>
      <c r="C4687" s="41">
        <v>43627.950868055559</v>
      </c>
      <c r="D4687" t="s">
        <v>906</v>
      </c>
      <c r="E4687">
        <v>5</v>
      </c>
      <c r="F4687">
        <v>1201</v>
      </c>
      <c r="G4687" t="s">
        <v>8954</v>
      </c>
      <c r="H4687" t="s">
        <v>905</v>
      </c>
      <c r="I4687" t="s">
        <v>8</v>
      </c>
      <c r="L4687" t="s">
        <v>14244</v>
      </c>
      <c r="N4687" t="s">
        <v>821</v>
      </c>
    </row>
    <row r="4688" spans="2:14">
      <c r="B4688" s="41">
        <v>43627.951435185183</v>
      </c>
      <c r="C4688" s="41">
        <v>43627.951435185183</v>
      </c>
      <c r="D4688" t="s">
        <v>10007</v>
      </c>
      <c r="E4688">
        <v>5</v>
      </c>
      <c r="F4688">
        <v>1201</v>
      </c>
      <c r="G4688" t="s">
        <v>8954</v>
      </c>
      <c r="H4688" t="s">
        <v>10008</v>
      </c>
      <c r="I4688" t="s">
        <v>8</v>
      </c>
      <c r="L4688" t="s">
        <v>15663</v>
      </c>
      <c r="N4688" t="s">
        <v>821</v>
      </c>
    </row>
    <row r="4689" spans="2:14">
      <c r="B4689" s="41">
        <v>43627.95144675926</v>
      </c>
      <c r="C4689" s="41">
        <v>43627.95144675926</v>
      </c>
      <c r="D4689" t="s">
        <v>906</v>
      </c>
      <c r="E4689">
        <v>5</v>
      </c>
      <c r="F4689">
        <v>1201</v>
      </c>
      <c r="G4689" t="s">
        <v>8954</v>
      </c>
      <c r="H4689" t="s">
        <v>905</v>
      </c>
      <c r="I4689" t="s">
        <v>8</v>
      </c>
      <c r="L4689" t="s">
        <v>14244</v>
      </c>
      <c r="N4689" t="s">
        <v>821</v>
      </c>
    </row>
    <row r="4690" spans="2:14">
      <c r="B4690" s="41">
        <v>43627.952037037037</v>
      </c>
      <c r="C4690" s="41">
        <v>43627.952037037037</v>
      </c>
      <c r="D4690" t="s">
        <v>906</v>
      </c>
      <c r="E4690">
        <v>5</v>
      </c>
      <c r="F4690">
        <v>1201</v>
      </c>
      <c r="G4690" t="s">
        <v>8954</v>
      </c>
      <c r="H4690" t="s">
        <v>905</v>
      </c>
      <c r="I4690" t="s">
        <v>8</v>
      </c>
      <c r="L4690" t="s">
        <v>14244</v>
      </c>
      <c r="N4690" t="s">
        <v>821</v>
      </c>
    </row>
    <row r="4691" spans="2:14">
      <c r="B4691" s="41">
        <v>43627.952615740738</v>
      </c>
      <c r="C4691" s="41">
        <v>43627.952615740738</v>
      </c>
      <c r="D4691" t="s">
        <v>906</v>
      </c>
      <c r="E4691">
        <v>5</v>
      </c>
      <c r="F4691">
        <v>1201</v>
      </c>
      <c r="G4691" t="s">
        <v>8954</v>
      </c>
      <c r="H4691" t="s">
        <v>905</v>
      </c>
      <c r="I4691" t="s">
        <v>8</v>
      </c>
      <c r="L4691" t="s">
        <v>14244</v>
      </c>
      <c r="N4691" t="s">
        <v>821</v>
      </c>
    </row>
    <row r="4692" spans="2:14">
      <c r="B4692" s="41">
        <v>43627.953206018516</v>
      </c>
      <c r="C4692" s="41">
        <v>43627.953206018516</v>
      </c>
      <c r="D4692" t="s">
        <v>906</v>
      </c>
      <c r="E4692">
        <v>5</v>
      </c>
      <c r="F4692">
        <v>1201</v>
      </c>
      <c r="G4692" t="s">
        <v>8954</v>
      </c>
      <c r="H4692" t="s">
        <v>905</v>
      </c>
      <c r="I4692" t="s">
        <v>8</v>
      </c>
      <c r="L4692" t="s">
        <v>14244</v>
      </c>
      <c r="N4692" t="s">
        <v>821</v>
      </c>
    </row>
    <row r="4693" spans="2:14">
      <c r="B4693" s="41">
        <v>43627.953819444447</v>
      </c>
      <c r="C4693" s="41">
        <v>43627.953819444447</v>
      </c>
      <c r="D4693" t="s">
        <v>906</v>
      </c>
      <c r="E4693">
        <v>5</v>
      </c>
      <c r="F4693">
        <v>1201</v>
      </c>
      <c r="G4693" t="s">
        <v>8954</v>
      </c>
      <c r="H4693" t="s">
        <v>905</v>
      </c>
      <c r="I4693" t="s">
        <v>8</v>
      </c>
      <c r="L4693" t="s">
        <v>14244</v>
      </c>
      <c r="N4693" t="s">
        <v>821</v>
      </c>
    </row>
    <row r="4694" spans="2:14">
      <c r="B4694" s="41">
        <v>43627.954398148147</v>
      </c>
      <c r="C4694" s="41">
        <v>43627.954398148147</v>
      </c>
      <c r="D4694" t="s">
        <v>906</v>
      </c>
      <c r="E4694">
        <v>5</v>
      </c>
      <c r="F4694">
        <v>1201</v>
      </c>
      <c r="G4694" t="s">
        <v>8954</v>
      </c>
      <c r="H4694" t="s">
        <v>905</v>
      </c>
      <c r="I4694" t="s">
        <v>8</v>
      </c>
      <c r="L4694" t="s">
        <v>14244</v>
      </c>
      <c r="N4694" t="s">
        <v>821</v>
      </c>
    </row>
    <row r="4695" spans="2:14">
      <c r="B4695" s="41">
        <v>43627.954988425925</v>
      </c>
      <c r="C4695" s="41">
        <v>43627.954988425925</v>
      </c>
      <c r="D4695" t="s">
        <v>906</v>
      </c>
      <c r="E4695">
        <v>5</v>
      </c>
      <c r="F4695">
        <v>1201</v>
      </c>
      <c r="G4695" t="s">
        <v>8954</v>
      </c>
      <c r="H4695" t="s">
        <v>905</v>
      </c>
      <c r="I4695" t="s">
        <v>8</v>
      </c>
      <c r="L4695" t="s">
        <v>14244</v>
      </c>
      <c r="N4695" t="s">
        <v>821</v>
      </c>
    </row>
    <row r="4696" spans="2:14">
      <c r="B4696" s="41">
        <v>43627.955590277779</v>
      </c>
      <c r="C4696" s="41">
        <v>43627.955590277779</v>
      </c>
      <c r="D4696" t="s">
        <v>906</v>
      </c>
      <c r="E4696">
        <v>5</v>
      </c>
      <c r="F4696">
        <v>1201</v>
      </c>
      <c r="G4696" t="s">
        <v>8954</v>
      </c>
      <c r="H4696" t="s">
        <v>905</v>
      </c>
      <c r="I4696" t="s">
        <v>8</v>
      </c>
      <c r="L4696" t="s">
        <v>14244</v>
      </c>
      <c r="N4696" t="s">
        <v>821</v>
      </c>
    </row>
    <row r="4697" spans="2:14">
      <c r="B4697" s="41">
        <v>43627.956145833334</v>
      </c>
      <c r="C4697" s="41">
        <v>43627.956145833334</v>
      </c>
      <c r="D4697" t="s">
        <v>1783</v>
      </c>
      <c r="E4697">
        <v>5</v>
      </c>
      <c r="F4697">
        <v>1201</v>
      </c>
      <c r="G4697" t="s">
        <v>8954</v>
      </c>
      <c r="H4697" t="s">
        <v>1782</v>
      </c>
      <c r="I4697" t="s">
        <v>8</v>
      </c>
      <c r="L4697" t="s">
        <v>15694</v>
      </c>
      <c r="N4697" t="s">
        <v>821</v>
      </c>
    </row>
    <row r="4698" spans="2:14">
      <c r="B4698" s="41">
        <v>43627.95616898148</v>
      </c>
      <c r="C4698" s="41">
        <v>43627.95616898148</v>
      </c>
      <c r="D4698" t="s">
        <v>906</v>
      </c>
      <c r="E4698">
        <v>5</v>
      </c>
      <c r="F4698">
        <v>1201</v>
      </c>
      <c r="G4698" t="s">
        <v>8954</v>
      </c>
      <c r="H4698" t="s">
        <v>905</v>
      </c>
      <c r="I4698" t="s">
        <v>8</v>
      </c>
      <c r="L4698" t="s">
        <v>14244</v>
      </c>
      <c r="N4698" t="s">
        <v>821</v>
      </c>
    </row>
    <row r="4699" spans="2:14">
      <c r="B4699" s="41">
        <v>43627.956759259258</v>
      </c>
      <c r="C4699" s="41">
        <v>43627.956759259258</v>
      </c>
      <c r="D4699" t="s">
        <v>906</v>
      </c>
      <c r="E4699">
        <v>5</v>
      </c>
      <c r="F4699">
        <v>1201</v>
      </c>
      <c r="G4699" t="s">
        <v>8954</v>
      </c>
      <c r="H4699" t="s">
        <v>905</v>
      </c>
      <c r="I4699" t="s">
        <v>8</v>
      </c>
      <c r="L4699" t="s">
        <v>14244</v>
      </c>
      <c r="N4699" t="s">
        <v>821</v>
      </c>
    </row>
    <row r="4700" spans="2:14">
      <c r="B4700" s="41">
        <v>43627.957337962966</v>
      </c>
      <c r="C4700" s="41">
        <v>43627.957337962966</v>
      </c>
      <c r="D4700" t="s">
        <v>906</v>
      </c>
      <c r="E4700">
        <v>5</v>
      </c>
      <c r="F4700">
        <v>1201</v>
      </c>
      <c r="G4700" t="s">
        <v>8954</v>
      </c>
      <c r="H4700" t="s">
        <v>905</v>
      </c>
      <c r="I4700" t="s">
        <v>8</v>
      </c>
      <c r="L4700" t="s">
        <v>14244</v>
      </c>
      <c r="N4700" t="s">
        <v>821</v>
      </c>
    </row>
    <row r="4701" spans="2:14">
      <c r="B4701" s="41">
        <v>43627.957928240743</v>
      </c>
      <c r="C4701" s="41">
        <v>43627.957928240743</v>
      </c>
      <c r="D4701" t="s">
        <v>906</v>
      </c>
      <c r="E4701">
        <v>5</v>
      </c>
      <c r="F4701">
        <v>1201</v>
      </c>
      <c r="G4701" t="s">
        <v>8954</v>
      </c>
      <c r="H4701" t="s">
        <v>905</v>
      </c>
      <c r="I4701" t="s">
        <v>8</v>
      </c>
      <c r="L4701" t="s">
        <v>14244</v>
      </c>
      <c r="N4701" t="s">
        <v>821</v>
      </c>
    </row>
    <row r="4702" spans="2:14">
      <c r="B4702" s="41">
        <v>43627.95853009259</v>
      </c>
      <c r="C4702" s="41">
        <v>43627.95853009259</v>
      </c>
      <c r="D4702" t="s">
        <v>906</v>
      </c>
      <c r="E4702">
        <v>5</v>
      </c>
      <c r="F4702">
        <v>1201</v>
      </c>
      <c r="G4702" t="s">
        <v>8954</v>
      </c>
      <c r="H4702" t="s">
        <v>905</v>
      </c>
      <c r="I4702" t="s">
        <v>8</v>
      </c>
      <c r="L4702" t="s">
        <v>14244</v>
      </c>
      <c r="N4702" t="s">
        <v>821</v>
      </c>
    </row>
    <row r="4703" spans="2:14">
      <c r="B4703" s="41">
        <v>43627.959131944444</v>
      </c>
      <c r="C4703" s="41">
        <v>43627.959155092591</v>
      </c>
      <c r="D4703" t="s">
        <v>906</v>
      </c>
      <c r="E4703">
        <v>5</v>
      </c>
      <c r="F4703">
        <v>1201</v>
      </c>
      <c r="G4703" t="s">
        <v>8954</v>
      </c>
      <c r="H4703" t="s">
        <v>905</v>
      </c>
      <c r="I4703" t="s">
        <v>8</v>
      </c>
      <c r="L4703" t="s">
        <v>14244</v>
      </c>
      <c r="N4703" t="s">
        <v>821</v>
      </c>
    </row>
    <row r="4704" spans="2:14">
      <c r="B4704" s="41">
        <v>43627.959722222222</v>
      </c>
      <c r="C4704" s="41">
        <v>43627.959722222222</v>
      </c>
      <c r="D4704" t="s">
        <v>906</v>
      </c>
      <c r="E4704">
        <v>5</v>
      </c>
      <c r="F4704">
        <v>1201</v>
      </c>
      <c r="G4704" t="s">
        <v>8954</v>
      </c>
      <c r="H4704" t="s">
        <v>905</v>
      </c>
      <c r="I4704" t="s">
        <v>8</v>
      </c>
      <c r="L4704" t="s">
        <v>14244</v>
      </c>
      <c r="N4704" t="s">
        <v>821</v>
      </c>
    </row>
    <row r="4705" spans="2:14">
      <c r="B4705" s="41">
        <v>43627.960289351853</v>
      </c>
      <c r="C4705" s="41">
        <v>43627.960289351853</v>
      </c>
      <c r="D4705" t="s">
        <v>906</v>
      </c>
      <c r="E4705">
        <v>5</v>
      </c>
      <c r="F4705">
        <v>1201</v>
      </c>
      <c r="G4705" t="s">
        <v>8954</v>
      </c>
      <c r="H4705" t="s">
        <v>905</v>
      </c>
      <c r="I4705" t="s">
        <v>8</v>
      </c>
      <c r="L4705" t="s">
        <v>14244</v>
      </c>
      <c r="N4705" t="s">
        <v>821</v>
      </c>
    </row>
    <row r="4706" spans="2:14">
      <c r="B4706" s="41">
        <v>43627.960879629631</v>
      </c>
      <c r="C4706" s="41">
        <v>43627.960879629631</v>
      </c>
      <c r="D4706" t="s">
        <v>906</v>
      </c>
      <c r="E4706">
        <v>5</v>
      </c>
      <c r="F4706">
        <v>1201</v>
      </c>
      <c r="G4706" t="s">
        <v>8954</v>
      </c>
      <c r="H4706" t="s">
        <v>905</v>
      </c>
      <c r="I4706" t="s">
        <v>8</v>
      </c>
      <c r="L4706" t="s">
        <v>14244</v>
      </c>
      <c r="N4706" t="s">
        <v>821</v>
      </c>
    </row>
    <row r="4707" spans="2:14">
      <c r="B4707" s="41">
        <v>43627.961469907408</v>
      </c>
      <c r="C4707" s="41">
        <v>43627.961469907408</v>
      </c>
      <c r="D4707" t="s">
        <v>906</v>
      </c>
      <c r="E4707">
        <v>5</v>
      </c>
      <c r="F4707">
        <v>1201</v>
      </c>
      <c r="G4707" t="s">
        <v>8954</v>
      </c>
      <c r="H4707" t="s">
        <v>905</v>
      </c>
      <c r="I4707" t="s">
        <v>8</v>
      </c>
      <c r="L4707" t="s">
        <v>14244</v>
      </c>
      <c r="N4707" t="s">
        <v>821</v>
      </c>
    </row>
    <row r="4708" spans="2:14">
      <c r="B4708" s="41">
        <v>43627.961851851855</v>
      </c>
      <c r="C4708" s="41">
        <v>43627.961851851855</v>
      </c>
      <c r="D4708" t="s">
        <v>891</v>
      </c>
      <c r="E4708">
        <v>5</v>
      </c>
      <c r="F4708">
        <v>1201</v>
      </c>
      <c r="G4708" t="s">
        <v>8954</v>
      </c>
      <c r="H4708" t="s">
        <v>890</v>
      </c>
      <c r="I4708" t="s">
        <v>8</v>
      </c>
      <c r="L4708" t="s">
        <v>14241</v>
      </c>
      <c r="N4708" t="s">
        <v>821</v>
      </c>
    </row>
    <row r="4709" spans="2:14">
      <c r="B4709" s="41">
        <v>43627.962048611109</v>
      </c>
      <c r="C4709" s="41">
        <v>43627.962048611109</v>
      </c>
      <c r="D4709" t="s">
        <v>906</v>
      </c>
      <c r="E4709">
        <v>5</v>
      </c>
      <c r="F4709">
        <v>1201</v>
      </c>
      <c r="G4709" t="s">
        <v>8954</v>
      </c>
      <c r="H4709" t="s">
        <v>905</v>
      </c>
      <c r="I4709" t="s">
        <v>8</v>
      </c>
      <c r="L4709" t="s">
        <v>14244</v>
      </c>
      <c r="N4709" t="s">
        <v>821</v>
      </c>
    </row>
    <row r="4710" spans="2:14">
      <c r="B4710" s="41">
        <v>43627.962638888886</v>
      </c>
      <c r="C4710" s="41">
        <v>43627.962638888886</v>
      </c>
      <c r="D4710" t="s">
        <v>906</v>
      </c>
      <c r="E4710">
        <v>5</v>
      </c>
      <c r="F4710">
        <v>1201</v>
      </c>
      <c r="G4710" t="s">
        <v>8954</v>
      </c>
      <c r="H4710" t="s">
        <v>905</v>
      </c>
      <c r="I4710" t="s">
        <v>8</v>
      </c>
      <c r="L4710" t="s">
        <v>14244</v>
      </c>
      <c r="N4710" t="s">
        <v>821</v>
      </c>
    </row>
    <row r="4711" spans="2:14">
      <c r="B4711" s="41">
        <v>43627.962905092594</v>
      </c>
      <c r="C4711" s="41">
        <v>43627.962905092594</v>
      </c>
      <c r="D4711" t="s">
        <v>11700</v>
      </c>
      <c r="E4711">
        <v>0</v>
      </c>
      <c r="F4711">
        <v>1101</v>
      </c>
      <c r="G4711" t="s">
        <v>8954</v>
      </c>
      <c r="H4711" t="s">
        <v>195</v>
      </c>
      <c r="I4711" t="s">
        <v>13</v>
      </c>
      <c r="L4711" t="s">
        <v>11272</v>
      </c>
      <c r="N4711" t="s">
        <v>821</v>
      </c>
    </row>
    <row r="4712" spans="2:14">
      <c r="B4712" s="41">
        <v>43627.963240740741</v>
      </c>
      <c r="C4712" s="41">
        <v>43627.963240740741</v>
      </c>
      <c r="D4712" t="s">
        <v>906</v>
      </c>
      <c r="E4712">
        <v>5</v>
      </c>
      <c r="F4712">
        <v>1201</v>
      </c>
      <c r="G4712" t="s">
        <v>8954</v>
      </c>
      <c r="H4712" t="s">
        <v>905</v>
      </c>
      <c r="I4712" t="s">
        <v>8</v>
      </c>
      <c r="L4712" t="s">
        <v>14244</v>
      </c>
      <c r="N4712" t="s">
        <v>821</v>
      </c>
    </row>
    <row r="4713" spans="2:14">
      <c r="B4713" s="41">
        <v>43627.963819444441</v>
      </c>
      <c r="C4713" s="41">
        <v>43627.963819444441</v>
      </c>
      <c r="D4713" t="s">
        <v>906</v>
      </c>
      <c r="E4713">
        <v>5</v>
      </c>
      <c r="F4713">
        <v>1201</v>
      </c>
      <c r="G4713" t="s">
        <v>8954</v>
      </c>
      <c r="H4713" t="s">
        <v>905</v>
      </c>
      <c r="I4713" t="s">
        <v>8</v>
      </c>
      <c r="L4713" t="s">
        <v>14244</v>
      </c>
      <c r="N4713" t="s">
        <v>821</v>
      </c>
    </row>
    <row r="4714" spans="2:14">
      <c r="B4714" s="41">
        <v>43627.964409722219</v>
      </c>
      <c r="C4714" s="41">
        <v>43627.964409722219</v>
      </c>
      <c r="D4714" t="s">
        <v>906</v>
      </c>
      <c r="E4714">
        <v>5</v>
      </c>
      <c r="F4714">
        <v>1201</v>
      </c>
      <c r="G4714" t="s">
        <v>8954</v>
      </c>
      <c r="H4714" t="s">
        <v>905</v>
      </c>
      <c r="I4714" t="s">
        <v>8</v>
      </c>
      <c r="L4714" t="s">
        <v>14244</v>
      </c>
      <c r="N4714" t="s">
        <v>821</v>
      </c>
    </row>
    <row r="4715" spans="2:14">
      <c r="B4715" s="41">
        <v>43627.964560185188</v>
      </c>
      <c r="C4715" s="41">
        <v>43627.964560185188</v>
      </c>
      <c r="D4715" t="s">
        <v>910</v>
      </c>
      <c r="E4715">
        <v>5</v>
      </c>
      <c r="F4715">
        <v>1201</v>
      </c>
      <c r="G4715" t="s">
        <v>8954</v>
      </c>
      <c r="H4715" t="s">
        <v>909</v>
      </c>
      <c r="I4715" t="s">
        <v>8</v>
      </c>
      <c r="L4715" t="s">
        <v>14243</v>
      </c>
      <c r="N4715" t="s">
        <v>821</v>
      </c>
    </row>
    <row r="4716" spans="2:14">
      <c r="B4716" s="41">
        <v>43627.96497685185</v>
      </c>
      <c r="C4716" s="41">
        <v>43627.96497685185</v>
      </c>
      <c r="D4716" t="s">
        <v>906</v>
      </c>
      <c r="E4716">
        <v>5</v>
      </c>
      <c r="F4716">
        <v>1201</v>
      </c>
      <c r="G4716" t="s">
        <v>8954</v>
      </c>
      <c r="H4716" t="s">
        <v>905</v>
      </c>
      <c r="I4716" t="s">
        <v>8</v>
      </c>
      <c r="L4716" t="s">
        <v>14244</v>
      </c>
      <c r="N4716" t="s">
        <v>821</v>
      </c>
    </row>
    <row r="4717" spans="2:14">
      <c r="B4717" s="41">
        <v>43627.965138888889</v>
      </c>
      <c r="C4717" s="41">
        <v>43627.965138888889</v>
      </c>
      <c r="D4717" t="s">
        <v>910</v>
      </c>
      <c r="E4717">
        <v>5</v>
      </c>
      <c r="F4717">
        <v>1201</v>
      </c>
      <c r="G4717" t="s">
        <v>8954</v>
      </c>
      <c r="H4717" t="s">
        <v>909</v>
      </c>
      <c r="I4717" t="s">
        <v>8</v>
      </c>
      <c r="L4717" t="s">
        <v>14243</v>
      </c>
      <c r="N4717" t="s">
        <v>821</v>
      </c>
    </row>
    <row r="4718" spans="2:14">
      <c r="B4718" s="41">
        <v>43627.965555555558</v>
      </c>
      <c r="C4718" s="41">
        <v>43627.965555555558</v>
      </c>
      <c r="D4718" t="s">
        <v>906</v>
      </c>
      <c r="E4718">
        <v>5</v>
      </c>
      <c r="F4718">
        <v>1201</v>
      </c>
      <c r="G4718" t="s">
        <v>8954</v>
      </c>
      <c r="H4718" t="s">
        <v>905</v>
      </c>
      <c r="I4718" t="s">
        <v>8</v>
      </c>
      <c r="L4718" t="s">
        <v>14244</v>
      </c>
      <c r="N4718" t="s">
        <v>821</v>
      </c>
    </row>
    <row r="4719" spans="2:14">
      <c r="B4719" s="41">
        <v>43627.966145833336</v>
      </c>
      <c r="C4719" s="41">
        <v>43627.966134259259</v>
      </c>
      <c r="D4719" t="s">
        <v>906</v>
      </c>
      <c r="E4719">
        <v>5</v>
      </c>
      <c r="F4719">
        <v>1201</v>
      </c>
      <c r="G4719" t="s">
        <v>8954</v>
      </c>
      <c r="H4719" t="s">
        <v>905</v>
      </c>
      <c r="I4719" t="s">
        <v>8</v>
      </c>
      <c r="L4719" t="s">
        <v>14244</v>
      </c>
      <c r="N4719" t="s">
        <v>821</v>
      </c>
    </row>
    <row r="4720" spans="2:14">
      <c r="B4720" s="41">
        <v>43627.966736111113</v>
      </c>
      <c r="C4720" s="41">
        <v>43627.966724537036</v>
      </c>
      <c r="D4720" t="s">
        <v>906</v>
      </c>
      <c r="E4720">
        <v>5</v>
      </c>
      <c r="F4720">
        <v>1201</v>
      </c>
      <c r="G4720" t="s">
        <v>8954</v>
      </c>
      <c r="H4720" t="s">
        <v>905</v>
      </c>
      <c r="I4720" t="s">
        <v>8</v>
      </c>
      <c r="L4720" t="s">
        <v>14244</v>
      </c>
      <c r="N4720" t="s">
        <v>821</v>
      </c>
    </row>
    <row r="4721" spans="2:14">
      <c r="B4721" s="41">
        <v>43627.96733796296</v>
      </c>
      <c r="C4721" s="41">
        <v>43627.967326388891</v>
      </c>
      <c r="D4721" t="s">
        <v>906</v>
      </c>
      <c r="E4721">
        <v>5</v>
      </c>
      <c r="F4721">
        <v>1201</v>
      </c>
      <c r="G4721" t="s">
        <v>8954</v>
      </c>
      <c r="H4721" t="s">
        <v>905</v>
      </c>
      <c r="I4721" t="s">
        <v>8</v>
      </c>
      <c r="L4721" t="s">
        <v>14244</v>
      </c>
      <c r="N4721" t="s">
        <v>821</v>
      </c>
    </row>
    <row r="4722" spans="2:14">
      <c r="B4722" s="41">
        <v>43627.967916666668</v>
      </c>
      <c r="C4722" s="41">
        <v>43627.967905092592</v>
      </c>
      <c r="D4722" t="s">
        <v>906</v>
      </c>
      <c r="E4722">
        <v>5</v>
      </c>
      <c r="F4722">
        <v>1201</v>
      </c>
      <c r="G4722" t="s">
        <v>8954</v>
      </c>
      <c r="H4722" t="s">
        <v>905</v>
      </c>
      <c r="I4722" t="s">
        <v>8</v>
      </c>
      <c r="L4722" t="s">
        <v>14244</v>
      </c>
      <c r="N4722" t="s">
        <v>821</v>
      </c>
    </row>
    <row r="4723" spans="2:14">
      <c r="B4723" s="41">
        <v>43627.9684837963</v>
      </c>
      <c r="C4723" s="41">
        <v>43627.968472222223</v>
      </c>
      <c r="D4723" t="s">
        <v>906</v>
      </c>
      <c r="E4723">
        <v>5</v>
      </c>
      <c r="F4723">
        <v>1201</v>
      </c>
      <c r="G4723" t="s">
        <v>8954</v>
      </c>
      <c r="H4723" t="s">
        <v>905</v>
      </c>
      <c r="I4723" t="s">
        <v>8</v>
      </c>
      <c r="L4723" t="s">
        <v>14244</v>
      </c>
      <c r="N4723" t="s">
        <v>821</v>
      </c>
    </row>
    <row r="4724" spans="2:14">
      <c r="B4724" s="41">
        <v>43627.968645833331</v>
      </c>
      <c r="C4724" s="41">
        <v>43627.968634259261</v>
      </c>
      <c r="D4724" t="s">
        <v>910</v>
      </c>
      <c r="E4724">
        <v>5</v>
      </c>
      <c r="F4724">
        <v>1201</v>
      </c>
      <c r="G4724" t="s">
        <v>8954</v>
      </c>
      <c r="H4724" t="s">
        <v>909</v>
      </c>
      <c r="I4724" t="s">
        <v>8</v>
      </c>
      <c r="L4724" t="s">
        <v>14243</v>
      </c>
      <c r="N4724" t="s">
        <v>821</v>
      </c>
    </row>
    <row r="4725" spans="2:14">
      <c r="B4725" s="41">
        <v>43627.9690625</v>
      </c>
      <c r="C4725" s="41">
        <v>43627.969050925924</v>
      </c>
      <c r="D4725" t="s">
        <v>906</v>
      </c>
      <c r="E4725">
        <v>5</v>
      </c>
      <c r="F4725">
        <v>1201</v>
      </c>
      <c r="G4725" t="s">
        <v>8954</v>
      </c>
      <c r="H4725" t="s">
        <v>905</v>
      </c>
      <c r="I4725" t="s">
        <v>8</v>
      </c>
      <c r="L4725" t="s">
        <v>14244</v>
      </c>
      <c r="N4725" t="s">
        <v>821</v>
      </c>
    </row>
    <row r="4726" spans="2:14">
      <c r="B4726" s="41">
        <v>43627.969652777778</v>
      </c>
      <c r="C4726" s="41">
        <v>43627.969641203701</v>
      </c>
      <c r="D4726" t="s">
        <v>906</v>
      </c>
      <c r="E4726">
        <v>5</v>
      </c>
      <c r="F4726">
        <v>1201</v>
      </c>
      <c r="G4726" t="s">
        <v>8954</v>
      </c>
      <c r="H4726" t="s">
        <v>905</v>
      </c>
      <c r="I4726" t="s">
        <v>8</v>
      </c>
      <c r="L4726" t="s">
        <v>14244</v>
      </c>
      <c r="N4726" t="s">
        <v>821</v>
      </c>
    </row>
    <row r="4727" spans="2:14">
      <c r="B4727" s="41">
        <v>43627.969814814816</v>
      </c>
      <c r="C4727" s="41">
        <v>43627.96980324074</v>
      </c>
      <c r="D4727" t="s">
        <v>910</v>
      </c>
      <c r="E4727">
        <v>5</v>
      </c>
      <c r="F4727">
        <v>1201</v>
      </c>
      <c r="G4727" t="s">
        <v>8954</v>
      </c>
      <c r="H4727" t="s">
        <v>909</v>
      </c>
      <c r="I4727" t="s">
        <v>8</v>
      </c>
      <c r="L4727" t="s">
        <v>14243</v>
      </c>
      <c r="N4727" t="s">
        <v>821</v>
      </c>
    </row>
    <row r="4728" spans="2:14">
      <c r="B4728" s="41">
        <v>43627.970254629632</v>
      </c>
      <c r="C4728" s="41">
        <v>43627.970254629632</v>
      </c>
      <c r="D4728" t="s">
        <v>906</v>
      </c>
      <c r="E4728">
        <v>5</v>
      </c>
      <c r="F4728">
        <v>1201</v>
      </c>
      <c r="G4728" t="s">
        <v>8954</v>
      </c>
      <c r="H4728" t="s">
        <v>905</v>
      </c>
      <c r="I4728" t="s">
        <v>8</v>
      </c>
      <c r="L4728" t="s">
        <v>14244</v>
      </c>
      <c r="N4728" t="s">
        <v>821</v>
      </c>
    </row>
    <row r="4729" spans="2:14">
      <c r="B4729" s="41">
        <v>43627.970497685186</v>
      </c>
      <c r="C4729" s="41">
        <v>43627.970497685186</v>
      </c>
      <c r="D4729" t="s">
        <v>11700</v>
      </c>
      <c r="E4729">
        <v>0</v>
      </c>
      <c r="F4729">
        <v>1101</v>
      </c>
      <c r="G4729" t="s">
        <v>8954</v>
      </c>
      <c r="H4729" t="s">
        <v>195</v>
      </c>
      <c r="I4729" t="s">
        <v>13</v>
      </c>
      <c r="L4729" t="s">
        <v>11272</v>
      </c>
      <c r="N4729" t="s">
        <v>821</v>
      </c>
    </row>
    <row r="4730" spans="2:14">
      <c r="B4730" s="41">
        <v>43627.970833333333</v>
      </c>
      <c r="C4730" s="41">
        <v>43627.970833333333</v>
      </c>
      <c r="D4730" t="s">
        <v>906</v>
      </c>
      <c r="E4730">
        <v>5</v>
      </c>
      <c r="F4730">
        <v>1201</v>
      </c>
      <c r="G4730" t="s">
        <v>8954</v>
      </c>
      <c r="H4730" t="s">
        <v>905</v>
      </c>
      <c r="I4730" t="s">
        <v>8</v>
      </c>
      <c r="L4730" t="s">
        <v>14244</v>
      </c>
      <c r="N4730" t="s">
        <v>821</v>
      </c>
    </row>
    <row r="4731" spans="2:14">
      <c r="B4731" s="41">
        <v>43627.971435185187</v>
      </c>
      <c r="C4731" s="41">
        <v>43627.971435185187</v>
      </c>
      <c r="D4731" t="s">
        <v>906</v>
      </c>
      <c r="E4731">
        <v>5</v>
      </c>
      <c r="F4731">
        <v>1201</v>
      </c>
      <c r="G4731" t="s">
        <v>8954</v>
      </c>
      <c r="H4731" t="s">
        <v>905</v>
      </c>
      <c r="I4731" t="s">
        <v>8</v>
      </c>
      <c r="L4731" t="s">
        <v>14244</v>
      </c>
      <c r="N4731" t="s">
        <v>821</v>
      </c>
    </row>
    <row r="4732" spans="2:14">
      <c r="B4732" s="41">
        <v>43627.971805555557</v>
      </c>
      <c r="C4732" s="41">
        <v>43627.971817129626</v>
      </c>
      <c r="D4732" t="s">
        <v>14333</v>
      </c>
      <c r="E4732">
        <v>0</v>
      </c>
      <c r="F4732">
        <v>1101</v>
      </c>
      <c r="G4732" t="s">
        <v>8954</v>
      </c>
      <c r="H4732" t="s">
        <v>1757</v>
      </c>
      <c r="I4732" t="s">
        <v>264</v>
      </c>
      <c r="L4732" t="s">
        <v>15456</v>
      </c>
      <c r="N4732" t="s">
        <v>819</v>
      </c>
    </row>
    <row r="4733" spans="2:14">
      <c r="B4733" s="41">
        <v>43627.971851851849</v>
      </c>
      <c r="C4733" s="41">
        <v>43627.971851851849</v>
      </c>
      <c r="D4733" t="s">
        <v>6318</v>
      </c>
      <c r="E4733">
        <v>5</v>
      </c>
      <c r="F4733">
        <v>1201</v>
      </c>
      <c r="G4733" t="s">
        <v>8954</v>
      </c>
      <c r="H4733" t="s">
        <v>6319</v>
      </c>
      <c r="I4733" t="s">
        <v>264</v>
      </c>
      <c r="L4733" t="s">
        <v>15924</v>
      </c>
      <c r="N4733" t="s">
        <v>821</v>
      </c>
    </row>
    <row r="4734" spans="2:14">
      <c r="B4734" s="41">
        <v>43627.971875000003</v>
      </c>
      <c r="C4734" s="41">
        <v>43627.971875000003</v>
      </c>
      <c r="D4734" t="s">
        <v>6316</v>
      </c>
      <c r="E4734">
        <v>5</v>
      </c>
      <c r="F4734">
        <v>1201</v>
      </c>
      <c r="G4734" t="s">
        <v>8954</v>
      </c>
      <c r="H4734" t="s">
        <v>6317</v>
      </c>
      <c r="I4734" t="s">
        <v>264</v>
      </c>
      <c r="L4734" t="s">
        <v>15459</v>
      </c>
      <c r="N4734" t="s">
        <v>821</v>
      </c>
    </row>
    <row r="4735" spans="2:14">
      <c r="B4735" s="41">
        <v>43627.972037037034</v>
      </c>
      <c r="C4735" s="41">
        <v>43627.972037037034</v>
      </c>
      <c r="D4735" t="s">
        <v>906</v>
      </c>
      <c r="E4735">
        <v>5</v>
      </c>
      <c r="F4735">
        <v>1201</v>
      </c>
      <c r="G4735" t="s">
        <v>8954</v>
      </c>
      <c r="H4735" t="s">
        <v>905</v>
      </c>
      <c r="I4735" t="s">
        <v>8</v>
      </c>
      <c r="L4735" t="s">
        <v>14244</v>
      </c>
      <c r="N4735" t="s">
        <v>821</v>
      </c>
    </row>
    <row r="4736" spans="2:14">
      <c r="B4736" s="41">
        <v>43627.972187500003</v>
      </c>
      <c r="C4736" s="41">
        <v>43627.972187500003</v>
      </c>
      <c r="D4736" t="s">
        <v>6316</v>
      </c>
      <c r="E4736">
        <v>5</v>
      </c>
      <c r="F4736">
        <v>1201</v>
      </c>
      <c r="G4736" t="s">
        <v>8954</v>
      </c>
      <c r="H4736" t="s">
        <v>6317</v>
      </c>
      <c r="I4736" t="s">
        <v>264</v>
      </c>
      <c r="L4736" t="s">
        <v>15459</v>
      </c>
      <c r="N4736" t="s">
        <v>821</v>
      </c>
    </row>
    <row r="4737" spans="2:20">
      <c r="B4737" s="41">
        <v>43627.972303240742</v>
      </c>
      <c r="C4737" s="41">
        <v>43627.972314814811</v>
      </c>
      <c r="D4737" t="s">
        <v>6316</v>
      </c>
      <c r="E4737">
        <v>5</v>
      </c>
      <c r="F4737">
        <v>1201</v>
      </c>
      <c r="G4737" t="s">
        <v>8954</v>
      </c>
      <c r="H4737" t="s">
        <v>6317</v>
      </c>
      <c r="I4737" t="s">
        <v>264</v>
      </c>
      <c r="L4737" t="s">
        <v>15459</v>
      </c>
      <c r="N4737" t="s">
        <v>821</v>
      </c>
    </row>
    <row r="4738" spans="2:20">
      <c r="B4738" s="41">
        <v>43627.972418981481</v>
      </c>
      <c r="C4738" s="41">
        <v>43627.972418981481</v>
      </c>
      <c r="D4738" t="s">
        <v>6316</v>
      </c>
      <c r="E4738">
        <v>5</v>
      </c>
      <c r="F4738">
        <v>1201</v>
      </c>
      <c r="G4738" t="s">
        <v>8954</v>
      </c>
      <c r="H4738" t="s">
        <v>6317</v>
      </c>
      <c r="I4738" t="s">
        <v>264</v>
      </c>
      <c r="L4738" t="s">
        <v>15459</v>
      </c>
      <c r="N4738" t="s">
        <v>821</v>
      </c>
    </row>
    <row r="4739" spans="2:20">
      <c r="B4739" s="41">
        <v>43627.972442129627</v>
      </c>
      <c r="C4739" s="41">
        <v>43627.972442129627</v>
      </c>
      <c r="D4739" t="s">
        <v>6318</v>
      </c>
      <c r="E4739">
        <v>5</v>
      </c>
      <c r="F4739">
        <v>1201</v>
      </c>
      <c r="G4739" t="s">
        <v>8954</v>
      </c>
      <c r="H4739" t="s">
        <v>6319</v>
      </c>
      <c r="I4739" t="s">
        <v>264</v>
      </c>
      <c r="L4739" t="s">
        <v>15924</v>
      </c>
      <c r="N4739" t="s">
        <v>821</v>
      </c>
    </row>
    <row r="4740" spans="2:20">
      <c r="B4740" s="41">
        <v>43627.972569444442</v>
      </c>
      <c r="C4740" s="41">
        <v>43627.972569444442</v>
      </c>
      <c r="D4740" t="s">
        <v>6318</v>
      </c>
      <c r="E4740">
        <v>5</v>
      </c>
      <c r="F4740">
        <v>1201</v>
      </c>
      <c r="G4740" t="s">
        <v>8954</v>
      </c>
      <c r="H4740" t="s">
        <v>6319</v>
      </c>
      <c r="I4740" t="s">
        <v>264</v>
      </c>
      <c r="L4740" t="s">
        <v>15924</v>
      </c>
      <c r="N4740" t="s">
        <v>821</v>
      </c>
    </row>
    <row r="4741" spans="2:20">
      <c r="B4741" s="41">
        <v>43627.972592592596</v>
      </c>
      <c r="C4741" s="41">
        <v>43627.972592592596</v>
      </c>
      <c r="D4741" t="s">
        <v>6316</v>
      </c>
      <c r="E4741">
        <v>5</v>
      </c>
      <c r="F4741">
        <v>1201</v>
      </c>
      <c r="G4741" t="s">
        <v>8954</v>
      </c>
      <c r="H4741" t="s">
        <v>6317</v>
      </c>
      <c r="I4741" t="s">
        <v>264</v>
      </c>
      <c r="L4741" t="s">
        <v>15459</v>
      </c>
      <c r="N4741" t="s">
        <v>821</v>
      </c>
    </row>
    <row r="4742" spans="2:20">
      <c r="B4742" s="41">
        <v>43627.972615740742</v>
      </c>
      <c r="C4742" s="41">
        <v>43627.972615740742</v>
      </c>
      <c r="D4742" t="s">
        <v>906</v>
      </c>
      <c r="E4742">
        <v>5</v>
      </c>
      <c r="F4742">
        <v>1201</v>
      </c>
      <c r="G4742" t="s">
        <v>8954</v>
      </c>
      <c r="H4742" t="s">
        <v>905</v>
      </c>
      <c r="I4742" t="s">
        <v>8</v>
      </c>
      <c r="L4742" t="s">
        <v>14244</v>
      </c>
      <c r="N4742" t="s">
        <v>821</v>
      </c>
    </row>
    <row r="4743" spans="2:20">
      <c r="B4743" s="41">
        <v>43627.972939814812</v>
      </c>
      <c r="C4743" s="41">
        <v>43627.972939814812</v>
      </c>
      <c r="D4743" t="s">
        <v>6316</v>
      </c>
      <c r="E4743">
        <v>5</v>
      </c>
      <c r="F4743">
        <v>1201</v>
      </c>
      <c r="G4743" t="s">
        <v>8954</v>
      </c>
      <c r="H4743" t="s">
        <v>6317</v>
      </c>
      <c r="I4743" t="s">
        <v>264</v>
      </c>
      <c r="L4743" t="s">
        <v>15459</v>
      </c>
      <c r="N4743" t="s">
        <v>821</v>
      </c>
    </row>
    <row r="4744" spans="2:20">
      <c r="B4744" s="41">
        <v>43627.973217592589</v>
      </c>
      <c r="C4744" s="41">
        <v>43627.973217592589</v>
      </c>
      <c r="D4744" t="s">
        <v>906</v>
      </c>
      <c r="E4744">
        <v>5</v>
      </c>
      <c r="F4744">
        <v>1201</v>
      </c>
      <c r="G4744" t="s">
        <v>8954</v>
      </c>
      <c r="H4744" t="s">
        <v>905</v>
      </c>
      <c r="I4744" t="s">
        <v>8</v>
      </c>
      <c r="L4744" t="s">
        <v>14244</v>
      </c>
      <c r="N4744" t="s">
        <v>821</v>
      </c>
    </row>
    <row r="4745" spans="2:20">
      <c r="B4745" s="41">
        <v>43627.973807870374</v>
      </c>
      <c r="C4745" s="41">
        <v>43627.973807870374</v>
      </c>
      <c r="D4745" t="s">
        <v>906</v>
      </c>
      <c r="E4745">
        <v>5</v>
      </c>
      <c r="F4745">
        <v>1201</v>
      </c>
      <c r="G4745" t="s">
        <v>8954</v>
      </c>
      <c r="H4745" t="s">
        <v>905</v>
      </c>
      <c r="I4745" t="s">
        <v>8</v>
      </c>
      <c r="L4745" t="s">
        <v>14244</v>
      </c>
      <c r="N4745" t="s">
        <v>821</v>
      </c>
    </row>
    <row r="4746" spans="2:20">
      <c r="B4746" s="41">
        <v>43627.974050925928</v>
      </c>
      <c r="C4746" s="41">
        <v>43627.974062499998</v>
      </c>
      <c r="D4746" t="s">
        <v>15925</v>
      </c>
      <c r="E4746">
        <v>5</v>
      </c>
      <c r="F4746">
        <v>1101</v>
      </c>
      <c r="G4746" t="s">
        <v>8954</v>
      </c>
      <c r="H4746" t="s">
        <v>346</v>
      </c>
      <c r="I4746" t="s">
        <v>264</v>
      </c>
      <c r="L4746" t="s">
        <v>15456</v>
      </c>
      <c r="N4746" t="s">
        <v>821</v>
      </c>
      <c r="T4746" t="s">
        <v>15457</v>
      </c>
    </row>
    <row r="4747" spans="2:20">
      <c r="B4747" s="41">
        <v>43627.974050925928</v>
      </c>
      <c r="C4747" s="41">
        <v>43627.974062499998</v>
      </c>
      <c r="D4747" t="s">
        <v>15926</v>
      </c>
      <c r="E4747">
        <v>4</v>
      </c>
      <c r="F4747">
        <v>1101</v>
      </c>
      <c r="G4747" t="s">
        <v>8954</v>
      </c>
      <c r="H4747" t="s">
        <v>345</v>
      </c>
      <c r="I4747" t="s">
        <v>264</v>
      </c>
      <c r="L4747" t="s">
        <v>15456</v>
      </c>
      <c r="N4747" t="s">
        <v>819</v>
      </c>
      <c r="T4747" t="s">
        <v>15457</v>
      </c>
    </row>
    <row r="4748" spans="2:20">
      <c r="B4748" s="41">
        <v>43627.974050925928</v>
      </c>
      <c r="C4748" s="41">
        <v>43627.974062499998</v>
      </c>
      <c r="D4748" t="s">
        <v>613</v>
      </c>
      <c r="E4748">
        <v>5</v>
      </c>
      <c r="F4748">
        <v>1221</v>
      </c>
      <c r="G4748" t="s">
        <v>8954</v>
      </c>
      <c r="H4748" t="s">
        <v>344</v>
      </c>
      <c r="I4748" t="s">
        <v>264</v>
      </c>
      <c r="L4748" t="s">
        <v>15539</v>
      </c>
      <c r="N4748" t="s">
        <v>821</v>
      </c>
    </row>
    <row r="4749" spans="2:20">
      <c r="B4749" s="41">
        <v>43627.974085648151</v>
      </c>
      <c r="C4749" s="41">
        <v>43627.974085648151</v>
      </c>
      <c r="D4749" t="s">
        <v>898</v>
      </c>
      <c r="E4749">
        <v>4</v>
      </c>
      <c r="F4749">
        <v>1101</v>
      </c>
      <c r="G4749" t="s">
        <v>8954</v>
      </c>
      <c r="H4749" t="s">
        <v>897</v>
      </c>
      <c r="I4749" t="s">
        <v>264</v>
      </c>
      <c r="L4749" t="s">
        <v>15927</v>
      </c>
      <c r="N4749" t="s">
        <v>825</v>
      </c>
    </row>
    <row r="4750" spans="2:20">
      <c r="B4750" s="41">
        <v>43627.974108796298</v>
      </c>
      <c r="C4750" s="41">
        <v>43627.974108796298</v>
      </c>
      <c r="D4750" t="s">
        <v>15928</v>
      </c>
      <c r="E4750">
        <v>5</v>
      </c>
      <c r="F4750">
        <v>1101</v>
      </c>
      <c r="G4750" t="s">
        <v>8954</v>
      </c>
      <c r="H4750" t="s">
        <v>343</v>
      </c>
      <c r="I4750" t="s">
        <v>264</v>
      </c>
      <c r="L4750" t="s">
        <v>15529</v>
      </c>
      <c r="N4750" t="s">
        <v>821</v>
      </c>
      <c r="T4750" t="s">
        <v>15530</v>
      </c>
    </row>
    <row r="4751" spans="2:20">
      <c r="B4751" s="41">
        <v>43627.974131944444</v>
      </c>
      <c r="C4751" s="41">
        <v>43627.974143518521</v>
      </c>
      <c r="D4751" t="s">
        <v>15929</v>
      </c>
      <c r="E4751">
        <v>4</v>
      </c>
      <c r="F4751">
        <v>1101</v>
      </c>
      <c r="G4751" t="s">
        <v>8954</v>
      </c>
      <c r="H4751" t="s">
        <v>342</v>
      </c>
      <c r="I4751" t="s">
        <v>264</v>
      </c>
      <c r="L4751" t="s">
        <v>15532</v>
      </c>
      <c r="N4751" t="s">
        <v>819</v>
      </c>
      <c r="T4751" t="s">
        <v>15530</v>
      </c>
    </row>
    <row r="4752" spans="2:20">
      <c r="B4752" s="41">
        <v>43627.974386574075</v>
      </c>
      <c r="C4752" s="41">
        <v>43627.974386574075</v>
      </c>
      <c r="D4752" t="s">
        <v>906</v>
      </c>
      <c r="E4752">
        <v>5</v>
      </c>
      <c r="F4752">
        <v>1201</v>
      </c>
      <c r="G4752" t="s">
        <v>8954</v>
      </c>
      <c r="H4752" t="s">
        <v>905</v>
      </c>
      <c r="I4752" t="s">
        <v>8</v>
      </c>
      <c r="L4752" t="s">
        <v>14244</v>
      </c>
      <c r="N4752" t="s">
        <v>821</v>
      </c>
    </row>
    <row r="4753" spans="2:14">
      <c r="B4753" s="41">
        <v>43627.974560185183</v>
      </c>
      <c r="C4753" s="41">
        <v>43627.974560185183</v>
      </c>
      <c r="D4753" t="s">
        <v>14155</v>
      </c>
      <c r="E4753">
        <v>0</v>
      </c>
      <c r="F4753">
        <v>1101</v>
      </c>
      <c r="G4753" t="s">
        <v>8954</v>
      </c>
      <c r="H4753" t="s">
        <v>195</v>
      </c>
      <c r="I4753" t="s">
        <v>13</v>
      </c>
      <c r="L4753" t="s">
        <v>11272</v>
      </c>
      <c r="N4753" t="s">
        <v>821</v>
      </c>
    </row>
    <row r="4754" spans="2:14">
      <c r="B4754" s="41">
        <v>43627.974976851852</v>
      </c>
      <c r="C4754" s="41">
        <v>43627.974976851852</v>
      </c>
      <c r="D4754" t="s">
        <v>906</v>
      </c>
      <c r="E4754">
        <v>5</v>
      </c>
      <c r="F4754">
        <v>1201</v>
      </c>
      <c r="G4754" t="s">
        <v>8954</v>
      </c>
      <c r="H4754" t="s">
        <v>905</v>
      </c>
      <c r="I4754" t="s">
        <v>8</v>
      </c>
      <c r="L4754" t="s">
        <v>14244</v>
      </c>
      <c r="N4754" t="s">
        <v>821</v>
      </c>
    </row>
    <row r="4755" spans="2:14">
      <c r="B4755" s="41">
        <v>43627.975590277776</v>
      </c>
      <c r="C4755" s="41">
        <v>43627.975590277776</v>
      </c>
      <c r="D4755" t="s">
        <v>906</v>
      </c>
      <c r="E4755">
        <v>5</v>
      </c>
      <c r="F4755">
        <v>1201</v>
      </c>
      <c r="G4755" t="s">
        <v>8954</v>
      </c>
      <c r="H4755" t="s">
        <v>905</v>
      </c>
      <c r="I4755" t="s">
        <v>8</v>
      </c>
      <c r="L4755" t="s">
        <v>14244</v>
      </c>
      <c r="N4755" t="s">
        <v>821</v>
      </c>
    </row>
    <row r="4756" spans="2:14">
      <c r="B4756" s="41">
        <v>43627.97619212963</v>
      </c>
      <c r="C4756" s="41">
        <v>43627.97619212963</v>
      </c>
      <c r="D4756" t="s">
        <v>906</v>
      </c>
      <c r="E4756">
        <v>5</v>
      </c>
      <c r="F4756">
        <v>1201</v>
      </c>
      <c r="G4756" t="s">
        <v>8954</v>
      </c>
      <c r="H4756" t="s">
        <v>905</v>
      </c>
      <c r="I4756" t="s">
        <v>8</v>
      </c>
      <c r="L4756" t="s">
        <v>14244</v>
      </c>
      <c r="N4756" t="s">
        <v>821</v>
      </c>
    </row>
    <row r="4757" spans="2:14">
      <c r="B4757" s="41">
        <v>43627.976782407408</v>
      </c>
      <c r="C4757" s="41">
        <v>43627.976782407408</v>
      </c>
      <c r="D4757" t="s">
        <v>906</v>
      </c>
      <c r="E4757">
        <v>5</v>
      </c>
      <c r="F4757">
        <v>1201</v>
      </c>
      <c r="G4757" t="s">
        <v>8954</v>
      </c>
      <c r="H4757" t="s">
        <v>905</v>
      </c>
      <c r="I4757" t="s">
        <v>8</v>
      </c>
      <c r="L4757" t="s">
        <v>14244</v>
      </c>
      <c r="N4757" t="s">
        <v>821</v>
      </c>
    </row>
    <row r="4758" spans="2:14">
      <c r="B4758" s="41">
        <v>43627.977349537039</v>
      </c>
      <c r="C4758" s="41">
        <v>43627.977349537039</v>
      </c>
      <c r="D4758" t="s">
        <v>906</v>
      </c>
      <c r="E4758">
        <v>5</v>
      </c>
      <c r="F4758">
        <v>1201</v>
      </c>
      <c r="G4758" t="s">
        <v>8954</v>
      </c>
      <c r="H4758" t="s">
        <v>905</v>
      </c>
      <c r="I4758" t="s">
        <v>8</v>
      </c>
      <c r="L4758" t="s">
        <v>14244</v>
      </c>
      <c r="N4758" t="s">
        <v>821</v>
      </c>
    </row>
    <row r="4759" spans="2:14">
      <c r="B4759" s="41">
        <v>43627.977939814817</v>
      </c>
      <c r="C4759" s="41">
        <v>43627.977939814817</v>
      </c>
      <c r="D4759" t="s">
        <v>906</v>
      </c>
      <c r="E4759">
        <v>5</v>
      </c>
      <c r="F4759">
        <v>1201</v>
      </c>
      <c r="G4759" t="s">
        <v>8954</v>
      </c>
      <c r="H4759" t="s">
        <v>905</v>
      </c>
      <c r="I4759" t="s">
        <v>8</v>
      </c>
      <c r="L4759" t="s">
        <v>14244</v>
      </c>
      <c r="N4759" t="s">
        <v>821</v>
      </c>
    </row>
    <row r="4760" spans="2:14">
      <c r="B4760" s="41">
        <v>43627.978530092594</v>
      </c>
      <c r="C4760" s="41">
        <v>43627.978530092594</v>
      </c>
      <c r="D4760" t="s">
        <v>906</v>
      </c>
      <c r="E4760">
        <v>5</v>
      </c>
      <c r="F4760">
        <v>1201</v>
      </c>
      <c r="G4760" t="s">
        <v>8954</v>
      </c>
      <c r="H4760" t="s">
        <v>905</v>
      </c>
      <c r="I4760" t="s">
        <v>8</v>
      </c>
      <c r="L4760" t="s">
        <v>14244</v>
      </c>
      <c r="N4760" t="s">
        <v>821</v>
      </c>
    </row>
    <row r="4761" spans="2:14">
      <c r="B4761" s="41">
        <v>43627.979155092595</v>
      </c>
      <c r="C4761" s="41">
        <v>43627.979155092595</v>
      </c>
      <c r="D4761" t="s">
        <v>906</v>
      </c>
      <c r="E4761">
        <v>5</v>
      </c>
      <c r="F4761">
        <v>1201</v>
      </c>
      <c r="G4761" t="s">
        <v>8954</v>
      </c>
      <c r="H4761" t="s">
        <v>905</v>
      </c>
      <c r="I4761" t="s">
        <v>8</v>
      </c>
      <c r="L4761" t="s">
        <v>14244</v>
      </c>
      <c r="N4761" t="s">
        <v>821</v>
      </c>
    </row>
    <row r="4762" spans="2:14">
      <c r="B4762" s="41">
        <v>43627.979768518519</v>
      </c>
      <c r="C4762" s="41">
        <v>43627.979768518519</v>
      </c>
      <c r="D4762" t="s">
        <v>906</v>
      </c>
      <c r="E4762">
        <v>5</v>
      </c>
      <c r="F4762">
        <v>1201</v>
      </c>
      <c r="G4762" t="s">
        <v>8954</v>
      </c>
      <c r="H4762" t="s">
        <v>905</v>
      </c>
      <c r="I4762" t="s">
        <v>8</v>
      </c>
      <c r="L4762" t="s">
        <v>14244</v>
      </c>
      <c r="N4762" t="s">
        <v>821</v>
      </c>
    </row>
    <row r="4763" spans="2:14">
      <c r="B4763" s="41">
        <v>43627.980347222219</v>
      </c>
      <c r="C4763" s="41">
        <v>43627.980347222219</v>
      </c>
      <c r="D4763" t="s">
        <v>906</v>
      </c>
      <c r="E4763">
        <v>5</v>
      </c>
      <c r="F4763">
        <v>1201</v>
      </c>
      <c r="G4763" t="s">
        <v>8954</v>
      </c>
      <c r="H4763" t="s">
        <v>905</v>
      </c>
      <c r="I4763" t="s">
        <v>8</v>
      </c>
      <c r="L4763" t="s">
        <v>14244</v>
      </c>
      <c r="N4763" t="s">
        <v>821</v>
      </c>
    </row>
    <row r="4764" spans="2:14">
      <c r="B4764" s="41">
        <v>43627.980925925927</v>
      </c>
      <c r="C4764" s="41">
        <v>43627.980925925927</v>
      </c>
      <c r="D4764" t="s">
        <v>906</v>
      </c>
      <c r="E4764">
        <v>5</v>
      </c>
      <c r="F4764">
        <v>1201</v>
      </c>
      <c r="G4764" t="s">
        <v>8954</v>
      </c>
      <c r="H4764" t="s">
        <v>905</v>
      </c>
      <c r="I4764" t="s">
        <v>8</v>
      </c>
      <c r="L4764" t="s">
        <v>14244</v>
      </c>
      <c r="N4764" t="s">
        <v>821</v>
      </c>
    </row>
    <row r="4765" spans="2:14">
      <c r="B4765" s="41">
        <v>43627.981527777774</v>
      </c>
      <c r="C4765" s="41">
        <v>43627.981527777774</v>
      </c>
      <c r="D4765" t="s">
        <v>906</v>
      </c>
      <c r="E4765">
        <v>5</v>
      </c>
      <c r="F4765">
        <v>1201</v>
      </c>
      <c r="G4765" t="s">
        <v>8954</v>
      </c>
      <c r="H4765" t="s">
        <v>905</v>
      </c>
      <c r="I4765" t="s">
        <v>8</v>
      </c>
      <c r="L4765" t="s">
        <v>14244</v>
      </c>
      <c r="N4765" t="s">
        <v>821</v>
      </c>
    </row>
    <row r="4766" spans="2:14">
      <c r="B4766" s="41">
        <v>43627.982118055559</v>
      </c>
      <c r="C4766" s="41">
        <v>43627.982118055559</v>
      </c>
      <c r="D4766" t="s">
        <v>906</v>
      </c>
      <c r="E4766">
        <v>5</v>
      </c>
      <c r="F4766">
        <v>1201</v>
      </c>
      <c r="G4766" t="s">
        <v>8954</v>
      </c>
      <c r="H4766" t="s">
        <v>905</v>
      </c>
      <c r="I4766" t="s">
        <v>8</v>
      </c>
      <c r="L4766" t="s">
        <v>14244</v>
      </c>
      <c r="N4766" t="s">
        <v>821</v>
      </c>
    </row>
    <row r="4767" spans="2:14">
      <c r="B4767" s="41">
        <v>43627.982268518521</v>
      </c>
      <c r="C4767" s="41">
        <v>43627.982268518521</v>
      </c>
      <c r="D4767" t="s">
        <v>910</v>
      </c>
      <c r="E4767">
        <v>5</v>
      </c>
      <c r="F4767">
        <v>1201</v>
      </c>
      <c r="G4767" t="s">
        <v>8954</v>
      </c>
      <c r="H4767" t="s">
        <v>909</v>
      </c>
      <c r="I4767" t="s">
        <v>8</v>
      </c>
      <c r="L4767" t="s">
        <v>14243</v>
      </c>
      <c r="N4767" t="s">
        <v>821</v>
      </c>
    </row>
    <row r="4768" spans="2:14">
      <c r="B4768" s="41">
        <v>43627.982708333337</v>
      </c>
      <c r="C4768" s="41">
        <v>43627.982708333337</v>
      </c>
      <c r="D4768" t="s">
        <v>906</v>
      </c>
      <c r="E4768">
        <v>5</v>
      </c>
      <c r="F4768">
        <v>1201</v>
      </c>
      <c r="G4768" t="s">
        <v>8954</v>
      </c>
      <c r="H4768" t="s">
        <v>905</v>
      </c>
      <c r="I4768" t="s">
        <v>8</v>
      </c>
      <c r="L4768" t="s">
        <v>14244</v>
      </c>
      <c r="N4768" t="s">
        <v>821</v>
      </c>
    </row>
    <row r="4769" spans="2:14">
      <c r="B4769" s="41">
        <v>43627.983287037037</v>
      </c>
      <c r="C4769" s="41">
        <v>43627.983287037037</v>
      </c>
      <c r="D4769" t="s">
        <v>906</v>
      </c>
      <c r="E4769">
        <v>5</v>
      </c>
      <c r="F4769">
        <v>1201</v>
      </c>
      <c r="G4769" t="s">
        <v>8954</v>
      </c>
      <c r="H4769" t="s">
        <v>905</v>
      </c>
      <c r="I4769" t="s">
        <v>8</v>
      </c>
      <c r="L4769" t="s">
        <v>14244</v>
      </c>
      <c r="N4769" t="s">
        <v>821</v>
      </c>
    </row>
    <row r="4770" spans="2:14">
      <c r="B4770" s="41">
        <v>43627.983877314815</v>
      </c>
      <c r="C4770" s="41">
        <v>43627.983877314815</v>
      </c>
      <c r="D4770" t="s">
        <v>15930</v>
      </c>
      <c r="E4770">
        <v>0</v>
      </c>
      <c r="F4770">
        <v>1101</v>
      </c>
      <c r="G4770" t="s">
        <v>8954</v>
      </c>
      <c r="H4770" t="s">
        <v>195</v>
      </c>
      <c r="I4770" t="s">
        <v>13</v>
      </c>
      <c r="L4770" t="s">
        <v>11272</v>
      </c>
      <c r="N4770" t="s">
        <v>821</v>
      </c>
    </row>
    <row r="4771" spans="2:14">
      <c r="B4771" s="41">
        <v>43627.983888888892</v>
      </c>
      <c r="C4771" s="41">
        <v>43627.983888888892</v>
      </c>
      <c r="D4771" t="s">
        <v>906</v>
      </c>
      <c r="E4771">
        <v>5</v>
      </c>
      <c r="F4771">
        <v>1201</v>
      </c>
      <c r="G4771" t="s">
        <v>8954</v>
      </c>
      <c r="H4771" t="s">
        <v>905</v>
      </c>
      <c r="I4771" t="s">
        <v>8</v>
      </c>
      <c r="L4771" t="s">
        <v>14244</v>
      </c>
      <c r="N4771" t="s">
        <v>821</v>
      </c>
    </row>
    <row r="4772" spans="2:14">
      <c r="B4772" s="41">
        <v>43627.984479166669</v>
      </c>
      <c r="C4772" s="41">
        <v>43627.984479166669</v>
      </c>
      <c r="D4772" t="s">
        <v>906</v>
      </c>
      <c r="E4772">
        <v>5</v>
      </c>
      <c r="F4772">
        <v>1201</v>
      </c>
      <c r="G4772" t="s">
        <v>8954</v>
      </c>
      <c r="H4772" t="s">
        <v>905</v>
      </c>
      <c r="I4772" t="s">
        <v>8</v>
      </c>
      <c r="L4772" t="s">
        <v>14244</v>
      </c>
      <c r="N4772" t="s">
        <v>821</v>
      </c>
    </row>
    <row r="4773" spans="2:14">
      <c r="B4773" s="41">
        <v>43627.985081018516</v>
      </c>
      <c r="C4773" s="41">
        <v>43627.985081018516</v>
      </c>
      <c r="D4773" t="s">
        <v>906</v>
      </c>
      <c r="E4773">
        <v>5</v>
      </c>
      <c r="F4773">
        <v>1201</v>
      </c>
      <c r="G4773" t="s">
        <v>8954</v>
      </c>
      <c r="H4773" t="s">
        <v>905</v>
      </c>
      <c r="I4773" t="s">
        <v>8</v>
      </c>
      <c r="L4773" t="s">
        <v>14244</v>
      </c>
      <c r="N4773" t="s">
        <v>821</v>
      </c>
    </row>
    <row r="4774" spans="2:14">
      <c r="B4774" s="41">
        <v>43627.985694444447</v>
      </c>
      <c r="C4774" s="41">
        <v>43627.985694444447</v>
      </c>
      <c r="D4774" t="s">
        <v>906</v>
      </c>
      <c r="E4774">
        <v>5</v>
      </c>
      <c r="F4774">
        <v>1201</v>
      </c>
      <c r="G4774" t="s">
        <v>8954</v>
      </c>
      <c r="H4774" t="s">
        <v>905</v>
      </c>
      <c r="I4774" t="s">
        <v>8</v>
      </c>
      <c r="L4774" t="s">
        <v>14244</v>
      </c>
      <c r="N4774" t="s">
        <v>821</v>
      </c>
    </row>
    <row r="4775" spans="2:14">
      <c r="B4775" s="41">
        <v>43627.986284722225</v>
      </c>
      <c r="C4775" s="41">
        <v>43627.986273148148</v>
      </c>
      <c r="D4775" t="s">
        <v>906</v>
      </c>
      <c r="E4775">
        <v>5</v>
      </c>
      <c r="F4775">
        <v>1201</v>
      </c>
      <c r="G4775" t="s">
        <v>8954</v>
      </c>
      <c r="H4775" t="s">
        <v>905</v>
      </c>
      <c r="I4775" t="s">
        <v>8</v>
      </c>
      <c r="L4775" t="s">
        <v>14244</v>
      </c>
      <c r="N4775" t="s">
        <v>821</v>
      </c>
    </row>
    <row r="4776" spans="2:14">
      <c r="B4776" s="41">
        <v>43627.986863425926</v>
      </c>
      <c r="C4776" s="41">
        <v>43627.986851851849</v>
      </c>
      <c r="D4776" t="s">
        <v>906</v>
      </c>
      <c r="E4776">
        <v>5</v>
      </c>
      <c r="F4776">
        <v>1201</v>
      </c>
      <c r="G4776" t="s">
        <v>8954</v>
      </c>
      <c r="H4776" t="s">
        <v>905</v>
      </c>
      <c r="I4776" t="s">
        <v>8</v>
      </c>
      <c r="L4776" t="s">
        <v>14244</v>
      </c>
      <c r="N4776" t="s">
        <v>821</v>
      </c>
    </row>
    <row r="4777" spans="2:14">
      <c r="B4777" s="41">
        <v>43627.987442129626</v>
      </c>
      <c r="C4777" s="41">
        <v>43627.987430555557</v>
      </c>
      <c r="D4777" t="s">
        <v>906</v>
      </c>
      <c r="E4777">
        <v>5</v>
      </c>
      <c r="F4777">
        <v>1201</v>
      </c>
      <c r="G4777" t="s">
        <v>8954</v>
      </c>
      <c r="H4777" t="s">
        <v>905</v>
      </c>
      <c r="I4777" t="s">
        <v>8</v>
      </c>
      <c r="L4777" t="s">
        <v>14244</v>
      </c>
      <c r="N4777" t="s">
        <v>821</v>
      </c>
    </row>
    <row r="4778" spans="2:14">
      <c r="B4778" s="41">
        <v>43627.988032407404</v>
      </c>
      <c r="C4778" s="41">
        <v>43627.988020833334</v>
      </c>
      <c r="D4778" t="s">
        <v>906</v>
      </c>
      <c r="E4778">
        <v>5</v>
      </c>
      <c r="F4778">
        <v>1201</v>
      </c>
      <c r="G4778" t="s">
        <v>8954</v>
      </c>
      <c r="H4778" t="s">
        <v>905</v>
      </c>
      <c r="I4778" t="s">
        <v>8</v>
      </c>
      <c r="L4778" t="s">
        <v>14244</v>
      </c>
      <c r="N4778" t="s">
        <v>821</v>
      </c>
    </row>
    <row r="4779" spans="2:14">
      <c r="B4779" s="41">
        <v>43627.988634259258</v>
      </c>
      <c r="C4779" s="41">
        <v>43627.988622685189</v>
      </c>
      <c r="D4779" t="s">
        <v>906</v>
      </c>
      <c r="E4779">
        <v>5</v>
      </c>
      <c r="F4779">
        <v>1201</v>
      </c>
      <c r="G4779" t="s">
        <v>8954</v>
      </c>
      <c r="H4779" t="s">
        <v>905</v>
      </c>
      <c r="I4779" t="s">
        <v>8</v>
      </c>
      <c r="L4779" t="s">
        <v>14244</v>
      </c>
      <c r="N4779" t="s">
        <v>821</v>
      </c>
    </row>
    <row r="4780" spans="2:14">
      <c r="B4780" s="41">
        <v>43627.989212962966</v>
      </c>
      <c r="C4780" s="41">
        <v>43627.989201388889</v>
      </c>
      <c r="D4780" t="s">
        <v>906</v>
      </c>
      <c r="E4780">
        <v>5</v>
      </c>
      <c r="F4780">
        <v>1201</v>
      </c>
      <c r="G4780" t="s">
        <v>8954</v>
      </c>
      <c r="H4780" t="s">
        <v>905</v>
      </c>
      <c r="I4780" t="s">
        <v>8</v>
      </c>
      <c r="L4780" t="s">
        <v>14244</v>
      </c>
      <c r="N4780" t="s">
        <v>821</v>
      </c>
    </row>
    <row r="4781" spans="2:14">
      <c r="B4781" s="41">
        <v>43627.989398148151</v>
      </c>
      <c r="C4781" s="41">
        <v>43627.989398148151</v>
      </c>
      <c r="D4781" t="s">
        <v>13500</v>
      </c>
      <c r="E4781">
        <v>5</v>
      </c>
      <c r="F4781">
        <v>1101</v>
      </c>
      <c r="G4781" t="s">
        <v>8954</v>
      </c>
      <c r="H4781" t="s">
        <v>3599</v>
      </c>
      <c r="I4781" t="s">
        <v>188</v>
      </c>
      <c r="L4781" t="s">
        <v>14807</v>
      </c>
      <c r="N4781" t="s">
        <v>821</v>
      </c>
    </row>
    <row r="4782" spans="2:14">
      <c r="B4782" s="41">
        <v>43627.989791666667</v>
      </c>
      <c r="C4782" s="41">
        <v>43627.98978009259</v>
      </c>
      <c r="D4782" t="s">
        <v>906</v>
      </c>
      <c r="E4782">
        <v>5</v>
      </c>
      <c r="F4782">
        <v>1201</v>
      </c>
      <c r="G4782" t="s">
        <v>8954</v>
      </c>
      <c r="H4782" t="s">
        <v>905</v>
      </c>
      <c r="I4782" t="s">
        <v>8</v>
      </c>
      <c r="L4782" t="s">
        <v>14244</v>
      </c>
      <c r="N4782" t="s">
        <v>821</v>
      </c>
    </row>
    <row r="4783" spans="2:14">
      <c r="B4783" s="41">
        <v>43627.990381944444</v>
      </c>
      <c r="C4783" s="41">
        <v>43627.990393518521</v>
      </c>
      <c r="D4783" t="s">
        <v>906</v>
      </c>
      <c r="E4783">
        <v>5</v>
      </c>
      <c r="F4783">
        <v>1201</v>
      </c>
      <c r="G4783" t="s">
        <v>8954</v>
      </c>
      <c r="H4783" t="s">
        <v>905</v>
      </c>
      <c r="I4783" t="s">
        <v>8</v>
      </c>
      <c r="L4783" t="s">
        <v>14244</v>
      </c>
      <c r="N4783" t="s">
        <v>821</v>
      </c>
    </row>
    <row r="4784" spans="2:14">
      <c r="B4784" s="41">
        <v>43627.990972222222</v>
      </c>
      <c r="C4784" s="41">
        <v>43627.990972222222</v>
      </c>
      <c r="D4784" t="s">
        <v>906</v>
      </c>
      <c r="E4784">
        <v>5</v>
      </c>
      <c r="F4784">
        <v>1201</v>
      </c>
      <c r="G4784" t="s">
        <v>8954</v>
      </c>
      <c r="H4784" t="s">
        <v>905</v>
      </c>
      <c r="I4784" t="s">
        <v>8</v>
      </c>
      <c r="L4784" t="s">
        <v>14244</v>
      </c>
      <c r="N4784" t="s">
        <v>821</v>
      </c>
    </row>
    <row r="4785" spans="2:14">
      <c r="B4785" s="41">
        <v>43627.991562499999</v>
      </c>
      <c r="C4785" s="41">
        <v>43627.991562499999</v>
      </c>
      <c r="D4785" t="s">
        <v>906</v>
      </c>
      <c r="E4785">
        <v>5</v>
      </c>
      <c r="F4785">
        <v>1201</v>
      </c>
      <c r="G4785" t="s">
        <v>8954</v>
      </c>
      <c r="H4785" t="s">
        <v>905</v>
      </c>
      <c r="I4785" t="s">
        <v>8</v>
      </c>
      <c r="L4785" t="s">
        <v>14244</v>
      </c>
      <c r="N4785" t="s">
        <v>821</v>
      </c>
    </row>
    <row r="4786" spans="2:14">
      <c r="B4786" s="41">
        <v>43627.992164351854</v>
      </c>
      <c r="C4786" s="41">
        <v>43627.992164351854</v>
      </c>
      <c r="D4786" t="s">
        <v>906</v>
      </c>
      <c r="E4786">
        <v>5</v>
      </c>
      <c r="F4786">
        <v>1201</v>
      </c>
      <c r="G4786" t="s">
        <v>8954</v>
      </c>
      <c r="H4786" t="s">
        <v>905</v>
      </c>
      <c r="I4786" t="s">
        <v>8</v>
      </c>
      <c r="L4786" t="s">
        <v>14244</v>
      </c>
      <c r="N4786" t="s">
        <v>821</v>
      </c>
    </row>
    <row r="4787" spans="2:14">
      <c r="B4787" s="41">
        <v>43627.992337962962</v>
      </c>
      <c r="C4787" s="41">
        <v>43627.992337962962</v>
      </c>
      <c r="D4787" t="s">
        <v>910</v>
      </c>
      <c r="E4787">
        <v>5</v>
      </c>
      <c r="F4787">
        <v>1201</v>
      </c>
      <c r="G4787" t="s">
        <v>8954</v>
      </c>
      <c r="H4787" t="s">
        <v>909</v>
      </c>
      <c r="I4787" t="s">
        <v>8</v>
      </c>
      <c r="L4787" t="s">
        <v>14243</v>
      </c>
      <c r="N4787" t="s">
        <v>821</v>
      </c>
    </row>
    <row r="4788" spans="2:14">
      <c r="B4788" s="41">
        <v>43627.992604166669</v>
      </c>
      <c r="C4788" s="41">
        <v>43627.992604166669</v>
      </c>
      <c r="D4788" t="s">
        <v>15931</v>
      </c>
      <c r="E4788">
        <v>0</v>
      </c>
      <c r="F4788">
        <v>1101</v>
      </c>
      <c r="G4788" t="s">
        <v>8954</v>
      </c>
      <c r="H4788" t="s">
        <v>195</v>
      </c>
      <c r="I4788" t="s">
        <v>13</v>
      </c>
      <c r="L4788" t="s">
        <v>11272</v>
      </c>
      <c r="N4788" t="s">
        <v>821</v>
      </c>
    </row>
    <row r="4789" spans="2:14">
      <c r="B4789" s="41">
        <v>43627.992777777778</v>
      </c>
      <c r="C4789" s="41">
        <v>43627.992777777778</v>
      </c>
      <c r="D4789" t="s">
        <v>906</v>
      </c>
      <c r="E4789">
        <v>5</v>
      </c>
      <c r="F4789">
        <v>1201</v>
      </c>
      <c r="G4789" t="s">
        <v>8954</v>
      </c>
      <c r="H4789" t="s">
        <v>905</v>
      </c>
      <c r="I4789" t="s">
        <v>8</v>
      </c>
      <c r="L4789" t="s">
        <v>14244</v>
      </c>
      <c r="N4789" t="s">
        <v>821</v>
      </c>
    </row>
    <row r="4790" spans="2:14">
      <c r="B4790" s="41">
        <v>43627.993356481478</v>
      </c>
      <c r="C4790" s="41">
        <v>43627.993356481478</v>
      </c>
      <c r="D4790" t="s">
        <v>906</v>
      </c>
      <c r="E4790">
        <v>5</v>
      </c>
      <c r="F4790">
        <v>1201</v>
      </c>
      <c r="G4790" t="s">
        <v>8954</v>
      </c>
      <c r="H4790" t="s">
        <v>905</v>
      </c>
      <c r="I4790" t="s">
        <v>8</v>
      </c>
      <c r="L4790" t="s">
        <v>14244</v>
      </c>
      <c r="N4790" t="s">
        <v>821</v>
      </c>
    </row>
    <row r="4791" spans="2:14">
      <c r="B4791" s="41">
        <v>43627.993935185186</v>
      </c>
      <c r="C4791" s="41">
        <v>43627.993935185186</v>
      </c>
      <c r="D4791" t="s">
        <v>906</v>
      </c>
      <c r="E4791">
        <v>5</v>
      </c>
      <c r="F4791">
        <v>1201</v>
      </c>
      <c r="G4791" t="s">
        <v>8954</v>
      </c>
      <c r="H4791" t="s">
        <v>905</v>
      </c>
      <c r="I4791" t="s">
        <v>8</v>
      </c>
      <c r="L4791" t="s">
        <v>14244</v>
      </c>
      <c r="N4791" t="s">
        <v>821</v>
      </c>
    </row>
    <row r="4792" spans="2:14">
      <c r="B4792" s="41">
        <v>43627.994513888887</v>
      </c>
      <c r="C4792" s="41">
        <v>43627.994513888887</v>
      </c>
      <c r="D4792" t="s">
        <v>906</v>
      </c>
      <c r="E4792">
        <v>5</v>
      </c>
      <c r="F4792">
        <v>1201</v>
      </c>
      <c r="G4792" t="s">
        <v>8954</v>
      </c>
      <c r="H4792" t="s">
        <v>905</v>
      </c>
      <c r="I4792" t="s">
        <v>8</v>
      </c>
      <c r="L4792" t="s">
        <v>14244</v>
      </c>
      <c r="N4792" t="s">
        <v>821</v>
      </c>
    </row>
    <row r="4793" spans="2:14">
      <c r="B4793" s="41">
        <v>43627.995127314818</v>
      </c>
      <c r="C4793" s="41">
        <v>43627.995127314818</v>
      </c>
      <c r="D4793" t="s">
        <v>906</v>
      </c>
      <c r="E4793">
        <v>5</v>
      </c>
      <c r="F4793">
        <v>1201</v>
      </c>
      <c r="G4793" t="s">
        <v>8954</v>
      </c>
      <c r="H4793" t="s">
        <v>905</v>
      </c>
      <c r="I4793" t="s">
        <v>8</v>
      </c>
      <c r="L4793" t="s">
        <v>14244</v>
      </c>
      <c r="N4793" t="s">
        <v>821</v>
      </c>
    </row>
    <row r="4794" spans="2:14">
      <c r="B4794" s="41">
        <v>43627.995775462965</v>
      </c>
      <c r="C4794" s="41">
        <v>43627.995775462965</v>
      </c>
      <c r="D4794" t="s">
        <v>906</v>
      </c>
      <c r="E4794">
        <v>5</v>
      </c>
      <c r="F4794">
        <v>1201</v>
      </c>
      <c r="G4794" t="s">
        <v>8954</v>
      </c>
      <c r="H4794" t="s">
        <v>905</v>
      </c>
      <c r="I4794" t="s">
        <v>8</v>
      </c>
      <c r="L4794" t="s">
        <v>14244</v>
      </c>
      <c r="N4794" t="s">
        <v>821</v>
      </c>
    </row>
    <row r="4795" spans="2:14">
      <c r="B4795" s="41">
        <v>43627.995983796296</v>
      </c>
      <c r="C4795" s="41">
        <v>43627.995983796296</v>
      </c>
      <c r="D4795" t="s">
        <v>908</v>
      </c>
      <c r="E4795">
        <v>5</v>
      </c>
      <c r="F4795">
        <v>1201</v>
      </c>
      <c r="G4795" t="s">
        <v>8954</v>
      </c>
      <c r="H4795" t="s">
        <v>907</v>
      </c>
      <c r="I4795" t="s">
        <v>8</v>
      </c>
      <c r="L4795" t="s">
        <v>14242</v>
      </c>
      <c r="N4795" t="s">
        <v>821</v>
      </c>
    </row>
    <row r="4796" spans="2:14">
      <c r="B4796" s="41">
        <v>43627.996527777781</v>
      </c>
      <c r="C4796" s="41">
        <v>43627.996527777781</v>
      </c>
      <c r="D4796" t="s">
        <v>906</v>
      </c>
      <c r="E4796">
        <v>5</v>
      </c>
      <c r="F4796">
        <v>1201</v>
      </c>
      <c r="G4796" t="s">
        <v>8954</v>
      </c>
      <c r="H4796" t="s">
        <v>905</v>
      </c>
      <c r="I4796" t="s">
        <v>8</v>
      </c>
      <c r="L4796" t="s">
        <v>14244</v>
      </c>
      <c r="N4796" t="s">
        <v>821</v>
      </c>
    </row>
    <row r="4797" spans="2:14">
      <c r="B4797" s="41">
        <v>43627.997106481482</v>
      </c>
      <c r="C4797" s="41">
        <v>43627.997106481482</v>
      </c>
      <c r="D4797" t="s">
        <v>906</v>
      </c>
      <c r="E4797">
        <v>5</v>
      </c>
      <c r="F4797">
        <v>1201</v>
      </c>
      <c r="G4797" t="s">
        <v>8954</v>
      </c>
      <c r="H4797" t="s">
        <v>905</v>
      </c>
      <c r="I4797" t="s">
        <v>8</v>
      </c>
      <c r="L4797" t="s">
        <v>14244</v>
      </c>
      <c r="N4797" t="s">
        <v>821</v>
      </c>
    </row>
    <row r="4798" spans="2:14">
      <c r="B4798" s="41">
        <v>43627.997731481482</v>
      </c>
      <c r="C4798" s="41">
        <v>43627.997731481482</v>
      </c>
      <c r="D4798" t="s">
        <v>906</v>
      </c>
      <c r="E4798">
        <v>5</v>
      </c>
      <c r="F4798">
        <v>1201</v>
      </c>
      <c r="G4798" t="s">
        <v>8954</v>
      </c>
      <c r="H4798" t="s">
        <v>905</v>
      </c>
      <c r="I4798" t="s">
        <v>8</v>
      </c>
      <c r="L4798" t="s">
        <v>14244</v>
      </c>
      <c r="N4798" t="s">
        <v>821</v>
      </c>
    </row>
    <row r="4799" spans="2:14">
      <c r="B4799" s="41">
        <v>43627.998310185183</v>
      </c>
      <c r="C4799" s="41">
        <v>43627.998310185183</v>
      </c>
      <c r="D4799" t="s">
        <v>906</v>
      </c>
      <c r="E4799">
        <v>5</v>
      </c>
      <c r="F4799">
        <v>1201</v>
      </c>
      <c r="G4799" t="s">
        <v>8954</v>
      </c>
      <c r="H4799" t="s">
        <v>905</v>
      </c>
      <c r="I4799" t="s">
        <v>8</v>
      </c>
      <c r="L4799" t="s">
        <v>14244</v>
      </c>
      <c r="N4799" t="s">
        <v>821</v>
      </c>
    </row>
    <row r="4800" spans="2:14">
      <c r="B4800" s="41">
        <v>43627.998900462961</v>
      </c>
      <c r="C4800" s="41">
        <v>43627.998900462961</v>
      </c>
      <c r="D4800" t="s">
        <v>906</v>
      </c>
      <c r="E4800">
        <v>5</v>
      </c>
      <c r="F4800">
        <v>1201</v>
      </c>
      <c r="G4800" t="s">
        <v>8954</v>
      </c>
      <c r="H4800" t="s">
        <v>905</v>
      </c>
      <c r="I4800" t="s">
        <v>8</v>
      </c>
      <c r="L4800" t="s">
        <v>14244</v>
      </c>
      <c r="N4800" t="s">
        <v>821</v>
      </c>
    </row>
    <row r="4801" spans="2:14">
      <c r="B4801" s="41">
        <v>43627.999490740738</v>
      </c>
      <c r="C4801" s="41">
        <v>43627.999490740738</v>
      </c>
      <c r="D4801" t="s">
        <v>906</v>
      </c>
      <c r="E4801">
        <v>5</v>
      </c>
      <c r="F4801">
        <v>1201</v>
      </c>
      <c r="G4801" t="s">
        <v>8954</v>
      </c>
      <c r="H4801" t="s">
        <v>905</v>
      </c>
      <c r="I4801" t="s">
        <v>8</v>
      </c>
      <c r="L4801" t="s">
        <v>14244</v>
      </c>
      <c r="N4801" t="s">
        <v>821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E21"/>
  <sheetViews>
    <sheetView workbookViewId="0">
      <selection activeCell="A9" sqref="A9"/>
    </sheetView>
  </sheetViews>
  <sheetFormatPr baseColWidth="10" defaultRowHeight="15"/>
  <cols>
    <col min="1" max="1" width="9.42578125" bestFit="1" customWidth="1"/>
    <col min="2" max="2" width="45" bestFit="1" customWidth="1"/>
    <col min="3" max="3" width="31.7109375" bestFit="1" customWidth="1"/>
    <col min="4" max="4" width="35.28515625" bestFit="1" customWidth="1"/>
    <col min="5" max="5" width="31.7109375" bestFit="1" customWidth="1"/>
  </cols>
  <sheetData>
    <row r="1" spans="1:5" s="11" customFormat="1">
      <c r="A1" s="11" t="s">
        <v>5976</v>
      </c>
      <c r="B1" s="11" t="s">
        <v>25</v>
      </c>
      <c r="C1" s="11" t="e">
        <f>Data!#REF!</f>
        <v>#REF!</v>
      </c>
      <c r="D1" s="11" t="e">
        <f>Data!#REF!</f>
        <v>#REF!</v>
      </c>
      <c r="E1" s="11" t="e">
        <f>Data!#REF!</f>
        <v>#REF!</v>
      </c>
    </row>
    <row r="2" spans="1:5">
      <c r="A2" t="s">
        <v>6214</v>
      </c>
      <c r="B2" t="e">
        <f>Data!#REF!</f>
        <v>#REF!</v>
      </c>
      <c r="C2" t="e">
        <f>Data!#REF!</f>
        <v>#REF!</v>
      </c>
      <c r="D2" t="e">
        <f>Data!#REF!</f>
        <v>#REF!</v>
      </c>
      <c r="E2" t="e">
        <f>Data!#REF!</f>
        <v>#REF!</v>
      </c>
    </row>
    <row r="3" spans="1:5" s="12" customFormat="1" ht="75">
      <c r="A3" s="12" t="s">
        <v>6215</v>
      </c>
      <c r="B3" s="12" t="s">
        <v>6234</v>
      </c>
      <c r="C3" s="12" t="s">
        <v>6235</v>
      </c>
      <c r="D3" s="12" t="s">
        <v>6236</v>
      </c>
      <c r="E3" s="12" t="str">
        <f>C3</f>
        <v>Niveau pour lequel la pompe s'arrête. Il ne s'agit pas d'alarme. Switch = pas de palier modifiable. Supprimer cette alarme ou la définir en low</v>
      </c>
    </row>
    <row r="4" spans="1:5">
      <c r="A4" t="s">
        <v>6216</v>
      </c>
    </row>
    <row r="5" spans="1:5">
      <c r="A5" t="s">
        <v>6217</v>
      </c>
    </row>
    <row r="6" spans="1:5">
      <c r="A6" t="s">
        <v>6218</v>
      </c>
    </row>
    <row r="7" spans="1:5">
      <c r="A7" t="s">
        <v>6219</v>
      </c>
    </row>
    <row r="8" spans="1:5">
      <c r="A8" t="s">
        <v>6220</v>
      </c>
    </row>
    <row r="9" spans="1:5">
      <c r="A9" t="s">
        <v>6221</v>
      </c>
    </row>
    <row r="10" spans="1:5">
      <c r="A10" t="s">
        <v>6222</v>
      </c>
    </row>
    <row r="11" spans="1:5">
      <c r="A11" t="s">
        <v>6223</v>
      </c>
    </row>
    <row r="12" spans="1:5">
      <c r="A12" t="s">
        <v>6224</v>
      </c>
    </row>
    <row r="13" spans="1:5">
      <c r="A13" t="s">
        <v>6225</v>
      </c>
    </row>
    <row r="14" spans="1:5">
      <c r="A14" t="s">
        <v>6226</v>
      </c>
    </row>
    <row r="15" spans="1:5">
      <c r="A15" t="s">
        <v>6227</v>
      </c>
    </row>
    <row r="16" spans="1:5">
      <c r="A16" t="s">
        <v>6228</v>
      </c>
    </row>
    <row r="17" spans="1:1">
      <c r="A17" t="s">
        <v>6229</v>
      </c>
    </row>
    <row r="18" spans="1:1">
      <c r="A18" t="s">
        <v>6230</v>
      </c>
    </row>
    <row r="19" spans="1:1">
      <c r="A19" t="s">
        <v>6231</v>
      </c>
    </row>
    <row r="20" spans="1:1">
      <c r="A20" t="s">
        <v>6232</v>
      </c>
    </row>
    <row r="21" spans="1:1">
      <c r="A21" t="s">
        <v>6233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Graphiques</vt:lpstr>
      </vt:variant>
      <vt:variant>
        <vt:i4>12</vt:i4>
      </vt:variant>
    </vt:vector>
  </HeadingPairs>
  <TitlesOfParts>
    <vt:vector size="21" baseType="lpstr">
      <vt:lpstr>Buffer3</vt:lpstr>
      <vt:lpstr>Data</vt:lpstr>
      <vt:lpstr>Summary</vt:lpstr>
      <vt:lpstr>GraphiquesMensuels</vt:lpstr>
      <vt:lpstr>Remarks</vt:lpstr>
      <vt:lpstr>Titres graphiques</vt:lpstr>
      <vt:lpstr>Buffer</vt:lpstr>
      <vt:lpstr>Buffer2</vt:lpstr>
      <vt:lpstr>Solutions</vt:lpstr>
      <vt:lpstr>GraphJanvier</vt:lpstr>
      <vt:lpstr>GraphFevrier</vt:lpstr>
      <vt:lpstr>GraphAvril</vt:lpstr>
      <vt:lpstr>GraphMai</vt:lpstr>
      <vt:lpstr>GraphJuin</vt:lpstr>
      <vt:lpstr>GraphJuillet</vt:lpstr>
      <vt:lpstr>GraphAout</vt:lpstr>
      <vt:lpstr>GraphSeptembre</vt:lpstr>
      <vt:lpstr>GraphOctobre</vt:lpstr>
      <vt:lpstr>GraphNovembre</vt:lpstr>
      <vt:lpstr>GraphDecembre</vt:lpstr>
      <vt:lpstr>GraphMars</vt:lpstr>
    </vt:vector>
  </TitlesOfParts>
  <Company>Fluxys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Wittmann Laurent</dc:creator>
  <cp:lastModifiedBy>Yannick</cp:lastModifiedBy>
  <dcterms:created xsi:type="dcterms:W3CDTF">2017-07-11T10:01:18Z</dcterms:created>
  <dcterms:modified xsi:type="dcterms:W3CDTF">2019-07-05T06:00:20Z</dcterms:modified>
</cp:coreProperties>
</file>